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9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8F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BE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873"/>
      </patternFill>
    </fill>
    <fill>
      <patternFill patternType="solid">
        <fgColor rgb="FFFF7A73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A673"/>
      </patternFill>
    </fill>
    <fill>
      <patternFill patternType="solid">
        <fgColor rgb="FF91FF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FA73"/>
      </patternFill>
    </fill>
    <fill>
      <patternFill patternType="solid">
        <fgColor rgb="FFFFB973"/>
      </patternFill>
    </fill>
    <fill>
      <patternFill patternType="solid">
        <fgColor rgb="FFFFA9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7C73"/>
      </patternFill>
    </fill>
    <fill>
      <patternFill patternType="solid">
        <fgColor rgb="FFFFDE73"/>
      </patternFill>
    </fill>
    <fill>
      <patternFill patternType="solid">
        <fgColor rgb="FFF6FF73"/>
      </patternFill>
    </fill>
    <fill>
      <patternFill patternType="solid">
        <fgColor rgb="FFFFFF73"/>
      </patternFill>
    </fill>
    <fill>
      <patternFill patternType="solid">
        <fgColor rgb="FFFFDC73"/>
      </patternFill>
    </fill>
    <fill>
      <patternFill patternType="solid">
        <fgColor rgb="FFFFE3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9673"/>
      </patternFill>
    </fill>
    <fill>
      <patternFill patternType="solid">
        <fgColor rgb="FFFF0000"/>
      </patternFill>
    </fill>
    <fill>
      <patternFill patternType="solid">
        <fgColor rgb="FF9FFF73"/>
      </patternFill>
    </fill>
    <fill>
      <patternFill patternType="solid">
        <fgColor rgb="FFFFD773"/>
      </patternFill>
    </fill>
    <fill>
      <patternFill patternType="solid">
        <fgColor rgb="FF73FFF6"/>
      </patternFill>
    </fill>
    <fill>
      <patternFill patternType="solid">
        <fgColor rgb="FFFDFF73"/>
      </patternFill>
    </fill>
    <fill>
      <patternFill patternType="solid">
        <fgColor rgb="FFFFD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C773"/>
      </patternFill>
    </fill>
    <fill>
      <patternFill patternType="solid">
        <fgColor rgb="FFC0FF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2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EF73"/>
      </patternFill>
    </fill>
    <fill>
      <patternFill patternType="solid">
        <fgColor rgb="FFFFB773"/>
      </patternFill>
    </fill>
    <fill>
      <patternFill patternType="solid">
        <fgColor rgb="FFBBFF73"/>
      </patternFill>
    </fill>
    <fill>
      <patternFill patternType="solid">
        <fgColor rgb="FFC7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ADFF73"/>
      </patternFill>
    </fill>
    <fill>
      <patternFill patternType="solid">
        <fgColor rgb="FF73FF9B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A2FF73"/>
      </patternFill>
    </fill>
    <fill>
      <patternFill patternType="solid">
        <fgColor rgb="FFFFCE73"/>
      </patternFill>
    </fill>
    <fill>
      <patternFill patternType="solid">
        <fgColor rgb="FFFFFD73"/>
      </patternFill>
    </fill>
    <fill>
      <patternFill patternType="solid">
        <fgColor rgb="FFC2FF73"/>
      </patternFill>
    </fill>
    <fill>
      <patternFill patternType="solid">
        <fgColor rgb="FF98FF73"/>
      </patternFill>
    </fill>
    <fill>
      <patternFill patternType="solid">
        <fgColor rgb="FFF8FF73"/>
      </patternFill>
    </fill>
    <fill>
      <patternFill patternType="solid">
        <fgColor rgb="FFFF9D73"/>
      </patternFill>
    </fill>
    <fill>
      <patternFill patternType="solid">
        <fgColor rgb="FF73FFC7"/>
      </patternFill>
    </fill>
    <fill>
      <patternFill patternType="solid">
        <fgColor rgb="FFE5FF73"/>
      </patternFill>
    </fill>
    <fill>
      <patternFill patternType="solid">
        <fgColor rgb="FF73FF8F"/>
      </patternFill>
    </fill>
    <fill>
      <patternFill patternType="solid">
        <fgColor rgb="FF73FF91"/>
      </patternFill>
    </fill>
    <fill>
      <patternFill patternType="solid">
        <fgColor rgb="FFFFC2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EFFF73"/>
      </patternFill>
    </fill>
    <fill>
      <patternFill patternType="solid">
        <fgColor rgb="FFD7FF73"/>
      </patternFill>
    </fill>
    <fill>
      <patternFill patternType="solid">
        <fgColor rgb="FF73FFE1"/>
      </patternFill>
    </fill>
    <fill>
      <patternFill patternType="solid">
        <fgColor rgb="FF7AFF73"/>
      </patternFill>
    </fill>
    <fill>
      <patternFill patternType="solid">
        <fgColor rgb="FFD5FF73"/>
      </patternFill>
    </fill>
    <fill>
      <patternFill patternType="solid">
        <fgColor rgb="FFF1FF73"/>
      </patternFill>
    </fill>
    <fill>
      <patternFill patternType="solid">
        <fgColor rgb="FF73FF8D"/>
      </patternFill>
    </fill>
    <fill>
      <patternFill patternType="solid">
        <fgColor rgb="FF73FFA9"/>
      </patternFill>
    </fill>
    <fill>
      <patternFill patternType="solid">
        <fgColor rgb="FFBEFF73"/>
      </patternFill>
    </fill>
    <fill>
      <patternFill patternType="solid">
        <fgColor rgb="FFB4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0" xfId="0" applyFill="1" applyAlignment="1">
      <alignment horizontal="center" vertical="center" wrapText="1"/>
    </xf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<sst xmlns="http://schemas.openxmlformats.org/spreadsheetml/2006/main" count="60093" uniqueCount="927">
  <si>
    <t>CS2</t>
  </si>
  <si>
    <t>e7060</t>
  </si>
  <si>
    <t>FUNCTION</t>
  </si>
  <si>
    <t/>
  </si>
  <si>
    <t>Location</t>
  </si>
  <si>
    <t>OP Code</t>
  </si>
  <si>
    <t>PreInit</t>
  </si>
  <si>
    <t>short</t>
  </si>
  <si>
    <t>byte</t>
  </si>
  <si>
    <t>string</t>
  </si>
  <si>
    <t>FC_Change_MapColor</t>
  </si>
  <si>
    <t>Init</t>
  </si>
  <si>
    <t>map</t>
  </si>
  <si>
    <t>Unit1</t>
  </si>
  <si>
    <t>Unit2</t>
  </si>
  <si>
    <t>Unit1Plus1</t>
  </si>
  <si>
    <t>Unit1Plus2</t>
  </si>
  <si>
    <t>pointer</t>
  </si>
  <si>
    <t>float</t>
  </si>
  <si>
    <t>int</t>
  </si>
  <si>
    <t/>
  </si>
  <si>
    <t>Init_Replay</t>
  </si>
  <si>
    <t>Init_Replay</t>
  </si>
  <si>
    <t>Blade1</t>
  </si>
  <si>
    <t>Blade2</t>
  </si>
  <si>
    <t>Blade3</t>
  </si>
  <si>
    <t>BladeAtariP1</t>
  </si>
  <si>
    <t>BladeAtariG1</t>
  </si>
  <si>
    <t>BladeAtariH1</t>
  </si>
  <si>
    <t>BladeAtariP2</t>
  </si>
  <si>
    <t>BladeAtariH2</t>
  </si>
  <si>
    <t>BladeAtariP3</t>
  </si>
  <si>
    <t>BladeAtariG3</t>
  </si>
  <si>
    <t>BladeAtariH3</t>
  </si>
  <si>
    <t>LP_Blade1</t>
  </si>
  <si>
    <t>LP_Blade2</t>
  </si>
  <si>
    <t>LP_Blade3</t>
  </si>
  <si>
    <t>LP_Stone1</t>
  </si>
  <si>
    <t>LP_Stone2</t>
  </si>
  <si>
    <t>LP_Stone3</t>
  </si>
  <si>
    <t>LP_Stone4</t>
  </si>
  <si>
    <t>Stone1</t>
  </si>
  <si>
    <t>Stone2</t>
  </si>
  <si>
    <t>Stone3</t>
  </si>
  <si>
    <t>Stone4</t>
  </si>
  <si>
    <t>Sculpture</t>
  </si>
  <si>
    <t>LP_bike</t>
  </si>
  <si>
    <t>Unit1box</t>
  </si>
  <si>
    <t>CK98</t>
  </si>
  <si>
    <t>Unit2box</t>
  </si>
  <si>
    <t>Reinit</t>
  </si>
  <si>
    <t>Npc_Table</t>
  </si>
  <si>
    <t>LP_elev</t>
  </si>
  <si>
    <t>5F: Bridge</t>
  </si>
  <si>
    <t>4F: Conference/Training</t>
  </si>
  <si>
    <t>3F: Shops/Deck</t>
  </si>
  <si>
    <t>2F: Kitchen/Etc.</t>
  </si>
  <si>
    <t>★1F: Orbal Factory/Hold</t>
  </si>
  <si>
    <t>doorEL00</t>
  </si>
  <si>
    <t>open1</t>
  </si>
  <si>
    <t>e7020</t>
  </si>
  <si>
    <t>elev</t>
  </si>
  <si>
    <t>e7030</t>
  </si>
  <si>
    <t>e7040</t>
  </si>
  <si>
    <t>e7050</t>
  </si>
  <si>
    <t>FC_Party_Face_Reset2</t>
  </si>
  <si>
    <t>FC_MapJumpState</t>
  </si>
  <si>
    <t>FC_MapJumpState2</t>
  </si>
  <si>
    <t>LP_egroom</t>
  </si>
  <si>
    <t>dialog</t>
  </si>
  <si>
    <t>This door leads to the engine room.</t>
  </si>
  <si>
    <t>LP_delivent</t>
  </si>
  <si>
    <t>This entrance is for delivering cargo.</t>
  </si>
  <si>
    <t>LP_valimar</t>
  </si>
  <si>
    <t>TU_03_VALIMAR</t>
  </si>
  <si>
    <t>AniEvk0008</t>
  </si>
  <si>
    <t>#E_0#M_0</t>
  </si>
  <si>
    <t>#8PThe Arnor family are descendants of
my former Awakener.</t>
  </si>
  <si>
    <t>It is only right that I should fight to
rescue them.</t>
  </si>
  <si>
    <t>#E[3]#M_9</t>
  </si>
  <si>
    <t>#KHaha... I suppose you're right.</t>
  </si>
  <si>
    <t>#E_2I'm sure Crow and his Azure Knight
will show up at some point, too.</t>
  </si>
  <si>
    <t>So I'll be counting on you, partner.</t>
  </si>
  <si>
    <t>#8PHaha. Acknowledged, Rean.</t>
  </si>
  <si>
    <t>Together, we shall overcome all that
stands in our way.</t>
  </si>
  <si>
    <t>#8PBe prepared for our next battle, Rean.</t>
  </si>
  <si>
    <t>#8PThe Zemurian Ore tachi will soon be
forged.</t>
  </si>
  <si>
    <t>Now is your chance to take back Trista...</t>
  </si>
  <si>
    <t>...as well as Thors Military Academy.</t>
  </si>
  <si>
    <t>#E_2#M_9</t>
  </si>
  <si>
    <t>#KYeah. I'm ready to begin at any time.
I'll be counting on you, Valimar.</t>
  </si>
  <si>
    <t>#E[5]#M_4With the two of us carving out a path,
we'll lead everyone to victory!</t>
  </si>
  <si>
    <t>#8PHaha. Acknowledged.</t>
  </si>
  <si>
    <t>Now is your chance to take back Thors.</t>
  </si>
  <si>
    <t>#8PI see that you have obtained the
required amount of Zemurian Ore.</t>
  </si>
  <si>
    <t>I look forward to seeing the strength
of a tachi forged by the hands of man.</t>
  </si>
  <si>
    <t>I will begin preparing for the feedback
process.</t>
  </si>
  <si>
    <t>#8PReinforcing it with Zemurian Ore allowed
even a simple steel blade to gain immense
power.</t>
  </si>
  <si>
    <t>This is likely due to the ore amplifying
the mana within you.</t>
  </si>
  <si>
    <t>Should you create an armament made
solely from high purity Zemurian Ore,
its power would be greater still.</t>
  </si>
  <si>
    <t>#KYeah, I'll bet.</t>
  </si>
  <si>
    <t>And with that power comes the ability
to protect far more than I ever could
before.</t>
  </si>
  <si>
    <t>#E_2That's all the motivation I need to bring
back more ore.</t>
  </si>
  <si>
    <t>#8PI await you successfully overcoming the
Spirit Shrine trials.</t>
  </si>
  <si>
    <t>#8PArmaments made from pure Zemurian Ore
will be able to exhibit spectacular power.</t>
  </si>
  <si>
    <t>I await you overcoming the Spirit Shrine
trials, Awakener.</t>
  </si>
  <si>
    <t>#8PThe blade reinforced with Zemurian Ore
has been equipped.</t>
  </si>
  <si>
    <t>How much will be achieved with it during
its first battle depends entirely on you,
Awakener.</t>
  </si>
  <si>
    <t>#E[3]#M_A</t>
  </si>
  <si>
    <t>#KRight. Now isn't the time to be hesitating.</t>
  </si>
  <si>
    <t>I promise, I'll make the best use of it I can.</t>
  </si>
  <si>
    <t>#E_6#M_AThe outcome with V wasn't how I wanted
things to go, but I want to learn and grow
from it regardless.</t>
  </si>
  <si>
    <t>#8PVery well. I shall answer to your will.</t>
  </si>
  <si>
    <t>#8PI will be sure to answer to your will
in the battle ahead.</t>
  </si>
  <si>
    <t>Use my blade as if it were your own.</t>
  </si>
  <si>
    <t>#8PI can detect high purity mana within
that Zemurian Ore.</t>
  </si>
  <si>
    <t>I look forward to seeing the weapon
that comes from it.</t>
  </si>
  <si>
    <t>#8PMy structure does indeed seem to be made
from that of Zemurian Ore.</t>
  </si>
  <si>
    <t>Overall combat prowess being stimulated by
the affinity between Awakener and armament is
also made clear by observing the Azure Knight.</t>
  </si>
  <si>
    <t>#E_I#M_0</t>
  </si>
  <si>
    <t>#KSo if I had a tachi you could equip,
I might be able to compete with him
on a more even footing...</t>
  </si>
  <si>
    <t>#E_2#M_9I'll try and get you one, okay? Just wait
a little while longer.</t>
  </si>
  <si>
    <t>#8PAcknowledged.</t>
  </si>
  <si>
    <t xml:space="preserve">#8PThe affinity between Awakener and
armament affects overall combat prowess
significantly. </t>
  </si>
  <si>
    <t>Without a tachi, you will be unable to
defeat the Azure Knight. Obtaining one
is highly recommended.</t>
  </si>
  <si>
    <t>#8PI do not anticipate being able to
accompany you during your next
operation.</t>
  </si>
  <si>
    <t>I will remain here, ready to aid you
should you require me.</t>
  </si>
  <si>
    <t>If you do, call my name. No matter how
far you travel, your voice will reach me.</t>
  </si>
  <si>
    <t>#E_0#M_9</t>
  </si>
  <si>
    <t>#KThanks, Valimar. I'll bear that in mind.</t>
  </si>
  <si>
    <t>#8PI pray for your success.</t>
  </si>
  <si>
    <t>#8PNo matter where you may go, your voice
will reach me.</t>
  </si>
  <si>
    <t>Call my name should you require my aid.</t>
  </si>
  <si>
    <t>#8PYour combat efficiency continues to
increase remarkably.</t>
  </si>
  <si>
    <t>The pilots of the Panzer Soldats are also
improving, but your rate of improvement
by comparison is significantly faster.</t>
  </si>
  <si>
    <t xml:space="preserve">So this is the potential of humans... </t>
  </si>
  <si>
    <t>#E[C]#M[0]</t>
  </si>
  <si>
    <t>#K(Valimar...?)</t>
  </si>
  <si>
    <t>#8PYour combat efficiency continues to
increase at a remarkable rate.</t>
  </si>
  <si>
    <t>#8POur next objective is to rescue a relative
with close ties to one of my secondary
contractors: one Fiona Craig.</t>
  </si>
  <si>
    <t>Data related to infiltrating an enemy base
implies this operation will carry much more
danger in comparison to previous missions.</t>
  </si>
  <si>
    <t>#KYeah, I know.</t>
  </si>
  <si>
    <t>And that's exactly why we're going to need
your help to rescue her.</t>
  </si>
  <si>
    <t>#E_2#M_9We'll be fine so long as we keep fighting
alongside one another.</t>
  </si>
  <si>
    <t>#8PAlongside one another?</t>
  </si>
  <si>
    <t>Acknowledged. I will engage combat at
full capacity.</t>
  </si>
  <si>
    <t>#8PIf that is your wish, I will engage combat
at full capacity.</t>
  </si>
  <si>
    <t>Overcome the trial before you and seize
victory.</t>
  </si>
  <si>
    <t>#8PI will remain on standby here. Call my name
should you require my assistance.</t>
  </si>
  <si>
    <t>Only by devoting yourself to polishing
your latent abilities will you improve,
Awakener.</t>
  </si>
  <si>
    <t>Become strong, and you will claim victory
when next you cross paths with the Azure
Knight.</t>
  </si>
  <si>
    <t>AniEvk0006</t>
  </si>
  <si>
    <t>0[autoE0]</t>
  </si>
  <si>
    <t>0[autoM0]</t>
  </si>
  <si>
    <t>#b</t>
  </si>
  <si>
    <t>0</t>
  </si>
  <si>
    <t>LP_Blade1</t>
  </si>
  <si>
    <t>It's Valimar's sword, which was reinforced with Zemurian
Ore.</t>
  </si>
  <si>
    <t>The blade radiates a mysterious light.</t>
  </si>
  <si>
    <t>LP_Blade2</t>
  </si>
  <si>
    <t>It's a prototype tachi made of Zemurian Ore.</t>
  </si>
  <si>
    <t>The blade radiates a mysterious glow, and there is a
sense of incredible power within.</t>
  </si>
  <si>
    <t>LP_Blade3</t>
  </si>
  <si>
    <t>It's a finished tachi forged with Zemurian Ore.</t>
  </si>
  <si>
    <t>LP_Stone1</t>
  </si>
  <si>
    <t>It's a large crystal of Zemurian Ore. A small portion has
been removed.</t>
  </si>
  <si>
    <t>LP_Stone2</t>
  </si>
  <si>
    <t>It's a large crystal of Zemurian Ore.</t>
  </si>
  <si>
    <t>LP_Stone3</t>
  </si>
  <si>
    <t>LP_Stone4</t>
  </si>
  <si>
    <t>LP_bike</t>
  </si>
  <si>
    <t>Customize orbal bike</t>
  </si>
  <si>
    <t>Cancel</t>
  </si>
  <si>
    <t>Start</t>
  </si>
  <si>
    <t>End</t>
  </si>
  <si>
    <t>Npc_Table</t>
  </si>
  <si>
    <t>emma_setting</t>
  </si>
  <si>
    <t>celine2_setting</t>
  </si>
  <si>
    <t>jusis_setting</t>
  </si>
  <si>
    <t>AniEvUdegumi</t>
  </si>
  <si>
    <t>gaius_setting</t>
  </si>
  <si>
    <t>AniEvTeKosi</t>
  </si>
  <si>
    <t>george_setting</t>
  </si>
  <si>
    <t>TK_george</t>
  </si>
  <si>
    <t>AniAttachEQU220</t>
  </si>
  <si>
    <t>angelica_setting</t>
  </si>
  <si>
    <t>schmitt_setting</t>
  </si>
  <si>
    <t>pola_setting</t>
  </si>
  <si>
    <t>mint_setting</t>
  </si>
  <si>
    <t>clara_setting</t>
  </si>
  <si>
    <t>AniEv5560</t>
  </si>
  <si>
    <t>AniAttachEQU141</t>
  </si>
  <si>
    <t>lambert_setting</t>
  </si>
  <si>
    <t>AniEvRyoteKosi</t>
  </si>
  <si>
    <t>valimar_setting</t>
  </si>
  <si>
    <t>AniEvk0007</t>
  </si>
  <si>
    <t>bike_setting</t>
  </si>
  <si>
    <t>payton_setting</t>
  </si>
  <si>
    <t>AniEv5555</t>
  </si>
  <si>
    <t>AniAttachEQU090</t>
  </si>
  <si>
    <t>TK_payton</t>
  </si>
  <si>
    <t>FC_chr_entry_tk</t>
  </si>
  <si>
    <t xml:space="preserve">I've finally finished handing the reins
over to George. </t>
  </si>
  <si>
    <t>You should be able to take care of just
about everything on this ship now.</t>
  </si>
  <si>
    <t>Don't you worry about a thing. Your 
operation's guaranteed to succeed if
you're using the Courageous for it.</t>
  </si>
  <si>
    <t>I'll help however I can as long as I'm here,
so good luck out there!</t>
  </si>
  <si>
    <t xml:space="preserve">Hey, do you remember me? I'm Payton,
the mechanic from ZCF. </t>
  </si>
  <si>
    <t>I was here during the Courageous' maiden
voyage earlier in the year, and His Highness
asked me to hop aboard again.</t>
  </si>
  <si>
    <t>I won't be here for long, though. As soon
as I've finished going over what George
needs to know, I'll be getting off.</t>
  </si>
  <si>
    <t>Still, it's nice to see this baby from the
inside again.</t>
  </si>
  <si>
    <t>I was in charge of maintenance on
Liberl's Arseille, too.</t>
  </si>
  <si>
    <t>I wanted to go back to Liberl, but the
war breaking out here kinda makes that
impossible...</t>
  </si>
  <si>
    <t>*sigh* Well, anyway, I need to focus on
going over everything George needs to
know to run the ship now.</t>
  </si>
  <si>
    <t>e7020_student07_setting</t>
  </si>
  <si>
    <t>TK_e7020_student07</t>
  </si>
  <si>
    <t>What a time for my gun to be having
problems...</t>
  </si>
  <si>
    <t>I'm going to have to get George to take
a look at it.</t>
  </si>
  <si>
    <t>e7020_student08_setting</t>
  </si>
  <si>
    <t>TK_e7020_student08</t>
  </si>
  <si>
    <t>So that's the famous Ashen Knight?
It's so cool!</t>
  </si>
  <si>
    <t>I can't believe you can make something
like that move! Good luck today, Rean!</t>
  </si>
  <si>
    <t>horse_mach_setting</t>
  </si>
  <si>
    <t>TK_horse_mach</t>
  </si>
  <si>
    <t>TK_horse_mach</t>
  </si>
  <si>
    <t>horse_jusis_setting</t>
  </si>
  <si>
    <t>TK_horse_jusis</t>
  </si>
  <si>
    <t>TK_horse_jusis</t>
  </si>
  <si>
    <t>horse_pola_setting</t>
  </si>
  <si>
    <t>TK_horse_pola</t>
  </si>
  <si>
    <t>TK_horse_pola</t>
  </si>
  <si>
    <t>EV_03_00_04</t>
  </si>
  <si>
    <t>AniFieldAttack</t>
  </si>
  <si>
    <t>AniWait</t>
  </si>
  <si>
    <t>FC_Start_Party</t>
  </si>
  <si>
    <t>C_PLY001_C10</t>
  </si>
  <si>
    <t>Alisa</t>
  </si>
  <si>
    <t>C_PLY002_C10</t>
  </si>
  <si>
    <t>Elliot</t>
  </si>
  <si>
    <t>C_PLY003_C10</t>
  </si>
  <si>
    <t>Laura</t>
  </si>
  <si>
    <t>C_PLY004_C10</t>
  </si>
  <si>
    <t>Machias</t>
  </si>
  <si>
    <t>C_PLY005_C10</t>
  </si>
  <si>
    <t>Emma</t>
  </si>
  <si>
    <t>C_PLY006_C10</t>
  </si>
  <si>
    <t>Jusis</t>
  </si>
  <si>
    <t>C_PLY007_C10</t>
  </si>
  <si>
    <t>Fie</t>
  </si>
  <si>
    <t>C_PLY008_C10</t>
  </si>
  <si>
    <t>Gaius</t>
  </si>
  <si>
    <t>C_PLY009_C10</t>
  </si>
  <si>
    <t>Millium</t>
  </si>
  <si>
    <t>C_NPC000</t>
  </si>
  <si>
    <t>Instructor Sara</t>
  </si>
  <si>
    <t>C_NPC001</t>
  </si>
  <si>
    <t>Sharon</t>
  </si>
  <si>
    <t>C_NPC003</t>
  </si>
  <si>
    <t>Acting Captain Towa</t>
  </si>
  <si>
    <t>C_NPC004</t>
  </si>
  <si>
    <t>George</t>
  </si>
  <si>
    <t>C_NPC009_C10</t>
  </si>
  <si>
    <t>Captain Claire</t>
  </si>
  <si>
    <t>C_NPC012</t>
  </si>
  <si>
    <t>Princess Alfin</t>
  </si>
  <si>
    <t>C_NPC029</t>
  </si>
  <si>
    <t>Viscount Arseid</t>
  </si>
  <si>
    <t>C_NPC043</t>
  </si>
  <si>
    <t>Prince Olivert</t>
  </si>
  <si>
    <t>C_NPC050</t>
  </si>
  <si>
    <t>Toval</t>
  </si>
  <si>
    <t>C_NPC052</t>
  </si>
  <si>
    <t>Celine</t>
  </si>
  <si>
    <t>FC_chr_entry</t>
  </si>
  <si>
    <t>AniEvTeMune</t>
  </si>
  <si>
    <t>AniEv2540</t>
  </si>
  <si>
    <t>AniEvMukkii</t>
  </si>
  <si>
    <t>AniEv2545a</t>
  </si>
  <si>
    <t>AniEv2545</t>
  </si>
  <si>
    <t>AniEvRyoteMune</t>
  </si>
  <si>
    <t>AniEvWatasu</t>
  </si>
  <si>
    <t>AniAttachEQU195</t>
  </si>
  <si>
    <t>#E[1]#M_A</t>
  </si>
  <si>
    <t>I'm leaving you in charge of the Courageous'
day-to-day operations.</t>
  </si>
  <si>
    <t>#E_0#M_0I don't doubt you'll make a fine acting captain.</t>
  </si>
  <si>
    <t>#E_2#M_A</t>
  </si>
  <si>
    <t>#3KI-It would be an honor!</t>
  </si>
  <si>
    <t>1</t>
  </si>
  <si>
    <t>R_arm_point</t>
  </si>
  <si>
    <t>AniEvWait</t>
  </si>
  <si>
    <t>A</t>
  </si>
  <si>
    <t>9</t>
  </si>
  <si>
    <t>8[autoE8]</t>
  </si>
  <si>
    <t>#E_8#M_0</t>
  </si>
  <si>
    <t>S-So...how do I look?</t>
  </si>
  <si>
    <t>#E_8#M_9</t>
  </si>
  <si>
    <t>#K#0T#FWow. It really does suit you.</t>
  </si>
  <si>
    <t>#E_4#M_4</t>
  </si>
  <si>
    <t>#K#0TYeah. The size is just right, too.</t>
  </si>
  <si>
    <t>#E[1]#M_0</t>
  </si>
  <si>
    <t>#1K#0THaha. Fortunately, I had a spare on hand
that was a size smaller.</t>
  </si>
  <si>
    <t>#K#0TThat is quite fortunate.</t>
  </si>
  <si>
    <t>#E_0#M_4</t>
  </si>
  <si>
    <t>#3K#FYou're kinda like a cute mascot.
Like a human Mishy...</t>
  </si>
  <si>
    <t>#E[5]#M_0</t>
  </si>
  <si>
    <t>#1K#FHahaha. Perhaps we should capitalize on
this opportunity with an irresistible line
of 'Captain Towa' merchandise.</t>
  </si>
  <si>
    <t>#KTeehee! That sounds like a wonderful idea. ㈱</t>
  </si>
  <si>
    <t>#E_E#M_A#H[2]</t>
  </si>
  <si>
    <t>#KOhhh! You two are terrible!</t>
  </si>
  <si>
    <t>#4KGotta say, the hat's a nice touch,
Towa. It really suits you.</t>
  </si>
  <si>
    <t>#K#0TYup. You definitely look the part of
a captain with it.</t>
  </si>
  <si>
    <t>#E[1]#M_9</t>
  </si>
  <si>
    <t>#KHaha. I think things will be just fine
here in our absence.</t>
  </si>
  <si>
    <t>#E_2#M_0</t>
  </si>
  <si>
    <t>#KYeah. You guys won't be needing us
around much longer.</t>
  </si>
  <si>
    <t>#4K#0TSo you guys are taking off, then?</t>
  </si>
  <si>
    <t>#K#0T#FYou'll be disembarking together with
Father, yes?</t>
  </si>
  <si>
    <t>#1K#FYeah. It was nice to help out until you guys
got back together again, but now that you
are, there's no use in me stickin' around.</t>
  </si>
  <si>
    <t>#E_0#M_0With the situation to the west what it is,
I've decided to help out over there instead.</t>
  </si>
  <si>
    <t>#1K#FI intend to return to commanding the
RMP.</t>
  </si>
  <si>
    <t>#E[1]#M_9I believe that's the best way I can
contribute to bringing this war to
an end.</t>
  </si>
  <si>
    <t>#4K#0T#F...We understand.</t>
  </si>
  <si>
    <t>#3KBye bye, Claire.</t>
  </si>
  <si>
    <t>#E_0#M_0If you bump into Lechter somewhere,
make sure you say hi for me!</t>
  </si>
  <si>
    <t>#E_8#M_4</t>
  </si>
  <si>
    <t>#2PHeehee. I'll be sure to do so.</t>
  </si>
  <si>
    <t>#2K#FI have been entrusted with a number of
'research tasks' by Chairman Irina, as it
so happens.</t>
  </si>
  <si>
    <t>#E_8#M_0So this is farewell for now.</t>
  </si>
  <si>
    <t>#E[9]#M_0</t>
  </si>
  <si>
    <t>#3K#F*sigh* That doesn't sound shady at all...</t>
  </si>
  <si>
    <t>#E_F#M_A...but, well, stay safe, all right?</t>
  </si>
  <si>
    <t>#E_8#M_9Whether you're a member of Ouroboros
or not, it'll never change how you're our
family's maid.</t>
  </si>
  <si>
    <t>#E[C]#M_A</t>
  </si>
  <si>
    <t>#2K#FOh, my...</t>
  </si>
  <si>
    <t>#E[5]#M_0Heehee. I'm touched to hear you say so.
Please, my lady, take care of yourself.</t>
  </si>
  <si>
    <t>#2PStill, let's keep in touch, okay?</t>
  </si>
  <si>
    <t>#E_0#M_0I'm gonna keep gathering as much info
as I can through the guild's intelligence
network.</t>
  </si>
  <si>
    <t>#E_I#M_AIt's not like Erebonia's the only place
where strange stuff's goin' down now.</t>
  </si>
  <si>
    <t>#3K#FTrue. I'm particularly concerned about
what's happening over in Crossbell.</t>
  </si>
  <si>
    <t>#E_0#M_0Anyway, I'll leave that to you. Give my
regards to Miles.</t>
  </si>
  <si>
    <t>#2PYou know it.</t>
  </si>
  <si>
    <t>8</t>
  </si>
  <si>
    <t>4</t>
  </si>
  <si>
    <t>#2K#FThanks. For everything that you've done
for us.</t>
  </si>
  <si>
    <t>#2K#FI'm sure that we wouldn't have been able
to come this far if not for your help.</t>
  </si>
  <si>
    <t>#E[8]#M_0</t>
  </si>
  <si>
    <t>#3K#FHaha. Hey, no need to get all stiff all
of a sudden! You're embarrassing me.</t>
  </si>
  <si>
    <t>#3KWe may be working separately from
now on, but I intend to do all I can
to aid you in the future.</t>
  </si>
  <si>
    <t>#4K#FTake care, everyone.</t>
  </si>
  <si>
    <t>Rean, this is just a little parting gift
from me.</t>
  </si>
  <si>
    <t>#E_0#M_0It's always come in handy for me when
I was in a pinch, so I hope it'll help you
out, too.</t>
  </si>
  <si>
    <t xml:space="preserve">Received </t>
  </si>
  <si>
    <t>.</t>
  </si>
  <si>
    <t>#4KThanks, Toval. You've done a lot for us.</t>
  </si>
  <si>
    <t>#E_8#M_9It always felt like you were looking out
for me even when it came to my future.</t>
  </si>
  <si>
    <t>#E_4#M_0</t>
  </si>
  <si>
    <t>Haha. Think nothing of it. You kids ARE
the future, after all.</t>
  </si>
  <si>
    <t>#E[3]#M_0But remember: this is where it starts
getting serious.</t>
  </si>
  <si>
    <t>Get yourself through this war in one
piece, and find something you want to
dedicate your life to.</t>
  </si>
  <si>
    <t>#E_2#M_0And hey, if you ever decide you want
to follow the same path Sara and I did...</t>
  </si>
  <si>
    <t>#E[5]#M_0#e[4]...you'll be welcomed with open arms, okay?</t>
  </si>
  <si>
    <t>#4KHaha... I'll be sure to give it some
thought.</t>
  </si>
  <si>
    <t>#E[9]#M_A</t>
  </si>
  <si>
    <t>#K#0T*sigh* Okay, okay, knock it off with the
scouting.</t>
  </si>
  <si>
    <t>Rean, I'd like you to accept this.</t>
  </si>
  <si>
    <t>#E_0#M_9I hope that it will prove to be of some
use to you in the challenges ahead.</t>
  </si>
  <si>
    <t>#4KThank you, Captain. You've done so much
for us.</t>
  </si>
  <si>
    <t>#E_8#M_9Especially in Ymir. I can't begin to thank
you enough for helping to protect my
hometown.</t>
  </si>
  <si>
    <t>#E[5]#M_4</t>
  </si>
  <si>
    <t>Haha. You needn't thank me. I just did 
what I felt was right.</t>
  </si>
  <si>
    <t>#E[G]#M_4I wish you all the best in the future.</t>
  </si>
  <si>
    <t>#E_8#M_4Not as a member of the RMP, but as a 
graduate of Thors Military Academy.</t>
  </si>
  <si>
    <t>#4K...Thank you. We'll do all that we can
to meet your expectations.</t>
  </si>
  <si>
    <t>#K#0T#FYowza! Things are gettin' nice and
steamy over there, huh?</t>
  </si>
  <si>
    <t>#E[A]#M_0</t>
  </si>
  <si>
    <t>#K#0TOh...?</t>
  </si>
  <si>
    <t>#E[H]#M[0]</t>
  </si>
  <si>
    <t>#K#0T(*glare*)</t>
  </si>
  <si>
    <t>#E_8#M_A</t>
  </si>
  <si>
    <t>#K#0T#FUh-oh... I feel like I'm losing in the
race for 'most reliable big sister figure'
all of a sudden.</t>
  </si>
  <si>
    <t>#E_F#M_9</t>
  </si>
  <si>
    <t>#K#0T#FWell, you get a gold star for trying.</t>
  </si>
  <si>
    <t>Master Rean, would you mind accepting
this?</t>
  </si>
  <si>
    <t>#E_0#M_0It's a little something I've always kept
with me. I hope it will be of some use
to you.</t>
  </si>
  <si>
    <t>#E_4#M_9</t>
  </si>
  <si>
    <t>#3KThank you, Sharon.</t>
  </si>
  <si>
    <t>#E[1]#M_9Haha. You're always taking care of us,
you know that?</t>
  </si>
  <si>
    <t>#E_8#M_9I almost wish you could stay with us
longer. I feel like I have so much more
that I can learn from you.</t>
  </si>
  <si>
    <t>Heehee. I would like to remain here and
continue to serve you as well, you know.</t>
  </si>
  <si>
    <t>#E[G]#M_0...I wish you the very best in the days
to come.</t>
  </si>
  <si>
    <t>#E_4#M_0I'm sure that if you try, you will find a
place worthy of you in this world.</t>
  </si>
  <si>
    <t>#3KThank you. I'll do what I can.</t>
  </si>
  <si>
    <t>I also hope that you'll continue to care
for Lady Alisa...in more ways than one. ㈱</t>
  </si>
  <si>
    <t>#E[A]#M_0#H[2]</t>
  </si>
  <si>
    <t>#K#0TSharon, stooop...!</t>
  </si>
  <si>
    <t>#3KHaha. We'll all take care of her while
you're away, so don't worry.</t>
  </si>
  <si>
    <t>Well, then! It's time we bid you all a fond
farewell for now.</t>
  </si>
  <si>
    <t>#E[GGGGGGGGGGGGGGGG2]#M_0</t>
  </si>
  <si>
    <t>Chin up, Alfin. I'm counting on your charm
to keep everyone motivated.</t>
  </si>
  <si>
    <t>#3K#FMay the Goddess be with you.</t>
  </si>
  <si>
    <t>#1PI look forward to the stories you'll have
to tell when next we meet, Laura.</t>
  </si>
  <si>
    <t>#E_2#M_4</t>
  </si>
  <si>
    <t>#4KGood luck, Father!</t>
  </si>
  <si>
    <t>AniDetachEQU195</t>
  </si>
  <si>
    <t>EV_03_23_00</t>
  </si>
  <si>
    <t>event/ev2kg006.eff</t>
  </si>
  <si>
    <t>C_NPC600</t>
  </si>
  <si>
    <t>Valimar</t>
  </si>
  <si>
    <t>C_NPC900</t>
  </si>
  <si>
    <t>Dummy</t>
  </si>
  <si>
    <t>AniEvTeburi</t>
  </si>
  <si>
    <t>AniEvAtamakaki</t>
  </si>
  <si>
    <t>AniEv5004</t>
  </si>
  <si>
    <t>NODE_HEAD</t>
  </si>
  <si>
    <t>...Greetings, my Awakener.</t>
  </si>
  <si>
    <t>#K#F#0THow are you feeling, Valimar?</t>
  </si>
  <si>
    <t>#E_8#M_0The battle yesterday must've been
pretty hard on you.</t>
  </si>
  <si>
    <t>I am fine.</t>
  </si>
  <si>
    <t>The damage to my armor and lost mana
have largely recovered.</t>
  </si>
  <si>
    <t>I expect to be in peak condition before
our next battle.</t>
  </si>
  <si>
    <t>#KThat's good to hear.</t>
  </si>
  <si>
    <t>#KHeh. Just listening to you talk, you really
have changed since we first met.</t>
  </si>
  <si>
    <t>#E[1]#M_9You seem to be talking a little more like
a human now.</t>
  </si>
  <si>
    <t>Is that so?</t>
  </si>
  <si>
    <t>That would suggest that my memory
is slowly recovering.</t>
  </si>
  <si>
    <t>C</t>
  </si>
  <si>
    <t>#E[C]#M_0</t>
  </si>
  <si>
    <t>#KWhat's that, now?</t>
  </si>
  <si>
    <t>The part of me in which memories are
stored appears to be damaged.</t>
  </si>
  <si>
    <t>I have very few memories of the past, 
such as why I was sealed within the old
schoolhouse to begin with.</t>
  </si>
  <si>
    <t>This includes my memories of language.
Thus far, I have had to rely on the preset
bare minimum of speech functionality.</t>
  </si>
  <si>
    <t>However, thanks in great part to your
assistance, my speech functionality is
slowly beginning to restore itself.</t>
  </si>
  <si>
    <t>#8KDoes that mean that your memories of
the past are starting to return, too?</t>
  </si>
  <si>
    <t>It is an indistinct memory, as if clouded
by white noise...</t>
  </si>
  <si>
    <t>I seem to recall someone burdened by
a great sadness, much like yourself.</t>
  </si>
  <si>
    <t>#8K*sigh* That obvious, huh?</t>
  </si>
  <si>
    <t>#E_E#M_0I look THAT 'burdened' to you?</t>
  </si>
  <si>
    <t>Someone died right before my eyes,
and I was powerless to stop them.</t>
  </si>
  <si>
    <t>#E_E#M_0But the more I think about it, the more
I realize that I might have been able to
stop it from happening...</t>
  </si>
  <si>
    <t>#E[9]#M_0...and that regret's like a thorn stabbing
into my heart.</t>
  </si>
  <si>
    <t>Was the person in your memory able
to move past their burdens?</t>
  </si>
  <si>
    <t>#0TI am unable to find any memories that
answer that question.</t>
  </si>
  <si>
    <t>However, I believe that your sense of
regret is an entirely natural process
for humans. Is that not the case?</t>
  </si>
  <si>
    <t>Well...yeah, I guess.</t>
  </si>
  <si>
    <t>Give thought to what you would do differently
if confronted by the same situation again.</t>
  </si>
  <si>
    <t>If I can aid you, I shall.</t>
  </si>
  <si>
    <t>3</t>
  </si>
  <si>
    <t>#E[3]#M_0</t>
  </si>
  <si>
    <t>#4K...Yeah. You're right. I can't undo the past,
but I can at least make sure I don't make
the same mistake a second time.</t>
  </si>
  <si>
    <t>Perhaps considering how to do that is the
best thing that I CAN do right now.</t>
  </si>
  <si>
    <t>#E_0#M_9Thanks, Valimar. I feel a little better after
talking to you.</t>
  </si>
  <si>
    <t>Then all is well.</t>
  </si>
  <si>
    <t>I am afraid I must return to sleep.</t>
  </si>
  <si>
    <t>Should you require my aid again,
you need only to call my name.</t>
  </si>
  <si>
    <t>#E[3]#M[0]</t>
  </si>
  <si>
    <t>#1P(I need to keep on getting stronger.)</t>
  </si>
  <si>
    <t>#E_2#M[0](Strong enough that I can protect the
people around me.)</t>
  </si>
  <si>
    <t>J</t>
  </si>
  <si>
    <t>I</t>
  </si>
  <si>
    <t>#E_I#M[0]</t>
  </si>
  <si>
    <t>#2P(The ship's maintenance is probably
almost done now.)</t>
  </si>
  <si>
    <t>#E[1]#M[0](Maybe I should take a nap or something
while I wait for the others to get here?)</t>
  </si>
  <si>
    <t>AniAttachEQU030</t>
  </si>
  <si>
    <t>#2PYes, this is Rean Schwarzer speaking.</t>
  </si>
  <si>
    <t>George's Voice</t>
  </si>
  <si>
    <t>#0T#4C#4CHey there, Rean. George here.
Do you have a minute?</t>
  </si>
  <si>
    <t>#2PGeorge? Is something wrong?</t>
  </si>
  <si>
    <t>#0T#4C#4CWell, I'm over at the Roer Institute of
Technology at the moment...</t>
  </si>
  <si>
    <t>#4C#4C...and an acquaintance of mine here has
a pretty interesting proposal regarding
your Divine Knight.</t>
  </si>
  <si>
    <t>#4C#4CHow soon do you think you can come over?</t>
  </si>
  <si>
    <t>#3KA proposal? Who is this acquaintance of
yours?</t>
  </si>
  <si>
    <t>#0T#4C#4CWell...it's the institute's president, actually.</t>
  </si>
  <si>
    <t>#4C#4CProfessor Schmidt--the Empire's foremost
orbal researcher.</t>
  </si>
  <si>
    <t>EV_03_28_01</t>
  </si>
  <si>
    <t>Upon returning to the Courageous, they hurriedly carried the
Zemurian Ore they had obtained to where George was waiting.</t>
  </si>
  <si>
    <t>#K#F#0TSo this is a Zemurian Ore crystal, huh?
It's even cooler than I thought it'd be.</t>
  </si>
  <si>
    <t>#E[5]#M_0You brought back a real treat this time.</t>
  </si>
  <si>
    <t>#4KAhaha...</t>
  </si>
  <si>
    <t>#E[9]#M_9</t>
  </si>
  <si>
    <t>#4KWe couldn't believe our eyes when
we saw it at first.</t>
  </si>
  <si>
    <t>#4KSo, what do you think?</t>
  </si>
  <si>
    <t>#E_2#M_AThink you'll be able to make a new
weapon for Valimar?</t>
  </si>
  <si>
    <t>#2K#FHmm... It's hard to say, honestly.</t>
  </si>
  <si>
    <t>#E_8#M_AIt seems really difficult to work with,
and then there's the matter of getting
enough of it to make something with.</t>
  </si>
  <si>
    <t>#4K#FI feared as much...</t>
  </si>
  <si>
    <t>#4K#FI find it hard to imagine this will be
enough to make a tachi large
enough for Valimar to use in combat.</t>
  </si>
  <si>
    <t>#E_E#M_0</t>
  </si>
  <si>
    <t>#3KI doubt this'll be enough for Professor
Schmidt to start helping out, either.</t>
  </si>
  <si>
    <t>#K#FWell, all we can do is gather a lot more.</t>
  </si>
  <si>
    <t>#KThere are three other Spirit Shrines
in eastern Erebonia.</t>
  </si>
  <si>
    <t>#E_0#M_0Just get through the other trials and
you should have enough.</t>
  </si>
  <si>
    <t>#K*sigh* You make it sound so easy...</t>
  </si>
  <si>
    <t>#KHeh. Feel free to volunteer if you have
any brighter ideas.</t>
  </si>
  <si>
    <t>#KLike Elliot said, we'll just have to do
what we can and gather a lot more.</t>
  </si>
  <si>
    <t>#K#FAhaha! This'll be a piece of cake!</t>
  </si>
  <si>
    <t>#K#FStill, what we've got now is enough for
me to get a feel on how to work with it.</t>
  </si>
  <si>
    <t>#E_2#M_AAnd to do that, I'm gonna need to set
up a proper workshop on the ship.</t>
  </si>
  <si>
    <t>#2KThen by all means do so in this area
here.</t>
  </si>
  <si>
    <t>#E_0#M_0My brother would have no objections.</t>
  </si>
  <si>
    <t>#4KThank you, Your Highness.</t>
  </si>
  <si>
    <t>#KYes, thank you. I'll get right to work.</t>
  </si>
  <si>
    <t>#K#FIf you get a chance, would you mind helping
me out, Rean?</t>
  </si>
  <si>
    <t>#E[1]#M_0You'll be the one who has to carry whatever
we end up making into combat, so it'd help
to have you here.</t>
  </si>
  <si>
    <t>FC_look_dir_Yes</t>
  </si>
  <si>
    <t>#4KI'd be happy to.</t>
  </si>
  <si>
    <t>Choosing to help George make his workshop will cause the
main story to advance.</t>
  </si>
  <si>
    <t>As a result, all unfinished quests will disappear.</t>
  </si>
  <si>
    <t>FC_End_Party</t>
  </si>
  <si>
    <t>Reinit</t>
  </si>
  <si>
    <t>EV_03_52_00</t>
  </si>
  <si>
    <t>#1KI want to turn this into a workshop
for creating Valimar's tachi.</t>
  </si>
  <si>
    <t>#E_0#M_0If you get a chance, I'd really appreciate
if you could help me out.</t>
  </si>
  <si>
    <t>Help</t>
  </si>
  <si>
    <t>Leave</t>
  </si>
  <si>
    <t>#1KHaha. Thanks.</t>
  </si>
  <si>
    <t>#E_0#M_0Well, then, do you think you could bring me
my tools from over in the orbal factory?</t>
  </si>
  <si>
    <t>#4KCan do, George.</t>
  </si>
  <si>
    <t>George and Rean then began remodeling the ship's hold into
a workshop.</t>
  </si>
  <si>
    <t>While the process was more than a little exhausting,
it didn't take long before they were finished.</t>
  </si>
  <si>
    <t>C_EQU608</t>
  </si>
  <si>
    <t>Blade</t>
  </si>
  <si>
    <t>#1KPhew! This should work for now.</t>
  </si>
  <si>
    <t>#1KOkay, let's see if we can process this
Zemurian Ore. Ready?</t>
  </si>
  <si>
    <t>#4KWe're going to start by reinforcing
Valimar's existing blade, right?</t>
  </si>
  <si>
    <t>#E_0#M_0Kind of your way of prepping for
the real thing?</t>
  </si>
  <si>
    <t>#1KThat's the idea, yeah.</t>
  </si>
  <si>
    <t>#E_0#M_0I just want to get a feel for what it's like
to work with, and it'll give you a stronger
sword to use in the meantime.</t>
  </si>
  <si>
    <t>#E[5]#M_0Let's get to work!</t>
  </si>
  <si>
    <t>#4KOf course.</t>
  </si>
  <si>
    <t>Together, they worked on reinforcing Valimar's existing
blade.</t>
  </si>
  <si>
    <t>Despite the task being simple compared to making an entirely
new weapon, working with the Zemurian Ore was hard even for
George.</t>
  </si>
  <si>
    <t>Rean and the other members of Class VII, as well as even
Valimar, helped where they could and supported him in his
efforts.</t>
  </si>
  <si>
    <t>Eventually...</t>
  </si>
  <si>
    <t>EV_03_52_01</t>
  </si>
  <si>
    <t>event/ev2ri019.eff</t>
  </si>
  <si>
    <t>event/ev2ri006.eff</t>
  </si>
  <si>
    <t>O_E7000</t>
  </si>
  <si>
    <t>Courageous</t>
  </si>
  <si>
    <t>sky_evonly</t>
  </si>
  <si>
    <t>flying</t>
  </si>
  <si>
    <t>NODE_CENTER</t>
  </si>
  <si>
    <t>NODE_EFFECT01</t>
  </si>
  <si>
    <t>NODE_EFFECT02</t>
  </si>
  <si>
    <t>EV_03_52_02</t>
  </si>
  <si>
    <t>I_VIS051</t>
  </si>
  <si>
    <t>AniEvRyoteAtama</t>
  </si>
  <si>
    <t>AniEvRyoteMae</t>
  </si>
  <si>
    <t>AniEvWeak</t>
  </si>
  <si>
    <t>AniEvKincho</t>
  </si>
  <si>
    <t>#K#0TWhoa...</t>
  </si>
  <si>
    <t>#K#0TValimar, your new blade is quite
impressive.</t>
  </si>
  <si>
    <t>#K#0TYeah. It came out pretty well.</t>
  </si>
  <si>
    <t>#E_J#M_0</t>
  </si>
  <si>
    <t>#K#0TAlthough, the base weapon is still
the same as a Soldat's.</t>
  </si>
  <si>
    <t xml:space="preserve">#K#0TUnlike a Soldat's blade, however, I can feel
mana radiating from it now. </t>
  </si>
  <si>
    <t>#E_2#M_0I expect it'll be able to hold a significantly
keener edge than before.</t>
  </si>
  <si>
    <t>#KI'm amazed you managed to process
that stuff.</t>
  </si>
  <si>
    <t>#E_0#M_0A hunk of crystal like that must've been 
a real pain to work with, huh, George?</t>
  </si>
  <si>
    <t>#KHeehee. Well, if anyone could, it's you.</t>
  </si>
  <si>
    <t>#4KHeh. I wouldn't have been able to do
much with it if not for you guys' help.</t>
  </si>
  <si>
    <t>#E_4#M_0That we got this far is a real testament
to our combined efforts.</t>
  </si>
  <si>
    <t>#KI'm not sure our contributions can even
compare to what you've done.</t>
  </si>
  <si>
    <t>#E_0#M_9And I'm grateful for it. I'm sure the battles
ahead are going to go a lot more smoothly
thanks to this.</t>
  </si>
  <si>
    <t>#KWe're lucky to have you on our side,
George.</t>
  </si>
  <si>
    <t>#KNow all you gotta do is take it into
a real fight and see how it feels!</t>
  </si>
  <si>
    <t>#4KRight. We should get Valimar to give
it a couple good swin--</t>
  </si>
  <si>
    <t>Towa's Voice</t>
  </si>
  <si>
    <t>#0T#5SOh, you're all still here!</t>
  </si>
  <si>
    <t>ET_03_52_02_LookToTOWA</t>
  </si>
  <si>
    <t>Towa...?</t>
  </si>
  <si>
    <t>What's wrong? It's not like you to
be so flustered.</t>
  </si>
  <si>
    <t>#1P*pant*...I-It's terrible!</t>
  </si>
  <si>
    <t>#1PWe got an emergency report in from
the Twin Dragons Bridge.</t>
  </si>
  <si>
    <t>#E[999999999999999999999Q]#M_A</t>
  </si>
  <si>
    <t>I-It's Celdic! Celdic's...</t>
  </si>
  <si>
    <t>#2PCeldic?</t>
  </si>
  <si>
    <t>#2PWhat happened to Celdic?</t>
  </si>
  <si>
    <t>#E[B]#M_A</t>
  </si>
  <si>
    <t>#5SIt was set on fire!</t>
  </si>
  <si>
    <t>#E[Q]#M_A</t>
  </si>
  <si>
    <t>#6SBy the Kreuzen Provincial Army!</t>
  </si>
  <si>
    <t>ET_03_52_02_EMO_BIKKURI</t>
  </si>
  <si>
    <t>#E[C]#M[8]</t>
  </si>
  <si>
    <t>Wha...?!</t>
  </si>
  <si>
    <t>#E_6#M_A</t>
  </si>
  <si>
    <t>#6SWhat?!</t>
  </si>
  <si>
    <t>They set a course for Celdic and hurried there as fast as
their legs could carry them.</t>
  </si>
  <si>
    <t>Once they arrived, a number of them disembarked to assess
the situation, Instructor Sara and Jusis included.</t>
  </si>
  <si>
    <t>FC_PSMenu_Reset</t>
  </si>
  <si>
    <t>SetKisinWeapon2</t>
  </si>
  <si>
    <t>ET_03_52_02_LookToTOWA</t>
  </si>
  <si>
    <t>ET_03_52_02_EMO_BIKKURI</t>
  </si>
  <si>
    <t>C[autoEC]</t>
  </si>
  <si>
    <t>A[autoMA]</t>
  </si>
  <si>
    <t>EV_03_45_01</t>
  </si>
  <si>
    <t xml:space="preserve">Rean delivered the </t>
  </si>
  <si>
    <t xml:space="preserve"> to George.</t>
  </si>
  <si>
    <t>#3KAll right! Looks like you've got
a pretty hefty amount.</t>
  </si>
  <si>
    <t>#E_2#M_0This should be enough to make a
top-rate tachi for Valimar.</t>
  </si>
  <si>
    <t>#K#0TReally?!</t>
  </si>
  <si>
    <t>#E[1]#M_9Once this is done, I'll finally be able
to fight Crow on equal terms.</t>
  </si>
  <si>
    <t>#KYeah...if we manage to finish it.</t>
  </si>
  <si>
    <t>#E_2#M_AThis is gonna be significantly more
difficult than reinforcing Valimar's
existing sword ever was.</t>
  </si>
  <si>
    <t>#E[3]#M_ARemember, we'll be making an entirely
new weapon from scratch. I'm not sure
we can manage by ourselves.</t>
  </si>
  <si>
    <t>#E_F#M_AI might even have to ask the professor
for help.</t>
  </si>
  <si>
    <t>#4KAh, so it's finally time for Professor
Schmidt to come into play?</t>
  </si>
  <si>
    <t>#KYep. We've got enough Zemurian Ore for
him to work with now, so I can't see why
he would turn us down.</t>
  </si>
  <si>
    <t>#E_8#M_0Although, I can't say I'm all that excited
to have him on board...</t>
  </si>
  <si>
    <t>#E[9]#M_0Oh, well. I'd better start getting what
we need ready.</t>
  </si>
  <si>
    <t>#KPardon me for asking, but why wouldn't
you want to have him on board?</t>
  </si>
  <si>
    <t>#3KWell, as you no doubt figured out from 
when you last met him, he's, uh...not
easy to work with.</t>
  </si>
  <si>
    <t>#E_8#M_AAnd if his work space isn't absolutely
perfect, he'll throw a tantrum like you've
never seen.</t>
  </si>
  <si>
    <t>#E[9]#M_AHe's unbelievable! It feels less like you're
working with a renowned professor and
more like babysitting a temperamental child.</t>
  </si>
  <si>
    <t>#KI-I see... They do say geniuses are often
eccentric...</t>
  </si>
  <si>
    <t>#3KAnyway, I'll call the institute as soon as
I've finished sorting his work area out.</t>
  </si>
  <si>
    <t>#E_0#M_0You don't mind helping me out some more,
right?</t>
  </si>
  <si>
    <t>EV_03_56_00</t>
  </si>
  <si>
    <t>If his work space isn't absolutely perfect,
he'll throw a tantrum like you've never seen,
so let's make sure we're good here first.</t>
  </si>
  <si>
    <t>#E[1]#M_0Once we're done, I'll call the institute and
invite him on board.</t>
  </si>
  <si>
    <t>#4KI'd be happy to. Ready now?</t>
  </si>
  <si>
    <t>Sure am! Thanks, Rean.</t>
  </si>
  <si>
    <t>#E_0#M_0With both of us here, the work'll be done
in no time flat.</t>
  </si>
  <si>
    <t>They went about making the best-looking work space
they could.</t>
  </si>
  <si>
    <t>Afterwards, George made contact with the Roer Institute of
Technology...</t>
  </si>
  <si>
    <t>...and the time finally came to welcome Professor Schmidt
on board the Courageous.</t>
  </si>
  <si>
    <t>EV_03_56_01</t>
  </si>
  <si>
    <t>EV_03_56_02</t>
  </si>
  <si>
    <t>C_NPC076</t>
  </si>
  <si>
    <t>Professor Schmidt</t>
  </si>
  <si>
    <t>#K...Bah. Not quite up to my standards,
but being that we're limited in our options
inside the ship, this will have to do.</t>
  </si>
  <si>
    <t>#E_0#M_0It can't compare to the facilities in the
institute, but you made the best with what
you had, I suppose.</t>
  </si>
  <si>
    <t>#4K*sigh* Thanks, I guess.</t>
  </si>
  <si>
    <t>#4K#FSo there it is...</t>
  </si>
  <si>
    <t>#E[9]#M_0I didn't expect you to obtain any Zemurian
Ore at all, much less this much of it.</t>
  </si>
  <si>
    <t>#4K#FWhere exactly did you find it?</t>
  </si>
  <si>
    <t>#1PClass VII obtained it from overcoming
some very challenging trials.</t>
  </si>
  <si>
    <t>#E_2#M_ACome on. It's what you asked for,
so you'll help us, right?</t>
  </si>
  <si>
    <t>#4K#FThat doesn't answer my question in the
slightest, I'll have you know. Then again,
the answer changes little.</t>
  </si>
  <si>
    <t>#E_2#M_0I'm a man of my word. You did what you 
were asked, so I'll draft you the finest
blueprints the world has ever seen.</t>
  </si>
  <si>
    <t>#4K#FStill, a project like this is not without its
series of trial and error.</t>
  </si>
  <si>
    <t>#E_2#M_0Your assistance will be crucial, George.
Just don't get in my way of my work.</t>
  </si>
  <si>
    <t>#1PRight, right. Anything you say.</t>
  </si>
  <si>
    <t>#3K#FW-Well...</t>
  </si>
  <si>
    <t>#3KSo that's the famous Professor G. Schmidt.</t>
  </si>
  <si>
    <t>#4K#FAhaha. He's as much of a cranky
old fart as everyone says he is.</t>
  </si>
  <si>
    <t>#3KHe and George seem to work really
well together, though, don't they?</t>
  </si>
  <si>
    <t>#3KHeh. Well, if I recall, they were once
master and student.</t>
  </si>
  <si>
    <t>#3KHmm... He's got those dashing-good looks,
but his personality leaves a lot to be desired.</t>
  </si>
  <si>
    <t>#3KIt doesn't take much to impress you,
does it?</t>
  </si>
  <si>
    <t>#4K#FWorking with the Zemurian Ore is no doubt
going to be a challenge...</t>
  </si>
  <si>
    <t>#3KAnd they will need to find a way to use it
to replicate the sharpness of a tachi.</t>
  </si>
  <si>
    <t>#4K#FStill, with Professor Schmidt on board,
I'm sure they'll manage.</t>
  </si>
  <si>
    <t>#E_0#M_9He's the finest engineer in the country
if nothing else.</t>
  </si>
  <si>
    <t>#3KYeah. We'll just have to keep out of their
hair and let them do what they do best.</t>
  </si>
  <si>
    <t>Finally, work on Valimar's tachi began.</t>
  </si>
  <si>
    <t>George and Professor Schmidt worked as quickly as they
could so that Class VII would be ready when the time for
the final battle with Crow came.</t>
  </si>
  <si>
    <t>And while they were working, the Courageous received a
sudden and unexpected call...</t>
  </si>
  <si>
    <t>YR_10_00</t>
  </si>
  <si>
    <t>#1KHey there. Busy getting ready?</t>
  </si>
  <si>
    <t>There's not much time left until the operation
begins, so if there's anything you need to do,
do it now.</t>
  </si>
  <si>
    <t>#K#0TWell, one thing I need is to make sure my
equipment and ARCUS are in top condition.</t>
  </si>
  <si>
    <t>There's not a doubt in my mind that Crow
and the Azure Knight will be there, so I can't
go in unprepared.</t>
  </si>
  <si>
    <t>#1KYeah, I wouldn't be surprised if they were.</t>
  </si>
  <si>
    <t>All right! Sounds like a plan, Rean. Let me
know if there's anything I can do to help
you with that.</t>
  </si>
  <si>
    <t>#E_8It's a shame there isn't any more Zemurian
Ore left. I could've made good use of it...</t>
  </si>
  <si>
    <t>#E[4]#M_0</t>
  </si>
  <si>
    <t>#K#0THow so?</t>
  </si>
  <si>
    <t>#1KWell, remember how I was using it to
customize your weapons earlier this year?
That was the most I could do at the time.</t>
  </si>
  <si>
    <t>#E[1]#M_0But making Valimar's new tachi gave me
tons of practice on handling Zemurian Ore.</t>
  </si>
  <si>
    <t>#E_0#M_0So at this point, I'm confident I could do
more than customize an existing weapon--
I could make a new one from scratch.</t>
  </si>
  <si>
    <t>#E[3]#M_0That sounds amazing... The more powerful
weapons we have, the better.</t>
  </si>
  <si>
    <t>#K#0TWhat do you mean?</t>
  </si>
  <si>
    <t>#1KWell, as you know, Zemurian Ore is 
exceptionally hard...</t>
  </si>
  <si>
    <t>#E_2#M_0...which makes it an ideal material for forging
weapons. If I had more of it, I'm confident
I could make new weapons from scratch.</t>
  </si>
  <si>
    <t>#E[1]#M_0Making Valimar's weapon gave me a ton
of hands-on practice with it, so I don't
think I'd have any problems at this point.</t>
  </si>
  <si>
    <t>#K#0TYou could make us weapons from
Zemurian Ore?!</t>
  </si>
  <si>
    <t>#E_2#M_0That sounds really useful... The more
powerful weapons we have, the better.</t>
  </si>
  <si>
    <t>FC_look_dir_No</t>
  </si>
  <si>
    <t>#1KUnfortunately, though, we used all of the ore
you brought back, and I do mean ALL of it.</t>
  </si>
  <si>
    <t>#E_8I don't even have the tiniest fraction left
to play with anymore.</t>
  </si>
  <si>
    <t>If you had any, even a few small fragments
that I could put together, I'd be able to do it,
but as things stand...</t>
  </si>
  <si>
    <t>#K#0TActually, I do have some on me.</t>
  </si>
  <si>
    <t>#K#0TIf you only need fragments,
I actually do have some.</t>
  </si>
  <si>
    <t>#1KYou do?! Awesome!</t>
  </si>
  <si>
    <t>#E[5]#M_0Well, as soon as you've decided what
you want me to make with it, let me
know. I'll be here waiting.</t>
  </si>
  <si>
    <t>#E_0It's valuable stuff, though, so make sure
to think long and hard about what you
want to use it on.</t>
  </si>
  <si>
    <t>#K#0THmm... Okay, I'll see if I can find some.</t>
  </si>
  <si>
    <t>#1KCool. And once you do find some, give
me a shout.</t>
  </si>
  <si>
    <t>I'll get to work on something for you
right away.</t>
  </si>
  <si>
    <t>QS_2404_02_C_02</t>
  </si>
  <si>
    <t>#3KAnyway, that's why we came to you.</t>
  </si>
  <si>
    <t>#K#FWow. I had no idea anyone had ever
made a pocket watch like that.</t>
  </si>
  <si>
    <t>#E_0#M_0The idea of using Zemurian Ore in one is
ingenious, too. I wouldn't mind learning
more about it myself.</t>
  </si>
  <si>
    <t>#E_2#M_ASo, would you happen to have any high
purity Zemurian Ore that you could spare?</t>
  </si>
  <si>
    <t>Even the tiniest amount will do.</t>
  </si>
  <si>
    <t>#K#FSure. If that's all you need, that won't be
a problem at all.</t>
  </si>
  <si>
    <t>#E_0Hold on a sec, if you don't mind. I wanna
find you a good piece.</t>
  </si>
  <si>
    <t>#3KThanks, George.</t>
  </si>
  <si>
    <t>#K#FSorry for the wait. This should do the job.</t>
  </si>
  <si>
    <t>#E[5]The purity is pretty close to 100%,
so it should fit your needs perfectly.</t>
  </si>
  <si>
    <t>#4K...So this is what formed the heart of
Father's pocket watch.</t>
  </si>
  <si>
    <t>#E[3]#M_4Thank you so much, George!</t>
  </si>
  <si>
    <t>#K#FHaha. Don't worry about it! You were the
ones who brought the Zemurian Ore back
here in the first place.</t>
  </si>
  <si>
    <t>#K#0TAll right, I think that's everything we
need.</t>
  </si>
  <si>
    <t>#E_2#M_4Can we head back to Jackass' place and
have him fix it up now?</t>
  </si>
  <si>
    <t>#E_4#M[9]</t>
  </si>
  <si>
    <t>#K#0T(Haha. She's really fired up about this.)</t>
  </si>
  <si>
    <t>#K#0TOkay, I think that about does it.</t>
  </si>
  <si>
    <t>#E_2Let's get all this back to Jackass.</t>
  </si>
  <si>
    <t>SB_KIZUNA_ALISA_05</t>
  </si>
  <si>
    <t>event/ev2re006.eff</t>
  </si>
  <si>
    <t>event/ev2ke000.eff</t>
  </si>
  <si>
    <t>event/ev2re008.eff</t>
  </si>
  <si>
    <t>Valimar's Voice</t>
  </si>
  <si>
    <t>#0TI do not understand the question.</t>
  </si>
  <si>
    <t>#0TI request clarification.</t>
  </si>
  <si>
    <t>You, and not my Awakener,
wish to board me?</t>
  </si>
  <si>
    <t>#4KThat's exactly what I want to do.
Would that be possible?</t>
  </si>
  <si>
    <t>#E[1]#M_0I don't want to use you to fight or
anything like Rean does...</t>
  </si>
  <si>
    <t>#E_0#M_0I just want to see what it's like inside.
Just for a little while, if that's okay.</t>
  </si>
  <si>
    <t>#3P#0T...Hmm...</t>
  </si>
  <si>
    <t>#4KIs that not possible or something?</t>
  </si>
  <si>
    <t>#E[1]#M_0You said they were 'secondary contractors,'
so I was thinking it wouldn't be a problem,
but maybe I had the wrong idea...</t>
  </si>
  <si>
    <t>#3P#0TYou do not. It is entirely possible for
secondary contractors to board me.</t>
  </si>
  <si>
    <t>#4KReally?!</t>
  </si>
  <si>
    <t>#3P#0THowever, only my Awakener is able
to operate me as intended.</t>
  </si>
  <si>
    <t>There is no comprehensible reason
for anyone else to desire access to
my interior.</t>
  </si>
  <si>
    <t>#4KI-It's okay! I don't need to operate you.
Honest!</t>
  </si>
  <si>
    <t>#4KThanks, Valimar. Can you let her inside,
then?</t>
  </si>
  <si>
    <t>#3P#0T...As you wish.</t>
  </si>
  <si>
    <t>SB_03_TACHI_SISAKU</t>
  </si>
  <si>
    <t>#E[3]#M[A]</t>
  </si>
  <si>
    <t>...</t>
  </si>
  <si>
    <t>#E_0#M[A]</t>
  </si>
  <si>
    <t>#K#0T(Wow. He looks so focused.)</t>
  </si>
  <si>
    <t>#E_2(So this is it, huh?)</t>
  </si>
  <si>
    <t>#E[1]#M[A]</t>
  </si>
  <si>
    <t>#K#0T(A weapon fit for a Divine Knight.)</t>
  </si>
  <si>
    <t>#E[2](It's just a prototype, but it still looks
incredibly powerful...)</t>
  </si>
  <si>
    <t>What are you doing here?</t>
  </si>
  <si>
    <t>I'm busy putting the finishing touches
to this prototype.</t>
  </si>
  <si>
    <t>#E[3]It'll be done by the time that operation
of yours begins, so go wait somewhere
else.</t>
  </si>
  <si>
    <t>R-Right, sorry.</t>
  </si>
  <si>
    <t>#E[1]#M[A](I'd better go back to getting ready and
avoid getting in his way.)</t>
  </si>
  <si>
    <t>TU_03_SHIP_1F</t>
  </si>
  <si>
    <t>AniWait2</t>
  </si>
  <si>
    <t>#E_J#M_4</t>
  </si>
  <si>
    <t>Nice! So this is where the orbal factory is.
I could see myself coming here pretty often.</t>
  </si>
  <si>
    <t>#E[1]#M_0George said he brought the orbal bike on
board from Ymir, too. Maybe it's here?</t>
  </si>
  <si>
    <t>#E_0#M_4Either way, I want to thank him while I'm
down here.</t>
  </si>
  <si>
    <t>~About 1F: Factory/Hold~</t>
  </si>
  <si>
    <t>This area of the Courageous contains an orbal factory.</t>
  </si>
  <si>
    <t>Like any other orbal factory, you can forge weapons and
synthesize quartz. Simply speak to George, and he will
fulfill all requests.</t>
  </si>
  <si>
    <t>As this area also happens to be the most spacious part of
the Courageous, it is also where Valimar and the orbal bike
are stored.</t>
  </si>
  <si>
    <t>Eventually, both of these can be customized as well.</t>
  </si>
  <si>
    <t>TU_03_SHIP_COMP</t>
  </si>
  <si>
    <t>TU_03_MOTORCYCLE</t>
  </si>
  <si>
    <t>I_NOTE_HELP044</t>
  </si>
  <si>
    <t>I_NOTE_HELP045</t>
  </si>
  <si>
    <t>#3KHey, George. Everything doing okay here?</t>
  </si>
  <si>
    <t>#KYeah! The orbal factory's all ready for use.</t>
  </si>
  <si>
    <t>#E_0#M_0So if you need any work done on your
orbments, don't hesitate to let me know.</t>
  </si>
  <si>
    <t>#3KThanks. I'm sure we'll be taking you up on
that very soon.</t>
  </si>
  <si>
    <t>#E_4#M_4By the way, you're the one who brought
the orbal bike on board, right?</t>
  </si>
  <si>
    <t>#KGuilty as charged. I figured it'd come in
handy at some point.</t>
  </si>
  <si>
    <t xml:space="preserve">#E_0#M_0It was still in good condition thanks to Jusis,
but I did make a few modifications to it. </t>
  </si>
  <si>
    <t>#3KModifications? Like what?</t>
  </si>
  <si>
    <t>#KOh, I changed a few parts so that they'll
be better suited to riding off the road.</t>
  </si>
  <si>
    <t>#E_0#M_0So now you should be able to ride it on
rougher terrain.</t>
  </si>
  <si>
    <t>Feel free to take it for a spin any time.</t>
  </si>
  <si>
    <t>#3KWe can ride whenever we want? Really?</t>
  </si>
  <si>
    <t>#KReally. Even if it were to break down or
somethin', it wouldn't be hard to come
and collect it with the Courageous.</t>
  </si>
  <si>
    <t>#E_2#M_0So go ahead and have fun riding it around.</t>
  </si>
  <si>
    <t>#3KThanks. I've got a feeling it'll come
in handy.</t>
  </si>
  <si>
    <t>#E[D]#M_4And to be honest, just the thought of
getting to ride it around all over the
country gets me excited.</t>
  </si>
  <si>
    <t>#KHaha. Angelica would be proud.</t>
  </si>
  <si>
    <t>#E[1]#M_0Oh, just one thing. About that sidecar
we added to it...</t>
  </si>
  <si>
    <t>#E_8#M_0It was roughed up pretty badly during
the attack on the academy. Sorry.</t>
  </si>
  <si>
    <t>I can fix it for sure, but it's gonna cost
a lot of mira to buy all the materials.</t>
  </si>
  <si>
    <t>#E[9]#M_0So you'll have to go without it for a
while. At least until we have the funds
to repair it, anyway.</t>
  </si>
  <si>
    <t>#3KThat's a shame...</t>
  </si>
  <si>
    <t>#KIt is, but what can you do?</t>
  </si>
  <si>
    <t>#E_0#M_0Oh, one other thing about the bike...</t>
  </si>
  <si>
    <t>What would you say to giving it
a brand new paint job?</t>
  </si>
  <si>
    <t>#3KA paint job?</t>
  </si>
  <si>
    <t>#KYeah. I saw this special feature in an
automotive magazine about painting
those recently...</t>
  </si>
  <si>
    <t>I thought it might be kinda fun to
give it a shot ourselves, you know?
We've got the perfect test subject.</t>
  </si>
  <si>
    <t>#E_0#M_0I can easily set up a station over there.</t>
  </si>
  <si>
    <t>Why not give it a go if you're interested?</t>
  </si>
  <si>
    <t>#3KI see... That does sound interesting.</t>
  </si>
  <si>
    <t>Yeah, I'll give it a shot once you're all
set up. It sounds fun.</t>
  </si>
  <si>
    <t>You can now ride the orbal bike.</t>
  </si>
  <si>
    <t>By pressing the □ button on a highway to open
the navigation screen and then pressing it again,
you can ride the bike wherever you are.</t>
  </si>
  <si>
    <t>You can also now customize the color of the
orbal bike.</t>
  </si>
  <si>
    <t>TU_03_VALIMAR</t>
  </si>
  <si>
    <t>#2PGreetings, Awakener.</t>
  </si>
  <si>
    <t>#3KHey, Valimar. I take it your mana's 
recovered a little now?</t>
  </si>
  <si>
    <t>#4PAffirmative. It stands at 50% replenished.</t>
  </si>
  <si>
    <t>I see that a new power has awakened
within you as well.</t>
  </si>
  <si>
    <t>#3KHaha. I don't know if I'd call it 'new,'
exactly.</t>
  </si>
  <si>
    <t>#E[1]#M_0This power's always been within me.
I just didn't understand what it was
or why it was there.</t>
  </si>
  <si>
    <t>#E_J#M_0But thanks to everyone's help, it finally
feels like it's a part of me...if that makes
any sense.</t>
  </si>
  <si>
    <t>#E_8#M_0Still, I need to keep practicing using it.
I can't have a repeat of what happened
aboard the Pantagruel.</t>
  </si>
  <si>
    <t>#4PHmm... You appear to be aware of your own
limitations.</t>
  </si>
  <si>
    <t>Much like how you learned to better synchronize
with me through practice, humans must improve
their specifications through similar means.</t>
  </si>
  <si>
    <t>You need only to work towards improvement to
gain optimal proficiency for the battles to come.</t>
  </si>
  <si>
    <t>#3KHuh...</t>
  </si>
  <si>
    <t>#E[1]#M_9...Haha. Yeah, I suppose you're right.</t>
  </si>
  <si>
    <t>#E[1]#M_0I can't help but feel that, one day, this power
will be useful to me as an Awakener, too.</t>
  </si>
  <si>
    <t>#E_0#M_9I won't be able to use it all the time, but I'll do
what I can to get better at making use of it.</t>
  </si>
  <si>
    <t>#4PI look forward to it.</t>
  </si>
  <si>
    <t>I_NOTE_HELP048</t>
  </si>
  <si>
    <t>Rean can now use the craft [Spirit Unification].</t>
  </si>
  <si>
    <t>Using this craft allows Rean to unleash the power within
him and fight for several turns in that state.</t>
  </si>
  <si>
    <t>Activating it cures all status abnormalities and increases
Rean's strength in battle significantly.</t>
  </si>
  <si>
    <t>TU_03_SHIP_COMP</t>
  </si>
  <si>
    <t>You can now use quick travel in the Courageous by
pressing the □ button.</t>
  </si>
  <si>
    <t>TU_03_EX_ORB_A</t>
  </si>
  <si>
    <t>TU_03_EX_ORB_MAIN</t>
  </si>
  <si>
    <t>TU_03_EX_ORB_B</t>
  </si>
  <si>
    <t>TU_03_EX_ORB_MAIN</t>
  </si>
  <si>
    <t>I_NOTE_HELP049</t>
  </si>
  <si>
    <t>I_NOTE_HELP047</t>
  </si>
  <si>
    <t>system/syskira_0g.eff</t>
  </si>
  <si>
    <t>C_NPC195</t>
  </si>
  <si>
    <t>Clara</t>
  </si>
  <si>
    <t>#KThere you are. I've been waiting for you.</t>
  </si>
  <si>
    <t>#4KOh, here you are, Clara. So, what was it
you were going to show me?</t>
  </si>
  <si>
    <t>#4KWow. You really were on the Courageous...</t>
  </si>
  <si>
    <t>#E_8#M_0How long have you been here for?</t>
  </si>
  <si>
    <t>#KNot that long.</t>
  </si>
  <si>
    <t>#E[1]#M_0As you know, I was busy working in the
highlands...</t>
  </si>
  <si>
    <t>...but I've finished everything I need to do
there now.</t>
  </si>
  <si>
    <t>#E_0#M_0And I thought I'd be able to find a better work
space on board the Courageous, so I thought,
'Why not?' and decided to hop on board.</t>
  </si>
  <si>
    <t>I was busy crafting my art in the Nord
Highlands...</t>
  </si>
  <si>
    <t>...but then Herschel found me and asked
if I could come on board.</t>
  </si>
  <si>
    <t>#E_0#M_0I've got no idea how she found me,
but I figured I'd find a nice space to
work on my art here, so here I am.</t>
  </si>
  <si>
    <t>#4KI-I see...</t>
  </si>
  <si>
    <t>#KCan I get to the point now?</t>
  </si>
  <si>
    <t>#4KY-Yes, by all means. You said that you wanted
to show me something interesting, right?</t>
  </si>
  <si>
    <t>#E_0#M_0What do you mean? And why here?</t>
  </si>
  <si>
    <t>#KWell, it concerns this knight of yours.</t>
  </si>
  <si>
    <t>#E_0#M_0And it relates to the ancient technology
I found near that quarry in Nord.</t>
  </si>
  <si>
    <t>#4KAncient technology?</t>
  </si>
  <si>
    <t>#KCheck this out.</t>
  </si>
  <si>
    <t>NODE_R_ARM</t>
  </si>
  <si>
    <t>#4KIt looks like some really old tool...</t>
  </si>
  <si>
    <t>#E[1]#M_0And it appears to have a strange design
carved onto it...</t>
  </si>
  <si>
    <t>#1PI found it in an out-of-the-way ruin near
the quarry.</t>
  </si>
  <si>
    <t>#E[1]#M_0And judging by the wall painting near 
where I found it, it's an ancient implement
of some kind.</t>
  </si>
  <si>
    <t>Apparently, it'll let me make orbs with
special abilities within them.</t>
  </si>
  <si>
    <t>#E_0#M_0...Which can be used to power up
your knight.</t>
  </si>
  <si>
    <t>#4KYou can power up Valimar?!</t>
  </si>
  <si>
    <t>#2PThat is indeed possible.</t>
  </si>
  <si>
    <t>Ancient orbs can be refined by using
that tool to combine specific materials.</t>
  </si>
  <si>
    <t>Inserting such orbs into my core will
raise my basic parameters.</t>
  </si>
  <si>
    <t>#4K#FThat's incredible. You can really do that?</t>
  </si>
  <si>
    <t>#3KThat wall painting's given me a good
idea of how you make them.</t>
  </si>
  <si>
    <t>#E[1]#M_0Bring me the materials, and I'll take care
of making and inserting them for you.</t>
  </si>
  <si>
    <t>#4KYou will?!</t>
  </si>
  <si>
    <t>#E_8#M_0A-Are you sure that you can manage?
You make it sound really easy, but it's
hard to imagine it will be...</t>
  </si>
  <si>
    <t>#3KHmph. I'm used to working with stone.
I doubt it'll be all that much different
from sculpting.</t>
  </si>
  <si>
    <t>#E_0#M_0I take it you don't mind, either, Valimar?
Or whatever your name is.</t>
  </si>
  <si>
    <t>#2PI leave it to you, meister.</t>
  </si>
  <si>
    <t>#4K#F*sigh* It really doesn't take you two long
to adapt, does it?</t>
  </si>
  <si>
    <t>#E_0#M_9Still, we're only going to keep fighting
stronger enemies in the days ahead, and
these orbs sound like just what we need.</t>
  </si>
  <si>
    <t>#2PIndeed. Make good use of them.</t>
  </si>
  <si>
    <t>#1PRean, there is another matter of importance
we must discuss.</t>
  </si>
  <si>
    <t>It concerns a new power of my own:
spatial translocation.</t>
  </si>
  <si>
    <t>#4KSpatial translocation...?</t>
  </si>
  <si>
    <t>#1PIt is a once-sealed ability of mine that has
been restored by the heightening of your
mana.</t>
  </si>
  <si>
    <t>This will allow you to call upon me in battle
regardless of location.</t>
  </si>
  <si>
    <t>#4KReally?</t>
  </si>
  <si>
    <t>#E[1]#M_9Haha... I know we could get some
great use out of that.</t>
  </si>
  <si>
    <t>#E_0#M_9I'll be counting on you, Valimar.</t>
  </si>
  <si>
    <t>#1PAcknowledged.</t>
  </si>
  <si>
    <t>I will be here in this hold should you
require me.</t>
  </si>
  <si>
    <t>#1KNice pet you got there, Schwarzer.</t>
  </si>
  <si>
    <t>#1KWell, whatever. Take this.</t>
  </si>
  <si>
    <t>#E[1]#M_0It's one I tried making earlier.</t>
  </si>
  <si>
    <t>#4KIs this one of those orbs that you were
talking about?</t>
  </si>
  <si>
    <t>#KYep. We'll just call them EX Orbs. 'Ancient orbs'
is too much of a mouthful.</t>
  </si>
  <si>
    <t>#E[1]#M_0If you gather up the materials to make more,
come and talk to me.</t>
  </si>
  <si>
    <t>#E_0#M_0I'll be around here working on my own art
while waiting for you.</t>
  </si>
  <si>
    <t>#KAll right. See ya around.</t>
  </si>
  <si>
    <t>#E[1]#M_0'Ancient orbs' is too much of a pain to say,
so we'll just call them EX Orbs.</t>
  </si>
  <si>
    <t>If you gather up the materials to make one,
come and talk to me.</t>
  </si>
  <si>
    <t>#E_0#M_0I'll be around here working on my own art
anyway.</t>
  </si>
  <si>
    <t>Rean learned the #3C[Awakener's Call]#1C craft.</t>
  </si>
  <si>
    <t>#1C#1CUsing this craft allows you to battle by controlling
Valimar for three turns.</t>
  </si>
  <si>
    <t>#1C#1CValimar's attacks are incredibly powerful, but he can only
be summoned once per battle.</t>
  </si>
  <si>
    <t xml:space="preserve">#1C#1CCalling him consumes 500 of Rean's EP, so choosing the best
time to use this craft is key to getting the most from his
summons. </t>
  </si>
  <si>
    <t>#1C#1CHowever, keep in mind that there are certain battles where
this craft cannot be used.</t>
  </si>
  <si>
    <t>You can now make and insert EX Orbs.</t>
  </si>
  <si>
    <t>By talking to Clara in the ship's hold, you can make new
EX Orbs and insert them into Valimar.</t>
  </si>
  <si>
    <t>Inserting EX Orbs strengthens Valimar's parameters, which
in turn makes him stronger in battle.</t>
  </si>
  <si>
    <t>This applies for both Divine Knight battles and in regular
battles when he is summoned using Rean's Awakener's
Call craft.</t>
  </si>
  <si>
    <t>MM_TOVAR_01</t>
  </si>
  <si>
    <t>#KTeehee! That sounds like a wonderful idea,
dear brother. ㈱</t>
  </si>
  <si>
    <t>#K#0TYup. You definitely look the part of
a captain.</t>
  </si>
  <si>
    <t>FC_MemoryEvent_End</t>
  </si>
  <si>
    <t>MM_CLAIRE_01</t>
  </si>
  <si>
    <t>#K#0TYup. You definitely look the part of
Captain.</t>
  </si>
  <si>
    <t>MM_SHARON_01</t>
  </si>
  <si>
    <t>_LP_elev</t>
  </si>
  <si>
    <t>fill</t>
  </si>
  <si>
    <t>_TK_horse_mach</t>
  </si>
  <si>
    <t>_TK_horse_jusis</t>
  </si>
  <si>
    <t>_TK_horse_pola</t>
  </si>
  <si>
    <t>_EV_03_00_04</t>
  </si>
  <si>
    <t>_EV_03_23_00</t>
  </si>
  <si>
    <t>_EV_03_28_01</t>
  </si>
  <si>
    <t>_EV_03_52_00</t>
  </si>
  <si>
    <t>_EV_03_52_01</t>
  </si>
  <si>
    <t>_EV_03_52_02</t>
  </si>
  <si>
    <t>_EV_03_45_01</t>
  </si>
  <si>
    <t>_EV_03_56_00</t>
  </si>
  <si>
    <t>_EV_03_56_01</t>
  </si>
  <si>
    <t>_QS_2404_02_C_02</t>
  </si>
  <si>
    <t>_SB_KIZUNA_ALISA_05</t>
  </si>
  <si>
    <t>_TU_03_SHIP_1F</t>
  </si>
  <si>
    <t>_TU_03_MOTORCYCLE</t>
  </si>
  <si>
    <t>_TU_03_VALIMAR</t>
  </si>
  <si>
    <t>_TU_03_SHIP_COMP</t>
  </si>
  <si>
    <t>_TU_03_EX_ORB_MAIN</t>
  </si>
  <si>
    <t>_MM_TOVAR_01</t>
  </si>
  <si>
    <t>_MM_CLAIRE_01</t>
  </si>
  <si>
    <t>_MM_SHARON_01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</si>
</sst>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9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8F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BE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873"/>
      </patternFill>
    </fill>
    <fill>
      <patternFill patternType="solid">
        <fgColor rgb="FFFF7A73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A673"/>
      </patternFill>
    </fill>
    <fill>
      <patternFill patternType="solid">
        <fgColor rgb="FF91FF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FA73"/>
      </patternFill>
    </fill>
    <fill>
      <patternFill patternType="solid">
        <fgColor rgb="FFFFB973"/>
      </patternFill>
    </fill>
    <fill>
      <patternFill patternType="solid">
        <fgColor rgb="FFFFA9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7C73"/>
      </patternFill>
    </fill>
    <fill>
      <patternFill patternType="solid">
        <fgColor rgb="FFFFDE73"/>
      </patternFill>
    </fill>
    <fill>
      <patternFill patternType="solid">
        <fgColor rgb="FFF6FF73"/>
      </patternFill>
    </fill>
    <fill>
      <patternFill patternType="solid">
        <fgColor rgb="FFFFFF73"/>
      </patternFill>
    </fill>
    <fill>
      <patternFill patternType="solid">
        <fgColor rgb="FFFFDC73"/>
      </patternFill>
    </fill>
    <fill>
      <patternFill patternType="solid">
        <fgColor rgb="FFFFE3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9673"/>
      </patternFill>
    </fill>
    <fill>
      <patternFill patternType="solid">
        <fgColor rgb="FFFF0000"/>
      </patternFill>
    </fill>
    <fill>
      <patternFill patternType="solid">
        <fgColor rgb="FF9FFF73"/>
      </patternFill>
    </fill>
    <fill>
      <patternFill patternType="solid">
        <fgColor rgb="FFFFD773"/>
      </patternFill>
    </fill>
    <fill>
      <patternFill patternType="solid">
        <fgColor rgb="FF73FFF6"/>
      </patternFill>
    </fill>
    <fill>
      <patternFill patternType="solid">
        <fgColor rgb="FFFDFF73"/>
      </patternFill>
    </fill>
    <fill>
      <patternFill patternType="solid">
        <fgColor rgb="FFFFD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C773"/>
      </patternFill>
    </fill>
    <fill>
      <patternFill patternType="solid">
        <fgColor rgb="FFC0FF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2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EF73"/>
      </patternFill>
    </fill>
    <fill>
      <patternFill patternType="solid">
        <fgColor rgb="FFFFB773"/>
      </patternFill>
    </fill>
    <fill>
      <patternFill patternType="solid">
        <fgColor rgb="FFBBFF73"/>
      </patternFill>
    </fill>
    <fill>
      <patternFill patternType="solid">
        <fgColor rgb="FFC7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ADFF73"/>
      </patternFill>
    </fill>
    <fill>
      <patternFill patternType="solid">
        <fgColor rgb="FF73FF9B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A2FF73"/>
      </patternFill>
    </fill>
    <fill>
      <patternFill patternType="solid">
        <fgColor rgb="FFFFCE73"/>
      </patternFill>
    </fill>
    <fill>
      <patternFill patternType="solid">
        <fgColor rgb="FFFFFD73"/>
      </patternFill>
    </fill>
    <fill>
      <patternFill patternType="solid">
        <fgColor rgb="FFC2FF73"/>
      </patternFill>
    </fill>
    <fill>
      <patternFill patternType="solid">
        <fgColor rgb="FF98FF73"/>
      </patternFill>
    </fill>
    <fill>
      <patternFill patternType="solid">
        <fgColor rgb="FFF8FF73"/>
      </patternFill>
    </fill>
    <fill>
      <patternFill patternType="solid">
        <fgColor rgb="FFFF9D73"/>
      </patternFill>
    </fill>
    <fill>
      <patternFill patternType="solid">
        <fgColor rgb="FF73FFC7"/>
      </patternFill>
    </fill>
    <fill>
      <patternFill patternType="solid">
        <fgColor rgb="FFE5FF73"/>
      </patternFill>
    </fill>
    <fill>
      <patternFill patternType="solid">
        <fgColor rgb="FF73FF8F"/>
      </patternFill>
    </fill>
    <fill>
      <patternFill patternType="solid">
        <fgColor rgb="FF73FF91"/>
      </patternFill>
    </fill>
    <fill>
      <patternFill patternType="solid">
        <fgColor rgb="FFFFC2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EFFF73"/>
      </patternFill>
    </fill>
    <fill>
      <patternFill patternType="solid">
        <fgColor rgb="FFD7FF73"/>
      </patternFill>
    </fill>
    <fill>
      <patternFill patternType="solid">
        <fgColor rgb="FF73FFE1"/>
      </patternFill>
    </fill>
    <fill>
      <patternFill patternType="solid">
        <fgColor rgb="FF7AFF73"/>
      </patternFill>
    </fill>
    <fill>
      <patternFill patternType="solid">
        <fgColor rgb="FFD5FF73"/>
      </patternFill>
    </fill>
    <fill>
      <patternFill patternType="solid">
        <fgColor rgb="FFF1FF73"/>
      </patternFill>
    </fill>
    <fill>
      <patternFill patternType="solid">
        <fgColor rgb="FF73FF8D"/>
      </patternFill>
    </fill>
    <fill>
      <patternFill patternType="solid">
        <fgColor rgb="FF73FFA9"/>
      </patternFill>
    </fill>
    <fill>
      <patternFill patternType="solid">
        <fgColor rgb="FFBEFF73"/>
      </patternFill>
    </fill>
    <fill>
      <patternFill patternType="solid">
        <fgColor rgb="FFB4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0" xfId="0" applyFill="1" applyAlignment="1">
      <alignment horizontal="center" vertical="center" wrapText="1"/>
    </xf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V17907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1868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</row>
    <row r="9">
      <c r="A9" t="n">
        <v>1872</v>
      </c>
      <c r="B9" s="6" t="n">
        <v>12</v>
      </c>
      <c r="C9" s="7" t="n">
        <v>6521</v>
      </c>
    </row>
    <row r="10">
      <c r="A10" t="s">
        <v>4</v>
      </c>
      <c r="B10" s="4" t="s">
        <v>5</v>
      </c>
      <c r="C10" s="4" t="s">
        <v>8</v>
      </c>
      <c r="D10" s="4" t="s">
        <v>9</v>
      </c>
    </row>
    <row r="11">
      <c r="A11" t="n">
        <v>1875</v>
      </c>
      <c r="B11" s="8" t="n">
        <v>2</v>
      </c>
      <c r="C11" s="7" t="n">
        <v>10</v>
      </c>
      <c r="D11" s="7" t="s">
        <v>10</v>
      </c>
    </row>
    <row r="12">
      <c r="A12" t="s">
        <v>4</v>
      </c>
      <c r="B12" s="4" t="s">
        <v>5</v>
      </c>
      <c r="C12" s="4" t="s">
        <v>8</v>
      </c>
      <c r="D12" s="4" t="s">
        <v>8</v>
      </c>
    </row>
    <row r="13">
      <c r="A13" t="n">
        <v>1896</v>
      </c>
      <c r="B13" s="9" t="n">
        <v>162</v>
      </c>
      <c r="C13" s="7" t="n">
        <v>0</v>
      </c>
      <c r="D13" s="7" t="n">
        <v>0</v>
      </c>
    </row>
    <row r="14">
      <c r="A14" t="s">
        <v>4</v>
      </c>
      <c r="B14" s="4" t="s">
        <v>5</v>
      </c>
    </row>
    <row r="15">
      <c r="A15" t="n">
        <v>1899</v>
      </c>
      <c r="B15" s="5" t="n">
        <v>1</v>
      </c>
    </row>
    <row r="16" s="3" customFormat="1" customHeight="0">
      <c r="A16" s="3" t="s">
        <v>2</v>
      </c>
      <c r="B16" s="3" t="s">
        <v>11</v>
      </c>
    </row>
    <row r="17" spans="1:4">
      <c r="A17" t="s">
        <v>4</v>
      </c>
      <c r="B17" s="4" t="s">
        <v>5</v>
      </c>
      <c r="C17" s="4" t="s">
        <v>8</v>
      </c>
      <c r="D17" s="4" t="s">
        <v>8</v>
      </c>
      <c r="E17" s="4" t="s">
        <v>8</v>
      </c>
      <c r="F17" s="4" t="s">
        <v>8</v>
      </c>
    </row>
    <row r="18" spans="1:4">
      <c r="A18" t="n">
        <v>1900</v>
      </c>
      <c r="B18" s="10" t="n">
        <v>14</v>
      </c>
      <c r="C18" s="7" t="n">
        <v>8</v>
      </c>
      <c r="D18" s="7" t="n">
        <v>0</v>
      </c>
      <c r="E18" s="7" t="n">
        <v>0</v>
      </c>
      <c r="F18" s="7" t="n">
        <v>0</v>
      </c>
    </row>
    <row r="19" spans="1:4">
      <c r="A19" t="s">
        <v>4</v>
      </c>
      <c r="B19" s="4" t="s">
        <v>5</v>
      </c>
      <c r="C19" s="4" t="s">
        <v>8</v>
      </c>
      <c r="D19" s="4" t="s">
        <v>8</v>
      </c>
      <c r="E19" s="4" t="s">
        <v>8</v>
      </c>
      <c r="F19" s="4" t="s">
        <v>8</v>
      </c>
    </row>
    <row r="20" spans="1:4">
      <c r="A20" t="n">
        <v>1905</v>
      </c>
      <c r="B20" s="10" t="n">
        <v>14</v>
      </c>
      <c r="C20" s="7" t="n">
        <v>0</v>
      </c>
      <c r="D20" s="7" t="n">
        <v>0</v>
      </c>
      <c r="E20" s="7" t="n">
        <v>16</v>
      </c>
      <c r="F20" s="7" t="n">
        <v>0</v>
      </c>
    </row>
    <row r="21" spans="1:4">
      <c r="A21" t="s">
        <v>4</v>
      </c>
      <c r="B21" s="4" t="s">
        <v>5</v>
      </c>
      <c r="C21" s="4" t="s">
        <v>8</v>
      </c>
      <c r="D21" s="4" t="s">
        <v>7</v>
      </c>
      <c r="E21" s="4" t="s">
        <v>9</v>
      </c>
      <c r="F21" s="4" t="s">
        <v>9</v>
      </c>
      <c r="G21" s="4" t="s">
        <v>8</v>
      </c>
    </row>
    <row r="22" spans="1:4">
      <c r="A22" t="n">
        <v>1910</v>
      </c>
      <c r="B22" s="11" t="n">
        <v>32</v>
      </c>
      <c r="C22" s="7" t="n">
        <v>0</v>
      </c>
      <c r="D22" s="7" t="n">
        <v>65533</v>
      </c>
      <c r="E22" s="7" t="s">
        <v>12</v>
      </c>
      <c r="F22" s="7" t="s">
        <v>13</v>
      </c>
      <c r="G22" s="7" t="n">
        <v>0</v>
      </c>
    </row>
    <row r="23" spans="1:4">
      <c r="A23" t="s">
        <v>4</v>
      </c>
      <c r="B23" s="4" t="s">
        <v>5</v>
      </c>
      <c r="C23" s="4" t="s">
        <v>8</v>
      </c>
      <c r="D23" s="4" t="s">
        <v>7</v>
      </c>
      <c r="E23" s="4" t="s">
        <v>9</v>
      </c>
      <c r="F23" s="4" t="s">
        <v>9</v>
      </c>
      <c r="G23" s="4" t="s">
        <v>8</v>
      </c>
    </row>
    <row r="24" spans="1:4">
      <c r="A24" t="n">
        <v>1925</v>
      </c>
      <c r="B24" s="11" t="n">
        <v>32</v>
      </c>
      <c r="C24" s="7" t="n">
        <v>0</v>
      </c>
      <c r="D24" s="7" t="n">
        <v>65533</v>
      </c>
      <c r="E24" s="7" t="s">
        <v>12</v>
      </c>
      <c r="F24" s="7" t="s">
        <v>14</v>
      </c>
      <c r="G24" s="7" t="n">
        <v>0</v>
      </c>
    </row>
    <row r="25" spans="1:4">
      <c r="A25" t="s">
        <v>4</v>
      </c>
      <c r="B25" s="4" t="s">
        <v>5</v>
      </c>
      <c r="C25" s="4" t="s">
        <v>8</v>
      </c>
      <c r="D25" s="4" t="s">
        <v>7</v>
      </c>
      <c r="E25" s="4" t="s">
        <v>9</v>
      </c>
      <c r="F25" s="4" t="s">
        <v>9</v>
      </c>
      <c r="G25" s="4" t="s">
        <v>8</v>
      </c>
    </row>
    <row r="26" spans="1:4">
      <c r="A26" t="n">
        <v>1940</v>
      </c>
      <c r="B26" s="11" t="n">
        <v>32</v>
      </c>
      <c r="C26" s="7" t="n">
        <v>0</v>
      </c>
      <c r="D26" s="7" t="n">
        <v>65533</v>
      </c>
      <c r="E26" s="7" t="s">
        <v>12</v>
      </c>
      <c r="F26" s="7" t="s">
        <v>15</v>
      </c>
      <c r="G26" s="7" t="n">
        <v>0</v>
      </c>
    </row>
    <row r="27" spans="1:4">
      <c r="A27" t="s">
        <v>4</v>
      </c>
      <c r="B27" s="4" t="s">
        <v>5</v>
      </c>
      <c r="C27" s="4" t="s">
        <v>8</v>
      </c>
      <c r="D27" s="4" t="s">
        <v>7</v>
      </c>
      <c r="E27" s="4" t="s">
        <v>9</v>
      </c>
      <c r="F27" s="4" t="s">
        <v>9</v>
      </c>
      <c r="G27" s="4" t="s">
        <v>8</v>
      </c>
    </row>
    <row r="28" spans="1:4">
      <c r="A28" t="n">
        <v>1960</v>
      </c>
      <c r="B28" s="11" t="n">
        <v>32</v>
      </c>
      <c r="C28" s="7" t="n">
        <v>0</v>
      </c>
      <c r="D28" s="7" t="n">
        <v>65533</v>
      </c>
      <c r="E28" s="7" t="s">
        <v>12</v>
      </c>
      <c r="F28" s="7" t="s">
        <v>16</v>
      </c>
      <c r="G28" s="7" t="n">
        <v>0</v>
      </c>
    </row>
    <row r="29" spans="1:4">
      <c r="A29" t="s">
        <v>4</v>
      </c>
      <c r="B29" s="4" t="s">
        <v>5</v>
      </c>
      <c r="C29" s="4" t="s">
        <v>8</v>
      </c>
      <c r="D29" s="4" t="s">
        <v>7</v>
      </c>
      <c r="E29" s="4" t="s">
        <v>8</v>
      </c>
      <c r="F29" s="4" t="s">
        <v>17</v>
      </c>
    </row>
    <row r="30" spans="1:4">
      <c r="A30" t="n">
        <v>1980</v>
      </c>
      <c r="B30" s="12" t="n">
        <v>5</v>
      </c>
      <c r="C30" s="7" t="n">
        <v>30</v>
      </c>
      <c r="D30" s="7" t="n">
        <v>6766</v>
      </c>
      <c r="E30" s="7" t="n">
        <v>1</v>
      </c>
      <c r="F30" s="13" t="n">
        <f t="normal" ca="1">A38</f>
        <v>0</v>
      </c>
    </row>
    <row r="31" spans="1:4">
      <c r="A31" t="s">
        <v>4</v>
      </c>
      <c r="B31" s="4" t="s">
        <v>5</v>
      </c>
      <c r="C31" s="4" t="s">
        <v>7</v>
      </c>
    </row>
    <row r="32" spans="1:4">
      <c r="A32" t="n">
        <v>1989</v>
      </c>
      <c r="B32" s="14" t="n">
        <v>13</v>
      </c>
      <c r="C32" s="7" t="n">
        <v>6766</v>
      </c>
    </row>
    <row r="33" spans="1:7">
      <c r="A33" t="s">
        <v>4</v>
      </c>
      <c r="B33" s="4" t="s">
        <v>5</v>
      </c>
      <c r="C33" s="4" t="s">
        <v>8</v>
      </c>
      <c r="D33" s="4" t="s">
        <v>7</v>
      </c>
      <c r="E33" s="4" t="s">
        <v>18</v>
      </c>
      <c r="F33" s="4" t="s">
        <v>7</v>
      </c>
      <c r="G33" s="4" t="s">
        <v>19</v>
      </c>
      <c r="H33" s="4" t="s">
        <v>19</v>
      </c>
      <c r="I33" s="4" t="s">
        <v>7</v>
      </c>
      <c r="J33" s="4" t="s">
        <v>7</v>
      </c>
      <c r="K33" s="4" t="s">
        <v>19</v>
      </c>
      <c r="L33" s="4" t="s">
        <v>19</v>
      </c>
      <c r="M33" s="4" t="s">
        <v>19</v>
      </c>
      <c r="N33" s="4" t="s">
        <v>19</v>
      </c>
      <c r="O33" s="4" t="s">
        <v>9</v>
      </c>
    </row>
    <row r="34" spans="1:7">
      <c r="A34" t="n">
        <v>1992</v>
      </c>
      <c r="B34" s="15" t="n">
        <v>50</v>
      </c>
      <c r="C34" s="7" t="n">
        <v>0</v>
      </c>
      <c r="D34" s="7" t="n">
        <v>8150</v>
      </c>
      <c r="E34" s="7" t="n">
        <v>0</v>
      </c>
      <c r="F34" s="7" t="n">
        <v>1000</v>
      </c>
      <c r="G34" s="7" t="n">
        <v>0</v>
      </c>
      <c r="H34" s="7" t="n">
        <v>0</v>
      </c>
      <c r="I34" s="7" t="n">
        <v>0</v>
      </c>
      <c r="J34" s="7" t="n">
        <v>65533</v>
      </c>
      <c r="K34" s="7" t="n">
        <v>0</v>
      </c>
      <c r="L34" s="7" t="n">
        <v>0</v>
      </c>
      <c r="M34" s="7" t="n">
        <v>0</v>
      </c>
      <c r="N34" s="7" t="n">
        <v>0</v>
      </c>
      <c r="O34" s="7" t="s">
        <v>20</v>
      </c>
    </row>
    <row r="35" spans="1:7">
      <c r="A35" t="s">
        <v>4</v>
      </c>
      <c r="B35" s="4" t="s">
        <v>5</v>
      </c>
      <c r="C35" s="4" t="s">
        <v>17</v>
      </c>
    </row>
    <row r="36" spans="1:7">
      <c r="A36" t="n">
        <v>2031</v>
      </c>
      <c r="B36" s="16" t="n">
        <v>3</v>
      </c>
      <c r="C36" s="13" t="n">
        <f t="normal" ca="1">A40</f>
        <v>0</v>
      </c>
    </row>
    <row r="37" spans="1:7">
      <c r="A37" t="s">
        <v>4</v>
      </c>
      <c r="B37" s="4" t="s">
        <v>5</v>
      </c>
      <c r="C37" s="4" t="s">
        <v>8</v>
      </c>
      <c r="D37" s="4" t="s">
        <v>7</v>
      </c>
      <c r="E37" s="4" t="s">
        <v>18</v>
      </c>
      <c r="F37" s="4" t="s">
        <v>7</v>
      </c>
      <c r="G37" s="4" t="s">
        <v>19</v>
      </c>
      <c r="H37" s="4" t="s">
        <v>19</v>
      </c>
      <c r="I37" s="4" t="s">
        <v>7</v>
      </c>
      <c r="J37" s="4" t="s">
        <v>7</v>
      </c>
      <c r="K37" s="4" t="s">
        <v>19</v>
      </c>
      <c r="L37" s="4" t="s">
        <v>19</v>
      </c>
      <c r="M37" s="4" t="s">
        <v>19</v>
      </c>
      <c r="N37" s="4" t="s">
        <v>19</v>
      </c>
      <c r="O37" s="4" t="s">
        <v>9</v>
      </c>
    </row>
    <row r="38" spans="1:7">
      <c r="A38" t="n">
        <v>2036</v>
      </c>
      <c r="B38" s="15" t="n">
        <v>50</v>
      </c>
      <c r="C38" s="7" t="n">
        <v>0</v>
      </c>
      <c r="D38" s="7" t="n">
        <v>8150</v>
      </c>
      <c r="E38" s="7" t="n">
        <v>0.5</v>
      </c>
      <c r="F38" s="7" t="n">
        <v>1000</v>
      </c>
      <c r="G38" s="7" t="n">
        <v>0</v>
      </c>
      <c r="H38" s="7" t="n">
        <v>0</v>
      </c>
      <c r="I38" s="7" t="n">
        <v>0</v>
      </c>
      <c r="J38" s="7" t="n">
        <v>65533</v>
      </c>
      <c r="K38" s="7" t="n">
        <v>0</v>
      </c>
      <c r="L38" s="7" t="n">
        <v>0</v>
      </c>
      <c r="M38" s="7" t="n">
        <v>0</v>
      </c>
      <c r="N38" s="7" t="n">
        <v>0</v>
      </c>
      <c r="O38" s="7" t="s">
        <v>20</v>
      </c>
    </row>
    <row r="39" spans="1:7">
      <c r="A39" t="s">
        <v>4</v>
      </c>
      <c r="B39" s="4" t="s">
        <v>5</v>
      </c>
      <c r="C39" s="4" t="s">
        <v>8</v>
      </c>
      <c r="D39" s="4" t="s">
        <v>7</v>
      </c>
      <c r="E39" s="4" t="s">
        <v>8</v>
      </c>
      <c r="F39" s="4" t="s">
        <v>17</v>
      </c>
    </row>
    <row r="40" spans="1:7">
      <c r="A40" t="n">
        <v>2075</v>
      </c>
      <c r="B40" s="12" t="n">
        <v>5</v>
      </c>
      <c r="C40" s="7" t="n">
        <v>30</v>
      </c>
      <c r="D40" s="7" t="n">
        <v>6767</v>
      </c>
      <c r="E40" s="7" t="n">
        <v>1</v>
      </c>
      <c r="F40" s="13" t="n">
        <f t="normal" ca="1">A48</f>
        <v>0</v>
      </c>
    </row>
    <row r="41" spans="1:7">
      <c r="A41" t="s">
        <v>4</v>
      </c>
      <c r="B41" s="4" t="s">
        <v>5</v>
      </c>
      <c r="C41" s="4" t="s">
        <v>7</v>
      </c>
    </row>
    <row r="42" spans="1:7">
      <c r="A42" t="n">
        <v>2084</v>
      </c>
      <c r="B42" s="14" t="n">
        <v>13</v>
      </c>
      <c r="C42" s="7" t="n">
        <v>6767</v>
      </c>
    </row>
    <row r="43" spans="1:7">
      <c r="A43" t="s">
        <v>4</v>
      </c>
      <c r="B43" s="4" t="s">
        <v>5</v>
      </c>
      <c r="C43" s="4" t="s">
        <v>8</v>
      </c>
      <c r="D43" s="4" t="s">
        <v>7</v>
      </c>
      <c r="E43" s="4" t="s">
        <v>18</v>
      </c>
      <c r="F43" s="4" t="s">
        <v>7</v>
      </c>
      <c r="G43" s="4" t="s">
        <v>18</v>
      </c>
      <c r="H43" s="4" t="s">
        <v>8</v>
      </c>
    </row>
    <row r="44" spans="1:7">
      <c r="A44" t="n">
        <v>2087</v>
      </c>
      <c r="B44" s="17" t="n">
        <v>49</v>
      </c>
      <c r="C44" s="7" t="n">
        <v>4</v>
      </c>
      <c r="D44" s="7" t="n">
        <v>2</v>
      </c>
      <c r="E44" s="7" t="n">
        <v>1</v>
      </c>
      <c r="F44" s="7" t="n">
        <v>0</v>
      </c>
      <c r="G44" s="7" t="n">
        <v>0</v>
      </c>
      <c r="H44" s="7" t="n">
        <v>0</v>
      </c>
    </row>
    <row r="45" spans="1:7">
      <c r="A45" t="s">
        <v>4</v>
      </c>
      <c r="B45" s="4" t="s">
        <v>5</v>
      </c>
      <c r="C45" s="4" t="s">
        <v>17</v>
      </c>
    </row>
    <row r="46" spans="1:7">
      <c r="A46" t="n">
        <v>2102</v>
      </c>
      <c r="B46" s="16" t="n">
        <v>3</v>
      </c>
      <c r="C46" s="13" t="n">
        <f t="normal" ca="1">A88</f>
        <v>0</v>
      </c>
    </row>
    <row r="47" spans="1:7">
      <c r="A47" t="s">
        <v>4</v>
      </c>
      <c r="B47" s="4" t="s">
        <v>5</v>
      </c>
      <c r="C47" s="4" t="s">
        <v>8</v>
      </c>
      <c r="D47" s="4" t="s">
        <v>7</v>
      </c>
      <c r="E47" s="4" t="s">
        <v>8</v>
      </c>
      <c r="F47" s="4" t="s">
        <v>7</v>
      </c>
      <c r="G47" s="4" t="s">
        <v>8</v>
      </c>
      <c r="H47" s="4" t="s">
        <v>8</v>
      </c>
      <c r="I47" s="4" t="s">
        <v>8</v>
      </c>
      <c r="J47" s="4" t="s">
        <v>17</v>
      </c>
    </row>
    <row r="48" spans="1:7">
      <c r="A48" t="n">
        <v>2107</v>
      </c>
      <c r="B48" s="12" t="n">
        <v>5</v>
      </c>
      <c r="C48" s="7" t="n">
        <v>30</v>
      </c>
      <c r="D48" s="7" t="n">
        <v>9218</v>
      </c>
      <c r="E48" s="7" t="n">
        <v>30</v>
      </c>
      <c r="F48" s="7" t="n">
        <v>9220</v>
      </c>
      <c r="G48" s="7" t="n">
        <v>8</v>
      </c>
      <c r="H48" s="7" t="n">
        <v>9</v>
      </c>
      <c r="I48" s="7" t="n">
        <v>1</v>
      </c>
      <c r="J48" s="13" t="n">
        <f t="normal" ca="1">A54</f>
        <v>0</v>
      </c>
    </row>
    <row r="49" spans="1:15">
      <c r="A49" t="s">
        <v>4</v>
      </c>
      <c r="B49" s="4" t="s">
        <v>5</v>
      </c>
      <c r="C49" s="4" t="s">
        <v>8</v>
      </c>
      <c r="D49" s="4" t="s">
        <v>7</v>
      </c>
      <c r="E49" s="4" t="s">
        <v>18</v>
      </c>
      <c r="F49" s="4" t="s">
        <v>7</v>
      </c>
      <c r="G49" s="4" t="s">
        <v>18</v>
      </c>
      <c r="H49" s="4" t="s">
        <v>8</v>
      </c>
    </row>
    <row r="50" spans="1:15">
      <c r="A50" t="n">
        <v>2121</v>
      </c>
      <c r="B50" s="17" t="n">
        <v>49</v>
      </c>
      <c r="C50" s="7" t="n">
        <v>4</v>
      </c>
      <c r="D50" s="7" t="n">
        <v>126</v>
      </c>
      <c r="E50" s="7" t="n">
        <v>1</v>
      </c>
      <c r="F50" s="7" t="n">
        <v>0</v>
      </c>
      <c r="G50" s="7" t="n">
        <v>0</v>
      </c>
      <c r="H50" s="7" t="n">
        <v>0</v>
      </c>
    </row>
    <row r="51" spans="1:15">
      <c r="A51" t="s">
        <v>4</v>
      </c>
      <c r="B51" s="4" t="s">
        <v>5</v>
      </c>
      <c r="C51" s="4" t="s">
        <v>17</v>
      </c>
    </row>
    <row r="52" spans="1:15">
      <c r="A52" t="n">
        <v>2136</v>
      </c>
      <c r="B52" s="16" t="n">
        <v>3</v>
      </c>
      <c r="C52" s="13" t="n">
        <f t="normal" ca="1">A88</f>
        <v>0</v>
      </c>
    </row>
    <row r="53" spans="1:15">
      <c r="A53" t="s">
        <v>4</v>
      </c>
      <c r="B53" s="4" t="s">
        <v>5</v>
      </c>
      <c r="C53" s="4" t="s">
        <v>8</v>
      </c>
      <c r="D53" s="4" t="s">
        <v>7</v>
      </c>
      <c r="E53" s="4" t="s">
        <v>8</v>
      </c>
      <c r="F53" s="4" t="s">
        <v>7</v>
      </c>
      <c r="G53" s="4" t="s">
        <v>8</v>
      </c>
      <c r="H53" s="4" t="s">
        <v>8</v>
      </c>
      <c r="I53" s="4" t="s">
        <v>8</v>
      </c>
      <c r="J53" s="4" t="s">
        <v>17</v>
      </c>
    </row>
    <row r="54" spans="1:15">
      <c r="A54" t="n">
        <v>2141</v>
      </c>
      <c r="B54" s="12" t="n">
        <v>5</v>
      </c>
      <c r="C54" s="7" t="n">
        <v>30</v>
      </c>
      <c r="D54" s="7" t="n">
        <v>9222</v>
      </c>
      <c r="E54" s="7" t="n">
        <v>30</v>
      </c>
      <c r="F54" s="7" t="n">
        <v>9232</v>
      </c>
      <c r="G54" s="7" t="n">
        <v>8</v>
      </c>
      <c r="H54" s="7" t="n">
        <v>9</v>
      </c>
      <c r="I54" s="7" t="n">
        <v>1</v>
      </c>
      <c r="J54" s="13" t="n">
        <f t="normal" ca="1">A60</f>
        <v>0</v>
      </c>
    </row>
    <row r="55" spans="1:15">
      <c r="A55" t="s">
        <v>4</v>
      </c>
      <c r="B55" s="4" t="s">
        <v>5</v>
      </c>
      <c r="C55" s="4" t="s">
        <v>8</v>
      </c>
      <c r="D55" s="4" t="s">
        <v>7</v>
      </c>
      <c r="E55" s="4" t="s">
        <v>18</v>
      </c>
      <c r="F55" s="4" t="s">
        <v>7</v>
      </c>
      <c r="G55" s="4" t="s">
        <v>18</v>
      </c>
      <c r="H55" s="4" t="s">
        <v>8</v>
      </c>
    </row>
    <row r="56" spans="1:15">
      <c r="A56" t="n">
        <v>2155</v>
      </c>
      <c r="B56" s="17" t="n">
        <v>49</v>
      </c>
      <c r="C56" s="7" t="n">
        <v>4</v>
      </c>
      <c r="D56" s="7" t="n">
        <v>126</v>
      </c>
      <c r="E56" s="7" t="n">
        <v>1</v>
      </c>
      <c r="F56" s="7" t="n">
        <v>0</v>
      </c>
      <c r="G56" s="7" t="n">
        <v>0</v>
      </c>
      <c r="H56" s="7" t="n">
        <v>0</v>
      </c>
    </row>
    <row r="57" spans="1:15">
      <c r="A57" t="s">
        <v>4</v>
      </c>
      <c r="B57" s="4" t="s">
        <v>5</v>
      </c>
      <c r="C57" s="4" t="s">
        <v>17</v>
      </c>
    </row>
    <row r="58" spans="1:15">
      <c r="A58" t="n">
        <v>2170</v>
      </c>
      <c r="B58" s="16" t="n">
        <v>3</v>
      </c>
      <c r="C58" s="13" t="n">
        <f t="normal" ca="1">A88</f>
        <v>0</v>
      </c>
    </row>
    <row r="59" spans="1:15">
      <c r="A59" t="s">
        <v>4</v>
      </c>
      <c r="B59" s="4" t="s">
        <v>5</v>
      </c>
      <c r="C59" s="4" t="s">
        <v>8</v>
      </c>
      <c r="D59" s="4" t="s">
        <v>7</v>
      </c>
      <c r="E59" s="4" t="s">
        <v>8</v>
      </c>
      <c r="F59" s="4" t="s">
        <v>7</v>
      </c>
      <c r="G59" s="4" t="s">
        <v>8</v>
      </c>
      <c r="H59" s="4" t="s">
        <v>8</v>
      </c>
      <c r="I59" s="4" t="s">
        <v>8</v>
      </c>
      <c r="J59" s="4" t="s">
        <v>17</v>
      </c>
    </row>
    <row r="60" spans="1:15">
      <c r="A60" t="n">
        <v>2175</v>
      </c>
      <c r="B60" s="12" t="n">
        <v>5</v>
      </c>
      <c r="C60" s="7" t="n">
        <v>30</v>
      </c>
      <c r="D60" s="7" t="n">
        <v>9236</v>
      </c>
      <c r="E60" s="7" t="n">
        <v>30</v>
      </c>
      <c r="F60" s="7" t="n">
        <v>9258</v>
      </c>
      <c r="G60" s="7" t="n">
        <v>8</v>
      </c>
      <c r="H60" s="7" t="n">
        <v>9</v>
      </c>
      <c r="I60" s="7" t="n">
        <v>1</v>
      </c>
      <c r="J60" s="13" t="n">
        <f t="normal" ca="1">A66</f>
        <v>0</v>
      </c>
    </row>
    <row r="61" spans="1:15">
      <c r="A61" t="s">
        <v>4</v>
      </c>
      <c r="B61" s="4" t="s">
        <v>5</v>
      </c>
      <c r="C61" s="4" t="s">
        <v>8</v>
      </c>
      <c r="D61" s="4" t="s">
        <v>7</v>
      </c>
      <c r="E61" s="4" t="s">
        <v>19</v>
      </c>
      <c r="F61" s="4" t="s">
        <v>7</v>
      </c>
    </row>
    <row r="62" spans="1:15">
      <c r="A62" t="n">
        <v>2189</v>
      </c>
      <c r="B62" s="15" t="n">
        <v>50</v>
      </c>
      <c r="C62" s="7" t="n">
        <v>3</v>
      </c>
      <c r="D62" s="7" t="n">
        <v>8150</v>
      </c>
      <c r="E62" s="7" t="n">
        <v>0</v>
      </c>
      <c r="F62" s="7" t="n">
        <v>0</v>
      </c>
    </row>
    <row r="63" spans="1:15">
      <c r="A63" t="s">
        <v>4</v>
      </c>
      <c r="B63" s="4" t="s">
        <v>5</v>
      </c>
      <c r="C63" s="4" t="s">
        <v>17</v>
      </c>
    </row>
    <row r="64" spans="1:15">
      <c r="A64" t="n">
        <v>2199</v>
      </c>
      <c r="B64" s="16" t="n">
        <v>3</v>
      </c>
      <c r="C64" s="13" t="n">
        <f t="normal" ca="1">A88</f>
        <v>0</v>
      </c>
    </row>
    <row r="65" spans="1:10">
      <c r="A65" t="s">
        <v>4</v>
      </c>
      <c r="B65" s="4" t="s">
        <v>5</v>
      </c>
      <c r="C65" s="4" t="s">
        <v>8</v>
      </c>
      <c r="D65" s="4" t="s">
        <v>7</v>
      </c>
      <c r="E65" s="4" t="s">
        <v>8</v>
      </c>
      <c r="F65" s="4" t="s">
        <v>7</v>
      </c>
      <c r="G65" s="4" t="s">
        <v>8</v>
      </c>
      <c r="H65" s="4" t="s">
        <v>8</v>
      </c>
      <c r="I65" s="4" t="s">
        <v>8</v>
      </c>
      <c r="J65" s="4" t="s">
        <v>17</v>
      </c>
    </row>
    <row r="66" spans="1:10">
      <c r="A66" t="n">
        <v>2204</v>
      </c>
      <c r="B66" s="12" t="n">
        <v>5</v>
      </c>
      <c r="C66" s="7" t="n">
        <v>30</v>
      </c>
      <c r="D66" s="7" t="n">
        <v>9260</v>
      </c>
      <c r="E66" s="7" t="n">
        <v>30</v>
      </c>
      <c r="F66" s="7" t="n">
        <v>9250</v>
      </c>
      <c r="G66" s="7" t="n">
        <v>8</v>
      </c>
      <c r="H66" s="7" t="n">
        <v>9</v>
      </c>
      <c r="I66" s="7" t="n">
        <v>1</v>
      </c>
      <c r="J66" s="13" t="n">
        <f t="normal" ca="1">A72</f>
        <v>0</v>
      </c>
    </row>
    <row r="67" spans="1:10">
      <c r="A67" t="s">
        <v>4</v>
      </c>
      <c r="B67" s="4" t="s">
        <v>5</v>
      </c>
      <c r="C67" s="4" t="s">
        <v>8</v>
      </c>
      <c r="D67" s="4" t="s">
        <v>7</v>
      </c>
      <c r="E67" s="4" t="s">
        <v>18</v>
      </c>
      <c r="F67" s="4" t="s">
        <v>7</v>
      </c>
      <c r="G67" s="4" t="s">
        <v>18</v>
      </c>
      <c r="H67" s="4" t="s">
        <v>8</v>
      </c>
    </row>
    <row r="68" spans="1:10">
      <c r="A68" t="n">
        <v>2218</v>
      </c>
      <c r="B68" s="17" t="n">
        <v>49</v>
      </c>
      <c r="C68" s="7" t="n">
        <v>4</v>
      </c>
      <c r="D68" s="7" t="n">
        <v>126</v>
      </c>
      <c r="E68" s="7" t="n">
        <v>1</v>
      </c>
      <c r="F68" s="7" t="n">
        <v>0</v>
      </c>
      <c r="G68" s="7" t="n">
        <v>0</v>
      </c>
      <c r="H68" s="7" t="n">
        <v>0</v>
      </c>
    </row>
    <row r="69" spans="1:10">
      <c r="A69" t="s">
        <v>4</v>
      </c>
      <c r="B69" s="4" t="s">
        <v>5</v>
      </c>
      <c r="C69" s="4" t="s">
        <v>17</v>
      </c>
    </row>
    <row r="70" spans="1:10">
      <c r="A70" t="n">
        <v>2233</v>
      </c>
      <c r="B70" s="16" t="n">
        <v>3</v>
      </c>
      <c r="C70" s="13" t="n">
        <f t="normal" ca="1">A88</f>
        <v>0</v>
      </c>
    </row>
    <row r="71" spans="1:10">
      <c r="A71" t="s">
        <v>4</v>
      </c>
      <c r="B71" s="4" t="s">
        <v>5</v>
      </c>
      <c r="C71" s="4" t="s">
        <v>8</v>
      </c>
      <c r="D71" s="4" t="s">
        <v>7</v>
      </c>
      <c r="E71" s="4" t="s">
        <v>8</v>
      </c>
      <c r="F71" s="4" t="s">
        <v>7</v>
      </c>
      <c r="G71" s="4" t="s">
        <v>8</v>
      </c>
      <c r="H71" s="4" t="s">
        <v>8</v>
      </c>
      <c r="I71" s="4" t="s">
        <v>8</v>
      </c>
      <c r="J71" s="4" t="s">
        <v>17</v>
      </c>
    </row>
    <row r="72" spans="1:10">
      <c r="A72" t="n">
        <v>2238</v>
      </c>
      <c r="B72" s="12" t="n">
        <v>5</v>
      </c>
      <c r="C72" s="7" t="n">
        <v>30</v>
      </c>
      <c r="D72" s="7" t="n">
        <v>9250</v>
      </c>
      <c r="E72" s="7" t="n">
        <v>30</v>
      </c>
      <c r="F72" s="7" t="n">
        <v>9251</v>
      </c>
      <c r="G72" s="7" t="n">
        <v>8</v>
      </c>
      <c r="H72" s="7" t="n">
        <v>9</v>
      </c>
      <c r="I72" s="7" t="n">
        <v>1</v>
      </c>
      <c r="J72" s="13" t="n">
        <f t="normal" ca="1">A78</f>
        <v>0</v>
      </c>
    </row>
    <row r="73" spans="1:10">
      <c r="A73" t="s">
        <v>4</v>
      </c>
      <c r="B73" s="4" t="s">
        <v>5</v>
      </c>
      <c r="C73" s="4" t="s">
        <v>8</v>
      </c>
      <c r="D73" s="4" t="s">
        <v>7</v>
      </c>
      <c r="E73" s="4" t="s">
        <v>18</v>
      </c>
      <c r="F73" s="4" t="s">
        <v>7</v>
      </c>
      <c r="G73" s="4" t="s">
        <v>18</v>
      </c>
      <c r="H73" s="4" t="s">
        <v>8</v>
      </c>
    </row>
    <row r="74" spans="1:10">
      <c r="A74" t="n">
        <v>2252</v>
      </c>
      <c r="B74" s="17" t="n">
        <v>49</v>
      </c>
      <c r="C74" s="7" t="n">
        <v>4</v>
      </c>
      <c r="D74" s="7" t="n">
        <v>535</v>
      </c>
      <c r="E74" s="7" t="n">
        <v>1</v>
      </c>
      <c r="F74" s="7" t="n">
        <v>0</v>
      </c>
      <c r="G74" s="7" t="n">
        <v>0</v>
      </c>
      <c r="H74" s="7" t="n">
        <v>0</v>
      </c>
    </row>
    <row r="75" spans="1:10">
      <c r="A75" t="s">
        <v>4</v>
      </c>
      <c r="B75" s="4" t="s">
        <v>5</v>
      </c>
      <c r="C75" s="4" t="s">
        <v>17</v>
      </c>
    </row>
    <row r="76" spans="1:10">
      <c r="A76" t="n">
        <v>2267</v>
      </c>
      <c r="B76" s="16" t="n">
        <v>3</v>
      </c>
      <c r="C76" s="13" t="n">
        <f t="normal" ca="1">A88</f>
        <v>0</v>
      </c>
    </row>
    <row r="77" spans="1:10">
      <c r="A77" t="s">
        <v>4</v>
      </c>
      <c r="B77" s="4" t="s">
        <v>5</v>
      </c>
      <c r="C77" s="4" t="s">
        <v>8</v>
      </c>
      <c r="D77" s="4" t="s">
        <v>7</v>
      </c>
      <c r="E77" s="4" t="s">
        <v>8</v>
      </c>
      <c r="F77" s="4" t="s">
        <v>7</v>
      </c>
      <c r="G77" s="4" t="s">
        <v>8</v>
      </c>
      <c r="H77" s="4" t="s">
        <v>8</v>
      </c>
      <c r="I77" s="4" t="s">
        <v>8</v>
      </c>
      <c r="J77" s="4" t="s">
        <v>17</v>
      </c>
    </row>
    <row r="78" spans="1:10">
      <c r="A78" t="n">
        <v>2272</v>
      </c>
      <c r="B78" s="12" t="n">
        <v>5</v>
      </c>
      <c r="C78" s="7" t="n">
        <v>30</v>
      </c>
      <c r="D78" s="7" t="n">
        <v>9729</v>
      </c>
      <c r="E78" s="7" t="n">
        <v>30</v>
      </c>
      <c r="F78" s="7" t="n">
        <v>9731</v>
      </c>
      <c r="G78" s="7" t="n">
        <v>8</v>
      </c>
      <c r="H78" s="7" t="n">
        <v>9</v>
      </c>
      <c r="I78" s="7" t="n">
        <v>1</v>
      </c>
      <c r="J78" s="13" t="n">
        <f t="normal" ca="1">A84</f>
        <v>0</v>
      </c>
    </row>
    <row r="79" spans="1:10">
      <c r="A79" t="s">
        <v>4</v>
      </c>
      <c r="B79" s="4" t="s">
        <v>5</v>
      </c>
      <c r="C79" s="4" t="s">
        <v>8</v>
      </c>
      <c r="D79" s="4" t="s">
        <v>7</v>
      </c>
      <c r="E79" s="4" t="s">
        <v>18</v>
      </c>
      <c r="F79" s="4" t="s">
        <v>7</v>
      </c>
      <c r="G79" s="4" t="s">
        <v>18</v>
      </c>
      <c r="H79" s="4" t="s">
        <v>8</v>
      </c>
    </row>
    <row r="80" spans="1:10">
      <c r="A80" t="n">
        <v>2286</v>
      </c>
      <c r="B80" s="17" t="n">
        <v>49</v>
      </c>
      <c r="C80" s="7" t="n">
        <v>4</v>
      </c>
      <c r="D80" s="7" t="n">
        <v>126</v>
      </c>
      <c r="E80" s="7" t="n">
        <v>1</v>
      </c>
      <c r="F80" s="7" t="n">
        <v>0</v>
      </c>
      <c r="G80" s="7" t="n">
        <v>0</v>
      </c>
      <c r="H80" s="7" t="n">
        <v>0</v>
      </c>
    </row>
    <row r="81" spans="1:10">
      <c r="A81" t="s">
        <v>4</v>
      </c>
      <c r="B81" s="4" t="s">
        <v>5</v>
      </c>
      <c r="C81" s="4" t="s">
        <v>17</v>
      </c>
    </row>
    <row r="82" spans="1:10">
      <c r="A82" t="n">
        <v>2301</v>
      </c>
      <c r="B82" s="16" t="n">
        <v>3</v>
      </c>
      <c r="C82" s="13" t="n">
        <f t="normal" ca="1">A88</f>
        <v>0</v>
      </c>
    </row>
    <row r="83" spans="1:10">
      <c r="A83" t="s">
        <v>4</v>
      </c>
      <c r="B83" s="4" t="s">
        <v>5</v>
      </c>
      <c r="C83" s="4" t="s">
        <v>8</v>
      </c>
      <c r="D83" s="4" t="s">
        <v>7</v>
      </c>
      <c r="E83" s="4" t="s">
        <v>8</v>
      </c>
      <c r="F83" s="4" t="s">
        <v>17</v>
      </c>
    </row>
    <row r="84" spans="1:10">
      <c r="A84" t="n">
        <v>2306</v>
      </c>
      <c r="B84" s="12" t="n">
        <v>5</v>
      </c>
      <c r="C84" s="7" t="n">
        <v>30</v>
      </c>
      <c r="D84" s="7" t="n">
        <v>9731</v>
      </c>
      <c r="E84" s="7" t="n">
        <v>1</v>
      </c>
      <c r="F84" s="13" t="n">
        <f t="normal" ca="1">A88</f>
        <v>0</v>
      </c>
    </row>
    <row r="85" spans="1:10">
      <c r="A85" t="s">
        <v>4</v>
      </c>
      <c r="B85" s="4" t="s">
        <v>5</v>
      </c>
      <c r="C85" s="4" t="s">
        <v>8</v>
      </c>
      <c r="D85" s="4" t="s">
        <v>7</v>
      </c>
      <c r="E85" s="4" t="s">
        <v>18</v>
      </c>
      <c r="F85" s="4" t="s">
        <v>7</v>
      </c>
      <c r="G85" s="4" t="s">
        <v>18</v>
      </c>
      <c r="H85" s="4" t="s">
        <v>8</v>
      </c>
    </row>
    <row r="86" spans="1:10">
      <c r="A86" t="n">
        <v>2315</v>
      </c>
      <c r="B86" s="17" t="n">
        <v>49</v>
      </c>
      <c r="C86" s="7" t="n">
        <v>4</v>
      </c>
      <c r="D86" s="7" t="n">
        <v>126</v>
      </c>
      <c r="E86" s="7" t="n">
        <v>1</v>
      </c>
      <c r="F86" s="7" t="n">
        <v>0</v>
      </c>
      <c r="G86" s="7" t="n">
        <v>0</v>
      </c>
      <c r="H86" s="7" t="n">
        <v>0</v>
      </c>
    </row>
    <row r="87" spans="1:10">
      <c r="A87" t="s">
        <v>4</v>
      </c>
      <c r="B87" s="4" t="s">
        <v>5</v>
      </c>
      <c r="C87" s="4" t="s">
        <v>8</v>
      </c>
      <c r="D87" s="4" t="s">
        <v>9</v>
      </c>
    </row>
    <row r="88" spans="1:10">
      <c r="A88" t="n">
        <v>2330</v>
      </c>
      <c r="B88" s="8" t="n">
        <v>2</v>
      </c>
      <c r="C88" s="7" t="n">
        <v>11</v>
      </c>
      <c r="D88" s="7" t="s">
        <v>21</v>
      </c>
    </row>
    <row r="89" spans="1:10">
      <c r="A89" t="s">
        <v>4</v>
      </c>
      <c r="B89" s="4" t="s">
        <v>5</v>
      </c>
      <c r="C89" s="4" t="s">
        <v>8</v>
      </c>
      <c r="D89" s="4" t="s">
        <v>7</v>
      </c>
      <c r="E89" s="4" t="s">
        <v>7</v>
      </c>
      <c r="F89" s="4" t="s">
        <v>7</v>
      </c>
      <c r="G89" s="4" t="s">
        <v>7</v>
      </c>
      <c r="H89" s="4" t="s">
        <v>7</v>
      </c>
      <c r="I89" s="4" t="s">
        <v>7</v>
      </c>
      <c r="J89" s="4" t="s">
        <v>19</v>
      </c>
      <c r="K89" s="4" t="s">
        <v>19</v>
      </c>
      <c r="L89" s="4" t="s">
        <v>19</v>
      </c>
      <c r="M89" s="4" t="s">
        <v>9</v>
      </c>
    </row>
    <row r="90" spans="1:10">
      <c r="A90" t="n">
        <v>2344</v>
      </c>
      <c r="B90" s="18" t="n">
        <v>124</v>
      </c>
      <c r="C90" s="7" t="n">
        <v>255</v>
      </c>
      <c r="D90" s="7" t="n">
        <v>0</v>
      </c>
      <c r="E90" s="7" t="n">
        <v>0</v>
      </c>
      <c r="F90" s="7" t="n">
        <v>0</v>
      </c>
      <c r="G90" s="7" t="n">
        <v>0</v>
      </c>
      <c r="H90" s="7" t="n">
        <v>0</v>
      </c>
      <c r="I90" s="7" t="n">
        <v>65535</v>
      </c>
      <c r="J90" s="7" t="n">
        <v>0</v>
      </c>
      <c r="K90" s="7" t="n">
        <v>0</v>
      </c>
      <c r="L90" s="7" t="n">
        <v>0</v>
      </c>
      <c r="M90" s="7" t="s">
        <v>20</v>
      </c>
    </row>
    <row r="91" spans="1:10">
      <c r="A91" t="s">
        <v>4</v>
      </c>
      <c r="B91" s="4" t="s">
        <v>5</v>
      </c>
    </row>
    <row r="92" spans="1:10">
      <c r="A92" t="n">
        <v>2371</v>
      </c>
      <c r="B92" s="5" t="n">
        <v>1</v>
      </c>
    </row>
    <row r="93" spans="1:10" s="3" customFormat="1" customHeight="0">
      <c r="A93" s="3" t="s">
        <v>2</v>
      </c>
      <c r="B93" s="3" t="s">
        <v>22</v>
      </c>
    </row>
    <row r="94" spans="1:10">
      <c r="A94" t="s">
        <v>4</v>
      </c>
      <c r="B94" s="4" t="s">
        <v>5</v>
      </c>
      <c r="C94" s="4" t="s">
        <v>8</v>
      </c>
      <c r="D94" s="4" t="s">
        <v>9</v>
      </c>
      <c r="E94" s="4" t="s">
        <v>7</v>
      </c>
    </row>
    <row r="95" spans="1:10">
      <c r="A95" t="n">
        <v>2372</v>
      </c>
      <c r="B95" s="19" t="n">
        <v>94</v>
      </c>
      <c r="C95" s="7" t="n">
        <v>1</v>
      </c>
      <c r="D95" s="7" t="s">
        <v>23</v>
      </c>
      <c r="E95" s="7" t="n">
        <v>1</v>
      </c>
    </row>
    <row r="96" spans="1:10">
      <c r="A96" t="s">
        <v>4</v>
      </c>
      <c r="B96" s="4" t="s">
        <v>5</v>
      </c>
      <c r="C96" s="4" t="s">
        <v>8</v>
      </c>
      <c r="D96" s="4" t="s">
        <v>9</v>
      </c>
      <c r="E96" s="4" t="s">
        <v>7</v>
      </c>
    </row>
    <row r="97" spans="1:13">
      <c r="A97" t="n">
        <v>2383</v>
      </c>
      <c r="B97" s="19" t="n">
        <v>94</v>
      </c>
      <c r="C97" s="7" t="n">
        <v>1</v>
      </c>
      <c r="D97" s="7" t="s">
        <v>23</v>
      </c>
      <c r="E97" s="7" t="n">
        <v>2</v>
      </c>
    </row>
    <row r="98" spans="1:13">
      <c r="A98" t="s">
        <v>4</v>
      </c>
      <c r="B98" s="4" t="s">
        <v>5</v>
      </c>
      <c r="C98" s="4" t="s">
        <v>8</v>
      </c>
      <c r="D98" s="4" t="s">
        <v>9</v>
      </c>
      <c r="E98" s="4" t="s">
        <v>7</v>
      </c>
    </row>
    <row r="99" spans="1:13">
      <c r="A99" t="n">
        <v>2394</v>
      </c>
      <c r="B99" s="19" t="n">
        <v>94</v>
      </c>
      <c r="C99" s="7" t="n">
        <v>0</v>
      </c>
      <c r="D99" s="7" t="s">
        <v>23</v>
      </c>
      <c r="E99" s="7" t="n">
        <v>4</v>
      </c>
    </row>
    <row r="100" spans="1:13">
      <c r="A100" t="s">
        <v>4</v>
      </c>
      <c r="B100" s="4" t="s">
        <v>5</v>
      </c>
      <c r="C100" s="4" t="s">
        <v>8</v>
      </c>
      <c r="D100" s="4" t="s">
        <v>9</v>
      </c>
      <c r="E100" s="4" t="s">
        <v>7</v>
      </c>
    </row>
    <row r="101" spans="1:13">
      <c r="A101" t="n">
        <v>2405</v>
      </c>
      <c r="B101" s="19" t="n">
        <v>94</v>
      </c>
      <c r="C101" s="7" t="n">
        <v>1</v>
      </c>
      <c r="D101" s="7" t="s">
        <v>24</v>
      </c>
      <c r="E101" s="7" t="n">
        <v>1</v>
      </c>
    </row>
    <row r="102" spans="1:13">
      <c r="A102" t="s">
        <v>4</v>
      </c>
      <c r="B102" s="4" t="s">
        <v>5</v>
      </c>
      <c r="C102" s="4" t="s">
        <v>8</v>
      </c>
      <c r="D102" s="4" t="s">
        <v>9</v>
      </c>
      <c r="E102" s="4" t="s">
        <v>7</v>
      </c>
    </row>
    <row r="103" spans="1:13">
      <c r="A103" t="n">
        <v>2416</v>
      </c>
      <c r="B103" s="19" t="n">
        <v>94</v>
      </c>
      <c r="C103" s="7" t="n">
        <v>1</v>
      </c>
      <c r="D103" s="7" t="s">
        <v>24</v>
      </c>
      <c r="E103" s="7" t="n">
        <v>2</v>
      </c>
    </row>
    <row r="104" spans="1:13">
      <c r="A104" t="s">
        <v>4</v>
      </c>
      <c r="B104" s="4" t="s">
        <v>5</v>
      </c>
      <c r="C104" s="4" t="s">
        <v>8</v>
      </c>
      <c r="D104" s="4" t="s">
        <v>9</v>
      </c>
      <c r="E104" s="4" t="s">
        <v>7</v>
      </c>
    </row>
    <row r="105" spans="1:13">
      <c r="A105" t="n">
        <v>2427</v>
      </c>
      <c r="B105" s="19" t="n">
        <v>94</v>
      </c>
      <c r="C105" s="7" t="n">
        <v>0</v>
      </c>
      <c r="D105" s="7" t="s">
        <v>24</v>
      </c>
      <c r="E105" s="7" t="n">
        <v>4</v>
      </c>
    </row>
    <row r="106" spans="1:13">
      <c r="A106" t="s">
        <v>4</v>
      </c>
      <c r="B106" s="4" t="s">
        <v>5</v>
      </c>
      <c r="C106" s="4" t="s">
        <v>8</v>
      </c>
      <c r="D106" s="4" t="s">
        <v>9</v>
      </c>
      <c r="E106" s="4" t="s">
        <v>7</v>
      </c>
    </row>
    <row r="107" spans="1:13">
      <c r="A107" t="n">
        <v>2438</v>
      </c>
      <c r="B107" s="19" t="n">
        <v>94</v>
      </c>
      <c r="C107" s="7" t="n">
        <v>1</v>
      </c>
      <c r="D107" s="7" t="s">
        <v>25</v>
      </c>
      <c r="E107" s="7" t="n">
        <v>1</v>
      </c>
    </row>
    <row r="108" spans="1:13">
      <c r="A108" t="s">
        <v>4</v>
      </c>
      <c r="B108" s="4" t="s">
        <v>5</v>
      </c>
      <c r="C108" s="4" t="s">
        <v>8</v>
      </c>
      <c r="D108" s="4" t="s">
        <v>9</v>
      </c>
      <c r="E108" s="4" t="s">
        <v>7</v>
      </c>
    </row>
    <row r="109" spans="1:13">
      <c r="A109" t="n">
        <v>2449</v>
      </c>
      <c r="B109" s="19" t="n">
        <v>94</v>
      </c>
      <c r="C109" s="7" t="n">
        <v>1</v>
      </c>
      <c r="D109" s="7" t="s">
        <v>25</v>
      </c>
      <c r="E109" s="7" t="n">
        <v>2</v>
      </c>
    </row>
    <row r="110" spans="1:13">
      <c r="A110" t="s">
        <v>4</v>
      </c>
      <c r="B110" s="4" t="s">
        <v>5</v>
      </c>
      <c r="C110" s="4" t="s">
        <v>8</v>
      </c>
      <c r="D110" s="4" t="s">
        <v>9</v>
      </c>
      <c r="E110" s="4" t="s">
        <v>7</v>
      </c>
    </row>
    <row r="111" spans="1:13">
      <c r="A111" t="n">
        <v>2460</v>
      </c>
      <c r="B111" s="19" t="n">
        <v>94</v>
      </c>
      <c r="C111" s="7" t="n">
        <v>0</v>
      </c>
      <c r="D111" s="7" t="s">
        <v>25</v>
      </c>
      <c r="E111" s="7" t="n">
        <v>4</v>
      </c>
    </row>
    <row r="112" spans="1:13">
      <c r="A112" t="s">
        <v>4</v>
      </c>
      <c r="B112" s="4" t="s">
        <v>5</v>
      </c>
      <c r="C112" s="4" t="s">
        <v>8</v>
      </c>
      <c r="D112" s="4" t="s">
        <v>9</v>
      </c>
      <c r="E112" s="4" t="s">
        <v>7</v>
      </c>
    </row>
    <row r="113" spans="1:5">
      <c r="A113" t="n">
        <v>2471</v>
      </c>
      <c r="B113" s="19" t="n">
        <v>94</v>
      </c>
      <c r="C113" s="7" t="n">
        <v>1</v>
      </c>
      <c r="D113" s="7" t="s">
        <v>26</v>
      </c>
      <c r="E113" s="7" t="n">
        <v>1</v>
      </c>
    </row>
    <row r="114" spans="1:5">
      <c r="A114" t="s">
        <v>4</v>
      </c>
      <c r="B114" s="4" t="s">
        <v>5</v>
      </c>
      <c r="C114" s="4" t="s">
        <v>8</v>
      </c>
      <c r="D114" s="4" t="s">
        <v>9</v>
      </c>
      <c r="E114" s="4" t="s">
        <v>7</v>
      </c>
    </row>
    <row r="115" spans="1:5">
      <c r="A115" t="n">
        <v>2488</v>
      </c>
      <c r="B115" s="19" t="n">
        <v>94</v>
      </c>
      <c r="C115" s="7" t="n">
        <v>1</v>
      </c>
      <c r="D115" s="7" t="s">
        <v>26</v>
      </c>
      <c r="E115" s="7" t="n">
        <v>2</v>
      </c>
    </row>
    <row r="116" spans="1:5">
      <c r="A116" t="s">
        <v>4</v>
      </c>
      <c r="B116" s="4" t="s">
        <v>5</v>
      </c>
      <c r="C116" s="4" t="s">
        <v>8</v>
      </c>
      <c r="D116" s="4" t="s">
        <v>9</v>
      </c>
      <c r="E116" s="4" t="s">
        <v>7</v>
      </c>
    </row>
    <row r="117" spans="1:5">
      <c r="A117" t="n">
        <v>2505</v>
      </c>
      <c r="B117" s="19" t="n">
        <v>94</v>
      </c>
      <c r="C117" s="7" t="n">
        <v>0</v>
      </c>
      <c r="D117" s="7" t="s">
        <v>26</v>
      </c>
      <c r="E117" s="7" t="n">
        <v>4</v>
      </c>
    </row>
    <row r="118" spans="1:5">
      <c r="A118" t="s">
        <v>4</v>
      </c>
      <c r="B118" s="4" t="s">
        <v>5</v>
      </c>
      <c r="C118" s="4" t="s">
        <v>8</v>
      </c>
      <c r="D118" s="4" t="s">
        <v>9</v>
      </c>
      <c r="E118" s="4" t="s">
        <v>7</v>
      </c>
    </row>
    <row r="119" spans="1:5">
      <c r="A119" t="n">
        <v>2522</v>
      </c>
      <c r="B119" s="19" t="n">
        <v>94</v>
      </c>
      <c r="C119" s="7" t="n">
        <v>1</v>
      </c>
      <c r="D119" s="7" t="s">
        <v>27</v>
      </c>
      <c r="E119" s="7" t="n">
        <v>1</v>
      </c>
    </row>
    <row r="120" spans="1:5">
      <c r="A120" t="s">
        <v>4</v>
      </c>
      <c r="B120" s="4" t="s">
        <v>5</v>
      </c>
      <c r="C120" s="4" t="s">
        <v>8</v>
      </c>
      <c r="D120" s="4" t="s">
        <v>9</v>
      </c>
      <c r="E120" s="4" t="s">
        <v>7</v>
      </c>
    </row>
    <row r="121" spans="1:5">
      <c r="A121" t="n">
        <v>2539</v>
      </c>
      <c r="B121" s="19" t="n">
        <v>94</v>
      </c>
      <c r="C121" s="7" t="n">
        <v>1</v>
      </c>
      <c r="D121" s="7" t="s">
        <v>27</v>
      </c>
      <c r="E121" s="7" t="n">
        <v>2</v>
      </c>
    </row>
    <row r="122" spans="1:5">
      <c r="A122" t="s">
        <v>4</v>
      </c>
      <c r="B122" s="4" t="s">
        <v>5</v>
      </c>
      <c r="C122" s="4" t="s">
        <v>8</v>
      </c>
      <c r="D122" s="4" t="s">
        <v>9</v>
      </c>
      <c r="E122" s="4" t="s">
        <v>7</v>
      </c>
    </row>
    <row r="123" spans="1:5">
      <c r="A123" t="n">
        <v>2556</v>
      </c>
      <c r="B123" s="19" t="n">
        <v>94</v>
      </c>
      <c r="C123" s="7" t="n">
        <v>0</v>
      </c>
      <c r="D123" s="7" t="s">
        <v>27</v>
      </c>
      <c r="E123" s="7" t="n">
        <v>4</v>
      </c>
    </row>
    <row r="124" spans="1:5">
      <c r="A124" t="s">
        <v>4</v>
      </c>
      <c r="B124" s="4" t="s">
        <v>5</v>
      </c>
      <c r="C124" s="4" t="s">
        <v>8</v>
      </c>
      <c r="D124" s="4" t="s">
        <v>9</v>
      </c>
      <c r="E124" s="4" t="s">
        <v>7</v>
      </c>
    </row>
    <row r="125" spans="1:5">
      <c r="A125" t="n">
        <v>2573</v>
      </c>
      <c r="B125" s="19" t="n">
        <v>94</v>
      </c>
      <c r="C125" s="7" t="n">
        <v>1</v>
      </c>
      <c r="D125" s="7" t="s">
        <v>28</v>
      </c>
      <c r="E125" s="7" t="n">
        <v>1</v>
      </c>
    </row>
    <row r="126" spans="1:5">
      <c r="A126" t="s">
        <v>4</v>
      </c>
      <c r="B126" s="4" t="s">
        <v>5</v>
      </c>
      <c r="C126" s="4" t="s">
        <v>8</v>
      </c>
      <c r="D126" s="4" t="s">
        <v>9</v>
      </c>
      <c r="E126" s="4" t="s">
        <v>7</v>
      </c>
    </row>
    <row r="127" spans="1:5">
      <c r="A127" t="n">
        <v>2590</v>
      </c>
      <c r="B127" s="19" t="n">
        <v>94</v>
      </c>
      <c r="C127" s="7" t="n">
        <v>1</v>
      </c>
      <c r="D127" s="7" t="s">
        <v>28</v>
      </c>
      <c r="E127" s="7" t="n">
        <v>2</v>
      </c>
    </row>
    <row r="128" spans="1:5">
      <c r="A128" t="s">
        <v>4</v>
      </c>
      <c r="B128" s="4" t="s">
        <v>5</v>
      </c>
      <c r="C128" s="4" t="s">
        <v>8</v>
      </c>
      <c r="D128" s="4" t="s">
        <v>9</v>
      </c>
      <c r="E128" s="4" t="s">
        <v>7</v>
      </c>
    </row>
    <row r="129" spans="1:5">
      <c r="A129" t="n">
        <v>2607</v>
      </c>
      <c r="B129" s="19" t="n">
        <v>94</v>
      </c>
      <c r="C129" s="7" t="n">
        <v>0</v>
      </c>
      <c r="D129" s="7" t="s">
        <v>28</v>
      </c>
      <c r="E129" s="7" t="n">
        <v>4</v>
      </c>
    </row>
    <row r="130" spans="1:5">
      <c r="A130" t="s">
        <v>4</v>
      </c>
      <c r="B130" s="4" t="s">
        <v>5</v>
      </c>
      <c r="C130" s="4" t="s">
        <v>8</v>
      </c>
      <c r="D130" s="4" t="s">
        <v>9</v>
      </c>
      <c r="E130" s="4" t="s">
        <v>7</v>
      </c>
    </row>
    <row r="131" spans="1:5">
      <c r="A131" t="n">
        <v>2624</v>
      </c>
      <c r="B131" s="19" t="n">
        <v>94</v>
      </c>
      <c r="C131" s="7" t="n">
        <v>1</v>
      </c>
      <c r="D131" s="7" t="s">
        <v>29</v>
      </c>
      <c r="E131" s="7" t="n">
        <v>1</v>
      </c>
    </row>
    <row r="132" spans="1:5">
      <c r="A132" t="s">
        <v>4</v>
      </c>
      <c r="B132" s="4" t="s">
        <v>5</v>
      </c>
      <c r="C132" s="4" t="s">
        <v>8</v>
      </c>
      <c r="D132" s="4" t="s">
        <v>9</v>
      </c>
      <c r="E132" s="4" t="s">
        <v>7</v>
      </c>
    </row>
    <row r="133" spans="1:5">
      <c r="A133" t="n">
        <v>2641</v>
      </c>
      <c r="B133" s="19" t="n">
        <v>94</v>
      </c>
      <c r="C133" s="7" t="n">
        <v>1</v>
      </c>
      <c r="D133" s="7" t="s">
        <v>29</v>
      </c>
      <c r="E133" s="7" t="n">
        <v>2</v>
      </c>
    </row>
    <row r="134" spans="1:5">
      <c r="A134" t="s">
        <v>4</v>
      </c>
      <c r="B134" s="4" t="s">
        <v>5</v>
      </c>
      <c r="C134" s="4" t="s">
        <v>8</v>
      </c>
      <c r="D134" s="4" t="s">
        <v>9</v>
      </c>
      <c r="E134" s="4" t="s">
        <v>7</v>
      </c>
    </row>
    <row r="135" spans="1:5">
      <c r="A135" t="n">
        <v>2658</v>
      </c>
      <c r="B135" s="19" t="n">
        <v>94</v>
      </c>
      <c r="C135" s="7" t="n">
        <v>0</v>
      </c>
      <c r="D135" s="7" t="s">
        <v>29</v>
      </c>
      <c r="E135" s="7" t="n">
        <v>4</v>
      </c>
    </row>
    <row r="136" spans="1:5">
      <c r="A136" t="s">
        <v>4</v>
      </c>
      <c r="B136" s="4" t="s">
        <v>5</v>
      </c>
      <c r="C136" s="4" t="s">
        <v>8</v>
      </c>
      <c r="D136" s="4" t="s">
        <v>9</v>
      </c>
      <c r="E136" s="4" t="s">
        <v>7</v>
      </c>
    </row>
    <row r="137" spans="1:5">
      <c r="A137" t="n">
        <v>2675</v>
      </c>
      <c r="B137" s="19" t="n">
        <v>94</v>
      </c>
      <c r="C137" s="7" t="n">
        <v>1</v>
      </c>
      <c r="D137" s="7" t="s">
        <v>30</v>
      </c>
      <c r="E137" s="7" t="n">
        <v>1</v>
      </c>
    </row>
    <row r="138" spans="1:5">
      <c r="A138" t="s">
        <v>4</v>
      </c>
      <c r="B138" s="4" t="s">
        <v>5</v>
      </c>
      <c r="C138" s="4" t="s">
        <v>8</v>
      </c>
      <c r="D138" s="4" t="s">
        <v>9</v>
      </c>
      <c r="E138" s="4" t="s">
        <v>7</v>
      </c>
    </row>
    <row r="139" spans="1:5">
      <c r="A139" t="n">
        <v>2692</v>
      </c>
      <c r="B139" s="19" t="n">
        <v>94</v>
      </c>
      <c r="C139" s="7" t="n">
        <v>1</v>
      </c>
      <c r="D139" s="7" t="s">
        <v>30</v>
      </c>
      <c r="E139" s="7" t="n">
        <v>2</v>
      </c>
    </row>
    <row r="140" spans="1:5">
      <c r="A140" t="s">
        <v>4</v>
      </c>
      <c r="B140" s="4" t="s">
        <v>5</v>
      </c>
      <c r="C140" s="4" t="s">
        <v>8</v>
      </c>
      <c r="D140" s="4" t="s">
        <v>9</v>
      </c>
      <c r="E140" s="4" t="s">
        <v>7</v>
      </c>
    </row>
    <row r="141" spans="1:5">
      <c r="A141" t="n">
        <v>2709</v>
      </c>
      <c r="B141" s="19" t="n">
        <v>94</v>
      </c>
      <c r="C141" s="7" t="n">
        <v>0</v>
      </c>
      <c r="D141" s="7" t="s">
        <v>30</v>
      </c>
      <c r="E141" s="7" t="n">
        <v>4</v>
      </c>
    </row>
    <row r="142" spans="1:5">
      <c r="A142" t="s">
        <v>4</v>
      </c>
      <c r="B142" s="4" t="s">
        <v>5</v>
      </c>
      <c r="C142" s="4" t="s">
        <v>8</v>
      </c>
      <c r="D142" s="4" t="s">
        <v>9</v>
      </c>
      <c r="E142" s="4" t="s">
        <v>7</v>
      </c>
    </row>
    <row r="143" spans="1:5">
      <c r="A143" t="n">
        <v>2726</v>
      </c>
      <c r="B143" s="19" t="n">
        <v>94</v>
      </c>
      <c r="C143" s="7" t="n">
        <v>1</v>
      </c>
      <c r="D143" s="7" t="s">
        <v>31</v>
      </c>
      <c r="E143" s="7" t="n">
        <v>1</v>
      </c>
    </row>
    <row r="144" spans="1:5">
      <c r="A144" t="s">
        <v>4</v>
      </c>
      <c r="B144" s="4" t="s">
        <v>5</v>
      </c>
      <c r="C144" s="4" t="s">
        <v>8</v>
      </c>
      <c r="D144" s="4" t="s">
        <v>9</v>
      </c>
      <c r="E144" s="4" t="s">
        <v>7</v>
      </c>
    </row>
    <row r="145" spans="1:5">
      <c r="A145" t="n">
        <v>2743</v>
      </c>
      <c r="B145" s="19" t="n">
        <v>94</v>
      </c>
      <c r="C145" s="7" t="n">
        <v>1</v>
      </c>
      <c r="D145" s="7" t="s">
        <v>31</v>
      </c>
      <c r="E145" s="7" t="n">
        <v>2</v>
      </c>
    </row>
    <row r="146" spans="1:5">
      <c r="A146" t="s">
        <v>4</v>
      </c>
      <c r="B146" s="4" t="s">
        <v>5</v>
      </c>
      <c r="C146" s="4" t="s">
        <v>8</v>
      </c>
      <c r="D146" s="4" t="s">
        <v>9</v>
      </c>
      <c r="E146" s="4" t="s">
        <v>7</v>
      </c>
    </row>
    <row r="147" spans="1:5">
      <c r="A147" t="n">
        <v>2760</v>
      </c>
      <c r="B147" s="19" t="n">
        <v>94</v>
      </c>
      <c r="C147" s="7" t="n">
        <v>0</v>
      </c>
      <c r="D147" s="7" t="s">
        <v>31</v>
      </c>
      <c r="E147" s="7" t="n">
        <v>4</v>
      </c>
    </row>
    <row r="148" spans="1:5">
      <c r="A148" t="s">
        <v>4</v>
      </c>
      <c r="B148" s="4" t="s">
        <v>5</v>
      </c>
      <c r="C148" s="4" t="s">
        <v>8</v>
      </c>
      <c r="D148" s="4" t="s">
        <v>9</v>
      </c>
      <c r="E148" s="4" t="s">
        <v>7</v>
      </c>
    </row>
    <row r="149" spans="1:5">
      <c r="A149" t="n">
        <v>2777</v>
      </c>
      <c r="B149" s="19" t="n">
        <v>94</v>
      </c>
      <c r="C149" s="7" t="n">
        <v>1</v>
      </c>
      <c r="D149" s="7" t="s">
        <v>32</v>
      </c>
      <c r="E149" s="7" t="n">
        <v>1</v>
      </c>
    </row>
    <row r="150" spans="1:5">
      <c r="A150" t="s">
        <v>4</v>
      </c>
      <c r="B150" s="4" t="s">
        <v>5</v>
      </c>
      <c r="C150" s="4" t="s">
        <v>8</v>
      </c>
      <c r="D150" s="4" t="s">
        <v>9</v>
      </c>
      <c r="E150" s="4" t="s">
        <v>7</v>
      </c>
    </row>
    <row r="151" spans="1:5">
      <c r="A151" t="n">
        <v>2794</v>
      </c>
      <c r="B151" s="19" t="n">
        <v>94</v>
      </c>
      <c r="C151" s="7" t="n">
        <v>1</v>
      </c>
      <c r="D151" s="7" t="s">
        <v>32</v>
      </c>
      <c r="E151" s="7" t="n">
        <v>2</v>
      </c>
    </row>
    <row r="152" spans="1:5">
      <c r="A152" t="s">
        <v>4</v>
      </c>
      <c r="B152" s="4" t="s">
        <v>5</v>
      </c>
      <c r="C152" s="4" t="s">
        <v>8</v>
      </c>
      <c r="D152" s="4" t="s">
        <v>9</v>
      </c>
      <c r="E152" s="4" t="s">
        <v>7</v>
      </c>
    </row>
    <row r="153" spans="1:5">
      <c r="A153" t="n">
        <v>2811</v>
      </c>
      <c r="B153" s="19" t="n">
        <v>94</v>
      </c>
      <c r="C153" s="7" t="n">
        <v>0</v>
      </c>
      <c r="D153" s="7" t="s">
        <v>32</v>
      </c>
      <c r="E153" s="7" t="n">
        <v>4</v>
      </c>
    </row>
    <row r="154" spans="1:5">
      <c r="A154" t="s">
        <v>4</v>
      </c>
      <c r="B154" s="4" t="s">
        <v>5</v>
      </c>
      <c r="C154" s="4" t="s">
        <v>8</v>
      </c>
      <c r="D154" s="4" t="s">
        <v>9</v>
      </c>
      <c r="E154" s="4" t="s">
        <v>7</v>
      </c>
    </row>
    <row r="155" spans="1:5">
      <c r="A155" t="n">
        <v>2828</v>
      </c>
      <c r="B155" s="19" t="n">
        <v>94</v>
      </c>
      <c r="C155" s="7" t="n">
        <v>1</v>
      </c>
      <c r="D155" s="7" t="s">
        <v>33</v>
      </c>
      <c r="E155" s="7" t="n">
        <v>1</v>
      </c>
    </row>
    <row r="156" spans="1:5">
      <c r="A156" t="s">
        <v>4</v>
      </c>
      <c r="B156" s="4" t="s">
        <v>5</v>
      </c>
      <c r="C156" s="4" t="s">
        <v>8</v>
      </c>
      <c r="D156" s="4" t="s">
        <v>9</v>
      </c>
      <c r="E156" s="4" t="s">
        <v>7</v>
      </c>
    </row>
    <row r="157" spans="1:5">
      <c r="A157" t="n">
        <v>2845</v>
      </c>
      <c r="B157" s="19" t="n">
        <v>94</v>
      </c>
      <c r="C157" s="7" t="n">
        <v>1</v>
      </c>
      <c r="D157" s="7" t="s">
        <v>33</v>
      </c>
      <c r="E157" s="7" t="n">
        <v>2</v>
      </c>
    </row>
    <row r="158" spans="1:5">
      <c r="A158" t="s">
        <v>4</v>
      </c>
      <c r="B158" s="4" t="s">
        <v>5</v>
      </c>
      <c r="C158" s="4" t="s">
        <v>8</v>
      </c>
      <c r="D158" s="4" t="s">
        <v>9</v>
      </c>
      <c r="E158" s="4" t="s">
        <v>7</v>
      </c>
    </row>
    <row r="159" spans="1:5">
      <c r="A159" t="n">
        <v>2862</v>
      </c>
      <c r="B159" s="19" t="n">
        <v>94</v>
      </c>
      <c r="C159" s="7" t="n">
        <v>0</v>
      </c>
      <c r="D159" s="7" t="s">
        <v>33</v>
      </c>
      <c r="E159" s="7" t="n">
        <v>4</v>
      </c>
    </row>
    <row r="160" spans="1:5">
      <c r="A160" t="s">
        <v>4</v>
      </c>
      <c r="B160" s="4" t="s">
        <v>5</v>
      </c>
      <c r="C160" s="4" t="s">
        <v>8</v>
      </c>
      <c r="D160" s="4" t="s">
        <v>9</v>
      </c>
      <c r="E160" s="4" t="s">
        <v>7</v>
      </c>
    </row>
    <row r="161" spans="1:5">
      <c r="A161" t="n">
        <v>2879</v>
      </c>
      <c r="B161" s="20" t="n">
        <v>91</v>
      </c>
      <c r="C161" s="7" t="n">
        <v>1</v>
      </c>
      <c r="D161" s="7" t="s">
        <v>34</v>
      </c>
      <c r="E161" s="7" t="n">
        <v>1</v>
      </c>
    </row>
    <row r="162" spans="1:5">
      <c r="A162" t="s">
        <v>4</v>
      </c>
      <c r="B162" s="4" t="s">
        <v>5</v>
      </c>
      <c r="C162" s="4" t="s">
        <v>8</v>
      </c>
      <c r="D162" s="4" t="s">
        <v>9</v>
      </c>
      <c r="E162" s="4" t="s">
        <v>7</v>
      </c>
    </row>
    <row r="163" spans="1:5">
      <c r="A163" t="n">
        <v>2893</v>
      </c>
      <c r="B163" s="20" t="n">
        <v>91</v>
      </c>
      <c r="C163" s="7" t="n">
        <v>1</v>
      </c>
      <c r="D163" s="7" t="s">
        <v>35</v>
      </c>
      <c r="E163" s="7" t="n">
        <v>1</v>
      </c>
    </row>
    <row r="164" spans="1:5">
      <c r="A164" t="s">
        <v>4</v>
      </c>
      <c r="B164" s="4" t="s">
        <v>5</v>
      </c>
      <c r="C164" s="4" t="s">
        <v>8</v>
      </c>
      <c r="D164" s="4" t="s">
        <v>9</v>
      </c>
      <c r="E164" s="4" t="s">
        <v>7</v>
      </c>
    </row>
    <row r="165" spans="1:5">
      <c r="A165" t="n">
        <v>2907</v>
      </c>
      <c r="B165" s="20" t="n">
        <v>91</v>
      </c>
      <c r="C165" s="7" t="n">
        <v>1</v>
      </c>
      <c r="D165" s="7" t="s">
        <v>36</v>
      </c>
      <c r="E165" s="7" t="n">
        <v>1</v>
      </c>
    </row>
    <row r="166" spans="1:5">
      <c r="A166" t="s">
        <v>4</v>
      </c>
      <c r="B166" s="4" t="s">
        <v>5</v>
      </c>
      <c r="C166" s="4" t="s">
        <v>8</v>
      </c>
      <c r="D166" s="4" t="s">
        <v>9</v>
      </c>
      <c r="E166" s="4" t="s">
        <v>7</v>
      </c>
    </row>
    <row r="167" spans="1:5">
      <c r="A167" t="n">
        <v>2921</v>
      </c>
      <c r="B167" s="20" t="n">
        <v>91</v>
      </c>
      <c r="C167" s="7" t="n">
        <v>1</v>
      </c>
      <c r="D167" s="7" t="s">
        <v>37</v>
      </c>
      <c r="E167" s="7" t="n">
        <v>1</v>
      </c>
    </row>
    <row r="168" spans="1:5">
      <c r="A168" t="s">
        <v>4</v>
      </c>
      <c r="B168" s="4" t="s">
        <v>5</v>
      </c>
      <c r="C168" s="4" t="s">
        <v>8</v>
      </c>
      <c r="D168" s="4" t="s">
        <v>9</v>
      </c>
      <c r="E168" s="4" t="s">
        <v>7</v>
      </c>
    </row>
    <row r="169" spans="1:5">
      <c r="A169" t="n">
        <v>2935</v>
      </c>
      <c r="B169" s="20" t="n">
        <v>91</v>
      </c>
      <c r="C169" s="7" t="n">
        <v>1</v>
      </c>
      <c r="D169" s="7" t="s">
        <v>38</v>
      </c>
      <c r="E169" s="7" t="n">
        <v>1</v>
      </c>
    </row>
    <row r="170" spans="1:5">
      <c r="A170" t="s">
        <v>4</v>
      </c>
      <c r="B170" s="4" t="s">
        <v>5</v>
      </c>
      <c r="C170" s="4" t="s">
        <v>8</v>
      </c>
      <c r="D170" s="4" t="s">
        <v>9</v>
      </c>
      <c r="E170" s="4" t="s">
        <v>7</v>
      </c>
    </row>
    <row r="171" spans="1:5">
      <c r="A171" t="n">
        <v>2949</v>
      </c>
      <c r="B171" s="20" t="n">
        <v>91</v>
      </c>
      <c r="C171" s="7" t="n">
        <v>1</v>
      </c>
      <c r="D171" s="7" t="s">
        <v>39</v>
      </c>
      <c r="E171" s="7" t="n">
        <v>1</v>
      </c>
    </row>
    <row r="172" spans="1:5">
      <c r="A172" t="s">
        <v>4</v>
      </c>
      <c r="B172" s="4" t="s">
        <v>5</v>
      </c>
      <c r="C172" s="4" t="s">
        <v>8</v>
      </c>
      <c r="D172" s="4" t="s">
        <v>9</v>
      </c>
      <c r="E172" s="4" t="s">
        <v>7</v>
      </c>
    </row>
    <row r="173" spans="1:5">
      <c r="A173" t="n">
        <v>2963</v>
      </c>
      <c r="B173" s="20" t="n">
        <v>91</v>
      </c>
      <c r="C173" s="7" t="n">
        <v>1</v>
      </c>
      <c r="D173" s="7" t="s">
        <v>40</v>
      </c>
      <c r="E173" s="7" t="n">
        <v>1</v>
      </c>
    </row>
    <row r="174" spans="1:5">
      <c r="A174" t="s">
        <v>4</v>
      </c>
      <c r="B174" s="4" t="s">
        <v>5</v>
      </c>
      <c r="C174" s="4" t="s">
        <v>8</v>
      </c>
      <c r="D174" s="4" t="s">
        <v>9</v>
      </c>
      <c r="E174" s="4" t="s">
        <v>7</v>
      </c>
    </row>
    <row r="175" spans="1:5">
      <c r="A175" t="n">
        <v>2977</v>
      </c>
      <c r="B175" s="19" t="n">
        <v>94</v>
      </c>
      <c r="C175" s="7" t="n">
        <v>1</v>
      </c>
      <c r="D175" s="7" t="s">
        <v>41</v>
      </c>
      <c r="E175" s="7" t="n">
        <v>1</v>
      </c>
    </row>
    <row r="176" spans="1:5">
      <c r="A176" t="s">
        <v>4</v>
      </c>
      <c r="B176" s="4" t="s">
        <v>5</v>
      </c>
      <c r="C176" s="4" t="s">
        <v>8</v>
      </c>
      <c r="D176" s="4" t="s">
        <v>9</v>
      </c>
      <c r="E176" s="4" t="s">
        <v>7</v>
      </c>
    </row>
    <row r="177" spans="1:5">
      <c r="A177" t="n">
        <v>2988</v>
      </c>
      <c r="B177" s="19" t="n">
        <v>94</v>
      </c>
      <c r="C177" s="7" t="n">
        <v>1</v>
      </c>
      <c r="D177" s="7" t="s">
        <v>41</v>
      </c>
      <c r="E177" s="7" t="n">
        <v>2</v>
      </c>
    </row>
    <row r="178" spans="1:5">
      <c r="A178" t="s">
        <v>4</v>
      </c>
      <c r="B178" s="4" t="s">
        <v>5</v>
      </c>
      <c r="C178" s="4" t="s">
        <v>8</v>
      </c>
      <c r="D178" s="4" t="s">
        <v>9</v>
      </c>
      <c r="E178" s="4" t="s">
        <v>7</v>
      </c>
    </row>
    <row r="179" spans="1:5">
      <c r="A179" t="n">
        <v>2999</v>
      </c>
      <c r="B179" s="19" t="n">
        <v>94</v>
      </c>
      <c r="C179" s="7" t="n">
        <v>0</v>
      </c>
      <c r="D179" s="7" t="s">
        <v>41</v>
      </c>
      <c r="E179" s="7" t="n">
        <v>4</v>
      </c>
    </row>
    <row r="180" spans="1:5">
      <c r="A180" t="s">
        <v>4</v>
      </c>
      <c r="B180" s="4" t="s">
        <v>5</v>
      </c>
      <c r="C180" s="4" t="s">
        <v>8</v>
      </c>
      <c r="D180" s="4" t="s">
        <v>9</v>
      </c>
      <c r="E180" s="4" t="s">
        <v>7</v>
      </c>
    </row>
    <row r="181" spans="1:5">
      <c r="A181" t="n">
        <v>3010</v>
      </c>
      <c r="B181" s="19" t="n">
        <v>94</v>
      </c>
      <c r="C181" s="7" t="n">
        <v>1</v>
      </c>
      <c r="D181" s="7" t="s">
        <v>42</v>
      </c>
      <c r="E181" s="7" t="n">
        <v>1</v>
      </c>
    </row>
    <row r="182" spans="1:5">
      <c r="A182" t="s">
        <v>4</v>
      </c>
      <c r="B182" s="4" t="s">
        <v>5</v>
      </c>
      <c r="C182" s="4" t="s">
        <v>8</v>
      </c>
      <c r="D182" s="4" t="s">
        <v>9</v>
      </c>
      <c r="E182" s="4" t="s">
        <v>7</v>
      </c>
    </row>
    <row r="183" spans="1:5">
      <c r="A183" t="n">
        <v>3021</v>
      </c>
      <c r="B183" s="19" t="n">
        <v>94</v>
      </c>
      <c r="C183" s="7" t="n">
        <v>1</v>
      </c>
      <c r="D183" s="7" t="s">
        <v>42</v>
      </c>
      <c r="E183" s="7" t="n">
        <v>2</v>
      </c>
    </row>
    <row r="184" spans="1:5">
      <c r="A184" t="s">
        <v>4</v>
      </c>
      <c r="B184" s="4" t="s">
        <v>5</v>
      </c>
      <c r="C184" s="4" t="s">
        <v>8</v>
      </c>
      <c r="D184" s="4" t="s">
        <v>9</v>
      </c>
      <c r="E184" s="4" t="s">
        <v>7</v>
      </c>
    </row>
    <row r="185" spans="1:5">
      <c r="A185" t="n">
        <v>3032</v>
      </c>
      <c r="B185" s="19" t="n">
        <v>94</v>
      </c>
      <c r="C185" s="7" t="n">
        <v>0</v>
      </c>
      <c r="D185" s="7" t="s">
        <v>42</v>
      </c>
      <c r="E185" s="7" t="n">
        <v>4</v>
      </c>
    </row>
    <row r="186" spans="1:5">
      <c r="A186" t="s">
        <v>4</v>
      </c>
      <c r="B186" s="4" t="s">
        <v>5</v>
      </c>
      <c r="C186" s="4" t="s">
        <v>8</v>
      </c>
      <c r="D186" s="4" t="s">
        <v>9</v>
      </c>
      <c r="E186" s="4" t="s">
        <v>7</v>
      </c>
    </row>
    <row r="187" spans="1:5">
      <c r="A187" t="n">
        <v>3043</v>
      </c>
      <c r="B187" s="19" t="n">
        <v>94</v>
      </c>
      <c r="C187" s="7" t="n">
        <v>1</v>
      </c>
      <c r="D187" s="7" t="s">
        <v>43</v>
      </c>
      <c r="E187" s="7" t="n">
        <v>1</v>
      </c>
    </row>
    <row r="188" spans="1:5">
      <c r="A188" t="s">
        <v>4</v>
      </c>
      <c r="B188" s="4" t="s">
        <v>5</v>
      </c>
      <c r="C188" s="4" t="s">
        <v>8</v>
      </c>
      <c r="D188" s="4" t="s">
        <v>9</v>
      </c>
      <c r="E188" s="4" t="s">
        <v>7</v>
      </c>
    </row>
    <row r="189" spans="1:5">
      <c r="A189" t="n">
        <v>3054</v>
      </c>
      <c r="B189" s="19" t="n">
        <v>94</v>
      </c>
      <c r="C189" s="7" t="n">
        <v>1</v>
      </c>
      <c r="D189" s="7" t="s">
        <v>43</v>
      </c>
      <c r="E189" s="7" t="n">
        <v>2</v>
      </c>
    </row>
    <row r="190" spans="1:5">
      <c r="A190" t="s">
        <v>4</v>
      </c>
      <c r="B190" s="4" t="s">
        <v>5</v>
      </c>
      <c r="C190" s="4" t="s">
        <v>8</v>
      </c>
      <c r="D190" s="4" t="s">
        <v>9</v>
      </c>
      <c r="E190" s="4" t="s">
        <v>7</v>
      </c>
    </row>
    <row r="191" spans="1:5">
      <c r="A191" t="n">
        <v>3065</v>
      </c>
      <c r="B191" s="19" t="n">
        <v>94</v>
      </c>
      <c r="C191" s="7" t="n">
        <v>0</v>
      </c>
      <c r="D191" s="7" t="s">
        <v>43</v>
      </c>
      <c r="E191" s="7" t="n">
        <v>4</v>
      </c>
    </row>
    <row r="192" spans="1:5">
      <c r="A192" t="s">
        <v>4</v>
      </c>
      <c r="B192" s="4" t="s">
        <v>5</v>
      </c>
      <c r="C192" s="4" t="s">
        <v>8</v>
      </c>
      <c r="D192" s="4" t="s">
        <v>9</v>
      </c>
      <c r="E192" s="4" t="s">
        <v>7</v>
      </c>
    </row>
    <row r="193" spans="1:5">
      <c r="A193" t="n">
        <v>3076</v>
      </c>
      <c r="B193" s="19" t="n">
        <v>94</v>
      </c>
      <c r="C193" s="7" t="n">
        <v>1</v>
      </c>
      <c r="D193" s="7" t="s">
        <v>44</v>
      </c>
      <c r="E193" s="7" t="n">
        <v>1</v>
      </c>
    </row>
    <row r="194" spans="1:5">
      <c r="A194" t="s">
        <v>4</v>
      </c>
      <c r="B194" s="4" t="s">
        <v>5</v>
      </c>
      <c r="C194" s="4" t="s">
        <v>8</v>
      </c>
      <c r="D194" s="4" t="s">
        <v>9</v>
      </c>
      <c r="E194" s="4" t="s">
        <v>7</v>
      </c>
    </row>
    <row r="195" spans="1:5">
      <c r="A195" t="n">
        <v>3087</v>
      </c>
      <c r="B195" s="19" t="n">
        <v>94</v>
      </c>
      <c r="C195" s="7" t="n">
        <v>1</v>
      </c>
      <c r="D195" s="7" t="s">
        <v>44</v>
      </c>
      <c r="E195" s="7" t="n">
        <v>2</v>
      </c>
    </row>
    <row r="196" spans="1:5">
      <c r="A196" t="s">
        <v>4</v>
      </c>
      <c r="B196" s="4" t="s">
        <v>5</v>
      </c>
      <c r="C196" s="4" t="s">
        <v>8</v>
      </c>
      <c r="D196" s="4" t="s">
        <v>9</v>
      </c>
      <c r="E196" s="4" t="s">
        <v>7</v>
      </c>
    </row>
    <row r="197" spans="1:5">
      <c r="A197" t="n">
        <v>3098</v>
      </c>
      <c r="B197" s="19" t="n">
        <v>94</v>
      </c>
      <c r="C197" s="7" t="n">
        <v>0</v>
      </c>
      <c r="D197" s="7" t="s">
        <v>44</v>
      </c>
      <c r="E197" s="7" t="n">
        <v>4</v>
      </c>
    </row>
    <row r="198" spans="1:5">
      <c r="A198" t="s">
        <v>4</v>
      </c>
      <c r="B198" s="4" t="s">
        <v>5</v>
      </c>
      <c r="C198" s="4" t="s">
        <v>8</v>
      </c>
      <c r="D198" s="4" t="s">
        <v>9</v>
      </c>
      <c r="E198" s="4" t="s">
        <v>7</v>
      </c>
    </row>
    <row r="199" spans="1:5">
      <c r="A199" t="n">
        <v>3109</v>
      </c>
      <c r="B199" s="19" t="n">
        <v>94</v>
      </c>
      <c r="C199" s="7" t="n">
        <v>1</v>
      </c>
      <c r="D199" s="7" t="s">
        <v>45</v>
      </c>
      <c r="E199" s="7" t="n">
        <v>1</v>
      </c>
    </row>
    <row r="200" spans="1:5">
      <c r="A200" t="s">
        <v>4</v>
      </c>
      <c r="B200" s="4" t="s">
        <v>5</v>
      </c>
      <c r="C200" s="4" t="s">
        <v>8</v>
      </c>
      <c r="D200" s="4" t="s">
        <v>9</v>
      </c>
      <c r="E200" s="4" t="s">
        <v>7</v>
      </c>
    </row>
    <row r="201" spans="1:5">
      <c r="A201" t="n">
        <v>3123</v>
      </c>
      <c r="B201" s="19" t="n">
        <v>94</v>
      </c>
      <c r="C201" s="7" t="n">
        <v>1</v>
      </c>
      <c r="D201" s="7" t="s">
        <v>45</v>
      </c>
      <c r="E201" s="7" t="n">
        <v>2</v>
      </c>
    </row>
    <row r="202" spans="1:5">
      <c r="A202" t="s">
        <v>4</v>
      </c>
      <c r="B202" s="4" t="s">
        <v>5</v>
      </c>
      <c r="C202" s="4" t="s">
        <v>8</v>
      </c>
      <c r="D202" s="4" t="s">
        <v>9</v>
      </c>
      <c r="E202" s="4" t="s">
        <v>7</v>
      </c>
    </row>
    <row r="203" spans="1:5">
      <c r="A203" t="n">
        <v>3137</v>
      </c>
      <c r="B203" s="19" t="n">
        <v>94</v>
      </c>
      <c r="C203" s="7" t="n">
        <v>0</v>
      </c>
      <c r="D203" s="7" t="s">
        <v>45</v>
      </c>
      <c r="E203" s="7" t="n">
        <v>4</v>
      </c>
    </row>
    <row r="204" spans="1:5">
      <c r="A204" t="s">
        <v>4</v>
      </c>
      <c r="B204" s="4" t="s">
        <v>5</v>
      </c>
      <c r="C204" s="4" t="s">
        <v>8</v>
      </c>
      <c r="D204" s="4" t="s">
        <v>9</v>
      </c>
      <c r="E204" s="4" t="s">
        <v>7</v>
      </c>
    </row>
    <row r="205" spans="1:5">
      <c r="A205" t="n">
        <v>3151</v>
      </c>
      <c r="B205" s="20" t="n">
        <v>91</v>
      </c>
      <c r="C205" s="7" t="n">
        <v>1</v>
      </c>
      <c r="D205" s="7" t="s">
        <v>46</v>
      </c>
      <c r="E205" s="7" t="n">
        <v>1</v>
      </c>
    </row>
    <row r="206" spans="1:5">
      <c r="A206" t="s">
        <v>4</v>
      </c>
      <c r="B206" s="4" t="s">
        <v>5</v>
      </c>
      <c r="C206" s="4" t="s">
        <v>8</v>
      </c>
      <c r="D206" s="4" t="s">
        <v>7</v>
      </c>
      <c r="E206" s="4" t="s">
        <v>8</v>
      </c>
      <c r="F206" s="4" t="s">
        <v>17</v>
      </c>
    </row>
    <row r="207" spans="1:5">
      <c r="A207" t="n">
        <v>3163</v>
      </c>
      <c r="B207" s="12" t="n">
        <v>5</v>
      </c>
      <c r="C207" s="7" t="n">
        <v>30</v>
      </c>
      <c r="D207" s="7" t="n">
        <v>9604</v>
      </c>
      <c r="E207" s="7" t="n">
        <v>1</v>
      </c>
      <c r="F207" s="13" t="n">
        <f t="normal" ca="1">A211</f>
        <v>0</v>
      </c>
    </row>
    <row r="208" spans="1:5">
      <c r="A208" t="s">
        <v>4</v>
      </c>
      <c r="B208" s="4" t="s">
        <v>5</v>
      </c>
      <c r="C208" s="4" t="s">
        <v>8</v>
      </c>
      <c r="D208" s="4" t="s">
        <v>9</v>
      </c>
      <c r="E208" s="4" t="s">
        <v>7</v>
      </c>
    </row>
    <row r="209" spans="1:6">
      <c r="A209" t="n">
        <v>3172</v>
      </c>
      <c r="B209" s="20" t="n">
        <v>91</v>
      </c>
      <c r="C209" s="7" t="n">
        <v>0</v>
      </c>
      <c r="D209" s="7" t="s">
        <v>46</v>
      </c>
      <c r="E209" s="7" t="n">
        <v>1</v>
      </c>
    </row>
    <row r="210" spans="1:6">
      <c r="A210" t="s">
        <v>4</v>
      </c>
      <c r="B210" s="4" t="s">
        <v>5</v>
      </c>
      <c r="C210" s="4" t="s">
        <v>8</v>
      </c>
      <c r="D210" s="4" t="s">
        <v>7</v>
      </c>
      <c r="E210" s="4" t="s">
        <v>9</v>
      </c>
      <c r="F210" s="4" t="s">
        <v>9</v>
      </c>
      <c r="G210" s="4" t="s">
        <v>8</v>
      </c>
    </row>
    <row r="211" spans="1:6">
      <c r="A211" t="n">
        <v>3184</v>
      </c>
      <c r="B211" s="11" t="n">
        <v>32</v>
      </c>
      <c r="C211" s="7" t="n">
        <v>0</v>
      </c>
      <c r="D211" s="7" t="n">
        <v>65533</v>
      </c>
      <c r="E211" s="7" t="s">
        <v>12</v>
      </c>
      <c r="F211" s="7" t="s">
        <v>15</v>
      </c>
      <c r="G211" s="7" t="n">
        <v>0</v>
      </c>
    </row>
    <row r="212" spans="1:6">
      <c r="A212" t="s">
        <v>4</v>
      </c>
      <c r="B212" s="4" t="s">
        <v>5</v>
      </c>
      <c r="C212" s="4" t="s">
        <v>8</v>
      </c>
      <c r="D212" s="4" t="s">
        <v>7</v>
      </c>
      <c r="E212" s="4" t="s">
        <v>9</v>
      </c>
      <c r="F212" s="4" t="s">
        <v>9</v>
      </c>
      <c r="G212" s="4" t="s">
        <v>8</v>
      </c>
    </row>
    <row r="213" spans="1:6">
      <c r="A213" t="n">
        <v>3204</v>
      </c>
      <c r="B213" s="11" t="n">
        <v>32</v>
      </c>
      <c r="C213" s="7" t="n">
        <v>0</v>
      </c>
      <c r="D213" s="7" t="n">
        <v>65533</v>
      </c>
      <c r="E213" s="7" t="s">
        <v>12</v>
      </c>
      <c r="F213" s="7" t="s">
        <v>16</v>
      </c>
      <c r="G213" s="7" t="n">
        <v>0</v>
      </c>
    </row>
    <row r="214" spans="1:6">
      <c r="A214" t="s">
        <v>4</v>
      </c>
      <c r="B214" s="4" t="s">
        <v>5</v>
      </c>
      <c r="C214" s="4" t="s">
        <v>8</v>
      </c>
      <c r="D214" s="4" t="s">
        <v>7</v>
      </c>
      <c r="E214" s="4" t="s">
        <v>8</v>
      </c>
      <c r="F214" s="4" t="s">
        <v>17</v>
      </c>
    </row>
    <row r="215" spans="1:6">
      <c r="A215" t="n">
        <v>3224</v>
      </c>
      <c r="B215" s="12" t="n">
        <v>5</v>
      </c>
      <c r="C215" s="7" t="n">
        <v>30</v>
      </c>
      <c r="D215" s="7" t="n">
        <v>9722</v>
      </c>
      <c r="E215" s="7" t="n">
        <v>1</v>
      </c>
      <c r="F215" s="13" t="n">
        <f t="normal" ca="1">A401</f>
        <v>0</v>
      </c>
    </row>
    <row r="216" spans="1:6">
      <c r="A216" t="s">
        <v>4</v>
      </c>
      <c r="B216" s="4" t="s">
        <v>5</v>
      </c>
      <c r="C216" s="4" t="s">
        <v>8</v>
      </c>
      <c r="D216" s="4" t="s">
        <v>7</v>
      </c>
      <c r="E216" s="4" t="s">
        <v>9</v>
      </c>
      <c r="F216" s="4" t="s">
        <v>9</v>
      </c>
      <c r="G216" s="4" t="s">
        <v>8</v>
      </c>
    </row>
    <row r="217" spans="1:6">
      <c r="A217" t="n">
        <v>3233</v>
      </c>
      <c r="B217" s="11" t="n">
        <v>32</v>
      </c>
      <c r="C217" s="7" t="n">
        <v>0</v>
      </c>
      <c r="D217" s="7" t="n">
        <v>65533</v>
      </c>
      <c r="E217" s="7" t="s">
        <v>12</v>
      </c>
      <c r="F217" s="7" t="s">
        <v>13</v>
      </c>
      <c r="G217" s="7" t="n">
        <v>1</v>
      </c>
    </row>
    <row r="218" spans="1:6">
      <c r="A218" t="s">
        <v>4</v>
      </c>
      <c r="B218" s="4" t="s">
        <v>5</v>
      </c>
      <c r="C218" s="4" t="s">
        <v>8</v>
      </c>
      <c r="D218" s="4" t="s">
        <v>7</v>
      </c>
      <c r="E218" s="4" t="s">
        <v>9</v>
      </c>
      <c r="F218" s="4" t="s">
        <v>9</v>
      </c>
      <c r="G218" s="4" t="s">
        <v>8</v>
      </c>
    </row>
    <row r="219" spans="1:6">
      <c r="A219" t="n">
        <v>3248</v>
      </c>
      <c r="B219" s="11" t="n">
        <v>32</v>
      </c>
      <c r="C219" s="7" t="n">
        <v>0</v>
      </c>
      <c r="D219" s="7" t="n">
        <v>65533</v>
      </c>
      <c r="E219" s="7" t="s">
        <v>12</v>
      </c>
      <c r="F219" s="7" t="s">
        <v>47</v>
      </c>
      <c r="G219" s="7" t="n">
        <v>0</v>
      </c>
    </row>
    <row r="220" spans="1:6">
      <c r="A220" t="s">
        <v>4</v>
      </c>
      <c r="B220" s="4" t="s">
        <v>5</v>
      </c>
      <c r="C220" s="4" t="s">
        <v>8</v>
      </c>
      <c r="D220" s="4" t="s">
        <v>7</v>
      </c>
      <c r="E220" s="4" t="s">
        <v>9</v>
      </c>
      <c r="F220" s="4" t="s">
        <v>9</v>
      </c>
      <c r="G220" s="4" t="s">
        <v>8</v>
      </c>
    </row>
    <row r="221" spans="1:6">
      <c r="A221" t="n">
        <v>3266</v>
      </c>
      <c r="B221" s="11" t="n">
        <v>32</v>
      </c>
      <c r="C221" s="7" t="n">
        <v>1</v>
      </c>
      <c r="D221" s="7" t="n">
        <v>65533</v>
      </c>
      <c r="E221" s="7" t="s">
        <v>12</v>
      </c>
      <c r="F221" s="7" t="s">
        <v>48</v>
      </c>
      <c r="G221" s="7" t="n">
        <v>4</v>
      </c>
    </row>
    <row r="222" spans="1:6">
      <c r="A222" t="s">
        <v>4</v>
      </c>
      <c r="B222" s="4" t="s">
        <v>5</v>
      </c>
      <c r="C222" s="4" t="s">
        <v>8</v>
      </c>
      <c r="D222" s="4" t="s">
        <v>7</v>
      </c>
      <c r="E222" s="4" t="s">
        <v>8</v>
      </c>
      <c r="F222" s="4" t="s">
        <v>7</v>
      </c>
      <c r="G222" s="4" t="s">
        <v>8</v>
      </c>
      <c r="H222" s="4" t="s">
        <v>8</v>
      </c>
      <c r="I222" s="4" t="s">
        <v>8</v>
      </c>
      <c r="J222" s="4" t="s">
        <v>17</v>
      </c>
    </row>
    <row r="223" spans="1:6">
      <c r="A223" t="n">
        <v>3280</v>
      </c>
      <c r="B223" s="12" t="n">
        <v>5</v>
      </c>
      <c r="C223" s="7" t="n">
        <v>30</v>
      </c>
      <c r="D223" s="7" t="n">
        <v>9263</v>
      </c>
      <c r="E223" s="7" t="n">
        <v>30</v>
      </c>
      <c r="F223" s="7" t="n">
        <v>9250</v>
      </c>
      <c r="G223" s="7" t="n">
        <v>8</v>
      </c>
      <c r="H223" s="7" t="n">
        <v>9</v>
      </c>
      <c r="I223" s="7" t="n">
        <v>1</v>
      </c>
      <c r="J223" s="13" t="n">
        <f t="normal" ca="1">A235</f>
        <v>0</v>
      </c>
    </row>
    <row r="224" spans="1:6">
      <c r="A224" t="s">
        <v>4</v>
      </c>
      <c r="B224" s="4" t="s">
        <v>5</v>
      </c>
      <c r="C224" s="4" t="s">
        <v>8</v>
      </c>
      <c r="D224" s="4" t="s">
        <v>9</v>
      </c>
      <c r="E224" s="4" t="s">
        <v>7</v>
      </c>
    </row>
    <row r="225" spans="1:10">
      <c r="A225" t="n">
        <v>3294</v>
      </c>
      <c r="B225" s="20" t="n">
        <v>91</v>
      </c>
      <c r="C225" s="7" t="n">
        <v>0</v>
      </c>
      <c r="D225" s="7" t="s">
        <v>40</v>
      </c>
      <c r="E225" s="7" t="n">
        <v>1</v>
      </c>
    </row>
    <row r="226" spans="1:10">
      <c r="A226" t="s">
        <v>4</v>
      </c>
      <c r="B226" s="4" t="s">
        <v>5</v>
      </c>
      <c r="C226" s="4" t="s">
        <v>8</v>
      </c>
      <c r="D226" s="4" t="s">
        <v>9</v>
      </c>
      <c r="E226" s="4" t="s">
        <v>7</v>
      </c>
    </row>
    <row r="227" spans="1:10">
      <c r="A227" t="n">
        <v>3308</v>
      </c>
      <c r="B227" s="19" t="n">
        <v>94</v>
      </c>
      <c r="C227" s="7" t="n">
        <v>0</v>
      </c>
      <c r="D227" s="7" t="s">
        <v>44</v>
      </c>
      <c r="E227" s="7" t="n">
        <v>1</v>
      </c>
    </row>
    <row r="228" spans="1:10">
      <c r="A228" t="s">
        <v>4</v>
      </c>
      <c r="B228" s="4" t="s">
        <v>5</v>
      </c>
      <c r="C228" s="4" t="s">
        <v>8</v>
      </c>
      <c r="D228" s="4" t="s">
        <v>9</v>
      </c>
      <c r="E228" s="4" t="s">
        <v>7</v>
      </c>
    </row>
    <row r="229" spans="1:10">
      <c r="A229" t="n">
        <v>3319</v>
      </c>
      <c r="B229" s="19" t="n">
        <v>94</v>
      </c>
      <c r="C229" s="7" t="n">
        <v>0</v>
      </c>
      <c r="D229" s="7" t="s">
        <v>44</v>
      </c>
      <c r="E229" s="7" t="n">
        <v>2</v>
      </c>
    </row>
    <row r="230" spans="1:10">
      <c r="A230" t="s">
        <v>4</v>
      </c>
      <c r="B230" s="4" t="s">
        <v>5</v>
      </c>
      <c r="C230" s="4" t="s">
        <v>8</v>
      </c>
      <c r="D230" s="4" t="s">
        <v>9</v>
      </c>
      <c r="E230" s="4" t="s">
        <v>7</v>
      </c>
    </row>
    <row r="231" spans="1:10">
      <c r="A231" t="n">
        <v>3330</v>
      </c>
      <c r="B231" s="19" t="n">
        <v>94</v>
      </c>
      <c r="C231" s="7" t="n">
        <v>1</v>
      </c>
      <c r="D231" s="7" t="s">
        <v>44</v>
      </c>
      <c r="E231" s="7" t="n">
        <v>4</v>
      </c>
    </row>
    <row r="232" spans="1:10">
      <c r="A232" t="s">
        <v>4</v>
      </c>
      <c r="B232" s="4" t="s">
        <v>5</v>
      </c>
      <c r="C232" s="4" t="s">
        <v>8</v>
      </c>
      <c r="D232" s="4" t="s">
        <v>9</v>
      </c>
    </row>
    <row r="233" spans="1:10">
      <c r="A233" t="n">
        <v>3341</v>
      </c>
      <c r="B233" s="19" t="n">
        <v>94</v>
      </c>
      <c r="C233" s="7" t="n">
        <v>5</v>
      </c>
      <c r="D233" s="7" t="s">
        <v>44</v>
      </c>
    </row>
    <row r="234" spans="1:10">
      <c r="A234" t="s">
        <v>4</v>
      </c>
      <c r="B234" s="4" t="s">
        <v>5</v>
      </c>
      <c r="C234" s="4" t="s">
        <v>8</v>
      </c>
      <c r="D234" s="4" t="s">
        <v>7</v>
      </c>
      <c r="E234" s="4" t="s">
        <v>8</v>
      </c>
      <c r="F234" s="4" t="s">
        <v>7</v>
      </c>
      <c r="G234" s="4" t="s">
        <v>8</v>
      </c>
      <c r="H234" s="4" t="s">
        <v>8</v>
      </c>
      <c r="I234" s="4" t="s">
        <v>8</v>
      </c>
      <c r="J234" s="4" t="s">
        <v>17</v>
      </c>
    </row>
    <row r="235" spans="1:10">
      <c r="A235" t="n">
        <v>3350</v>
      </c>
      <c r="B235" s="12" t="n">
        <v>5</v>
      </c>
      <c r="C235" s="7" t="n">
        <v>30</v>
      </c>
      <c r="D235" s="7" t="n">
        <v>9247</v>
      </c>
      <c r="E235" s="7" t="n">
        <v>30</v>
      </c>
      <c r="F235" s="7" t="n">
        <v>9250</v>
      </c>
      <c r="G235" s="7" t="n">
        <v>8</v>
      </c>
      <c r="H235" s="7" t="n">
        <v>9</v>
      </c>
      <c r="I235" s="7" t="n">
        <v>1</v>
      </c>
      <c r="J235" s="13" t="n">
        <f t="normal" ca="1">A247</f>
        <v>0</v>
      </c>
    </row>
    <row r="236" spans="1:10">
      <c r="A236" t="s">
        <v>4</v>
      </c>
      <c r="B236" s="4" t="s">
        <v>5</v>
      </c>
      <c r="C236" s="4" t="s">
        <v>8</v>
      </c>
      <c r="D236" s="4" t="s">
        <v>9</v>
      </c>
      <c r="E236" s="4" t="s">
        <v>7</v>
      </c>
    </row>
    <row r="237" spans="1:10">
      <c r="A237" t="n">
        <v>3364</v>
      </c>
      <c r="B237" s="20" t="n">
        <v>91</v>
      </c>
      <c r="C237" s="7" t="n">
        <v>0</v>
      </c>
      <c r="D237" s="7" t="s">
        <v>39</v>
      </c>
      <c r="E237" s="7" t="n">
        <v>1</v>
      </c>
    </row>
    <row r="238" spans="1:10">
      <c r="A238" t="s">
        <v>4</v>
      </c>
      <c r="B238" s="4" t="s">
        <v>5</v>
      </c>
      <c r="C238" s="4" t="s">
        <v>8</v>
      </c>
      <c r="D238" s="4" t="s">
        <v>9</v>
      </c>
      <c r="E238" s="4" t="s">
        <v>7</v>
      </c>
    </row>
    <row r="239" spans="1:10">
      <c r="A239" t="n">
        <v>3378</v>
      </c>
      <c r="B239" s="19" t="n">
        <v>94</v>
      </c>
      <c r="C239" s="7" t="n">
        <v>0</v>
      </c>
      <c r="D239" s="7" t="s">
        <v>43</v>
      </c>
      <c r="E239" s="7" t="n">
        <v>1</v>
      </c>
    </row>
    <row r="240" spans="1:10">
      <c r="A240" t="s">
        <v>4</v>
      </c>
      <c r="B240" s="4" t="s">
        <v>5</v>
      </c>
      <c r="C240" s="4" t="s">
        <v>8</v>
      </c>
      <c r="D240" s="4" t="s">
        <v>9</v>
      </c>
      <c r="E240" s="4" t="s">
        <v>7</v>
      </c>
    </row>
    <row r="241" spans="1:10">
      <c r="A241" t="n">
        <v>3389</v>
      </c>
      <c r="B241" s="19" t="n">
        <v>94</v>
      </c>
      <c r="C241" s="7" t="n">
        <v>0</v>
      </c>
      <c r="D241" s="7" t="s">
        <v>43</v>
      </c>
      <c r="E241" s="7" t="n">
        <v>2</v>
      </c>
    </row>
    <row r="242" spans="1:10">
      <c r="A242" t="s">
        <v>4</v>
      </c>
      <c r="B242" s="4" t="s">
        <v>5</v>
      </c>
      <c r="C242" s="4" t="s">
        <v>8</v>
      </c>
      <c r="D242" s="4" t="s">
        <v>9</v>
      </c>
      <c r="E242" s="4" t="s">
        <v>7</v>
      </c>
    </row>
    <row r="243" spans="1:10">
      <c r="A243" t="n">
        <v>3400</v>
      </c>
      <c r="B243" s="19" t="n">
        <v>94</v>
      </c>
      <c r="C243" s="7" t="n">
        <v>1</v>
      </c>
      <c r="D243" s="7" t="s">
        <v>43</v>
      </c>
      <c r="E243" s="7" t="n">
        <v>4</v>
      </c>
    </row>
    <row r="244" spans="1:10">
      <c r="A244" t="s">
        <v>4</v>
      </c>
      <c r="B244" s="4" t="s">
        <v>5</v>
      </c>
      <c r="C244" s="4" t="s">
        <v>8</v>
      </c>
      <c r="D244" s="4" t="s">
        <v>9</v>
      </c>
    </row>
    <row r="245" spans="1:10">
      <c r="A245" t="n">
        <v>3411</v>
      </c>
      <c r="B245" s="19" t="n">
        <v>94</v>
      </c>
      <c r="C245" s="7" t="n">
        <v>5</v>
      </c>
      <c r="D245" s="7" t="s">
        <v>43</v>
      </c>
    </row>
    <row r="246" spans="1:10">
      <c r="A246" t="s">
        <v>4</v>
      </c>
      <c r="B246" s="4" t="s">
        <v>5</v>
      </c>
      <c r="C246" s="4" t="s">
        <v>8</v>
      </c>
      <c r="D246" s="4" t="s">
        <v>7</v>
      </c>
      <c r="E246" s="4" t="s">
        <v>8</v>
      </c>
      <c r="F246" s="4" t="s">
        <v>7</v>
      </c>
      <c r="G246" s="4" t="s">
        <v>8</v>
      </c>
      <c r="H246" s="4" t="s">
        <v>8</v>
      </c>
      <c r="I246" s="4" t="s">
        <v>8</v>
      </c>
      <c r="J246" s="4" t="s">
        <v>17</v>
      </c>
    </row>
    <row r="247" spans="1:10">
      <c r="A247" t="n">
        <v>3420</v>
      </c>
      <c r="B247" s="12" t="n">
        <v>5</v>
      </c>
      <c r="C247" s="7" t="n">
        <v>30</v>
      </c>
      <c r="D247" s="7" t="n">
        <v>9244</v>
      </c>
      <c r="E247" s="7" t="n">
        <v>30</v>
      </c>
      <c r="F247" s="7" t="n">
        <v>9250</v>
      </c>
      <c r="G247" s="7" t="n">
        <v>8</v>
      </c>
      <c r="H247" s="7" t="n">
        <v>9</v>
      </c>
      <c r="I247" s="7" t="n">
        <v>1</v>
      </c>
      <c r="J247" s="13" t="n">
        <f t="normal" ca="1">A259</f>
        <v>0</v>
      </c>
    </row>
    <row r="248" spans="1:10">
      <c r="A248" t="s">
        <v>4</v>
      </c>
      <c r="B248" s="4" t="s">
        <v>5</v>
      </c>
      <c r="C248" s="4" t="s">
        <v>8</v>
      </c>
      <c r="D248" s="4" t="s">
        <v>9</v>
      </c>
      <c r="E248" s="4" t="s">
        <v>7</v>
      </c>
    </row>
    <row r="249" spans="1:10">
      <c r="A249" t="n">
        <v>3434</v>
      </c>
      <c r="B249" s="20" t="n">
        <v>91</v>
      </c>
      <c r="C249" s="7" t="n">
        <v>0</v>
      </c>
      <c r="D249" s="7" t="s">
        <v>38</v>
      </c>
      <c r="E249" s="7" t="n">
        <v>1</v>
      </c>
    </row>
    <row r="250" spans="1:10">
      <c r="A250" t="s">
        <v>4</v>
      </c>
      <c r="B250" s="4" t="s">
        <v>5</v>
      </c>
      <c r="C250" s="4" t="s">
        <v>8</v>
      </c>
      <c r="D250" s="4" t="s">
        <v>9</v>
      </c>
      <c r="E250" s="4" t="s">
        <v>7</v>
      </c>
    </row>
    <row r="251" spans="1:10">
      <c r="A251" t="n">
        <v>3448</v>
      </c>
      <c r="B251" s="19" t="n">
        <v>94</v>
      </c>
      <c r="C251" s="7" t="n">
        <v>0</v>
      </c>
      <c r="D251" s="7" t="s">
        <v>42</v>
      </c>
      <c r="E251" s="7" t="n">
        <v>1</v>
      </c>
    </row>
    <row r="252" spans="1:10">
      <c r="A252" t="s">
        <v>4</v>
      </c>
      <c r="B252" s="4" t="s">
        <v>5</v>
      </c>
      <c r="C252" s="4" t="s">
        <v>8</v>
      </c>
      <c r="D252" s="4" t="s">
        <v>9</v>
      </c>
      <c r="E252" s="4" t="s">
        <v>7</v>
      </c>
    </row>
    <row r="253" spans="1:10">
      <c r="A253" t="n">
        <v>3459</v>
      </c>
      <c r="B253" s="19" t="n">
        <v>94</v>
      </c>
      <c r="C253" s="7" t="n">
        <v>0</v>
      </c>
      <c r="D253" s="7" t="s">
        <v>42</v>
      </c>
      <c r="E253" s="7" t="n">
        <v>2</v>
      </c>
    </row>
    <row r="254" spans="1:10">
      <c r="A254" t="s">
        <v>4</v>
      </c>
      <c r="B254" s="4" t="s">
        <v>5</v>
      </c>
      <c r="C254" s="4" t="s">
        <v>8</v>
      </c>
      <c r="D254" s="4" t="s">
        <v>9</v>
      </c>
      <c r="E254" s="4" t="s">
        <v>7</v>
      </c>
    </row>
    <row r="255" spans="1:10">
      <c r="A255" t="n">
        <v>3470</v>
      </c>
      <c r="B255" s="19" t="n">
        <v>94</v>
      </c>
      <c r="C255" s="7" t="n">
        <v>1</v>
      </c>
      <c r="D255" s="7" t="s">
        <v>42</v>
      </c>
      <c r="E255" s="7" t="n">
        <v>4</v>
      </c>
    </row>
    <row r="256" spans="1:10">
      <c r="A256" t="s">
        <v>4</v>
      </c>
      <c r="B256" s="4" t="s">
        <v>5</v>
      </c>
      <c r="C256" s="4" t="s">
        <v>8</v>
      </c>
      <c r="D256" s="4" t="s">
        <v>9</v>
      </c>
    </row>
    <row r="257" spans="1:10">
      <c r="A257" t="n">
        <v>3481</v>
      </c>
      <c r="B257" s="19" t="n">
        <v>94</v>
      </c>
      <c r="C257" s="7" t="n">
        <v>5</v>
      </c>
      <c r="D257" s="7" t="s">
        <v>42</v>
      </c>
    </row>
    <row r="258" spans="1:10">
      <c r="A258" t="s">
        <v>4</v>
      </c>
      <c r="B258" s="4" t="s">
        <v>5</v>
      </c>
      <c r="C258" s="4" t="s">
        <v>8</v>
      </c>
      <c r="D258" s="4" t="s">
        <v>7</v>
      </c>
      <c r="E258" s="4" t="s">
        <v>8</v>
      </c>
      <c r="F258" s="4" t="s">
        <v>7</v>
      </c>
      <c r="G258" s="4" t="s">
        <v>8</v>
      </c>
      <c r="H258" s="4" t="s">
        <v>8</v>
      </c>
      <c r="I258" s="4" t="s">
        <v>8</v>
      </c>
      <c r="J258" s="4" t="s">
        <v>17</v>
      </c>
    </row>
    <row r="259" spans="1:10">
      <c r="A259" t="n">
        <v>3490</v>
      </c>
      <c r="B259" s="12" t="n">
        <v>5</v>
      </c>
      <c r="C259" s="7" t="n">
        <v>30</v>
      </c>
      <c r="D259" s="7" t="n">
        <v>9722</v>
      </c>
      <c r="E259" s="7" t="n">
        <v>30</v>
      </c>
      <c r="F259" s="7" t="n">
        <v>9250</v>
      </c>
      <c r="G259" s="7" t="n">
        <v>8</v>
      </c>
      <c r="H259" s="7" t="n">
        <v>9</v>
      </c>
      <c r="I259" s="7" t="n">
        <v>1</v>
      </c>
      <c r="J259" s="13" t="n">
        <f t="normal" ca="1">A271</f>
        <v>0</v>
      </c>
    </row>
    <row r="260" spans="1:10">
      <c r="A260" t="s">
        <v>4</v>
      </c>
      <c r="B260" s="4" t="s">
        <v>5</v>
      </c>
      <c r="C260" s="4" t="s">
        <v>8</v>
      </c>
      <c r="D260" s="4" t="s">
        <v>9</v>
      </c>
      <c r="E260" s="4" t="s">
        <v>7</v>
      </c>
    </row>
    <row r="261" spans="1:10">
      <c r="A261" t="n">
        <v>3504</v>
      </c>
      <c r="B261" s="20" t="n">
        <v>91</v>
      </c>
      <c r="C261" s="7" t="n">
        <v>0</v>
      </c>
      <c r="D261" s="7" t="s">
        <v>37</v>
      </c>
      <c r="E261" s="7" t="n">
        <v>1</v>
      </c>
    </row>
    <row r="262" spans="1:10">
      <c r="A262" t="s">
        <v>4</v>
      </c>
      <c r="B262" s="4" t="s">
        <v>5</v>
      </c>
      <c r="C262" s="4" t="s">
        <v>8</v>
      </c>
      <c r="D262" s="4" t="s">
        <v>9</v>
      </c>
      <c r="E262" s="4" t="s">
        <v>7</v>
      </c>
    </row>
    <row r="263" spans="1:10">
      <c r="A263" t="n">
        <v>3518</v>
      </c>
      <c r="B263" s="19" t="n">
        <v>94</v>
      </c>
      <c r="C263" s="7" t="n">
        <v>0</v>
      </c>
      <c r="D263" s="7" t="s">
        <v>41</v>
      </c>
      <c r="E263" s="7" t="n">
        <v>1</v>
      </c>
    </row>
    <row r="264" spans="1:10">
      <c r="A264" t="s">
        <v>4</v>
      </c>
      <c r="B264" s="4" t="s">
        <v>5</v>
      </c>
      <c r="C264" s="4" t="s">
        <v>8</v>
      </c>
      <c r="D264" s="4" t="s">
        <v>9</v>
      </c>
      <c r="E264" s="4" t="s">
        <v>7</v>
      </c>
    </row>
    <row r="265" spans="1:10">
      <c r="A265" t="n">
        <v>3529</v>
      </c>
      <c r="B265" s="19" t="n">
        <v>94</v>
      </c>
      <c r="C265" s="7" t="n">
        <v>0</v>
      </c>
      <c r="D265" s="7" t="s">
        <v>41</v>
      </c>
      <c r="E265" s="7" t="n">
        <v>2</v>
      </c>
    </row>
    <row r="266" spans="1:10">
      <c r="A266" t="s">
        <v>4</v>
      </c>
      <c r="B266" s="4" t="s">
        <v>5</v>
      </c>
      <c r="C266" s="4" t="s">
        <v>8</v>
      </c>
      <c r="D266" s="4" t="s">
        <v>9</v>
      </c>
      <c r="E266" s="4" t="s">
        <v>7</v>
      </c>
    </row>
    <row r="267" spans="1:10">
      <c r="A267" t="n">
        <v>3540</v>
      </c>
      <c r="B267" s="19" t="n">
        <v>94</v>
      </c>
      <c r="C267" s="7" t="n">
        <v>1</v>
      </c>
      <c r="D267" s="7" t="s">
        <v>41</v>
      </c>
      <c r="E267" s="7" t="n">
        <v>4</v>
      </c>
    </row>
    <row r="268" spans="1:10">
      <c r="A268" t="s">
        <v>4</v>
      </c>
      <c r="B268" s="4" t="s">
        <v>5</v>
      </c>
      <c r="C268" s="4" t="s">
        <v>8</v>
      </c>
      <c r="D268" s="4" t="s">
        <v>9</v>
      </c>
    </row>
    <row r="269" spans="1:10">
      <c r="A269" t="n">
        <v>3551</v>
      </c>
      <c r="B269" s="19" t="n">
        <v>94</v>
      </c>
      <c r="C269" s="7" t="n">
        <v>5</v>
      </c>
      <c r="D269" s="7" t="s">
        <v>41</v>
      </c>
    </row>
    <row r="270" spans="1:10">
      <c r="A270" t="s">
        <v>4</v>
      </c>
      <c r="B270" s="4" t="s">
        <v>5</v>
      </c>
      <c r="C270" s="4" t="s">
        <v>8</v>
      </c>
      <c r="D270" s="4" t="s">
        <v>7</v>
      </c>
      <c r="E270" s="4" t="s">
        <v>8</v>
      </c>
      <c r="F270" s="4" t="s">
        <v>17</v>
      </c>
    </row>
    <row r="271" spans="1:10">
      <c r="A271" t="n">
        <v>3560</v>
      </c>
      <c r="B271" s="12" t="n">
        <v>5</v>
      </c>
      <c r="C271" s="7" t="n">
        <v>30</v>
      </c>
      <c r="D271" s="7" t="n">
        <v>9730</v>
      </c>
      <c r="E271" s="7" t="n">
        <v>1</v>
      </c>
      <c r="F271" s="13" t="n">
        <f t="normal" ca="1">A315</f>
        <v>0</v>
      </c>
    </row>
    <row r="272" spans="1:10">
      <c r="A272" t="s">
        <v>4</v>
      </c>
      <c r="B272" s="4" t="s">
        <v>5</v>
      </c>
      <c r="C272" s="4" t="s">
        <v>8</v>
      </c>
      <c r="D272" s="4" t="s">
        <v>9</v>
      </c>
      <c r="E272" s="4" t="s">
        <v>7</v>
      </c>
    </row>
    <row r="273" spans="1:10">
      <c r="A273" t="n">
        <v>3569</v>
      </c>
      <c r="B273" s="19" t="n">
        <v>94</v>
      </c>
      <c r="C273" s="7" t="n">
        <v>0</v>
      </c>
      <c r="D273" s="7" t="s">
        <v>25</v>
      </c>
      <c r="E273" s="7" t="n">
        <v>1</v>
      </c>
    </row>
    <row r="274" spans="1:10">
      <c r="A274" t="s">
        <v>4</v>
      </c>
      <c r="B274" s="4" t="s">
        <v>5</v>
      </c>
      <c r="C274" s="4" t="s">
        <v>8</v>
      </c>
      <c r="D274" s="4" t="s">
        <v>9</v>
      </c>
      <c r="E274" s="4" t="s">
        <v>7</v>
      </c>
    </row>
    <row r="275" spans="1:10">
      <c r="A275" t="n">
        <v>3580</v>
      </c>
      <c r="B275" s="19" t="n">
        <v>94</v>
      </c>
      <c r="C275" s="7" t="n">
        <v>0</v>
      </c>
      <c r="D275" s="7" t="s">
        <v>25</v>
      </c>
      <c r="E275" s="7" t="n">
        <v>2</v>
      </c>
    </row>
    <row r="276" spans="1:10">
      <c r="A276" t="s">
        <v>4</v>
      </c>
      <c r="B276" s="4" t="s">
        <v>5</v>
      </c>
      <c r="C276" s="4" t="s">
        <v>8</v>
      </c>
      <c r="D276" s="4" t="s">
        <v>9</v>
      </c>
      <c r="E276" s="4" t="s">
        <v>7</v>
      </c>
    </row>
    <row r="277" spans="1:10">
      <c r="A277" t="n">
        <v>3591</v>
      </c>
      <c r="B277" s="19" t="n">
        <v>94</v>
      </c>
      <c r="C277" s="7" t="n">
        <v>1</v>
      </c>
      <c r="D277" s="7" t="s">
        <v>25</v>
      </c>
      <c r="E277" s="7" t="n">
        <v>4</v>
      </c>
    </row>
    <row r="278" spans="1:10">
      <c r="A278" t="s">
        <v>4</v>
      </c>
      <c r="B278" s="4" t="s">
        <v>5</v>
      </c>
      <c r="C278" s="4" t="s">
        <v>8</v>
      </c>
      <c r="D278" s="4" t="s">
        <v>9</v>
      </c>
    </row>
    <row r="279" spans="1:10">
      <c r="A279" t="n">
        <v>3602</v>
      </c>
      <c r="B279" s="19" t="n">
        <v>94</v>
      </c>
      <c r="C279" s="7" t="n">
        <v>5</v>
      </c>
      <c r="D279" s="7" t="s">
        <v>25</v>
      </c>
    </row>
    <row r="280" spans="1:10">
      <c r="A280" t="s">
        <v>4</v>
      </c>
      <c r="B280" s="4" t="s">
        <v>5</v>
      </c>
      <c r="C280" s="4" t="s">
        <v>8</v>
      </c>
      <c r="D280" s="4" t="s">
        <v>9</v>
      </c>
      <c r="E280" s="4" t="s">
        <v>7</v>
      </c>
    </row>
    <row r="281" spans="1:10">
      <c r="A281" t="n">
        <v>3611</v>
      </c>
      <c r="B281" s="19" t="n">
        <v>94</v>
      </c>
      <c r="C281" s="7" t="n">
        <v>0</v>
      </c>
      <c r="D281" s="7" t="s">
        <v>31</v>
      </c>
      <c r="E281" s="7" t="n">
        <v>1</v>
      </c>
    </row>
    <row r="282" spans="1:10">
      <c r="A282" t="s">
        <v>4</v>
      </c>
      <c r="B282" s="4" t="s">
        <v>5</v>
      </c>
      <c r="C282" s="4" t="s">
        <v>8</v>
      </c>
      <c r="D282" s="4" t="s">
        <v>9</v>
      </c>
      <c r="E282" s="4" t="s">
        <v>7</v>
      </c>
    </row>
    <row r="283" spans="1:10">
      <c r="A283" t="n">
        <v>3628</v>
      </c>
      <c r="B283" s="19" t="n">
        <v>94</v>
      </c>
      <c r="C283" s="7" t="n">
        <v>0</v>
      </c>
      <c r="D283" s="7" t="s">
        <v>31</v>
      </c>
      <c r="E283" s="7" t="n">
        <v>2</v>
      </c>
    </row>
    <row r="284" spans="1:10">
      <c r="A284" t="s">
        <v>4</v>
      </c>
      <c r="B284" s="4" t="s">
        <v>5</v>
      </c>
      <c r="C284" s="4" t="s">
        <v>8</v>
      </c>
      <c r="D284" s="4" t="s">
        <v>9</v>
      </c>
      <c r="E284" s="4" t="s">
        <v>7</v>
      </c>
    </row>
    <row r="285" spans="1:10">
      <c r="A285" t="n">
        <v>3645</v>
      </c>
      <c r="B285" s="19" t="n">
        <v>94</v>
      </c>
      <c r="C285" s="7" t="n">
        <v>1</v>
      </c>
      <c r="D285" s="7" t="s">
        <v>31</v>
      </c>
      <c r="E285" s="7" t="n">
        <v>4</v>
      </c>
    </row>
    <row r="286" spans="1:10">
      <c r="A286" t="s">
        <v>4</v>
      </c>
      <c r="B286" s="4" t="s">
        <v>5</v>
      </c>
      <c r="C286" s="4" t="s">
        <v>8</v>
      </c>
      <c r="D286" s="4" t="s">
        <v>9</v>
      </c>
    </row>
    <row r="287" spans="1:10">
      <c r="A287" t="n">
        <v>3662</v>
      </c>
      <c r="B287" s="19" t="n">
        <v>94</v>
      </c>
      <c r="C287" s="7" t="n">
        <v>5</v>
      </c>
      <c r="D287" s="7" t="s">
        <v>31</v>
      </c>
    </row>
    <row r="288" spans="1:10">
      <c r="A288" t="s">
        <v>4</v>
      </c>
      <c r="B288" s="4" t="s">
        <v>5</v>
      </c>
      <c r="C288" s="4" t="s">
        <v>8</v>
      </c>
      <c r="D288" s="4" t="s">
        <v>9</v>
      </c>
      <c r="E288" s="4" t="s">
        <v>7</v>
      </c>
    </row>
    <row r="289" spans="1:5">
      <c r="A289" t="n">
        <v>3677</v>
      </c>
      <c r="B289" s="19" t="n">
        <v>94</v>
      </c>
      <c r="C289" s="7" t="n">
        <v>0</v>
      </c>
      <c r="D289" s="7" t="s">
        <v>32</v>
      </c>
      <c r="E289" s="7" t="n">
        <v>1</v>
      </c>
    </row>
    <row r="290" spans="1:5">
      <c r="A290" t="s">
        <v>4</v>
      </c>
      <c r="B290" s="4" t="s">
        <v>5</v>
      </c>
      <c r="C290" s="4" t="s">
        <v>8</v>
      </c>
      <c r="D290" s="4" t="s">
        <v>9</v>
      </c>
      <c r="E290" s="4" t="s">
        <v>7</v>
      </c>
    </row>
    <row r="291" spans="1:5">
      <c r="A291" t="n">
        <v>3694</v>
      </c>
      <c r="B291" s="19" t="n">
        <v>94</v>
      </c>
      <c r="C291" s="7" t="n">
        <v>0</v>
      </c>
      <c r="D291" s="7" t="s">
        <v>32</v>
      </c>
      <c r="E291" s="7" t="n">
        <v>2</v>
      </c>
    </row>
    <row r="292" spans="1:5">
      <c r="A292" t="s">
        <v>4</v>
      </c>
      <c r="B292" s="4" t="s">
        <v>5</v>
      </c>
      <c r="C292" s="4" t="s">
        <v>8</v>
      </c>
      <c r="D292" s="4" t="s">
        <v>9</v>
      </c>
      <c r="E292" s="4" t="s">
        <v>7</v>
      </c>
    </row>
    <row r="293" spans="1:5">
      <c r="A293" t="n">
        <v>3711</v>
      </c>
      <c r="B293" s="19" t="n">
        <v>94</v>
      </c>
      <c r="C293" s="7" t="n">
        <v>1</v>
      </c>
      <c r="D293" s="7" t="s">
        <v>32</v>
      </c>
      <c r="E293" s="7" t="n">
        <v>4</v>
      </c>
    </row>
    <row r="294" spans="1:5">
      <c r="A294" t="s">
        <v>4</v>
      </c>
      <c r="B294" s="4" t="s">
        <v>5</v>
      </c>
      <c r="C294" s="4" t="s">
        <v>8</v>
      </c>
      <c r="D294" s="4" t="s">
        <v>9</v>
      </c>
    </row>
    <row r="295" spans="1:5">
      <c r="A295" t="n">
        <v>3728</v>
      </c>
      <c r="B295" s="19" t="n">
        <v>94</v>
      </c>
      <c r="C295" s="7" t="n">
        <v>5</v>
      </c>
      <c r="D295" s="7" t="s">
        <v>32</v>
      </c>
    </row>
    <row r="296" spans="1:5">
      <c r="A296" t="s">
        <v>4</v>
      </c>
      <c r="B296" s="4" t="s">
        <v>5</v>
      </c>
      <c r="C296" s="4" t="s">
        <v>8</v>
      </c>
      <c r="D296" s="4" t="s">
        <v>9</v>
      </c>
      <c r="E296" s="4" t="s">
        <v>7</v>
      </c>
    </row>
    <row r="297" spans="1:5">
      <c r="A297" t="n">
        <v>3743</v>
      </c>
      <c r="B297" s="19" t="n">
        <v>94</v>
      </c>
      <c r="C297" s="7" t="n">
        <v>0</v>
      </c>
      <c r="D297" s="7" t="s">
        <v>33</v>
      </c>
      <c r="E297" s="7" t="n">
        <v>1</v>
      </c>
    </row>
    <row r="298" spans="1:5">
      <c r="A298" t="s">
        <v>4</v>
      </c>
      <c r="B298" s="4" t="s">
        <v>5</v>
      </c>
      <c r="C298" s="4" t="s">
        <v>8</v>
      </c>
      <c r="D298" s="4" t="s">
        <v>9</v>
      </c>
      <c r="E298" s="4" t="s">
        <v>7</v>
      </c>
    </row>
    <row r="299" spans="1:5">
      <c r="A299" t="n">
        <v>3760</v>
      </c>
      <c r="B299" s="19" t="n">
        <v>94</v>
      </c>
      <c r="C299" s="7" t="n">
        <v>0</v>
      </c>
      <c r="D299" s="7" t="s">
        <v>33</v>
      </c>
      <c r="E299" s="7" t="n">
        <v>2</v>
      </c>
    </row>
    <row r="300" spans="1:5">
      <c r="A300" t="s">
        <v>4</v>
      </c>
      <c r="B300" s="4" t="s">
        <v>5</v>
      </c>
      <c r="C300" s="4" t="s">
        <v>8</v>
      </c>
      <c r="D300" s="4" t="s">
        <v>9</v>
      </c>
      <c r="E300" s="4" t="s">
        <v>7</v>
      </c>
    </row>
    <row r="301" spans="1:5">
      <c r="A301" t="n">
        <v>3777</v>
      </c>
      <c r="B301" s="19" t="n">
        <v>94</v>
      </c>
      <c r="C301" s="7" t="n">
        <v>1</v>
      </c>
      <c r="D301" s="7" t="s">
        <v>33</v>
      </c>
      <c r="E301" s="7" t="n">
        <v>4</v>
      </c>
    </row>
    <row r="302" spans="1:5">
      <c r="A302" t="s">
        <v>4</v>
      </c>
      <c r="B302" s="4" t="s">
        <v>5</v>
      </c>
      <c r="C302" s="4" t="s">
        <v>8</v>
      </c>
      <c r="D302" s="4" t="s">
        <v>9</v>
      </c>
    </row>
    <row r="303" spans="1:5">
      <c r="A303" t="n">
        <v>3794</v>
      </c>
      <c r="B303" s="19" t="n">
        <v>94</v>
      </c>
      <c r="C303" s="7" t="n">
        <v>5</v>
      </c>
      <c r="D303" s="7" t="s">
        <v>33</v>
      </c>
    </row>
    <row r="304" spans="1:5">
      <c r="A304" t="s">
        <v>4</v>
      </c>
      <c r="B304" s="4" t="s">
        <v>5</v>
      </c>
      <c r="C304" s="4" t="s">
        <v>8</v>
      </c>
      <c r="D304" s="4" t="s">
        <v>9</v>
      </c>
      <c r="E304" s="4" t="s">
        <v>7</v>
      </c>
    </row>
    <row r="305" spans="1:5">
      <c r="A305" t="n">
        <v>3809</v>
      </c>
      <c r="B305" s="19" t="n">
        <v>94</v>
      </c>
      <c r="C305" s="7" t="n">
        <v>0</v>
      </c>
      <c r="D305" s="7" t="s">
        <v>31</v>
      </c>
      <c r="E305" s="7" t="n">
        <v>4</v>
      </c>
    </row>
    <row r="306" spans="1:5">
      <c r="A306" t="s">
        <v>4</v>
      </c>
      <c r="B306" s="4" t="s">
        <v>5</v>
      </c>
      <c r="C306" s="4" t="s">
        <v>8</v>
      </c>
      <c r="D306" s="4" t="s">
        <v>9</v>
      </c>
      <c r="E306" s="4" t="s">
        <v>7</v>
      </c>
    </row>
    <row r="307" spans="1:5">
      <c r="A307" t="n">
        <v>3826</v>
      </c>
      <c r="B307" s="19" t="n">
        <v>94</v>
      </c>
      <c r="C307" s="7" t="n">
        <v>0</v>
      </c>
      <c r="D307" s="7" t="s">
        <v>32</v>
      </c>
      <c r="E307" s="7" t="n">
        <v>4</v>
      </c>
    </row>
    <row r="308" spans="1:5">
      <c r="A308" t="s">
        <v>4</v>
      </c>
      <c r="B308" s="4" t="s">
        <v>5</v>
      </c>
      <c r="C308" s="4" t="s">
        <v>8</v>
      </c>
      <c r="D308" s="4" t="s">
        <v>9</v>
      </c>
      <c r="E308" s="4" t="s">
        <v>7</v>
      </c>
    </row>
    <row r="309" spans="1:5">
      <c r="A309" t="n">
        <v>3843</v>
      </c>
      <c r="B309" s="19" t="n">
        <v>94</v>
      </c>
      <c r="C309" s="7" t="n">
        <v>0</v>
      </c>
      <c r="D309" s="7" t="s">
        <v>33</v>
      </c>
      <c r="E309" s="7" t="n">
        <v>4</v>
      </c>
    </row>
    <row r="310" spans="1:5">
      <c r="A310" t="s">
        <v>4</v>
      </c>
      <c r="B310" s="4" t="s">
        <v>5</v>
      </c>
      <c r="C310" s="4" t="s">
        <v>8</v>
      </c>
      <c r="D310" s="4" t="s">
        <v>9</v>
      </c>
      <c r="E310" s="4" t="s">
        <v>7</v>
      </c>
    </row>
    <row r="311" spans="1:5">
      <c r="A311" t="n">
        <v>3860</v>
      </c>
      <c r="B311" s="20" t="n">
        <v>91</v>
      </c>
      <c r="C311" s="7" t="n">
        <v>0</v>
      </c>
      <c r="D311" s="7" t="s">
        <v>36</v>
      </c>
      <c r="E311" s="7" t="n">
        <v>1</v>
      </c>
    </row>
    <row r="312" spans="1:5">
      <c r="A312" t="s">
        <v>4</v>
      </c>
      <c r="B312" s="4" t="s">
        <v>5</v>
      </c>
      <c r="C312" s="4" t="s">
        <v>17</v>
      </c>
    </row>
    <row r="313" spans="1:5">
      <c r="A313" t="n">
        <v>3874</v>
      </c>
      <c r="B313" s="16" t="n">
        <v>3</v>
      </c>
      <c r="C313" s="13" t="n">
        <f t="normal" ca="1">A391</f>
        <v>0</v>
      </c>
    </row>
    <row r="314" spans="1:5">
      <c r="A314" t="s">
        <v>4</v>
      </c>
      <c r="B314" s="4" t="s">
        <v>5</v>
      </c>
      <c r="C314" s="4" t="s">
        <v>8</v>
      </c>
      <c r="D314" s="4" t="s">
        <v>7</v>
      </c>
      <c r="E314" s="4" t="s">
        <v>8</v>
      </c>
      <c r="F314" s="4" t="s">
        <v>7</v>
      </c>
      <c r="G314" s="4" t="s">
        <v>8</v>
      </c>
      <c r="H314" s="4" t="s">
        <v>8</v>
      </c>
      <c r="I314" s="4" t="s">
        <v>8</v>
      </c>
      <c r="J314" s="4" t="s">
        <v>17</v>
      </c>
    </row>
    <row r="315" spans="1:5">
      <c r="A315" t="n">
        <v>3879</v>
      </c>
      <c r="B315" s="12" t="n">
        <v>5</v>
      </c>
      <c r="C315" s="7" t="n">
        <v>30</v>
      </c>
      <c r="D315" s="7" t="n">
        <v>9250</v>
      </c>
      <c r="E315" s="7" t="n">
        <v>30</v>
      </c>
      <c r="F315" s="7" t="n">
        <v>9730</v>
      </c>
      <c r="G315" s="7" t="n">
        <v>8</v>
      </c>
      <c r="H315" s="7" t="n">
        <v>9</v>
      </c>
      <c r="I315" s="7" t="n">
        <v>1</v>
      </c>
      <c r="J315" s="13" t="n">
        <f t="normal" ca="1">A349</f>
        <v>0</v>
      </c>
    </row>
    <row r="316" spans="1:5">
      <c r="A316" t="s">
        <v>4</v>
      </c>
      <c r="B316" s="4" t="s">
        <v>5</v>
      </c>
      <c r="C316" s="4" t="s">
        <v>8</v>
      </c>
      <c r="D316" s="4" t="s">
        <v>9</v>
      </c>
      <c r="E316" s="4" t="s">
        <v>7</v>
      </c>
    </row>
    <row r="317" spans="1:5">
      <c r="A317" t="n">
        <v>3893</v>
      </c>
      <c r="B317" s="19" t="n">
        <v>94</v>
      </c>
      <c r="C317" s="7" t="n">
        <v>0</v>
      </c>
      <c r="D317" s="7" t="s">
        <v>24</v>
      </c>
      <c r="E317" s="7" t="n">
        <v>1</v>
      </c>
    </row>
    <row r="318" spans="1:5">
      <c r="A318" t="s">
        <v>4</v>
      </c>
      <c r="B318" s="4" t="s">
        <v>5</v>
      </c>
      <c r="C318" s="4" t="s">
        <v>8</v>
      </c>
      <c r="D318" s="4" t="s">
        <v>9</v>
      </c>
      <c r="E318" s="4" t="s">
        <v>7</v>
      </c>
    </row>
    <row r="319" spans="1:5">
      <c r="A319" t="n">
        <v>3904</v>
      </c>
      <c r="B319" s="19" t="n">
        <v>94</v>
      </c>
      <c r="C319" s="7" t="n">
        <v>0</v>
      </c>
      <c r="D319" s="7" t="s">
        <v>24</v>
      </c>
      <c r="E319" s="7" t="n">
        <v>2</v>
      </c>
    </row>
    <row r="320" spans="1:5">
      <c r="A320" t="s">
        <v>4</v>
      </c>
      <c r="B320" s="4" t="s">
        <v>5</v>
      </c>
      <c r="C320" s="4" t="s">
        <v>8</v>
      </c>
      <c r="D320" s="4" t="s">
        <v>9</v>
      </c>
      <c r="E320" s="4" t="s">
        <v>7</v>
      </c>
    </row>
    <row r="321" spans="1:10">
      <c r="A321" t="n">
        <v>3915</v>
      </c>
      <c r="B321" s="19" t="n">
        <v>94</v>
      </c>
      <c r="C321" s="7" t="n">
        <v>1</v>
      </c>
      <c r="D321" s="7" t="s">
        <v>24</v>
      </c>
      <c r="E321" s="7" t="n">
        <v>4</v>
      </c>
    </row>
    <row r="322" spans="1:10">
      <c r="A322" t="s">
        <v>4</v>
      </c>
      <c r="B322" s="4" t="s">
        <v>5</v>
      </c>
      <c r="C322" s="4" t="s">
        <v>8</v>
      </c>
      <c r="D322" s="4" t="s">
        <v>9</v>
      </c>
    </row>
    <row r="323" spans="1:10">
      <c r="A323" t="n">
        <v>3926</v>
      </c>
      <c r="B323" s="19" t="n">
        <v>94</v>
      </c>
      <c r="C323" s="7" t="n">
        <v>5</v>
      </c>
      <c r="D323" s="7" t="s">
        <v>24</v>
      </c>
    </row>
    <row r="324" spans="1:10">
      <c r="A324" t="s">
        <v>4</v>
      </c>
      <c r="B324" s="4" t="s">
        <v>5</v>
      </c>
      <c r="C324" s="4" t="s">
        <v>8</v>
      </c>
      <c r="D324" s="4" t="s">
        <v>9</v>
      </c>
      <c r="E324" s="4" t="s">
        <v>7</v>
      </c>
    </row>
    <row r="325" spans="1:10">
      <c r="A325" t="n">
        <v>3935</v>
      </c>
      <c r="B325" s="19" t="n">
        <v>94</v>
      </c>
      <c r="C325" s="7" t="n">
        <v>0</v>
      </c>
      <c r="D325" s="7" t="s">
        <v>29</v>
      </c>
      <c r="E325" s="7" t="n">
        <v>1</v>
      </c>
    </row>
    <row r="326" spans="1:10">
      <c r="A326" t="s">
        <v>4</v>
      </c>
      <c r="B326" s="4" t="s">
        <v>5</v>
      </c>
      <c r="C326" s="4" t="s">
        <v>8</v>
      </c>
      <c r="D326" s="4" t="s">
        <v>9</v>
      </c>
      <c r="E326" s="4" t="s">
        <v>7</v>
      </c>
    </row>
    <row r="327" spans="1:10">
      <c r="A327" t="n">
        <v>3952</v>
      </c>
      <c r="B327" s="19" t="n">
        <v>94</v>
      </c>
      <c r="C327" s="7" t="n">
        <v>0</v>
      </c>
      <c r="D327" s="7" t="s">
        <v>29</v>
      </c>
      <c r="E327" s="7" t="n">
        <v>2</v>
      </c>
    </row>
    <row r="328" spans="1:10">
      <c r="A328" t="s">
        <v>4</v>
      </c>
      <c r="B328" s="4" t="s">
        <v>5</v>
      </c>
      <c r="C328" s="4" t="s">
        <v>8</v>
      </c>
      <c r="D328" s="4" t="s">
        <v>9</v>
      </c>
      <c r="E328" s="4" t="s">
        <v>7</v>
      </c>
    </row>
    <row r="329" spans="1:10">
      <c r="A329" t="n">
        <v>3969</v>
      </c>
      <c r="B329" s="19" t="n">
        <v>94</v>
      </c>
      <c r="C329" s="7" t="n">
        <v>1</v>
      </c>
      <c r="D329" s="7" t="s">
        <v>29</v>
      </c>
      <c r="E329" s="7" t="n">
        <v>4</v>
      </c>
    </row>
    <row r="330" spans="1:10">
      <c r="A330" t="s">
        <v>4</v>
      </c>
      <c r="B330" s="4" t="s">
        <v>5</v>
      </c>
      <c r="C330" s="4" t="s">
        <v>8</v>
      </c>
      <c r="D330" s="4" t="s">
        <v>9</v>
      </c>
    </row>
    <row r="331" spans="1:10">
      <c r="A331" t="n">
        <v>3986</v>
      </c>
      <c r="B331" s="19" t="n">
        <v>94</v>
      </c>
      <c r="C331" s="7" t="n">
        <v>5</v>
      </c>
      <c r="D331" s="7" t="s">
        <v>29</v>
      </c>
    </row>
    <row r="332" spans="1:10">
      <c r="A332" t="s">
        <v>4</v>
      </c>
      <c r="B332" s="4" t="s">
        <v>5</v>
      </c>
      <c r="C332" s="4" t="s">
        <v>8</v>
      </c>
      <c r="D332" s="4" t="s">
        <v>9</v>
      </c>
      <c r="E332" s="4" t="s">
        <v>7</v>
      </c>
    </row>
    <row r="333" spans="1:10">
      <c r="A333" t="n">
        <v>4001</v>
      </c>
      <c r="B333" s="19" t="n">
        <v>94</v>
      </c>
      <c r="C333" s="7" t="n">
        <v>0</v>
      </c>
      <c r="D333" s="7" t="s">
        <v>30</v>
      </c>
      <c r="E333" s="7" t="n">
        <v>1</v>
      </c>
    </row>
    <row r="334" spans="1:10">
      <c r="A334" t="s">
        <v>4</v>
      </c>
      <c r="B334" s="4" t="s">
        <v>5</v>
      </c>
      <c r="C334" s="4" t="s">
        <v>8</v>
      </c>
      <c r="D334" s="4" t="s">
        <v>9</v>
      </c>
      <c r="E334" s="4" t="s">
        <v>7</v>
      </c>
    </row>
    <row r="335" spans="1:10">
      <c r="A335" t="n">
        <v>4018</v>
      </c>
      <c r="B335" s="19" t="n">
        <v>94</v>
      </c>
      <c r="C335" s="7" t="n">
        <v>0</v>
      </c>
      <c r="D335" s="7" t="s">
        <v>30</v>
      </c>
      <c r="E335" s="7" t="n">
        <v>2</v>
      </c>
    </row>
    <row r="336" spans="1:10">
      <c r="A336" t="s">
        <v>4</v>
      </c>
      <c r="B336" s="4" t="s">
        <v>5</v>
      </c>
      <c r="C336" s="4" t="s">
        <v>8</v>
      </c>
      <c r="D336" s="4" t="s">
        <v>9</v>
      </c>
      <c r="E336" s="4" t="s">
        <v>7</v>
      </c>
    </row>
    <row r="337" spans="1:5">
      <c r="A337" t="n">
        <v>4035</v>
      </c>
      <c r="B337" s="19" t="n">
        <v>94</v>
      </c>
      <c r="C337" s="7" t="n">
        <v>1</v>
      </c>
      <c r="D337" s="7" t="s">
        <v>30</v>
      </c>
      <c r="E337" s="7" t="n">
        <v>4</v>
      </c>
    </row>
    <row r="338" spans="1:5">
      <c r="A338" t="s">
        <v>4</v>
      </c>
      <c r="B338" s="4" t="s">
        <v>5</v>
      </c>
      <c r="C338" s="4" t="s">
        <v>8</v>
      </c>
      <c r="D338" s="4" t="s">
        <v>9</v>
      </c>
    </row>
    <row r="339" spans="1:5">
      <c r="A339" t="n">
        <v>4052</v>
      </c>
      <c r="B339" s="19" t="n">
        <v>94</v>
      </c>
      <c r="C339" s="7" t="n">
        <v>5</v>
      </c>
      <c r="D339" s="7" t="s">
        <v>30</v>
      </c>
    </row>
    <row r="340" spans="1:5">
      <c r="A340" t="s">
        <v>4</v>
      </c>
      <c r="B340" s="4" t="s">
        <v>5</v>
      </c>
      <c r="C340" s="4" t="s">
        <v>8</v>
      </c>
      <c r="D340" s="4" t="s">
        <v>9</v>
      </c>
      <c r="E340" s="4" t="s">
        <v>7</v>
      </c>
    </row>
    <row r="341" spans="1:5">
      <c r="A341" t="n">
        <v>4067</v>
      </c>
      <c r="B341" s="19" t="n">
        <v>94</v>
      </c>
      <c r="C341" s="7" t="n">
        <v>0</v>
      </c>
      <c r="D341" s="7" t="s">
        <v>29</v>
      </c>
      <c r="E341" s="7" t="n">
        <v>4</v>
      </c>
    </row>
    <row r="342" spans="1:5">
      <c r="A342" t="s">
        <v>4</v>
      </c>
      <c r="B342" s="4" t="s">
        <v>5</v>
      </c>
      <c r="C342" s="4" t="s">
        <v>8</v>
      </c>
      <c r="D342" s="4" t="s">
        <v>9</v>
      </c>
      <c r="E342" s="4" t="s">
        <v>7</v>
      </c>
    </row>
    <row r="343" spans="1:5">
      <c r="A343" t="n">
        <v>4084</v>
      </c>
      <c r="B343" s="19" t="n">
        <v>94</v>
      </c>
      <c r="C343" s="7" t="n">
        <v>0</v>
      </c>
      <c r="D343" s="7" t="s">
        <v>30</v>
      </c>
      <c r="E343" s="7" t="n">
        <v>4</v>
      </c>
    </row>
    <row r="344" spans="1:5">
      <c r="A344" t="s">
        <v>4</v>
      </c>
      <c r="B344" s="4" t="s">
        <v>5</v>
      </c>
      <c r="C344" s="4" t="s">
        <v>8</v>
      </c>
      <c r="D344" s="4" t="s">
        <v>9</v>
      </c>
      <c r="E344" s="4" t="s">
        <v>7</v>
      </c>
    </row>
    <row r="345" spans="1:5">
      <c r="A345" t="n">
        <v>4101</v>
      </c>
      <c r="B345" s="20" t="n">
        <v>91</v>
      </c>
      <c r="C345" s="7" t="n">
        <v>0</v>
      </c>
      <c r="D345" s="7" t="s">
        <v>35</v>
      </c>
      <c r="E345" s="7" t="n">
        <v>1</v>
      </c>
    </row>
    <row r="346" spans="1:5">
      <c r="A346" t="s">
        <v>4</v>
      </c>
      <c r="B346" s="4" t="s">
        <v>5</v>
      </c>
      <c r="C346" s="4" t="s">
        <v>17</v>
      </c>
    </row>
    <row r="347" spans="1:5">
      <c r="A347" t="n">
        <v>4115</v>
      </c>
      <c r="B347" s="16" t="n">
        <v>3</v>
      </c>
      <c r="C347" s="13" t="n">
        <f t="normal" ca="1">A391</f>
        <v>0</v>
      </c>
    </row>
    <row r="348" spans="1:5">
      <c r="A348" t="s">
        <v>4</v>
      </c>
      <c r="B348" s="4" t="s">
        <v>5</v>
      </c>
      <c r="C348" s="4" t="s">
        <v>8</v>
      </c>
      <c r="D348" s="4" t="s">
        <v>7</v>
      </c>
      <c r="E348" s="4" t="s">
        <v>8</v>
      </c>
      <c r="F348" s="4" t="s">
        <v>7</v>
      </c>
      <c r="G348" s="4" t="s">
        <v>8</v>
      </c>
      <c r="H348" s="4" t="s">
        <v>8</v>
      </c>
      <c r="I348" s="4" t="s">
        <v>8</v>
      </c>
      <c r="J348" s="4" t="s">
        <v>17</v>
      </c>
    </row>
    <row r="349" spans="1:5">
      <c r="A349" t="n">
        <v>4120</v>
      </c>
      <c r="B349" s="12" t="n">
        <v>5</v>
      </c>
      <c r="C349" s="7" t="n">
        <v>30</v>
      </c>
      <c r="D349" s="7" t="n">
        <v>9237</v>
      </c>
      <c r="E349" s="7" t="n">
        <v>30</v>
      </c>
      <c r="F349" s="7" t="n">
        <v>9250</v>
      </c>
      <c r="G349" s="7" t="n">
        <v>8</v>
      </c>
      <c r="H349" s="7" t="n">
        <v>9</v>
      </c>
      <c r="I349" s="7" t="n">
        <v>1</v>
      </c>
      <c r="J349" s="13" t="n">
        <f t="normal" ca="1">A391</f>
        <v>0</v>
      </c>
    </row>
    <row r="350" spans="1:5">
      <c r="A350" t="s">
        <v>4</v>
      </c>
      <c r="B350" s="4" t="s">
        <v>5</v>
      </c>
      <c r="C350" s="4" t="s">
        <v>8</v>
      </c>
      <c r="D350" s="4" t="s">
        <v>9</v>
      </c>
      <c r="E350" s="4" t="s">
        <v>7</v>
      </c>
    </row>
    <row r="351" spans="1:5">
      <c r="A351" t="n">
        <v>4134</v>
      </c>
      <c r="B351" s="19" t="n">
        <v>94</v>
      </c>
      <c r="C351" s="7" t="n">
        <v>0</v>
      </c>
      <c r="D351" s="7" t="s">
        <v>23</v>
      </c>
      <c r="E351" s="7" t="n">
        <v>1</v>
      </c>
    </row>
    <row r="352" spans="1:5">
      <c r="A352" t="s">
        <v>4</v>
      </c>
      <c r="B352" s="4" t="s">
        <v>5</v>
      </c>
      <c r="C352" s="4" t="s">
        <v>8</v>
      </c>
      <c r="D352" s="4" t="s">
        <v>9</v>
      </c>
      <c r="E352" s="4" t="s">
        <v>7</v>
      </c>
    </row>
    <row r="353" spans="1:10">
      <c r="A353" t="n">
        <v>4145</v>
      </c>
      <c r="B353" s="19" t="n">
        <v>94</v>
      </c>
      <c r="C353" s="7" t="n">
        <v>0</v>
      </c>
      <c r="D353" s="7" t="s">
        <v>23</v>
      </c>
      <c r="E353" s="7" t="n">
        <v>2</v>
      </c>
    </row>
    <row r="354" spans="1:10">
      <c r="A354" t="s">
        <v>4</v>
      </c>
      <c r="B354" s="4" t="s">
        <v>5</v>
      </c>
      <c r="C354" s="4" t="s">
        <v>8</v>
      </c>
      <c r="D354" s="4" t="s">
        <v>9</v>
      </c>
      <c r="E354" s="4" t="s">
        <v>7</v>
      </c>
    </row>
    <row r="355" spans="1:10">
      <c r="A355" t="n">
        <v>4156</v>
      </c>
      <c r="B355" s="19" t="n">
        <v>94</v>
      </c>
      <c r="C355" s="7" t="n">
        <v>1</v>
      </c>
      <c r="D355" s="7" t="s">
        <v>23</v>
      </c>
      <c r="E355" s="7" t="n">
        <v>4</v>
      </c>
    </row>
    <row r="356" spans="1:10">
      <c r="A356" t="s">
        <v>4</v>
      </c>
      <c r="B356" s="4" t="s">
        <v>5</v>
      </c>
      <c r="C356" s="4" t="s">
        <v>8</v>
      </c>
      <c r="D356" s="4" t="s">
        <v>9</v>
      </c>
    </row>
    <row r="357" spans="1:10">
      <c r="A357" t="n">
        <v>4167</v>
      </c>
      <c r="B357" s="19" t="n">
        <v>94</v>
      </c>
      <c r="C357" s="7" t="n">
        <v>5</v>
      </c>
      <c r="D357" s="7" t="s">
        <v>23</v>
      </c>
    </row>
    <row r="358" spans="1:10">
      <c r="A358" t="s">
        <v>4</v>
      </c>
      <c r="B358" s="4" t="s">
        <v>5</v>
      </c>
      <c r="C358" s="4" t="s">
        <v>8</v>
      </c>
      <c r="D358" s="4" t="s">
        <v>9</v>
      </c>
      <c r="E358" s="4" t="s">
        <v>7</v>
      </c>
    </row>
    <row r="359" spans="1:10">
      <c r="A359" t="n">
        <v>4176</v>
      </c>
      <c r="B359" s="19" t="n">
        <v>94</v>
      </c>
      <c r="C359" s="7" t="n">
        <v>0</v>
      </c>
      <c r="D359" s="7" t="s">
        <v>26</v>
      </c>
      <c r="E359" s="7" t="n">
        <v>1</v>
      </c>
    </row>
    <row r="360" spans="1:10">
      <c r="A360" t="s">
        <v>4</v>
      </c>
      <c r="B360" s="4" t="s">
        <v>5</v>
      </c>
      <c r="C360" s="4" t="s">
        <v>8</v>
      </c>
      <c r="D360" s="4" t="s">
        <v>9</v>
      </c>
      <c r="E360" s="4" t="s">
        <v>7</v>
      </c>
    </row>
    <row r="361" spans="1:10">
      <c r="A361" t="n">
        <v>4193</v>
      </c>
      <c r="B361" s="19" t="n">
        <v>94</v>
      </c>
      <c r="C361" s="7" t="n">
        <v>0</v>
      </c>
      <c r="D361" s="7" t="s">
        <v>26</v>
      </c>
      <c r="E361" s="7" t="n">
        <v>2</v>
      </c>
    </row>
    <row r="362" spans="1:10">
      <c r="A362" t="s">
        <v>4</v>
      </c>
      <c r="B362" s="4" t="s">
        <v>5</v>
      </c>
      <c r="C362" s="4" t="s">
        <v>8</v>
      </c>
      <c r="D362" s="4" t="s">
        <v>9</v>
      </c>
      <c r="E362" s="4" t="s">
        <v>7</v>
      </c>
    </row>
    <row r="363" spans="1:10">
      <c r="A363" t="n">
        <v>4210</v>
      </c>
      <c r="B363" s="19" t="n">
        <v>94</v>
      </c>
      <c r="C363" s="7" t="n">
        <v>1</v>
      </c>
      <c r="D363" s="7" t="s">
        <v>26</v>
      </c>
      <c r="E363" s="7" t="n">
        <v>4</v>
      </c>
    </row>
    <row r="364" spans="1:10">
      <c r="A364" t="s">
        <v>4</v>
      </c>
      <c r="B364" s="4" t="s">
        <v>5</v>
      </c>
      <c r="C364" s="4" t="s">
        <v>8</v>
      </c>
      <c r="D364" s="4" t="s">
        <v>9</v>
      </c>
    </row>
    <row r="365" spans="1:10">
      <c r="A365" t="n">
        <v>4227</v>
      </c>
      <c r="B365" s="19" t="n">
        <v>94</v>
      </c>
      <c r="C365" s="7" t="n">
        <v>5</v>
      </c>
      <c r="D365" s="7" t="s">
        <v>26</v>
      </c>
    </row>
    <row r="366" spans="1:10">
      <c r="A366" t="s">
        <v>4</v>
      </c>
      <c r="B366" s="4" t="s">
        <v>5</v>
      </c>
      <c r="C366" s="4" t="s">
        <v>8</v>
      </c>
      <c r="D366" s="4" t="s">
        <v>9</v>
      </c>
      <c r="E366" s="4" t="s">
        <v>7</v>
      </c>
    </row>
    <row r="367" spans="1:10">
      <c r="A367" t="n">
        <v>4242</v>
      </c>
      <c r="B367" s="19" t="n">
        <v>94</v>
      </c>
      <c r="C367" s="7" t="n">
        <v>0</v>
      </c>
      <c r="D367" s="7" t="s">
        <v>27</v>
      </c>
      <c r="E367" s="7" t="n">
        <v>1</v>
      </c>
    </row>
    <row r="368" spans="1:10">
      <c r="A368" t="s">
        <v>4</v>
      </c>
      <c r="B368" s="4" t="s">
        <v>5</v>
      </c>
      <c r="C368" s="4" t="s">
        <v>8</v>
      </c>
      <c r="D368" s="4" t="s">
        <v>9</v>
      </c>
      <c r="E368" s="4" t="s">
        <v>7</v>
      </c>
    </row>
    <row r="369" spans="1:5">
      <c r="A369" t="n">
        <v>4259</v>
      </c>
      <c r="B369" s="19" t="n">
        <v>94</v>
      </c>
      <c r="C369" s="7" t="n">
        <v>0</v>
      </c>
      <c r="D369" s="7" t="s">
        <v>27</v>
      </c>
      <c r="E369" s="7" t="n">
        <v>2</v>
      </c>
    </row>
    <row r="370" spans="1:5">
      <c r="A370" t="s">
        <v>4</v>
      </c>
      <c r="B370" s="4" t="s">
        <v>5</v>
      </c>
      <c r="C370" s="4" t="s">
        <v>8</v>
      </c>
      <c r="D370" s="4" t="s">
        <v>9</v>
      </c>
      <c r="E370" s="4" t="s">
        <v>7</v>
      </c>
    </row>
    <row r="371" spans="1:5">
      <c r="A371" t="n">
        <v>4276</v>
      </c>
      <c r="B371" s="19" t="n">
        <v>94</v>
      </c>
      <c r="C371" s="7" t="n">
        <v>1</v>
      </c>
      <c r="D371" s="7" t="s">
        <v>27</v>
      </c>
      <c r="E371" s="7" t="n">
        <v>4</v>
      </c>
    </row>
    <row r="372" spans="1:5">
      <c r="A372" t="s">
        <v>4</v>
      </c>
      <c r="B372" s="4" t="s">
        <v>5</v>
      </c>
      <c r="C372" s="4" t="s">
        <v>8</v>
      </c>
      <c r="D372" s="4" t="s">
        <v>9</v>
      </c>
    </row>
    <row r="373" spans="1:5">
      <c r="A373" t="n">
        <v>4293</v>
      </c>
      <c r="B373" s="19" t="n">
        <v>94</v>
      </c>
      <c r="C373" s="7" t="n">
        <v>5</v>
      </c>
      <c r="D373" s="7" t="s">
        <v>27</v>
      </c>
    </row>
    <row r="374" spans="1:5">
      <c r="A374" t="s">
        <v>4</v>
      </c>
      <c r="B374" s="4" t="s">
        <v>5</v>
      </c>
      <c r="C374" s="4" t="s">
        <v>8</v>
      </c>
      <c r="D374" s="4" t="s">
        <v>9</v>
      </c>
      <c r="E374" s="4" t="s">
        <v>7</v>
      </c>
    </row>
    <row r="375" spans="1:5">
      <c r="A375" t="n">
        <v>4308</v>
      </c>
      <c r="B375" s="19" t="n">
        <v>94</v>
      </c>
      <c r="C375" s="7" t="n">
        <v>0</v>
      </c>
      <c r="D375" s="7" t="s">
        <v>28</v>
      </c>
      <c r="E375" s="7" t="n">
        <v>1</v>
      </c>
    </row>
    <row r="376" spans="1:5">
      <c r="A376" t="s">
        <v>4</v>
      </c>
      <c r="B376" s="4" t="s">
        <v>5</v>
      </c>
      <c r="C376" s="4" t="s">
        <v>8</v>
      </c>
      <c r="D376" s="4" t="s">
        <v>9</v>
      </c>
      <c r="E376" s="4" t="s">
        <v>7</v>
      </c>
    </row>
    <row r="377" spans="1:5">
      <c r="A377" t="n">
        <v>4325</v>
      </c>
      <c r="B377" s="19" t="n">
        <v>94</v>
      </c>
      <c r="C377" s="7" t="n">
        <v>0</v>
      </c>
      <c r="D377" s="7" t="s">
        <v>28</v>
      </c>
      <c r="E377" s="7" t="n">
        <v>2</v>
      </c>
    </row>
    <row r="378" spans="1:5">
      <c r="A378" t="s">
        <v>4</v>
      </c>
      <c r="B378" s="4" t="s">
        <v>5</v>
      </c>
      <c r="C378" s="4" t="s">
        <v>8</v>
      </c>
      <c r="D378" s="4" t="s">
        <v>9</v>
      </c>
      <c r="E378" s="4" t="s">
        <v>7</v>
      </c>
    </row>
    <row r="379" spans="1:5">
      <c r="A379" t="n">
        <v>4342</v>
      </c>
      <c r="B379" s="19" t="n">
        <v>94</v>
      </c>
      <c r="C379" s="7" t="n">
        <v>1</v>
      </c>
      <c r="D379" s="7" t="s">
        <v>28</v>
      </c>
      <c r="E379" s="7" t="n">
        <v>4</v>
      </c>
    </row>
    <row r="380" spans="1:5">
      <c r="A380" t="s">
        <v>4</v>
      </c>
      <c r="B380" s="4" t="s">
        <v>5</v>
      </c>
      <c r="C380" s="4" t="s">
        <v>8</v>
      </c>
      <c r="D380" s="4" t="s">
        <v>9</v>
      </c>
    </row>
    <row r="381" spans="1:5">
      <c r="A381" t="n">
        <v>4359</v>
      </c>
      <c r="B381" s="19" t="n">
        <v>94</v>
      </c>
      <c r="C381" s="7" t="n">
        <v>5</v>
      </c>
      <c r="D381" s="7" t="s">
        <v>28</v>
      </c>
    </row>
    <row r="382" spans="1:5">
      <c r="A382" t="s">
        <v>4</v>
      </c>
      <c r="B382" s="4" t="s">
        <v>5</v>
      </c>
      <c r="C382" s="4" t="s">
        <v>8</v>
      </c>
      <c r="D382" s="4" t="s">
        <v>9</v>
      </c>
      <c r="E382" s="4" t="s">
        <v>7</v>
      </c>
    </row>
    <row r="383" spans="1:5">
      <c r="A383" t="n">
        <v>4374</v>
      </c>
      <c r="B383" s="19" t="n">
        <v>94</v>
      </c>
      <c r="C383" s="7" t="n">
        <v>0</v>
      </c>
      <c r="D383" s="7" t="s">
        <v>26</v>
      </c>
      <c r="E383" s="7" t="n">
        <v>4</v>
      </c>
    </row>
    <row r="384" spans="1:5">
      <c r="A384" t="s">
        <v>4</v>
      </c>
      <c r="B384" s="4" t="s">
        <v>5</v>
      </c>
      <c r="C384" s="4" t="s">
        <v>8</v>
      </c>
      <c r="D384" s="4" t="s">
        <v>9</v>
      </c>
      <c r="E384" s="4" t="s">
        <v>7</v>
      </c>
    </row>
    <row r="385" spans="1:5">
      <c r="A385" t="n">
        <v>4391</v>
      </c>
      <c r="B385" s="19" t="n">
        <v>94</v>
      </c>
      <c r="C385" s="7" t="n">
        <v>0</v>
      </c>
      <c r="D385" s="7" t="s">
        <v>27</v>
      </c>
      <c r="E385" s="7" t="n">
        <v>4</v>
      </c>
    </row>
    <row r="386" spans="1:5">
      <c r="A386" t="s">
        <v>4</v>
      </c>
      <c r="B386" s="4" t="s">
        <v>5</v>
      </c>
      <c r="C386" s="4" t="s">
        <v>8</v>
      </c>
      <c r="D386" s="4" t="s">
        <v>9</v>
      </c>
      <c r="E386" s="4" t="s">
        <v>7</v>
      </c>
    </row>
    <row r="387" spans="1:5">
      <c r="A387" t="n">
        <v>4408</v>
      </c>
      <c r="B387" s="19" t="n">
        <v>94</v>
      </c>
      <c r="C387" s="7" t="n">
        <v>0</v>
      </c>
      <c r="D387" s="7" t="s">
        <v>28</v>
      </c>
      <c r="E387" s="7" t="n">
        <v>4</v>
      </c>
    </row>
    <row r="388" spans="1:5">
      <c r="A388" t="s">
        <v>4</v>
      </c>
      <c r="B388" s="4" t="s">
        <v>5</v>
      </c>
      <c r="C388" s="4" t="s">
        <v>8</v>
      </c>
      <c r="D388" s="4" t="s">
        <v>9</v>
      </c>
      <c r="E388" s="4" t="s">
        <v>7</v>
      </c>
    </row>
    <row r="389" spans="1:5">
      <c r="A389" t="n">
        <v>4425</v>
      </c>
      <c r="B389" s="20" t="n">
        <v>91</v>
      </c>
      <c r="C389" s="7" t="n">
        <v>0</v>
      </c>
      <c r="D389" s="7" t="s">
        <v>34</v>
      </c>
      <c r="E389" s="7" t="n">
        <v>1</v>
      </c>
    </row>
    <row r="390" spans="1:5">
      <c r="A390" t="s">
        <v>4</v>
      </c>
      <c r="B390" s="4" t="s">
        <v>5</v>
      </c>
      <c r="C390" s="4" t="s">
        <v>8</v>
      </c>
      <c r="D390" s="4" t="s">
        <v>7</v>
      </c>
      <c r="E390" s="4" t="s">
        <v>8</v>
      </c>
      <c r="F390" s="4" t="s">
        <v>17</v>
      </c>
    </row>
    <row r="391" spans="1:5">
      <c r="A391" t="n">
        <v>4439</v>
      </c>
      <c r="B391" s="12" t="n">
        <v>5</v>
      </c>
      <c r="C391" s="7" t="n">
        <v>30</v>
      </c>
      <c r="D391" s="7" t="n">
        <v>9250</v>
      </c>
      <c r="E391" s="7" t="n">
        <v>1</v>
      </c>
      <c r="F391" s="13" t="n">
        <f t="normal" ca="1">A397</f>
        <v>0</v>
      </c>
    </row>
    <row r="392" spans="1:5">
      <c r="A392" t="s">
        <v>4</v>
      </c>
      <c r="B392" s="4" t="s">
        <v>5</v>
      </c>
      <c r="C392" s="4" t="s">
        <v>8</v>
      </c>
      <c r="D392" s="4" t="s">
        <v>7</v>
      </c>
      <c r="E392" s="4" t="s">
        <v>9</v>
      </c>
      <c r="F392" s="4" t="s">
        <v>9</v>
      </c>
      <c r="G392" s="4" t="s">
        <v>8</v>
      </c>
    </row>
    <row r="393" spans="1:5">
      <c r="A393" t="n">
        <v>4448</v>
      </c>
      <c r="B393" s="11" t="n">
        <v>32</v>
      </c>
      <c r="C393" s="7" t="n">
        <v>0</v>
      </c>
      <c r="D393" s="7" t="n">
        <v>65533</v>
      </c>
      <c r="E393" s="7" t="s">
        <v>12</v>
      </c>
      <c r="F393" s="7" t="s">
        <v>16</v>
      </c>
      <c r="G393" s="7" t="n">
        <v>1</v>
      </c>
    </row>
    <row r="394" spans="1:5">
      <c r="A394" t="s">
        <v>4</v>
      </c>
      <c r="B394" s="4" t="s">
        <v>5</v>
      </c>
      <c r="C394" s="4" t="s">
        <v>17</v>
      </c>
    </row>
    <row r="395" spans="1:5">
      <c r="A395" t="n">
        <v>4468</v>
      </c>
      <c r="B395" s="16" t="n">
        <v>3</v>
      </c>
      <c r="C395" s="13" t="n">
        <f t="normal" ca="1">A399</f>
        <v>0</v>
      </c>
    </row>
    <row r="396" spans="1:5">
      <c r="A396" t="s">
        <v>4</v>
      </c>
      <c r="B396" s="4" t="s">
        <v>5</v>
      </c>
      <c r="C396" s="4" t="s">
        <v>8</v>
      </c>
      <c r="D396" s="4" t="s">
        <v>7</v>
      </c>
      <c r="E396" s="4" t="s">
        <v>9</v>
      </c>
      <c r="F396" s="4" t="s">
        <v>9</v>
      </c>
      <c r="G396" s="4" t="s">
        <v>8</v>
      </c>
    </row>
    <row r="397" spans="1:5">
      <c r="A397" t="n">
        <v>4473</v>
      </c>
      <c r="B397" s="11" t="n">
        <v>32</v>
      </c>
      <c r="C397" s="7" t="n">
        <v>0</v>
      </c>
      <c r="D397" s="7" t="n">
        <v>65533</v>
      </c>
      <c r="E397" s="7" t="s">
        <v>12</v>
      </c>
      <c r="F397" s="7" t="s">
        <v>15</v>
      </c>
      <c r="G397" s="7" t="n">
        <v>1</v>
      </c>
    </row>
    <row r="398" spans="1:5">
      <c r="A398" t="s">
        <v>4</v>
      </c>
      <c r="B398" s="4" t="s">
        <v>5</v>
      </c>
      <c r="C398" s="4" t="s">
        <v>17</v>
      </c>
    </row>
    <row r="399" spans="1:5">
      <c r="A399" t="n">
        <v>4493</v>
      </c>
      <c r="B399" s="16" t="n">
        <v>3</v>
      </c>
      <c r="C399" s="13" t="n">
        <f t="normal" ca="1">A407</f>
        <v>0</v>
      </c>
    </row>
    <row r="400" spans="1:5">
      <c r="A400" t="s">
        <v>4</v>
      </c>
      <c r="B400" s="4" t="s">
        <v>5</v>
      </c>
      <c r="C400" s="4" t="s">
        <v>8</v>
      </c>
      <c r="D400" s="4" t="s">
        <v>7</v>
      </c>
      <c r="E400" s="4" t="s">
        <v>9</v>
      </c>
      <c r="F400" s="4" t="s">
        <v>9</v>
      </c>
      <c r="G400" s="4" t="s">
        <v>8</v>
      </c>
    </row>
    <row r="401" spans="1:7">
      <c r="A401" t="n">
        <v>4498</v>
      </c>
      <c r="B401" s="11" t="n">
        <v>32</v>
      </c>
      <c r="C401" s="7" t="n">
        <v>0</v>
      </c>
      <c r="D401" s="7" t="n">
        <v>65533</v>
      </c>
      <c r="E401" s="7" t="s">
        <v>12</v>
      </c>
      <c r="F401" s="7" t="s">
        <v>13</v>
      </c>
      <c r="G401" s="7" t="n">
        <v>0</v>
      </c>
    </row>
    <row r="402" spans="1:7">
      <c r="A402" t="s">
        <v>4</v>
      </c>
      <c r="B402" s="4" t="s">
        <v>5</v>
      </c>
      <c r="C402" s="4" t="s">
        <v>8</v>
      </c>
      <c r="D402" s="4" t="s">
        <v>7</v>
      </c>
      <c r="E402" s="4" t="s">
        <v>9</v>
      </c>
      <c r="F402" s="4" t="s">
        <v>9</v>
      </c>
      <c r="G402" s="4" t="s">
        <v>8</v>
      </c>
    </row>
    <row r="403" spans="1:7">
      <c r="A403" t="n">
        <v>4513</v>
      </c>
      <c r="B403" s="11" t="n">
        <v>32</v>
      </c>
      <c r="C403" s="7" t="n">
        <v>0</v>
      </c>
      <c r="D403" s="7" t="n">
        <v>65533</v>
      </c>
      <c r="E403" s="7" t="s">
        <v>12</v>
      </c>
      <c r="F403" s="7" t="s">
        <v>47</v>
      </c>
      <c r="G403" s="7" t="n">
        <v>1</v>
      </c>
    </row>
    <row r="404" spans="1:7">
      <c r="A404" t="s">
        <v>4</v>
      </c>
      <c r="B404" s="4" t="s">
        <v>5</v>
      </c>
      <c r="C404" s="4" t="s">
        <v>8</v>
      </c>
      <c r="D404" s="4" t="s">
        <v>7</v>
      </c>
      <c r="E404" s="4" t="s">
        <v>9</v>
      </c>
      <c r="F404" s="4" t="s">
        <v>9</v>
      </c>
      <c r="G404" s="4" t="s">
        <v>8</v>
      </c>
    </row>
    <row r="405" spans="1:7">
      <c r="A405" t="n">
        <v>4531</v>
      </c>
      <c r="B405" s="11" t="n">
        <v>32</v>
      </c>
      <c r="C405" s="7" t="n">
        <v>2</v>
      </c>
      <c r="D405" s="7" t="n">
        <v>65533</v>
      </c>
      <c r="E405" s="7" t="s">
        <v>12</v>
      </c>
      <c r="F405" s="7" t="s">
        <v>48</v>
      </c>
      <c r="G405" s="7" t="n">
        <v>4</v>
      </c>
    </row>
    <row r="406" spans="1:7">
      <c r="A406" t="s">
        <v>4</v>
      </c>
      <c r="B406" s="4" t="s">
        <v>5</v>
      </c>
      <c r="C406" s="4" t="s">
        <v>8</v>
      </c>
      <c r="D406" s="4" t="s">
        <v>7</v>
      </c>
      <c r="E406" s="4" t="s">
        <v>8</v>
      </c>
      <c r="F406" s="4" t="s">
        <v>7</v>
      </c>
      <c r="G406" s="4" t="s">
        <v>8</v>
      </c>
      <c r="H406" s="4" t="s">
        <v>8</v>
      </c>
      <c r="I406" s="4" t="s">
        <v>8</v>
      </c>
      <c r="J406" s="4" t="s">
        <v>17</v>
      </c>
    </row>
    <row r="407" spans="1:7">
      <c r="A407" t="n">
        <v>4545</v>
      </c>
      <c r="B407" s="12" t="n">
        <v>5</v>
      </c>
      <c r="C407" s="7" t="n">
        <v>30</v>
      </c>
      <c r="D407" s="7" t="n">
        <v>9258</v>
      </c>
      <c r="E407" s="7" t="n">
        <v>30</v>
      </c>
      <c r="F407" s="7" t="n">
        <v>9259</v>
      </c>
      <c r="G407" s="7" t="n">
        <v>8</v>
      </c>
      <c r="H407" s="7" t="n">
        <v>9</v>
      </c>
      <c r="I407" s="7" t="n">
        <v>1</v>
      </c>
      <c r="J407" s="13" t="n">
        <f t="normal" ca="1">A421</f>
        <v>0</v>
      </c>
    </row>
    <row r="408" spans="1:7">
      <c r="A408" t="s">
        <v>4</v>
      </c>
      <c r="B408" s="4" t="s">
        <v>5</v>
      </c>
      <c r="C408" s="4" t="s">
        <v>8</v>
      </c>
      <c r="D408" s="4" t="s">
        <v>9</v>
      </c>
      <c r="E408" s="4" t="s">
        <v>7</v>
      </c>
    </row>
    <row r="409" spans="1:7">
      <c r="A409" t="n">
        <v>4559</v>
      </c>
      <c r="B409" s="19" t="n">
        <v>94</v>
      </c>
      <c r="C409" s="7" t="n">
        <v>0</v>
      </c>
      <c r="D409" s="7" t="s">
        <v>41</v>
      </c>
      <c r="E409" s="7" t="n">
        <v>1</v>
      </c>
    </row>
    <row r="410" spans="1:7">
      <c r="A410" t="s">
        <v>4</v>
      </c>
      <c r="B410" s="4" t="s">
        <v>5</v>
      </c>
      <c r="C410" s="4" t="s">
        <v>8</v>
      </c>
      <c r="D410" s="4" t="s">
        <v>9</v>
      </c>
      <c r="E410" s="4" t="s">
        <v>7</v>
      </c>
    </row>
    <row r="411" spans="1:7">
      <c r="A411" t="n">
        <v>4570</v>
      </c>
      <c r="B411" s="19" t="n">
        <v>94</v>
      </c>
      <c r="C411" s="7" t="n">
        <v>0</v>
      </c>
      <c r="D411" s="7" t="s">
        <v>41</v>
      </c>
      <c r="E411" s="7" t="n">
        <v>2</v>
      </c>
    </row>
    <row r="412" spans="1:7">
      <c r="A412" t="s">
        <v>4</v>
      </c>
      <c r="B412" s="4" t="s">
        <v>5</v>
      </c>
      <c r="C412" s="4" t="s">
        <v>8</v>
      </c>
      <c r="D412" s="4" t="s">
        <v>9</v>
      </c>
      <c r="E412" s="4" t="s">
        <v>7</v>
      </c>
    </row>
    <row r="413" spans="1:7">
      <c r="A413" t="n">
        <v>4581</v>
      </c>
      <c r="B413" s="19" t="n">
        <v>94</v>
      </c>
      <c r="C413" s="7" t="n">
        <v>1</v>
      </c>
      <c r="D413" s="7" t="s">
        <v>41</v>
      </c>
      <c r="E413" s="7" t="n">
        <v>4</v>
      </c>
    </row>
    <row r="414" spans="1:7">
      <c r="A414" t="s">
        <v>4</v>
      </c>
      <c r="B414" s="4" t="s">
        <v>5</v>
      </c>
      <c r="C414" s="4" t="s">
        <v>8</v>
      </c>
      <c r="D414" s="4" t="s">
        <v>9</v>
      </c>
    </row>
    <row r="415" spans="1:7">
      <c r="A415" t="n">
        <v>4592</v>
      </c>
      <c r="B415" s="19" t="n">
        <v>94</v>
      </c>
      <c r="C415" s="7" t="n">
        <v>5</v>
      </c>
      <c r="D415" s="7" t="s">
        <v>41</v>
      </c>
    </row>
    <row r="416" spans="1:7">
      <c r="A416" t="s">
        <v>4</v>
      </c>
      <c r="B416" s="4" t="s">
        <v>5</v>
      </c>
      <c r="C416" s="4" t="s">
        <v>8</v>
      </c>
      <c r="D416" s="4" t="s">
        <v>9</v>
      </c>
      <c r="E416" s="4" t="s">
        <v>18</v>
      </c>
      <c r="F416" s="4" t="s">
        <v>18</v>
      </c>
      <c r="G416" s="4" t="s">
        <v>18</v>
      </c>
    </row>
    <row r="417" spans="1:10">
      <c r="A417" t="n">
        <v>4601</v>
      </c>
      <c r="B417" s="19" t="n">
        <v>94</v>
      </c>
      <c r="C417" s="7" t="n">
        <v>2</v>
      </c>
      <c r="D417" s="7" t="s">
        <v>41</v>
      </c>
      <c r="E417" s="7" t="n">
        <v>4.59999990463257</v>
      </c>
      <c r="F417" s="7" t="n">
        <v>0</v>
      </c>
      <c r="G417" s="7" t="n">
        <v>-25.5</v>
      </c>
    </row>
    <row r="418" spans="1:10">
      <c r="A418" t="s">
        <v>4</v>
      </c>
      <c r="B418" s="4" t="s">
        <v>5</v>
      </c>
      <c r="C418" s="4" t="s">
        <v>8</v>
      </c>
      <c r="D418" s="4" t="s">
        <v>9</v>
      </c>
      <c r="E418" s="4" t="s">
        <v>18</v>
      </c>
      <c r="F418" s="4" t="s">
        <v>18</v>
      </c>
      <c r="G418" s="4" t="s">
        <v>18</v>
      </c>
    </row>
    <row r="419" spans="1:10">
      <c r="A419" t="n">
        <v>4622</v>
      </c>
      <c r="B419" s="19" t="n">
        <v>94</v>
      </c>
      <c r="C419" s="7" t="n">
        <v>3</v>
      </c>
      <c r="D419" s="7" t="s">
        <v>41</v>
      </c>
      <c r="E419" s="7" t="n">
        <v>0</v>
      </c>
      <c r="F419" s="7" t="n">
        <v>90</v>
      </c>
      <c r="G419" s="7" t="n">
        <v>0</v>
      </c>
    </row>
    <row r="420" spans="1:10">
      <c r="A420" t="s">
        <v>4</v>
      </c>
      <c r="B420" s="4" t="s">
        <v>5</v>
      </c>
      <c r="C420" s="4" t="s">
        <v>8</v>
      </c>
      <c r="D420" s="4" t="s">
        <v>8</v>
      </c>
      <c r="E420" s="4" t="s">
        <v>8</v>
      </c>
      <c r="F420" s="4" t="s">
        <v>19</v>
      </c>
      <c r="G420" s="4" t="s">
        <v>8</v>
      </c>
      <c r="H420" s="4" t="s">
        <v>8</v>
      </c>
      <c r="I420" s="4" t="s">
        <v>17</v>
      </c>
    </row>
    <row r="421" spans="1:10">
      <c r="A421" t="n">
        <v>4643</v>
      </c>
      <c r="B421" s="12" t="n">
        <v>5</v>
      </c>
      <c r="C421" s="7" t="n">
        <v>35</v>
      </c>
      <c r="D421" s="7" t="n">
        <v>3</v>
      </c>
      <c r="E421" s="7" t="n">
        <v>0</v>
      </c>
      <c r="F421" s="7" t="n">
        <v>0</v>
      </c>
      <c r="G421" s="7" t="n">
        <v>2</v>
      </c>
      <c r="H421" s="7" t="n">
        <v>1</v>
      </c>
      <c r="I421" s="13" t="n">
        <f t="normal" ca="1">A425</f>
        <v>0</v>
      </c>
    </row>
    <row r="422" spans="1:10">
      <c r="A422" t="s">
        <v>4</v>
      </c>
      <c r="B422" s="4" t="s">
        <v>5</v>
      </c>
      <c r="C422" s="4" t="s">
        <v>17</v>
      </c>
    </row>
    <row r="423" spans="1:10">
      <c r="A423" t="n">
        <v>4657</v>
      </c>
      <c r="B423" s="16" t="n">
        <v>3</v>
      </c>
      <c r="C423" s="13" t="n">
        <f t="normal" ca="1">A459</f>
        <v>0</v>
      </c>
    </row>
    <row r="424" spans="1:10">
      <c r="A424" t="s">
        <v>4</v>
      </c>
      <c r="B424" s="4" t="s">
        <v>5</v>
      </c>
      <c r="C424" s="4" t="s">
        <v>8</v>
      </c>
      <c r="D424" s="4" t="s">
        <v>8</v>
      </c>
      <c r="E424" s="4" t="s">
        <v>8</v>
      </c>
      <c r="F424" s="4" t="s">
        <v>19</v>
      </c>
      <c r="G424" s="4" t="s">
        <v>8</v>
      </c>
      <c r="H424" s="4" t="s">
        <v>8</v>
      </c>
      <c r="I424" s="4" t="s">
        <v>17</v>
      </c>
    </row>
    <row r="425" spans="1:10">
      <c r="A425" t="n">
        <v>4662</v>
      </c>
      <c r="B425" s="12" t="n">
        <v>5</v>
      </c>
      <c r="C425" s="7" t="n">
        <v>35</v>
      </c>
      <c r="D425" s="7" t="n">
        <v>3</v>
      </c>
      <c r="E425" s="7" t="n">
        <v>0</v>
      </c>
      <c r="F425" s="7" t="n">
        <v>1</v>
      </c>
      <c r="G425" s="7" t="n">
        <v>2</v>
      </c>
      <c r="H425" s="7" t="n">
        <v>1</v>
      </c>
      <c r="I425" s="13" t="n">
        <f t="normal" ca="1">A429</f>
        <v>0</v>
      </c>
    </row>
    <row r="426" spans="1:10">
      <c r="A426" t="s">
        <v>4</v>
      </c>
      <c r="B426" s="4" t="s">
        <v>5</v>
      </c>
      <c r="C426" s="4" t="s">
        <v>17</v>
      </c>
    </row>
    <row r="427" spans="1:10">
      <c r="A427" t="n">
        <v>4676</v>
      </c>
      <c r="B427" s="16" t="n">
        <v>3</v>
      </c>
      <c r="C427" s="13" t="n">
        <f t="normal" ca="1">A459</f>
        <v>0</v>
      </c>
    </row>
    <row r="428" spans="1:10">
      <c r="A428" t="s">
        <v>4</v>
      </c>
      <c r="B428" s="4" t="s">
        <v>5</v>
      </c>
      <c r="C428" s="4" t="s">
        <v>8</v>
      </c>
      <c r="D428" s="4" t="s">
        <v>8</v>
      </c>
      <c r="E428" s="4" t="s">
        <v>8</v>
      </c>
      <c r="F428" s="4" t="s">
        <v>19</v>
      </c>
      <c r="G428" s="4" t="s">
        <v>8</v>
      </c>
      <c r="H428" s="4" t="s">
        <v>8</v>
      </c>
      <c r="I428" s="4" t="s">
        <v>17</v>
      </c>
    </row>
    <row r="429" spans="1:10">
      <c r="A429" t="n">
        <v>4681</v>
      </c>
      <c r="B429" s="12" t="n">
        <v>5</v>
      </c>
      <c r="C429" s="7" t="n">
        <v>35</v>
      </c>
      <c r="D429" s="7" t="n">
        <v>3</v>
      </c>
      <c r="E429" s="7" t="n">
        <v>0</v>
      </c>
      <c r="F429" s="7" t="n">
        <v>2</v>
      </c>
      <c r="G429" s="7" t="n">
        <v>2</v>
      </c>
      <c r="H429" s="7" t="n">
        <v>1</v>
      </c>
      <c r="I429" s="13" t="n">
        <f t="normal" ca="1">A433</f>
        <v>0</v>
      </c>
    </row>
    <row r="430" spans="1:10">
      <c r="A430" t="s">
        <v>4</v>
      </c>
      <c r="B430" s="4" t="s">
        <v>5</v>
      </c>
      <c r="C430" s="4" t="s">
        <v>17</v>
      </c>
    </row>
    <row r="431" spans="1:10">
      <c r="A431" t="n">
        <v>4695</v>
      </c>
      <c r="B431" s="16" t="n">
        <v>3</v>
      </c>
      <c r="C431" s="13" t="n">
        <f t="normal" ca="1">A459</f>
        <v>0</v>
      </c>
    </row>
    <row r="432" spans="1:10">
      <c r="A432" t="s">
        <v>4</v>
      </c>
      <c r="B432" s="4" t="s">
        <v>5</v>
      </c>
      <c r="C432" s="4" t="s">
        <v>8</v>
      </c>
      <c r="D432" s="4" t="s">
        <v>8</v>
      </c>
      <c r="E432" s="4" t="s">
        <v>8</v>
      </c>
      <c r="F432" s="4" t="s">
        <v>19</v>
      </c>
      <c r="G432" s="4" t="s">
        <v>8</v>
      </c>
      <c r="H432" s="4" t="s">
        <v>8</v>
      </c>
      <c r="I432" s="4" t="s">
        <v>17</v>
      </c>
    </row>
    <row r="433" spans="1:9">
      <c r="A433" t="n">
        <v>4700</v>
      </c>
      <c r="B433" s="12" t="n">
        <v>5</v>
      </c>
      <c r="C433" s="7" t="n">
        <v>35</v>
      </c>
      <c r="D433" s="7" t="n">
        <v>3</v>
      </c>
      <c r="E433" s="7" t="n">
        <v>0</v>
      </c>
      <c r="F433" s="7" t="n">
        <v>3</v>
      </c>
      <c r="G433" s="7" t="n">
        <v>2</v>
      </c>
      <c r="H433" s="7" t="n">
        <v>1</v>
      </c>
      <c r="I433" s="13" t="n">
        <f t="normal" ca="1">A443</f>
        <v>0</v>
      </c>
    </row>
    <row r="434" spans="1:9">
      <c r="A434" t="s">
        <v>4</v>
      </c>
      <c r="B434" s="4" t="s">
        <v>5</v>
      </c>
      <c r="C434" s="4" t="s">
        <v>8</v>
      </c>
      <c r="D434" s="4" t="s">
        <v>7</v>
      </c>
      <c r="E434" s="4" t="s">
        <v>8</v>
      </c>
      <c r="F434" s="4" t="s">
        <v>17</v>
      </c>
    </row>
    <row r="435" spans="1:9">
      <c r="A435" t="n">
        <v>4714</v>
      </c>
      <c r="B435" s="12" t="n">
        <v>5</v>
      </c>
      <c r="C435" s="7" t="n">
        <v>30</v>
      </c>
      <c r="D435" s="7" t="n">
        <v>10660</v>
      </c>
      <c r="E435" s="7" t="n">
        <v>1</v>
      </c>
      <c r="F435" s="13" t="n">
        <f t="normal" ca="1">A441</f>
        <v>0</v>
      </c>
    </row>
    <row r="436" spans="1:9">
      <c r="A436" t="s">
        <v>4</v>
      </c>
      <c r="B436" s="4" t="s">
        <v>5</v>
      </c>
      <c r="C436" s="4" t="s">
        <v>8</v>
      </c>
      <c r="D436" s="4" t="s">
        <v>7</v>
      </c>
      <c r="E436" s="4" t="s">
        <v>9</v>
      </c>
      <c r="F436" s="4" t="s">
        <v>9</v>
      </c>
      <c r="G436" s="4" t="s">
        <v>8</v>
      </c>
    </row>
    <row r="437" spans="1:9">
      <c r="A437" t="n">
        <v>4723</v>
      </c>
      <c r="B437" s="11" t="n">
        <v>32</v>
      </c>
      <c r="C437" s="7" t="n">
        <v>0</v>
      </c>
      <c r="D437" s="7" t="n">
        <v>65533</v>
      </c>
      <c r="E437" s="7" t="s">
        <v>12</v>
      </c>
      <c r="F437" s="7" t="s">
        <v>49</v>
      </c>
      <c r="G437" s="7" t="n">
        <v>0</v>
      </c>
    </row>
    <row r="438" spans="1:9">
      <c r="A438" t="s">
        <v>4</v>
      </c>
      <c r="B438" s="4" t="s">
        <v>5</v>
      </c>
      <c r="C438" s="4" t="s">
        <v>8</v>
      </c>
      <c r="D438" s="4" t="s">
        <v>7</v>
      </c>
      <c r="E438" s="4" t="s">
        <v>9</v>
      </c>
      <c r="F438" s="4" t="s">
        <v>9</v>
      </c>
      <c r="G438" s="4" t="s">
        <v>8</v>
      </c>
    </row>
    <row r="439" spans="1:9">
      <c r="A439" t="n">
        <v>4741</v>
      </c>
      <c r="B439" s="11" t="n">
        <v>32</v>
      </c>
      <c r="C439" s="7" t="n">
        <v>0</v>
      </c>
      <c r="D439" s="7" t="n">
        <v>65533</v>
      </c>
      <c r="E439" s="7" t="s">
        <v>12</v>
      </c>
      <c r="F439" s="7" t="s">
        <v>14</v>
      </c>
      <c r="G439" s="7" t="n">
        <v>1</v>
      </c>
    </row>
    <row r="440" spans="1:9">
      <c r="A440" t="s">
        <v>4</v>
      </c>
      <c r="B440" s="4" t="s">
        <v>5</v>
      </c>
      <c r="C440" s="4" t="s">
        <v>17</v>
      </c>
    </row>
    <row r="441" spans="1:9">
      <c r="A441" t="n">
        <v>4756</v>
      </c>
      <c r="B441" s="16" t="n">
        <v>3</v>
      </c>
      <c r="C441" s="13" t="n">
        <f t="normal" ca="1">A459</f>
        <v>0</v>
      </c>
    </row>
    <row r="442" spans="1:9">
      <c r="A442" t="s">
        <v>4</v>
      </c>
      <c r="B442" s="4" t="s">
        <v>5</v>
      </c>
      <c r="C442" s="4" t="s">
        <v>8</v>
      </c>
      <c r="D442" s="4" t="s">
        <v>8</v>
      </c>
      <c r="E442" s="4" t="s">
        <v>8</v>
      </c>
      <c r="F442" s="4" t="s">
        <v>19</v>
      </c>
      <c r="G442" s="4" t="s">
        <v>8</v>
      </c>
      <c r="H442" s="4" t="s">
        <v>8</v>
      </c>
      <c r="I442" s="4" t="s">
        <v>17</v>
      </c>
    </row>
    <row r="443" spans="1:9">
      <c r="A443" t="n">
        <v>4761</v>
      </c>
      <c r="B443" s="12" t="n">
        <v>5</v>
      </c>
      <c r="C443" s="7" t="n">
        <v>35</v>
      </c>
      <c r="D443" s="7" t="n">
        <v>3</v>
      </c>
      <c r="E443" s="7" t="n">
        <v>0</v>
      </c>
      <c r="F443" s="7" t="n">
        <v>4</v>
      </c>
      <c r="G443" s="7" t="n">
        <v>2</v>
      </c>
      <c r="H443" s="7" t="n">
        <v>1</v>
      </c>
      <c r="I443" s="13" t="n">
        <f t="normal" ca="1">A453</f>
        <v>0</v>
      </c>
    </row>
    <row r="444" spans="1:9">
      <c r="A444" t="s">
        <v>4</v>
      </c>
      <c r="B444" s="4" t="s">
        <v>5</v>
      </c>
      <c r="C444" s="4" t="s">
        <v>8</v>
      </c>
      <c r="D444" s="4" t="s">
        <v>7</v>
      </c>
      <c r="E444" s="4" t="s">
        <v>8</v>
      </c>
      <c r="F444" s="4" t="s">
        <v>17</v>
      </c>
    </row>
    <row r="445" spans="1:9">
      <c r="A445" t="n">
        <v>4775</v>
      </c>
      <c r="B445" s="12" t="n">
        <v>5</v>
      </c>
      <c r="C445" s="7" t="n">
        <v>30</v>
      </c>
      <c r="D445" s="7" t="n">
        <v>10660</v>
      </c>
      <c r="E445" s="7" t="n">
        <v>1</v>
      </c>
      <c r="F445" s="13" t="n">
        <f t="normal" ca="1">A451</f>
        <v>0</v>
      </c>
    </row>
    <row r="446" spans="1:9">
      <c r="A446" t="s">
        <v>4</v>
      </c>
      <c r="B446" s="4" t="s">
        <v>5</v>
      </c>
      <c r="C446" s="4" t="s">
        <v>8</v>
      </c>
      <c r="D446" s="4" t="s">
        <v>7</v>
      </c>
      <c r="E446" s="4" t="s">
        <v>9</v>
      </c>
      <c r="F446" s="4" t="s">
        <v>9</v>
      </c>
      <c r="G446" s="4" t="s">
        <v>8</v>
      </c>
    </row>
    <row r="447" spans="1:9">
      <c r="A447" t="n">
        <v>4784</v>
      </c>
      <c r="B447" s="11" t="n">
        <v>32</v>
      </c>
      <c r="C447" s="7" t="n">
        <v>0</v>
      </c>
      <c r="D447" s="7" t="n">
        <v>65533</v>
      </c>
      <c r="E447" s="7" t="s">
        <v>12</v>
      </c>
      <c r="F447" s="7" t="s">
        <v>49</v>
      </c>
      <c r="G447" s="7" t="n">
        <v>0</v>
      </c>
    </row>
    <row r="448" spans="1:9">
      <c r="A448" t="s">
        <v>4</v>
      </c>
      <c r="B448" s="4" t="s">
        <v>5</v>
      </c>
      <c r="C448" s="4" t="s">
        <v>8</v>
      </c>
      <c r="D448" s="4" t="s">
        <v>7</v>
      </c>
      <c r="E448" s="4" t="s">
        <v>9</v>
      </c>
      <c r="F448" s="4" t="s">
        <v>9</v>
      </c>
      <c r="G448" s="4" t="s">
        <v>8</v>
      </c>
    </row>
    <row r="449" spans="1:9">
      <c r="A449" t="n">
        <v>4802</v>
      </c>
      <c r="B449" s="11" t="n">
        <v>32</v>
      </c>
      <c r="C449" s="7" t="n">
        <v>0</v>
      </c>
      <c r="D449" s="7" t="n">
        <v>65533</v>
      </c>
      <c r="E449" s="7" t="s">
        <v>12</v>
      </c>
      <c r="F449" s="7" t="s">
        <v>14</v>
      </c>
      <c r="G449" s="7" t="n">
        <v>1</v>
      </c>
    </row>
    <row r="450" spans="1:9">
      <c r="A450" t="s">
        <v>4</v>
      </c>
      <c r="B450" s="4" t="s">
        <v>5</v>
      </c>
      <c r="C450" s="4" t="s">
        <v>17</v>
      </c>
    </row>
    <row r="451" spans="1:9">
      <c r="A451" t="n">
        <v>4817</v>
      </c>
      <c r="B451" s="16" t="n">
        <v>3</v>
      </c>
      <c r="C451" s="13" t="n">
        <f t="normal" ca="1">A459</f>
        <v>0</v>
      </c>
    </row>
    <row r="452" spans="1:9">
      <c r="A452" t="s">
        <v>4</v>
      </c>
      <c r="B452" s="4" t="s">
        <v>5</v>
      </c>
      <c r="C452" s="4" t="s">
        <v>8</v>
      </c>
      <c r="D452" s="4" t="s">
        <v>8</v>
      </c>
      <c r="E452" s="4" t="s">
        <v>8</v>
      </c>
      <c r="F452" s="4" t="s">
        <v>19</v>
      </c>
      <c r="G452" s="4" t="s">
        <v>8</v>
      </c>
      <c r="H452" s="4" t="s">
        <v>8</v>
      </c>
      <c r="I452" s="4" t="s">
        <v>17</v>
      </c>
    </row>
    <row r="453" spans="1:9">
      <c r="A453" t="n">
        <v>4822</v>
      </c>
      <c r="B453" s="12" t="n">
        <v>5</v>
      </c>
      <c r="C453" s="7" t="n">
        <v>35</v>
      </c>
      <c r="D453" s="7" t="n">
        <v>3</v>
      </c>
      <c r="E453" s="7" t="n">
        <v>0</v>
      </c>
      <c r="F453" s="7" t="n">
        <v>5</v>
      </c>
      <c r="G453" s="7" t="n">
        <v>2</v>
      </c>
      <c r="H453" s="7" t="n">
        <v>1</v>
      </c>
      <c r="I453" s="13" t="n">
        <f t="normal" ca="1">A457</f>
        <v>0</v>
      </c>
    </row>
    <row r="454" spans="1:9">
      <c r="A454" t="s">
        <v>4</v>
      </c>
      <c r="B454" s="4" t="s">
        <v>5</v>
      </c>
      <c r="C454" s="4" t="s">
        <v>17</v>
      </c>
    </row>
    <row r="455" spans="1:9">
      <c r="A455" t="n">
        <v>4836</v>
      </c>
      <c r="B455" s="16" t="n">
        <v>3</v>
      </c>
      <c r="C455" s="13" t="n">
        <f t="normal" ca="1">A459</f>
        <v>0</v>
      </c>
    </row>
    <row r="456" spans="1:9">
      <c r="A456" t="s">
        <v>4</v>
      </c>
      <c r="B456" s="4" t="s">
        <v>5</v>
      </c>
      <c r="C456" s="4" t="s">
        <v>8</v>
      </c>
      <c r="D456" s="4" t="s">
        <v>8</v>
      </c>
      <c r="E456" s="4" t="s">
        <v>8</v>
      </c>
      <c r="F456" s="4" t="s">
        <v>19</v>
      </c>
      <c r="G456" s="4" t="s">
        <v>8</v>
      </c>
      <c r="H456" s="4" t="s">
        <v>8</v>
      </c>
      <c r="I456" s="4" t="s">
        <v>17</v>
      </c>
    </row>
    <row r="457" spans="1:9">
      <c r="A457" t="n">
        <v>4841</v>
      </c>
      <c r="B457" s="12" t="n">
        <v>5</v>
      </c>
      <c r="C457" s="7" t="n">
        <v>35</v>
      </c>
      <c r="D457" s="7" t="n">
        <v>3</v>
      </c>
      <c r="E457" s="7" t="n">
        <v>0</v>
      </c>
      <c r="F457" s="7" t="n">
        <v>6</v>
      </c>
      <c r="G457" s="7" t="n">
        <v>2</v>
      </c>
      <c r="H457" s="7" t="n">
        <v>1</v>
      </c>
      <c r="I457" s="13" t="n">
        <f t="normal" ca="1">A459</f>
        <v>0</v>
      </c>
    </row>
    <row r="458" spans="1:9">
      <c r="A458" t="s">
        <v>4</v>
      </c>
      <c r="B458" s="4" t="s">
        <v>5</v>
      </c>
    </row>
    <row r="459" spans="1:9">
      <c r="A459" t="n">
        <v>4855</v>
      </c>
      <c r="B459" s="5" t="n">
        <v>1</v>
      </c>
    </row>
    <row r="460" spans="1:9" s="3" customFormat="1" customHeight="0">
      <c r="A460" s="3" t="s">
        <v>2</v>
      </c>
      <c r="B460" s="3" t="s">
        <v>50</v>
      </c>
    </row>
    <row r="461" spans="1:9">
      <c r="A461" t="s">
        <v>4</v>
      </c>
      <c r="B461" s="4" t="s">
        <v>5</v>
      </c>
      <c r="C461" s="4" t="s">
        <v>8</v>
      </c>
      <c r="D461" s="4" t="s">
        <v>9</v>
      </c>
    </row>
    <row r="462" spans="1:9">
      <c r="A462" t="n">
        <v>4856</v>
      </c>
      <c r="B462" s="8" t="n">
        <v>2</v>
      </c>
      <c r="C462" s="7" t="n">
        <v>11</v>
      </c>
      <c r="D462" s="7" t="s">
        <v>51</v>
      </c>
    </row>
    <row r="463" spans="1:9">
      <c r="A463" t="s">
        <v>4</v>
      </c>
      <c r="B463" s="4" t="s">
        <v>5</v>
      </c>
      <c r="C463" s="4" t="s">
        <v>8</v>
      </c>
      <c r="D463" s="4" t="s">
        <v>8</v>
      </c>
    </row>
    <row r="464" spans="1:9">
      <c r="A464" t="n">
        <v>4868</v>
      </c>
      <c r="B464" s="9" t="n">
        <v>162</v>
      </c>
      <c r="C464" s="7" t="n">
        <v>0</v>
      </c>
      <c r="D464" s="7" t="n">
        <v>1</v>
      </c>
    </row>
    <row r="465" spans="1:9">
      <c r="A465" t="s">
        <v>4</v>
      </c>
      <c r="B465" s="4" t="s">
        <v>5</v>
      </c>
    </row>
    <row r="466" spans="1:9">
      <c r="A466" t="n">
        <v>4871</v>
      </c>
      <c r="B466" s="5" t="n">
        <v>1</v>
      </c>
    </row>
    <row r="467" spans="1:9" s="3" customFormat="1" customHeight="0">
      <c r="A467" s="3" t="s">
        <v>2</v>
      </c>
      <c r="B467" s="3" t="s">
        <v>52</v>
      </c>
    </row>
    <row r="468" spans="1:9">
      <c r="A468" t="s">
        <v>4</v>
      </c>
      <c r="B468" s="4" t="s">
        <v>5</v>
      </c>
      <c r="C468" s="4" t="s">
        <v>8</v>
      </c>
      <c r="D468" s="4" t="s">
        <v>7</v>
      </c>
    </row>
    <row r="469" spans="1:9">
      <c r="A469" t="n">
        <v>4872</v>
      </c>
      <c r="B469" s="21" t="n">
        <v>22</v>
      </c>
      <c r="C469" s="7" t="n">
        <v>20</v>
      </c>
      <c r="D469" s="7" t="n">
        <v>0</v>
      </c>
    </row>
    <row r="470" spans="1:9">
      <c r="A470" t="s">
        <v>4</v>
      </c>
      <c r="B470" s="4" t="s">
        <v>5</v>
      </c>
      <c r="C470" s="4" t="s">
        <v>8</v>
      </c>
      <c r="D470" s="4" t="s">
        <v>8</v>
      </c>
      <c r="E470" s="4" t="s">
        <v>7</v>
      </c>
      <c r="F470" s="4" t="s">
        <v>18</v>
      </c>
    </row>
    <row r="471" spans="1:9">
      <c r="A471" t="n">
        <v>4876</v>
      </c>
      <c r="B471" s="22" t="n">
        <v>107</v>
      </c>
      <c r="C471" s="7" t="n">
        <v>0</v>
      </c>
      <c r="D471" s="7" t="n">
        <v>0</v>
      </c>
      <c r="E471" s="7" t="n">
        <v>0</v>
      </c>
      <c r="F471" s="7" t="n">
        <v>32</v>
      </c>
    </row>
    <row r="472" spans="1:9">
      <c r="A472" t="s">
        <v>4</v>
      </c>
      <c r="B472" s="4" t="s">
        <v>5</v>
      </c>
      <c r="C472" s="4" t="s">
        <v>8</v>
      </c>
      <c r="D472" s="4" t="s">
        <v>8</v>
      </c>
      <c r="E472" s="4" t="s">
        <v>9</v>
      </c>
      <c r="F472" s="4" t="s">
        <v>7</v>
      </c>
    </row>
    <row r="473" spans="1:9">
      <c r="A473" t="n">
        <v>4885</v>
      </c>
      <c r="B473" s="22" t="n">
        <v>107</v>
      </c>
      <c r="C473" s="7" t="n">
        <v>1</v>
      </c>
      <c r="D473" s="7" t="n">
        <v>0</v>
      </c>
      <c r="E473" s="7" t="s">
        <v>53</v>
      </c>
      <c r="F473" s="7" t="n">
        <v>0</v>
      </c>
    </row>
    <row r="474" spans="1:9">
      <c r="A474" t="s">
        <v>4</v>
      </c>
      <c r="B474" s="4" t="s">
        <v>5</v>
      </c>
      <c r="C474" s="4" t="s">
        <v>8</v>
      </c>
      <c r="D474" s="4" t="s">
        <v>8</v>
      </c>
      <c r="E474" s="4" t="s">
        <v>9</v>
      </c>
      <c r="F474" s="4" t="s">
        <v>7</v>
      </c>
    </row>
    <row r="475" spans="1:9">
      <c r="A475" t="n">
        <v>4901</v>
      </c>
      <c r="B475" s="22" t="n">
        <v>107</v>
      </c>
      <c r="C475" s="7" t="n">
        <v>1</v>
      </c>
      <c r="D475" s="7" t="n">
        <v>0</v>
      </c>
      <c r="E475" s="7" t="s">
        <v>54</v>
      </c>
      <c r="F475" s="7" t="n">
        <v>1</v>
      </c>
    </row>
    <row r="476" spans="1:9">
      <c r="A476" t="s">
        <v>4</v>
      </c>
      <c r="B476" s="4" t="s">
        <v>5</v>
      </c>
      <c r="C476" s="4" t="s">
        <v>8</v>
      </c>
      <c r="D476" s="4" t="s">
        <v>8</v>
      </c>
      <c r="E476" s="4" t="s">
        <v>9</v>
      </c>
      <c r="F476" s="4" t="s">
        <v>7</v>
      </c>
    </row>
    <row r="477" spans="1:9">
      <c r="A477" t="n">
        <v>4930</v>
      </c>
      <c r="B477" s="22" t="n">
        <v>107</v>
      </c>
      <c r="C477" s="7" t="n">
        <v>1</v>
      </c>
      <c r="D477" s="7" t="n">
        <v>0</v>
      </c>
      <c r="E477" s="7" t="s">
        <v>55</v>
      </c>
      <c r="F477" s="7" t="n">
        <v>2</v>
      </c>
    </row>
    <row r="478" spans="1:9">
      <c r="A478" t="s">
        <v>4</v>
      </c>
      <c r="B478" s="4" t="s">
        <v>5</v>
      </c>
      <c r="C478" s="4" t="s">
        <v>8</v>
      </c>
      <c r="D478" s="4" t="s">
        <v>8</v>
      </c>
      <c r="E478" s="4" t="s">
        <v>9</v>
      </c>
      <c r="F478" s="4" t="s">
        <v>7</v>
      </c>
    </row>
    <row r="479" spans="1:9">
      <c r="A479" t="n">
        <v>4950</v>
      </c>
      <c r="B479" s="22" t="n">
        <v>107</v>
      </c>
      <c r="C479" s="7" t="n">
        <v>1</v>
      </c>
      <c r="D479" s="7" t="n">
        <v>0</v>
      </c>
      <c r="E479" s="7" t="s">
        <v>56</v>
      </c>
      <c r="F479" s="7" t="n">
        <v>3</v>
      </c>
    </row>
    <row r="480" spans="1:9">
      <c r="A480" t="s">
        <v>4</v>
      </c>
      <c r="B480" s="4" t="s">
        <v>5</v>
      </c>
      <c r="C480" s="4" t="s">
        <v>8</v>
      </c>
      <c r="D480" s="4" t="s">
        <v>8</v>
      </c>
      <c r="E480" s="4" t="s">
        <v>9</v>
      </c>
      <c r="F480" s="4" t="s">
        <v>7</v>
      </c>
    </row>
    <row r="481" spans="1:6">
      <c r="A481" t="n">
        <v>4972</v>
      </c>
      <c r="B481" s="22" t="n">
        <v>107</v>
      </c>
      <c r="C481" s="7" t="n">
        <v>1</v>
      </c>
      <c r="D481" s="7" t="n">
        <v>0</v>
      </c>
      <c r="E481" s="7" t="s">
        <v>57</v>
      </c>
      <c r="F481" s="7" t="n">
        <v>99</v>
      </c>
    </row>
    <row r="482" spans="1:6">
      <c r="A482" t="s">
        <v>4</v>
      </c>
      <c r="B482" s="4" t="s">
        <v>5</v>
      </c>
      <c r="C482" s="4" t="s">
        <v>8</v>
      </c>
      <c r="D482" s="4" t="s">
        <v>8</v>
      </c>
      <c r="E482" s="4" t="s">
        <v>8</v>
      </c>
      <c r="F482" s="4" t="s">
        <v>7</v>
      </c>
      <c r="G482" s="4" t="s">
        <v>7</v>
      </c>
      <c r="H482" s="4" t="s">
        <v>8</v>
      </c>
    </row>
    <row r="483" spans="1:6">
      <c r="A483" t="n">
        <v>5003</v>
      </c>
      <c r="B483" s="22" t="n">
        <v>107</v>
      </c>
      <c r="C483" s="7" t="n">
        <v>2</v>
      </c>
      <c r="D483" s="7" t="n">
        <v>0</v>
      </c>
      <c r="E483" s="7" t="n">
        <v>1</v>
      </c>
      <c r="F483" s="7" t="n">
        <v>65535</v>
      </c>
      <c r="G483" s="7" t="n">
        <v>65535</v>
      </c>
      <c r="H483" s="7" t="n">
        <v>0</v>
      </c>
    </row>
    <row r="484" spans="1:6">
      <c r="A484" t="s">
        <v>4</v>
      </c>
      <c r="B484" s="4" t="s">
        <v>5</v>
      </c>
      <c r="C484" s="4" t="s">
        <v>8</v>
      </c>
      <c r="D484" s="4" t="s">
        <v>8</v>
      </c>
      <c r="E484" s="4" t="s">
        <v>8</v>
      </c>
    </row>
    <row r="485" spans="1:6">
      <c r="A485" t="n">
        <v>5012</v>
      </c>
      <c r="B485" s="22" t="n">
        <v>107</v>
      </c>
      <c r="C485" s="7" t="n">
        <v>4</v>
      </c>
      <c r="D485" s="7" t="n">
        <v>0</v>
      </c>
      <c r="E485" s="7" t="n">
        <v>0</v>
      </c>
    </row>
    <row r="486" spans="1:6">
      <c r="A486" t="s">
        <v>4</v>
      </c>
      <c r="B486" s="4" t="s">
        <v>5</v>
      </c>
      <c r="C486" s="4" t="s">
        <v>8</v>
      </c>
      <c r="D486" s="4" t="s">
        <v>8</v>
      </c>
    </row>
    <row r="487" spans="1:6">
      <c r="A487" t="n">
        <v>5016</v>
      </c>
      <c r="B487" s="22" t="n">
        <v>107</v>
      </c>
      <c r="C487" s="7" t="n">
        <v>3</v>
      </c>
      <c r="D487" s="7" t="n">
        <v>0</v>
      </c>
    </row>
    <row r="488" spans="1:6">
      <c r="A488" t="s">
        <v>4</v>
      </c>
      <c r="B488" s="4" t="s">
        <v>5</v>
      </c>
      <c r="C488" s="4" t="s">
        <v>8</v>
      </c>
      <c r="D488" s="4" t="s">
        <v>8</v>
      </c>
      <c r="E488" s="4" t="s">
        <v>8</v>
      </c>
      <c r="F488" s="4" t="s">
        <v>19</v>
      </c>
      <c r="G488" s="4" t="s">
        <v>8</v>
      </c>
      <c r="H488" s="4" t="s">
        <v>8</v>
      </c>
      <c r="I488" s="4" t="s">
        <v>8</v>
      </c>
      <c r="J488" s="4" t="s">
        <v>8</v>
      </c>
      <c r="K488" s="4" t="s">
        <v>19</v>
      </c>
      <c r="L488" s="4" t="s">
        <v>8</v>
      </c>
      <c r="M488" s="4" t="s">
        <v>8</v>
      </c>
      <c r="N488" s="4" t="s">
        <v>8</v>
      </c>
      <c r="O488" s="4" t="s">
        <v>17</v>
      </c>
    </row>
    <row r="489" spans="1:6">
      <c r="A489" t="n">
        <v>5019</v>
      </c>
      <c r="B489" s="12" t="n">
        <v>5</v>
      </c>
      <c r="C489" s="7" t="n">
        <v>35</v>
      </c>
      <c r="D489" s="7" t="n">
        <v>0</v>
      </c>
      <c r="E489" s="7" t="n">
        <v>0</v>
      </c>
      <c r="F489" s="7" t="n">
        <v>0</v>
      </c>
      <c r="G489" s="7" t="n">
        <v>7</v>
      </c>
      <c r="H489" s="7" t="n">
        <v>35</v>
      </c>
      <c r="I489" s="7" t="n">
        <v>0</v>
      </c>
      <c r="J489" s="7" t="n">
        <v>0</v>
      </c>
      <c r="K489" s="7" t="n">
        <v>99</v>
      </c>
      <c r="L489" s="7" t="n">
        <v>3</v>
      </c>
      <c r="M489" s="7" t="n">
        <v>9</v>
      </c>
      <c r="N489" s="7" t="n">
        <v>1</v>
      </c>
      <c r="O489" s="13" t="n">
        <f t="normal" ca="1">A537</f>
        <v>0</v>
      </c>
    </row>
    <row r="490" spans="1:6">
      <c r="A490" t="s">
        <v>4</v>
      </c>
      <c r="B490" s="4" t="s">
        <v>5</v>
      </c>
      <c r="C490" s="4" t="s">
        <v>7</v>
      </c>
    </row>
    <row r="491" spans="1:6">
      <c r="A491" t="n">
        <v>5042</v>
      </c>
      <c r="B491" s="23" t="n">
        <v>16</v>
      </c>
      <c r="C491" s="7" t="n">
        <v>300</v>
      </c>
    </row>
    <row r="492" spans="1:6">
      <c r="A492" t="s">
        <v>4</v>
      </c>
      <c r="B492" s="4" t="s">
        <v>5</v>
      </c>
      <c r="C492" s="4" t="s">
        <v>9</v>
      </c>
      <c r="D492" s="4" t="s">
        <v>9</v>
      </c>
    </row>
    <row r="493" spans="1:6">
      <c r="A493" t="n">
        <v>5045</v>
      </c>
      <c r="B493" s="24" t="n">
        <v>70</v>
      </c>
      <c r="C493" s="7" t="s">
        <v>58</v>
      </c>
      <c r="D493" s="7" t="s">
        <v>59</v>
      </c>
    </row>
    <row r="494" spans="1:6">
      <c r="A494" t="s">
        <v>4</v>
      </c>
      <c r="B494" s="4" t="s">
        <v>5</v>
      </c>
      <c r="C494" s="4" t="s">
        <v>7</v>
      </c>
    </row>
    <row r="495" spans="1:6">
      <c r="A495" t="n">
        <v>5061</v>
      </c>
      <c r="B495" s="23" t="n">
        <v>16</v>
      </c>
      <c r="C495" s="7" t="n">
        <v>500</v>
      </c>
    </row>
    <row r="496" spans="1:6">
      <c r="A496" t="s">
        <v>4</v>
      </c>
      <c r="B496" s="4" t="s">
        <v>5</v>
      </c>
      <c r="C496" s="4" t="s">
        <v>8</v>
      </c>
      <c r="D496" s="4" t="s">
        <v>7</v>
      </c>
      <c r="E496" s="4" t="s">
        <v>18</v>
      </c>
    </row>
    <row r="497" spans="1:15">
      <c r="A497" t="n">
        <v>5064</v>
      </c>
      <c r="B497" s="25" t="n">
        <v>58</v>
      </c>
      <c r="C497" s="7" t="n">
        <v>0</v>
      </c>
      <c r="D497" s="7" t="n">
        <v>1000</v>
      </c>
      <c r="E497" s="7" t="n">
        <v>1</v>
      </c>
    </row>
    <row r="498" spans="1:15">
      <c r="A498" t="s">
        <v>4</v>
      </c>
      <c r="B498" s="4" t="s">
        <v>5</v>
      </c>
      <c r="C498" s="4" t="s">
        <v>7</v>
      </c>
    </row>
    <row r="499" spans="1:15">
      <c r="A499" t="n">
        <v>5072</v>
      </c>
      <c r="B499" s="23" t="n">
        <v>16</v>
      </c>
      <c r="C499" s="7" t="n">
        <v>800</v>
      </c>
    </row>
    <row r="500" spans="1:15">
      <c r="A500" t="s">
        <v>4</v>
      </c>
      <c r="B500" s="4" t="s">
        <v>5</v>
      </c>
      <c r="C500" s="4" t="s">
        <v>8</v>
      </c>
      <c r="D500" s="4" t="s">
        <v>7</v>
      </c>
      <c r="E500" s="4" t="s">
        <v>18</v>
      </c>
      <c r="F500" s="4" t="s">
        <v>7</v>
      </c>
      <c r="G500" s="4" t="s">
        <v>19</v>
      </c>
      <c r="H500" s="4" t="s">
        <v>19</v>
      </c>
      <c r="I500" s="4" t="s">
        <v>7</v>
      </c>
      <c r="J500" s="4" t="s">
        <v>7</v>
      </c>
      <c r="K500" s="4" t="s">
        <v>19</v>
      </c>
      <c r="L500" s="4" t="s">
        <v>19</v>
      </c>
      <c r="M500" s="4" t="s">
        <v>19</v>
      </c>
      <c r="N500" s="4" t="s">
        <v>19</v>
      </c>
      <c r="O500" s="4" t="s">
        <v>9</v>
      </c>
    </row>
    <row r="501" spans="1:15">
      <c r="A501" t="n">
        <v>5075</v>
      </c>
      <c r="B501" s="15" t="n">
        <v>50</v>
      </c>
      <c r="C501" s="7" t="n">
        <v>0</v>
      </c>
      <c r="D501" s="7" t="n">
        <v>13215</v>
      </c>
      <c r="E501" s="7" t="n">
        <v>1</v>
      </c>
      <c r="F501" s="7" t="n">
        <v>1500</v>
      </c>
      <c r="G501" s="7" t="n">
        <v>0</v>
      </c>
      <c r="H501" s="7" t="n">
        <v>0</v>
      </c>
      <c r="I501" s="7" t="n">
        <v>0</v>
      </c>
      <c r="J501" s="7" t="n">
        <v>65533</v>
      </c>
      <c r="K501" s="7" t="n">
        <v>0</v>
      </c>
      <c r="L501" s="7" t="n">
        <v>0</v>
      </c>
      <c r="M501" s="7" t="n">
        <v>0</v>
      </c>
      <c r="N501" s="7" t="n">
        <v>0</v>
      </c>
      <c r="O501" s="7" t="s">
        <v>20</v>
      </c>
    </row>
    <row r="502" spans="1:15">
      <c r="A502" t="s">
        <v>4</v>
      </c>
      <c r="B502" s="4" t="s">
        <v>5</v>
      </c>
      <c r="C502" s="4" t="s">
        <v>8</v>
      </c>
      <c r="D502" s="4" t="s">
        <v>7</v>
      </c>
    </row>
    <row r="503" spans="1:15">
      <c r="A503" t="n">
        <v>5114</v>
      </c>
      <c r="B503" s="25" t="n">
        <v>58</v>
      </c>
      <c r="C503" s="7" t="n">
        <v>255</v>
      </c>
      <c r="D503" s="7" t="n">
        <v>0</v>
      </c>
    </row>
    <row r="504" spans="1:15">
      <c r="A504" t="s">
        <v>4</v>
      </c>
      <c r="B504" s="4" t="s">
        <v>5</v>
      </c>
      <c r="C504" s="4" t="s">
        <v>7</v>
      </c>
    </row>
    <row r="505" spans="1:15">
      <c r="A505" t="n">
        <v>5118</v>
      </c>
      <c r="B505" s="23" t="n">
        <v>16</v>
      </c>
      <c r="C505" s="7" t="n">
        <v>1000</v>
      </c>
    </row>
    <row r="506" spans="1:15">
      <c r="A506" t="s">
        <v>4</v>
      </c>
      <c r="B506" s="4" t="s">
        <v>5</v>
      </c>
      <c r="C506" s="4" t="s">
        <v>8</v>
      </c>
      <c r="D506" s="4" t="s">
        <v>7</v>
      </c>
      <c r="E506" s="4" t="s">
        <v>7</v>
      </c>
    </row>
    <row r="507" spans="1:15">
      <c r="A507" t="n">
        <v>5121</v>
      </c>
      <c r="B507" s="15" t="n">
        <v>50</v>
      </c>
      <c r="C507" s="7" t="n">
        <v>1</v>
      </c>
      <c r="D507" s="7" t="n">
        <v>13215</v>
      </c>
      <c r="E507" s="7" t="n">
        <v>1000</v>
      </c>
    </row>
    <row r="508" spans="1:15">
      <c r="A508" t="s">
        <v>4</v>
      </c>
      <c r="B508" s="4" t="s">
        <v>5</v>
      </c>
      <c r="C508" s="4" t="s">
        <v>8</v>
      </c>
      <c r="D508" s="4" t="s">
        <v>7</v>
      </c>
      <c r="E508" s="4" t="s">
        <v>7</v>
      </c>
    </row>
    <row r="509" spans="1:15">
      <c r="A509" t="n">
        <v>5127</v>
      </c>
      <c r="B509" s="15" t="n">
        <v>50</v>
      </c>
      <c r="C509" s="7" t="n">
        <v>1</v>
      </c>
      <c r="D509" s="7" t="n">
        <v>8150</v>
      </c>
      <c r="E509" s="7" t="n">
        <v>2000</v>
      </c>
    </row>
    <row r="510" spans="1:15">
      <c r="A510" t="s">
        <v>4</v>
      </c>
      <c r="B510" s="4" t="s">
        <v>5</v>
      </c>
      <c r="C510" s="4" t="s">
        <v>7</v>
      </c>
    </row>
    <row r="511" spans="1:15">
      <c r="A511" t="n">
        <v>5133</v>
      </c>
      <c r="B511" s="23" t="n">
        <v>16</v>
      </c>
      <c r="C511" s="7" t="n">
        <v>1000</v>
      </c>
    </row>
    <row r="512" spans="1:15">
      <c r="A512" t="s">
        <v>4</v>
      </c>
      <c r="B512" s="4" t="s">
        <v>5</v>
      </c>
      <c r="C512" s="4" t="s">
        <v>8</v>
      </c>
      <c r="D512" s="4" t="s">
        <v>7</v>
      </c>
      <c r="E512" s="4" t="s">
        <v>18</v>
      </c>
      <c r="F512" s="4" t="s">
        <v>7</v>
      </c>
      <c r="G512" s="4" t="s">
        <v>19</v>
      </c>
      <c r="H512" s="4" t="s">
        <v>19</v>
      </c>
      <c r="I512" s="4" t="s">
        <v>7</v>
      </c>
      <c r="J512" s="4" t="s">
        <v>7</v>
      </c>
      <c r="K512" s="4" t="s">
        <v>19</v>
      </c>
      <c r="L512" s="4" t="s">
        <v>19</v>
      </c>
      <c r="M512" s="4" t="s">
        <v>19</v>
      </c>
      <c r="N512" s="4" t="s">
        <v>19</v>
      </c>
      <c r="O512" s="4" t="s">
        <v>9</v>
      </c>
    </row>
    <row r="513" spans="1:15">
      <c r="A513" t="n">
        <v>5136</v>
      </c>
      <c r="B513" s="15" t="n">
        <v>50</v>
      </c>
      <c r="C513" s="7" t="n">
        <v>0</v>
      </c>
      <c r="D513" s="7" t="n">
        <v>4461</v>
      </c>
      <c r="E513" s="7" t="n">
        <v>1</v>
      </c>
      <c r="F513" s="7" t="n">
        <v>0</v>
      </c>
      <c r="G513" s="7" t="n">
        <v>0</v>
      </c>
      <c r="H513" s="7" t="n">
        <v>-1073741824</v>
      </c>
      <c r="I513" s="7" t="n">
        <v>0</v>
      </c>
      <c r="J513" s="7" t="n">
        <v>65533</v>
      </c>
      <c r="K513" s="7" t="n">
        <v>0</v>
      </c>
      <c r="L513" s="7" t="n">
        <v>0</v>
      </c>
      <c r="M513" s="7" t="n">
        <v>0</v>
      </c>
      <c r="N513" s="7" t="n">
        <v>0</v>
      </c>
      <c r="O513" s="7" t="s">
        <v>20</v>
      </c>
    </row>
    <row r="514" spans="1:15">
      <c r="A514" t="s">
        <v>4</v>
      </c>
      <c r="B514" s="4" t="s">
        <v>5</v>
      </c>
      <c r="C514" s="4" t="s">
        <v>8</v>
      </c>
      <c r="D514" s="4" t="s">
        <v>8</v>
      </c>
      <c r="E514" s="4" t="s">
        <v>8</v>
      </c>
      <c r="F514" s="4" t="s">
        <v>19</v>
      </c>
      <c r="G514" s="4" t="s">
        <v>8</v>
      </c>
      <c r="H514" s="4" t="s">
        <v>8</v>
      </c>
      <c r="I514" s="4" t="s">
        <v>17</v>
      </c>
    </row>
    <row r="515" spans="1:15">
      <c r="A515" t="n">
        <v>5175</v>
      </c>
      <c r="B515" s="12" t="n">
        <v>5</v>
      </c>
      <c r="C515" s="7" t="n">
        <v>35</v>
      </c>
      <c r="D515" s="7" t="n">
        <v>0</v>
      </c>
      <c r="E515" s="7" t="n">
        <v>0</v>
      </c>
      <c r="F515" s="7" t="n">
        <v>0</v>
      </c>
      <c r="G515" s="7" t="n">
        <v>2</v>
      </c>
      <c r="H515" s="7" t="n">
        <v>1</v>
      </c>
      <c r="I515" s="13" t="n">
        <f t="normal" ca="1">A521</f>
        <v>0</v>
      </c>
    </row>
    <row r="516" spans="1:15">
      <c r="A516" t="s">
        <v>4</v>
      </c>
      <c r="B516" s="4" t="s">
        <v>5</v>
      </c>
      <c r="C516" s="4" t="s">
        <v>9</v>
      </c>
      <c r="D516" s="4" t="s">
        <v>9</v>
      </c>
      <c r="E516" s="4" t="s">
        <v>8</v>
      </c>
    </row>
    <row r="517" spans="1:15">
      <c r="A517" t="n">
        <v>5189</v>
      </c>
      <c r="B517" s="26" t="n">
        <v>30</v>
      </c>
      <c r="C517" s="7" t="s">
        <v>60</v>
      </c>
      <c r="D517" s="7" t="s">
        <v>61</v>
      </c>
      <c r="E517" s="7" t="n">
        <v>0</v>
      </c>
    </row>
    <row r="518" spans="1:15">
      <c r="A518" t="s">
        <v>4</v>
      </c>
      <c r="B518" s="4" t="s">
        <v>5</v>
      </c>
      <c r="C518" s="4" t="s">
        <v>17</v>
      </c>
    </row>
    <row r="519" spans="1:15">
      <c r="A519" t="n">
        <v>5202</v>
      </c>
      <c r="B519" s="16" t="n">
        <v>3</v>
      </c>
      <c r="C519" s="13" t="n">
        <f t="normal" ca="1">A537</f>
        <v>0</v>
      </c>
    </row>
    <row r="520" spans="1:15">
      <c r="A520" t="s">
        <v>4</v>
      </c>
      <c r="B520" s="4" t="s">
        <v>5</v>
      </c>
      <c r="C520" s="4" t="s">
        <v>8</v>
      </c>
      <c r="D520" s="4" t="s">
        <v>8</v>
      </c>
      <c r="E520" s="4" t="s">
        <v>8</v>
      </c>
      <c r="F520" s="4" t="s">
        <v>19</v>
      </c>
      <c r="G520" s="4" t="s">
        <v>8</v>
      </c>
      <c r="H520" s="4" t="s">
        <v>8</v>
      </c>
      <c r="I520" s="4" t="s">
        <v>17</v>
      </c>
    </row>
    <row r="521" spans="1:15">
      <c r="A521" t="n">
        <v>5207</v>
      </c>
      <c r="B521" s="12" t="n">
        <v>5</v>
      </c>
      <c r="C521" s="7" t="n">
        <v>35</v>
      </c>
      <c r="D521" s="7" t="n">
        <v>0</v>
      </c>
      <c r="E521" s="7" t="n">
        <v>0</v>
      </c>
      <c r="F521" s="7" t="n">
        <v>1</v>
      </c>
      <c r="G521" s="7" t="n">
        <v>2</v>
      </c>
      <c r="H521" s="7" t="n">
        <v>1</v>
      </c>
      <c r="I521" s="13" t="n">
        <f t="normal" ca="1">A527</f>
        <v>0</v>
      </c>
    </row>
    <row r="522" spans="1:15">
      <c r="A522" t="s">
        <v>4</v>
      </c>
      <c r="B522" s="4" t="s">
        <v>5</v>
      </c>
      <c r="C522" s="4" t="s">
        <v>9</v>
      </c>
      <c r="D522" s="4" t="s">
        <v>9</v>
      </c>
      <c r="E522" s="4" t="s">
        <v>8</v>
      </c>
    </row>
    <row r="523" spans="1:15">
      <c r="A523" t="n">
        <v>5221</v>
      </c>
      <c r="B523" s="26" t="n">
        <v>30</v>
      </c>
      <c r="C523" s="7" t="s">
        <v>62</v>
      </c>
      <c r="D523" s="7" t="s">
        <v>61</v>
      </c>
      <c r="E523" s="7" t="n">
        <v>0</v>
      </c>
    </row>
    <row r="524" spans="1:15">
      <c r="A524" t="s">
        <v>4</v>
      </c>
      <c r="B524" s="4" t="s">
        <v>5</v>
      </c>
      <c r="C524" s="4" t="s">
        <v>17</v>
      </c>
    </row>
    <row r="525" spans="1:15">
      <c r="A525" t="n">
        <v>5234</v>
      </c>
      <c r="B525" s="16" t="n">
        <v>3</v>
      </c>
      <c r="C525" s="13" t="n">
        <f t="normal" ca="1">A537</f>
        <v>0</v>
      </c>
    </row>
    <row r="526" spans="1:15">
      <c r="A526" t="s">
        <v>4</v>
      </c>
      <c r="B526" s="4" t="s">
        <v>5</v>
      </c>
      <c r="C526" s="4" t="s">
        <v>8</v>
      </c>
      <c r="D526" s="4" t="s">
        <v>8</v>
      </c>
      <c r="E526" s="4" t="s">
        <v>8</v>
      </c>
      <c r="F526" s="4" t="s">
        <v>19</v>
      </c>
      <c r="G526" s="4" t="s">
        <v>8</v>
      </c>
      <c r="H526" s="4" t="s">
        <v>8</v>
      </c>
      <c r="I526" s="4" t="s">
        <v>17</v>
      </c>
    </row>
    <row r="527" spans="1:15">
      <c r="A527" t="n">
        <v>5239</v>
      </c>
      <c r="B527" s="12" t="n">
        <v>5</v>
      </c>
      <c r="C527" s="7" t="n">
        <v>35</v>
      </c>
      <c r="D527" s="7" t="n">
        <v>0</v>
      </c>
      <c r="E527" s="7" t="n">
        <v>0</v>
      </c>
      <c r="F527" s="7" t="n">
        <v>2</v>
      </c>
      <c r="G527" s="7" t="n">
        <v>2</v>
      </c>
      <c r="H527" s="7" t="n">
        <v>1</v>
      </c>
      <c r="I527" s="13" t="n">
        <f t="normal" ca="1">A533</f>
        <v>0</v>
      </c>
    </row>
    <row r="528" spans="1:15">
      <c r="A528" t="s">
        <v>4</v>
      </c>
      <c r="B528" s="4" t="s">
        <v>5</v>
      </c>
      <c r="C528" s="4" t="s">
        <v>9</v>
      </c>
      <c r="D528" s="4" t="s">
        <v>9</v>
      </c>
      <c r="E528" s="4" t="s">
        <v>8</v>
      </c>
    </row>
    <row r="529" spans="1:15">
      <c r="A529" t="n">
        <v>5253</v>
      </c>
      <c r="B529" s="26" t="n">
        <v>30</v>
      </c>
      <c r="C529" s="7" t="s">
        <v>63</v>
      </c>
      <c r="D529" s="7" t="s">
        <v>61</v>
      </c>
      <c r="E529" s="7" t="n">
        <v>0</v>
      </c>
    </row>
    <row r="530" spans="1:15">
      <c r="A530" t="s">
        <v>4</v>
      </c>
      <c r="B530" s="4" t="s">
        <v>5</v>
      </c>
      <c r="C530" s="4" t="s">
        <v>17</v>
      </c>
    </row>
    <row r="531" spans="1:15">
      <c r="A531" t="n">
        <v>5266</v>
      </c>
      <c r="B531" s="16" t="n">
        <v>3</v>
      </c>
      <c r="C531" s="13" t="n">
        <f t="normal" ca="1">A537</f>
        <v>0</v>
      </c>
    </row>
    <row r="532" spans="1:15">
      <c r="A532" t="s">
        <v>4</v>
      </c>
      <c r="B532" s="4" t="s">
        <v>5</v>
      </c>
      <c r="C532" s="4" t="s">
        <v>8</v>
      </c>
      <c r="D532" s="4" t="s">
        <v>8</v>
      </c>
      <c r="E532" s="4" t="s">
        <v>8</v>
      </c>
      <c r="F532" s="4" t="s">
        <v>19</v>
      </c>
      <c r="G532" s="4" t="s">
        <v>8</v>
      </c>
      <c r="H532" s="4" t="s">
        <v>8</v>
      </c>
      <c r="I532" s="4" t="s">
        <v>17</v>
      </c>
    </row>
    <row r="533" spans="1:15">
      <c r="A533" t="n">
        <v>5271</v>
      </c>
      <c r="B533" s="12" t="n">
        <v>5</v>
      </c>
      <c r="C533" s="7" t="n">
        <v>35</v>
      </c>
      <c r="D533" s="7" t="n">
        <v>0</v>
      </c>
      <c r="E533" s="7" t="n">
        <v>0</v>
      </c>
      <c r="F533" s="7" t="n">
        <v>3</v>
      </c>
      <c r="G533" s="7" t="n">
        <v>2</v>
      </c>
      <c r="H533" s="7" t="n">
        <v>1</v>
      </c>
      <c r="I533" s="13" t="n">
        <f t="normal" ca="1">A537</f>
        <v>0</v>
      </c>
    </row>
    <row r="534" spans="1:15">
      <c r="A534" t="s">
        <v>4</v>
      </c>
      <c r="B534" s="4" t="s">
        <v>5</v>
      </c>
      <c r="C534" s="4" t="s">
        <v>9</v>
      </c>
      <c r="D534" s="4" t="s">
        <v>9</v>
      </c>
      <c r="E534" s="4" t="s">
        <v>8</v>
      </c>
    </row>
    <row r="535" spans="1:15">
      <c r="A535" t="n">
        <v>5285</v>
      </c>
      <c r="B535" s="26" t="n">
        <v>30</v>
      </c>
      <c r="C535" s="7" t="s">
        <v>64</v>
      </c>
      <c r="D535" s="7" t="s">
        <v>61</v>
      </c>
      <c r="E535" s="7" t="n">
        <v>0</v>
      </c>
    </row>
    <row r="536" spans="1:15">
      <c r="A536" t="s">
        <v>4</v>
      </c>
      <c r="B536" s="4" t="s">
        <v>5</v>
      </c>
      <c r="C536" s="4" t="s">
        <v>8</v>
      </c>
      <c r="D536" s="4" t="s">
        <v>9</v>
      </c>
    </row>
    <row r="537" spans="1:15">
      <c r="A537" t="n">
        <v>5298</v>
      </c>
      <c r="B537" s="8" t="n">
        <v>2</v>
      </c>
      <c r="C537" s="7" t="n">
        <v>10</v>
      </c>
      <c r="D537" s="7" t="s">
        <v>65</v>
      </c>
    </row>
    <row r="538" spans="1:15">
      <c r="A538" t="s">
        <v>4</v>
      </c>
      <c r="B538" s="4" t="s">
        <v>5</v>
      </c>
      <c r="C538" s="4" t="s">
        <v>7</v>
      </c>
    </row>
    <row r="539" spans="1:15">
      <c r="A539" t="n">
        <v>5321</v>
      </c>
      <c r="B539" s="23" t="n">
        <v>16</v>
      </c>
      <c r="C539" s="7" t="n">
        <v>0</v>
      </c>
    </row>
    <row r="540" spans="1:15">
      <c r="A540" t="s">
        <v>4</v>
      </c>
      <c r="B540" s="4" t="s">
        <v>5</v>
      </c>
      <c r="C540" s="4" t="s">
        <v>8</v>
      </c>
      <c r="D540" s="4" t="s">
        <v>9</v>
      </c>
    </row>
    <row r="541" spans="1:15">
      <c r="A541" t="n">
        <v>5324</v>
      </c>
      <c r="B541" s="8" t="n">
        <v>2</v>
      </c>
      <c r="C541" s="7" t="n">
        <v>10</v>
      </c>
      <c r="D541" s="7" t="s">
        <v>66</v>
      </c>
    </row>
    <row r="542" spans="1:15">
      <c r="A542" t="s">
        <v>4</v>
      </c>
      <c r="B542" s="4" t="s">
        <v>5</v>
      </c>
      <c r="C542" s="4" t="s">
        <v>7</v>
      </c>
    </row>
    <row r="543" spans="1:15">
      <c r="A543" t="n">
        <v>5342</v>
      </c>
      <c r="B543" s="23" t="n">
        <v>16</v>
      </c>
      <c r="C543" s="7" t="n">
        <v>0</v>
      </c>
    </row>
    <row r="544" spans="1:15">
      <c r="A544" t="s">
        <v>4</v>
      </c>
      <c r="B544" s="4" t="s">
        <v>5</v>
      </c>
      <c r="C544" s="4" t="s">
        <v>8</v>
      </c>
      <c r="D544" s="4" t="s">
        <v>9</v>
      </c>
    </row>
    <row r="545" spans="1:9">
      <c r="A545" t="n">
        <v>5345</v>
      </c>
      <c r="B545" s="8" t="n">
        <v>2</v>
      </c>
      <c r="C545" s="7" t="n">
        <v>10</v>
      </c>
      <c r="D545" s="7" t="s">
        <v>67</v>
      </c>
    </row>
    <row r="546" spans="1:9">
      <c r="A546" t="s">
        <v>4</v>
      </c>
      <c r="B546" s="4" t="s">
        <v>5</v>
      </c>
      <c r="C546" s="4" t="s">
        <v>7</v>
      </c>
    </row>
    <row r="547" spans="1:9">
      <c r="A547" t="n">
        <v>5364</v>
      </c>
      <c r="B547" s="23" t="n">
        <v>16</v>
      </c>
      <c r="C547" s="7" t="n">
        <v>0</v>
      </c>
    </row>
    <row r="548" spans="1:9">
      <c r="A548" t="s">
        <v>4</v>
      </c>
      <c r="B548" s="4" t="s">
        <v>5</v>
      </c>
      <c r="C548" s="4" t="s">
        <v>8</v>
      </c>
    </row>
    <row r="549" spans="1:9">
      <c r="A549" t="n">
        <v>5367</v>
      </c>
      <c r="B549" s="27" t="n">
        <v>23</v>
      </c>
      <c r="C549" s="7" t="n">
        <v>20</v>
      </c>
    </row>
    <row r="550" spans="1:9">
      <c r="A550" t="s">
        <v>4</v>
      </c>
      <c r="B550" s="4" t="s">
        <v>5</v>
      </c>
    </row>
    <row r="551" spans="1:9">
      <c r="A551" t="n">
        <v>5369</v>
      </c>
      <c r="B551" s="5" t="n">
        <v>1</v>
      </c>
    </row>
    <row r="552" spans="1:9" s="3" customFormat="1" customHeight="0">
      <c r="A552" s="3" t="s">
        <v>2</v>
      </c>
      <c r="B552" s="3" t="s">
        <v>68</v>
      </c>
    </row>
    <row r="553" spans="1:9">
      <c r="A553" t="s">
        <v>4</v>
      </c>
      <c r="B553" s="4" t="s">
        <v>5</v>
      </c>
      <c r="C553" s="4" t="s">
        <v>8</v>
      </c>
      <c r="D553" s="4" t="s">
        <v>7</v>
      </c>
    </row>
    <row r="554" spans="1:9">
      <c r="A554" t="n">
        <v>5372</v>
      </c>
      <c r="B554" s="21" t="n">
        <v>22</v>
      </c>
      <c r="C554" s="7" t="n">
        <v>20</v>
      </c>
      <c r="D554" s="7" t="n">
        <v>0</v>
      </c>
    </row>
    <row r="555" spans="1:9">
      <c r="A555" t="s">
        <v>4</v>
      </c>
      <c r="B555" s="4" t="s">
        <v>5</v>
      </c>
      <c r="C555" s="4" t="s">
        <v>8</v>
      </c>
      <c r="D555" s="4" t="s">
        <v>7</v>
      </c>
      <c r="E555" s="4" t="s">
        <v>7</v>
      </c>
      <c r="F555" s="4" t="s">
        <v>7</v>
      </c>
      <c r="G555" s="4" t="s">
        <v>7</v>
      </c>
      <c r="H555" s="4" t="s">
        <v>8</v>
      </c>
    </row>
    <row r="556" spans="1:9">
      <c r="A556" t="n">
        <v>5376</v>
      </c>
      <c r="B556" s="28" t="n">
        <v>25</v>
      </c>
      <c r="C556" s="7" t="n">
        <v>5</v>
      </c>
      <c r="D556" s="7" t="n">
        <v>65535</v>
      </c>
      <c r="E556" s="7" t="n">
        <v>500</v>
      </c>
      <c r="F556" s="7" t="n">
        <v>800</v>
      </c>
      <c r="G556" s="7" t="n">
        <v>140</v>
      </c>
      <c r="H556" s="7" t="n">
        <v>0</v>
      </c>
    </row>
    <row r="557" spans="1:9">
      <c r="A557" t="s">
        <v>4</v>
      </c>
      <c r="B557" s="4" t="s">
        <v>5</v>
      </c>
      <c r="C557" s="4" t="s">
        <v>7</v>
      </c>
      <c r="D557" s="4" t="s">
        <v>8</v>
      </c>
      <c r="E557" s="4" t="s">
        <v>69</v>
      </c>
      <c r="F557" s="4" t="s">
        <v>8</v>
      </c>
      <c r="G557" s="4" t="s">
        <v>8</v>
      </c>
    </row>
    <row r="558" spans="1:9">
      <c r="A558" t="n">
        <v>5387</v>
      </c>
      <c r="B558" s="29" t="n">
        <v>24</v>
      </c>
      <c r="C558" s="7" t="n">
        <v>65533</v>
      </c>
      <c r="D558" s="7" t="n">
        <v>11</v>
      </c>
      <c r="E558" s="7" t="s">
        <v>70</v>
      </c>
      <c r="F558" s="7" t="n">
        <v>2</v>
      </c>
      <c r="G558" s="7" t="n">
        <v>0</v>
      </c>
    </row>
    <row r="559" spans="1:9">
      <c r="A559" t="s">
        <v>4</v>
      </c>
      <c r="B559" s="4" t="s">
        <v>5</v>
      </c>
    </row>
    <row r="560" spans="1:9">
      <c r="A560" t="n">
        <v>5428</v>
      </c>
      <c r="B560" s="30" t="n">
        <v>28</v>
      </c>
    </row>
    <row r="561" spans="1:8">
      <c r="A561" t="s">
        <v>4</v>
      </c>
      <c r="B561" s="4" t="s">
        <v>5</v>
      </c>
      <c r="C561" s="4" t="s">
        <v>8</v>
      </c>
    </row>
    <row r="562" spans="1:8">
      <c r="A562" t="n">
        <v>5429</v>
      </c>
      <c r="B562" s="31" t="n">
        <v>27</v>
      </c>
      <c r="C562" s="7" t="n">
        <v>0</v>
      </c>
    </row>
    <row r="563" spans="1:8">
      <c r="A563" t="s">
        <v>4</v>
      </c>
      <c r="B563" s="4" t="s">
        <v>5</v>
      </c>
      <c r="C563" s="4" t="s">
        <v>8</v>
      </c>
    </row>
    <row r="564" spans="1:8">
      <c r="A564" t="n">
        <v>5431</v>
      </c>
      <c r="B564" s="31" t="n">
        <v>27</v>
      </c>
      <c r="C564" s="7" t="n">
        <v>1</v>
      </c>
    </row>
    <row r="565" spans="1:8">
      <c r="A565" t="s">
        <v>4</v>
      </c>
      <c r="B565" s="4" t="s">
        <v>5</v>
      </c>
      <c r="C565" s="4" t="s">
        <v>8</v>
      </c>
      <c r="D565" s="4" t="s">
        <v>7</v>
      </c>
      <c r="E565" s="4" t="s">
        <v>7</v>
      </c>
      <c r="F565" s="4" t="s">
        <v>7</v>
      </c>
      <c r="G565" s="4" t="s">
        <v>7</v>
      </c>
      <c r="H565" s="4" t="s">
        <v>8</v>
      </c>
    </row>
    <row r="566" spans="1:8">
      <c r="A566" t="n">
        <v>5433</v>
      </c>
      <c r="B566" s="28" t="n">
        <v>25</v>
      </c>
      <c r="C566" s="7" t="n">
        <v>5</v>
      </c>
      <c r="D566" s="7" t="n">
        <v>65535</v>
      </c>
      <c r="E566" s="7" t="n">
        <v>65535</v>
      </c>
      <c r="F566" s="7" t="n">
        <v>65535</v>
      </c>
      <c r="G566" s="7" t="n">
        <v>65535</v>
      </c>
      <c r="H566" s="7" t="n">
        <v>0</v>
      </c>
    </row>
    <row r="567" spans="1:8">
      <c r="A567" t="s">
        <v>4</v>
      </c>
      <c r="B567" s="4" t="s">
        <v>5</v>
      </c>
      <c r="C567" s="4" t="s">
        <v>8</v>
      </c>
      <c r="D567" s="4" t="s">
        <v>9</v>
      </c>
    </row>
    <row r="568" spans="1:8">
      <c r="A568" t="n">
        <v>5444</v>
      </c>
      <c r="B568" s="8" t="n">
        <v>2</v>
      </c>
      <c r="C568" s="7" t="n">
        <v>10</v>
      </c>
      <c r="D568" s="7" t="s">
        <v>65</v>
      </c>
    </row>
    <row r="569" spans="1:8">
      <c r="A569" t="s">
        <v>4</v>
      </c>
      <c r="B569" s="4" t="s">
        <v>5</v>
      </c>
      <c r="C569" s="4" t="s">
        <v>7</v>
      </c>
    </row>
    <row r="570" spans="1:8">
      <c r="A570" t="n">
        <v>5467</v>
      </c>
      <c r="B570" s="23" t="n">
        <v>16</v>
      </c>
      <c r="C570" s="7" t="n">
        <v>0</v>
      </c>
    </row>
    <row r="571" spans="1:8">
      <c r="A571" t="s">
        <v>4</v>
      </c>
      <c r="B571" s="4" t="s">
        <v>5</v>
      </c>
      <c r="C571" s="4" t="s">
        <v>8</v>
      </c>
      <c r="D571" s="4" t="s">
        <v>9</v>
      </c>
    </row>
    <row r="572" spans="1:8">
      <c r="A572" t="n">
        <v>5470</v>
      </c>
      <c r="B572" s="8" t="n">
        <v>2</v>
      </c>
      <c r="C572" s="7" t="n">
        <v>10</v>
      </c>
      <c r="D572" s="7" t="s">
        <v>66</v>
      </c>
    </row>
    <row r="573" spans="1:8">
      <c r="A573" t="s">
        <v>4</v>
      </c>
      <c r="B573" s="4" t="s">
        <v>5</v>
      </c>
      <c r="C573" s="4" t="s">
        <v>7</v>
      </c>
    </row>
    <row r="574" spans="1:8">
      <c r="A574" t="n">
        <v>5488</v>
      </c>
      <c r="B574" s="23" t="n">
        <v>16</v>
      </c>
      <c r="C574" s="7" t="n">
        <v>0</v>
      </c>
    </row>
    <row r="575" spans="1:8">
      <c r="A575" t="s">
        <v>4</v>
      </c>
      <c r="B575" s="4" t="s">
        <v>5</v>
      </c>
      <c r="C575" s="4" t="s">
        <v>8</v>
      </c>
      <c r="D575" s="4" t="s">
        <v>9</v>
      </c>
    </row>
    <row r="576" spans="1:8">
      <c r="A576" t="n">
        <v>5491</v>
      </c>
      <c r="B576" s="8" t="n">
        <v>2</v>
      </c>
      <c r="C576" s="7" t="n">
        <v>10</v>
      </c>
      <c r="D576" s="7" t="s">
        <v>67</v>
      </c>
    </row>
    <row r="577" spans="1:8">
      <c r="A577" t="s">
        <v>4</v>
      </c>
      <c r="B577" s="4" t="s">
        <v>5</v>
      </c>
      <c r="C577" s="4" t="s">
        <v>7</v>
      </c>
    </row>
    <row r="578" spans="1:8">
      <c r="A578" t="n">
        <v>5510</v>
      </c>
      <c r="B578" s="23" t="n">
        <v>16</v>
      </c>
      <c r="C578" s="7" t="n">
        <v>0</v>
      </c>
    </row>
    <row r="579" spans="1:8">
      <c r="A579" t="s">
        <v>4</v>
      </c>
      <c r="B579" s="4" t="s">
        <v>5</v>
      </c>
      <c r="C579" s="4" t="s">
        <v>8</v>
      </c>
    </row>
    <row r="580" spans="1:8">
      <c r="A580" t="n">
        <v>5513</v>
      </c>
      <c r="B580" s="27" t="n">
        <v>23</v>
      </c>
      <c r="C580" s="7" t="n">
        <v>20</v>
      </c>
    </row>
    <row r="581" spans="1:8">
      <c r="A581" t="s">
        <v>4</v>
      </c>
      <c r="B581" s="4" t="s">
        <v>5</v>
      </c>
    </row>
    <row r="582" spans="1:8">
      <c r="A582" t="n">
        <v>5515</v>
      </c>
      <c r="B582" s="5" t="n">
        <v>1</v>
      </c>
    </row>
    <row r="583" spans="1:8" s="3" customFormat="1" customHeight="0">
      <c r="A583" s="3" t="s">
        <v>2</v>
      </c>
      <c r="B583" s="3" t="s">
        <v>71</v>
      </c>
    </row>
    <row r="584" spans="1:8">
      <c r="A584" t="s">
        <v>4</v>
      </c>
      <c r="B584" s="4" t="s">
        <v>5</v>
      </c>
      <c r="C584" s="4" t="s">
        <v>8</v>
      </c>
      <c r="D584" s="4" t="s">
        <v>7</v>
      </c>
    </row>
    <row r="585" spans="1:8">
      <c r="A585" t="n">
        <v>5516</v>
      </c>
      <c r="B585" s="21" t="n">
        <v>22</v>
      </c>
      <c r="C585" s="7" t="n">
        <v>20</v>
      </c>
      <c r="D585" s="7" t="n">
        <v>0</v>
      </c>
    </row>
    <row r="586" spans="1:8">
      <c r="A586" t="s">
        <v>4</v>
      </c>
      <c r="B586" s="4" t="s">
        <v>5</v>
      </c>
      <c r="C586" s="4" t="s">
        <v>8</v>
      </c>
      <c r="D586" s="4" t="s">
        <v>7</v>
      </c>
      <c r="E586" s="4" t="s">
        <v>7</v>
      </c>
      <c r="F586" s="4" t="s">
        <v>7</v>
      </c>
      <c r="G586" s="4" t="s">
        <v>7</v>
      </c>
      <c r="H586" s="4" t="s">
        <v>8</v>
      </c>
    </row>
    <row r="587" spans="1:8">
      <c r="A587" t="n">
        <v>5520</v>
      </c>
      <c r="B587" s="28" t="n">
        <v>25</v>
      </c>
      <c r="C587" s="7" t="n">
        <v>5</v>
      </c>
      <c r="D587" s="7" t="n">
        <v>65535</v>
      </c>
      <c r="E587" s="7" t="n">
        <v>500</v>
      </c>
      <c r="F587" s="7" t="n">
        <v>800</v>
      </c>
      <c r="G587" s="7" t="n">
        <v>140</v>
      </c>
      <c r="H587" s="7" t="n">
        <v>0</v>
      </c>
    </row>
    <row r="588" spans="1:8">
      <c r="A588" t="s">
        <v>4</v>
      </c>
      <c r="B588" s="4" t="s">
        <v>5</v>
      </c>
      <c r="C588" s="4" t="s">
        <v>7</v>
      </c>
      <c r="D588" s="4" t="s">
        <v>8</v>
      </c>
      <c r="E588" s="4" t="s">
        <v>69</v>
      </c>
      <c r="F588" s="4" t="s">
        <v>8</v>
      </c>
      <c r="G588" s="4" t="s">
        <v>8</v>
      </c>
    </row>
    <row r="589" spans="1:8">
      <c r="A589" t="n">
        <v>5531</v>
      </c>
      <c r="B589" s="29" t="n">
        <v>24</v>
      </c>
      <c r="C589" s="7" t="n">
        <v>65533</v>
      </c>
      <c r="D589" s="7" t="n">
        <v>11</v>
      </c>
      <c r="E589" s="7" t="s">
        <v>72</v>
      </c>
      <c r="F589" s="7" t="n">
        <v>2</v>
      </c>
      <c r="G589" s="7" t="n">
        <v>0</v>
      </c>
    </row>
    <row r="590" spans="1:8">
      <c r="A590" t="s">
        <v>4</v>
      </c>
      <c r="B590" s="4" t="s">
        <v>5</v>
      </c>
    </row>
    <row r="591" spans="1:8">
      <c r="A591" t="n">
        <v>5575</v>
      </c>
      <c r="B591" s="30" t="n">
        <v>28</v>
      </c>
    </row>
    <row r="592" spans="1:8">
      <c r="A592" t="s">
        <v>4</v>
      </c>
      <c r="B592" s="4" t="s">
        <v>5</v>
      </c>
      <c r="C592" s="4" t="s">
        <v>8</v>
      </c>
    </row>
    <row r="593" spans="1:8">
      <c r="A593" t="n">
        <v>5576</v>
      </c>
      <c r="B593" s="31" t="n">
        <v>27</v>
      </c>
      <c r="C593" s="7" t="n">
        <v>0</v>
      </c>
    </row>
    <row r="594" spans="1:8">
      <c r="A594" t="s">
        <v>4</v>
      </c>
      <c r="B594" s="4" t="s">
        <v>5</v>
      </c>
      <c r="C594" s="4" t="s">
        <v>8</v>
      </c>
    </row>
    <row r="595" spans="1:8">
      <c r="A595" t="n">
        <v>5578</v>
      </c>
      <c r="B595" s="31" t="n">
        <v>27</v>
      </c>
      <c r="C595" s="7" t="n">
        <v>1</v>
      </c>
    </row>
    <row r="596" spans="1:8">
      <c r="A596" t="s">
        <v>4</v>
      </c>
      <c r="B596" s="4" t="s">
        <v>5</v>
      </c>
      <c r="C596" s="4" t="s">
        <v>8</v>
      </c>
      <c r="D596" s="4" t="s">
        <v>7</v>
      </c>
      <c r="E596" s="4" t="s">
        <v>7</v>
      </c>
      <c r="F596" s="4" t="s">
        <v>7</v>
      </c>
      <c r="G596" s="4" t="s">
        <v>7</v>
      </c>
      <c r="H596" s="4" t="s">
        <v>8</v>
      </c>
    </row>
    <row r="597" spans="1:8">
      <c r="A597" t="n">
        <v>5580</v>
      </c>
      <c r="B597" s="28" t="n">
        <v>25</v>
      </c>
      <c r="C597" s="7" t="n">
        <v>5</v>
      </c>
      <c r="D597" s="7" t="n">
        <v>65535</v>
      </c>
      <c r="E597" s="7" t="n">
        <v>65535</v>
      </c>
      <c r="F597" s="7" t="n">
        <v>65535</v>
      </c>
      <c r="G597" s="7" t="n">
        <v>65535</v>
      </c>
      <c r="H597" s="7" t="n">
        <v>0</v>
      </c>
    </row>
    <row r="598" spans="1:8">
      <c r="A598" t="s">
        <v>4</v>
      </c>
      <c r="B598" s="4" t="s">
        <v>5</v>
      </c>
      <c r="C598" s="4" t="s">
        <v>8</v>
      </c>
      <c r="D598" s="4" t="s">
        <v>9</v>
      </c>
    </row>
    <row r="599" spans="1:8">
      <c r="A599" t="n">
        <v>5591</v>
      </c>
      <c r="B599" s="8" t="n">
        <v>2</v>
      </c>
      <c r="C599" s="7" t="n">
        <v>10</v>
      </c>
      <c r="D599" s="7" t="s">
        <v>65</v>
      </c>
    </row>
    <row r="600" spans="1:8">
      <c r="A600" t="s">
        <v>4</v>
      </c>
      <c r="B600" s="4" t="s">
        <v>5</v>
      </c>
      <c r="C600" s="4" t="s">
        <v>7</v>
      </c>
    </row>
    <row r="601" spans="1:8">
      <c r="A601" t="n">
        <v>5614</v>
      </c>
      <c r="B601" s="23" t="n">
        <v>16</v>
      </c>
      <c r="C601" s="7" t="n">
        <v>0</v>
      </c>
    </row>
    <row r="602" spans="1:8">
      <c r="A602" t="s">
        <v>4</v>
      </c>
      <c r="B602" s="4" t="s">
        <v>5</v>
      </c>
      <c r="C602" s="4" t="s">
        <v>8</v>
      </c>
      <c r="D602" s="4" t="s">
        <v>9</v>
      </c>
    </row>
    <row r="603" spans="1:8">
      <c r="A603" t="n">
        <v>5617</v>
      </c>
      <c r="B603" s="8" t="n">
        <v>2</v>
      </c>
      <c r="C603" s="7" t="n">
        <v>10</v>
      </c>
      <c r="D603" s="7" t="s">
        <v>66</v>
      </c>
    </row>
    <row r="604" spans="1:8">
      <c r="A604" t="s">
        <v>4</v>
      </c>
      <c r="B604" s="4" t="s">
        <v>5</v>
      </c>
      <c r="C604" s="4" t="s">
        <v>7</v>
      </c>
    </row>
    <row r="605" spans="1:8">
      <c r="A605" t="n">
        <v>5635</v>
      </c>
      <c r="B605" s="23" t="n">
        <v>16</v>
      </c>
      <c r="C605" s="7" t="n">
        <v>0</v>
      </c>
    </row>
    <row r="606" spans="1:8">
      <c r="A606" t="s">
        <v>4</v>
      </c>
      <c r="B606" s="4" t="s">
        <v>5</v>
      </c>
      <c r="C606" s="4" t="s">
        <v>8</v>
      </c>
      <c r="D606" s="4" t="s">
        <v>9</v>
      </c>
    </row>
    <row r="607" spans="1:8">
      <c r="A607" t="n">
        <v>5638</v>
      </c>
      <c r="B607" s="8" t="n">
        <v>2</v>
      </c>
      <c r="C607" s="7" t="n">
        <v>10</v>
      </c>
      <c r="D607" s="7" t="s">
        <v>67</v>
      </c>
    </row>
    <row r="608" spans="1:8">
      <c r="A608" t="s">
        <v>4</v>
      </c>
      <c r="B608" s="4" t="s">
        <v>5</v>
      </c>
      <c r="C608" s="4" t="s">
        <v>7</v>
      </c>
    </row>
    <row r="609" spans="1:8">
      <c r="A609" t="n">
        <v>5657</v>
      </c>
      <c r="B609" s="23" t="n">
        <v>16</v>
      </c>
      <c r="C609" s="7" t="n">
        <v>0</v>
      </c>
    </row>
    <row r="610" spans="1:8">
      <c r="A610" t="s">
        <v>4</v>
      </c>
      <c r="B610" s="4" t="s">
        <v>5</v>
      </c>
      <c r="C610" s="4" t="s">
        <v>8</v>
      </c>
    </row>
    <row r="611" spans="1:8">
      <c r="A611" t="n">
        <v>5660</v>
      </c>
      <c r="B611" s="27" t="n">
        <v>23</v>
      </c>
      <c r="C611" s="7" t="n">
        <v>20</v>
      </c>
    </row>
    <row r="612" spans="1:8">
      <c r="A612" t="s">
        <v>4</v>
      </c>
      <c r="B612" s="4" t="s">
        <v>5</v>
      </c>
    </row>
    <row r="613" spans="1:8">
      <c r="A613" t="n">
        <v>5662</v>
      </c>
      <c r="B613" s="5" t="n">
        <v>1</v>
      </c>
    </row>
    <row r="614" spans="1:8" s="3" customFormat="1" customHeight="0">
      <c r="A614" s="3" t="s">
        <v>2</v>
      </c>
      <c r="B614" s="3" t="s">
        <v>73</v>
      </c>
    </row>
    <row r="615" spans="1:8">
      <c r="A615" t="s">
        <v>4</v>
      </c>
      <c r="B615" s="4" t="s">
        <v>5</v>
      </c>
      <c r="C615" s="4" t="s">
        <v>8</v>
      </c>
      <c r="D615" s="4" t="s">
        <v>7</v>
      </c>
      <c r="E615" s="4" t="s">
        <v>8</v>
      </c>
      <c r="F615" s="4" t="s">
        <v>8</v>
      </c>
      <c r="G615" s="4" t="s">
        <v>17</v>
      </c>
    </row>
    <row r="616" spans="1:8">
      <c r="A616" t="n">
        <v>5664</v>
      </c>
      <c r="B616" s="12" t="n">
        <v>5</v>
      </c>
      <c r="C616" s="7" t="n">
        <v>30</v>
      </c>
      <c r="D616" s="7" t="n">
        <v>9605</v>
      </c>
      <c r="E616" s="7" t="n">
        <v>8</v>
      </c>
      <c r="F616" s="7" t="n">
        <v>1</v>
      </c>
      <c r="G616" s="13" t="n">
        <f t="normal" ca="1">A622</f>
        <v>0</v>
      </c>
    </row>
    <row r="617" spans="1:8">
      <c r="A617" t="s">
        <v>4</v>
      </c>
      <c r="B617" s="4" t="s">
        <v>5</v>
      </c>
      <c r="C617" s="4" t="s">
        <v>8</v>
      </c>
      <c r="D617" s="4" t="s">
        <v>9</v>
      </c>
    </row>
    <row r="618" spans="1:8">
      <c r="A618" t="n">
        <v>5674</v>
      </c>
      <c r="B618" s="32" t="n">
        <v>4</v>
      </c>
      <c r="C618" s="7" t="n">
        <v>11</v>
      </c>
      <c r="D618" s="7" t="s">
        <v>74</v>
      </c>
    </row>
    <row r="619" spans="1:8">
      <c r="A619" t="s">
        <v>4</v>
      </c>
      <c r="B619" s="4" t="s">
        <v>5</v>
      </c>
      <c r="C619" s="4" t="s">
        <v>17</v>
      </c>
    </row>
    <row r="620" spans="1:8">
      <c r="A620" t="n">
        <v>5690</v>
      </c>
      <c r="B620" s="16" t="n">
        <v>3</v>
      </c>
      <c r="C620" s="13" t="n">
        <f t="normal" ca="1">A1034</f>
        <v>0</v>
      </c>
    </row>
    <row r="621" spans="1:8">
      <c r="A621" t="s">
        <v>4</v>
      </c>
      <c r="B621" s="4" t="s">
        <v>5</v>
      </c>
      <c r="C621" s="4" t="s">
        <v>8</v>
      </c>
      <c r="D621" s="4" t="s">
        <v>7</v>
      </c>
    </row>
    <row r="622" spans="1:8">
      <c r="A622" t="n">
        <v>5695</v>
      </c>
      <c r="B622" s="21" t="n">
        <v>22</v>
      </c>
      <c r="C622" s="7" t="n">
        <v>0</v>
      </c>
      <c r="D622" s="7" t="n">
        <v>0</v>
      </c>
    </row>
    <row r="623" spans="1:8">
      <c r="A623" t="s">
        <v>4</v>
      </c>
      <c r="B623" s="4" t="s">
        <v>5</v>
      </c>
      <c r="C623" s="4" t="s">
        <v>8</v>
      </c>
      <c r="D623" s="4" t="s">
        <v>7</v>
      </c>
      <c r="E623" s="4" t="s">
        <v>18</v>
      </c>
    </row>
    <row r="624" spans="1:8">
      <c r="A624" t="n">
        <v>5699</v>
      </c>
      <c r="B624" s="25" t="n">
        <v>58</v>
      </c>
      <c r="C624" s="7" t="n">
        <v>101</v>
      </c>
      <c r="D624" s="7" t="n">
        <v>500</v>
      </c>
      <c r="E624" s="7" t="n">
        <v>1</v>
      </c>
    </row>
    <row r="625" spans="1:7">
      <c r="A625" t="s">
        <v>4</v>
      </c>
      <c r="B625" s="4" t="s">
        <v>5</v>
      </c>
      <c r="C625" s="4" t="s">
        <v>8</v>
      </c>
      <c r="D625" s="4" t="s">
        <v>7</v>
      </c>
    </row>
    <row r="626" spans="1:7">
      <c r="A626" t="n">
        <v>5707</v>
      </c>
      <c r="B626" s="25" t="n">
        <v>58</v>
      </c>
      <c r="C626" s="7" t="n">
        <v>254</v>
      </c>
      <c r="D626" s="7" t="n">
        <v>0</v>
      </c>
    </row>
    <row r="627" spans="1:7">
      <c r="A627" t="s">
        <v>4</v>
      </c>
      <c r="B627" s="4" t="s">
        <v>5</v>
      </c>
      <c r="C627" s="4" t="s">
        <v>7</v>
      </c>
      <c r="D627" s="4" t="s">
        <v>18</v>
      </c>
      <c r="E627" s="4" t="s">
        <v>18</v>
      </c>
      <c r="F627" s="4" t="s">
        <v>18</v>
      </c>
      <c r="G627" s="4" t="s">
        <v>18</v>
      </c>
    </row>
    <row r="628" spans="1:7">
      <c r="A628" t="n">
        <v>5711</v>
      </c>
      <c r="B628" s="33" t="n">
        <v>46</v>
      </c>
      <c r="C628" s="7" t="n">
        <v>61456</v>
      </c>
      <c r="D628" s="7" t="n">
        <v>7.09999990463257</v>
      </c>
      <c r="E628" s="7" t="n">
        <v>0</v>
      </c>
      <c r="F628" s="7" t="n">
        <v>-16</v>
      </c>
      <c r="G628" s="7" t="n">
        <v>90</v>
      </c>
    </row>
    <row r="629" spans="1:7">
      <c r="A629" t="s">
        <v>4</v>
      </c>
      <c r="B629" s="4" t="s">
        <v>5</v>
      </c>
      <c r="C629" s="4" t="s">
        <v>8</v>
      </c>
    </row>
    <row r="630" spans="1:7">
      <c r="A630" t="n">
        <v>5730</v>
      </c>
      <c r="B630" s="34" t="n">
        <v>64</v>
      </c>
      <c r="C630" s="7" t="n">
        <v>7</v>
      </c>
    </row>
    <row r="631" spans="1:7">
      <c r="A631" t="s">
        <v>4</v>
      </c>
      <c r="B631" s="4" t="s">
        <v>5</v>
      </c>
      <c r="C631" s="4" t="s">
        <v>7</v>
      </c>
      <c r="D631" s="4" t="s">
        <v>18</v>
      </c>
      <c r="E631" s="4" t="s">
        <v>18</v>
      </c>
      <c r="F631" s="4" t="s">
        <v>18</v>
      </c>
      <c r="G631" s="4" t="s">
        <v>7</v>
      </c>
      <c r="H631" s="4" t="s">
        <v>7</v>
      </c>
    </row>
    <row r="632" spans="1:7">
      <c r="A632" t="n">
        <v>5732</v>
      </c>
      <c r="B632" s="35" t="n">
        <v>60</v>
      </c>
      <c r="C632" s="7" t="n">
        <v>61456</v>
      </c>
      <c r="D632" s="7" t="n">
        <v>0</v>
      </c>
      <c r="E632" s="7" t="n">
        <v>30</v>
      </c>
      <c r="F632" s="7" t="n">
        <v>0</v>
      </c>
      <c r="G632" s="7" t="n">
        <v>0</v>
      </c>
      <c r="H632" s="7" t="n">
        <v>0</v>
      </c>
    </row>
    <row r="633" spans="1:7">
      <c r="A633" t="s">
        <v>4</v>
      </c>
      <c r="B633" s="4" t="s">
        <v>5</v>
      </c>
      <c r="C633" s="4" t="s">
        <v>8</v>
      </c>
      <c r="D633" s="4" t="s">
        <v>8</v>
      </c>
      <c r="E633" s="4" t="s">
        <v>18</v>
      </c>
      <c r="F633" s="4" t="s">
        <v>18</v>
      </c>
      <c r="G633" s="4" t="s">
        <v>18</v>
      </c>
      <c r="H633" s="4" t="s">
        <v>7</v>
      </c>
    </row>
    <row r="634" spans="1:7">
      <c r="A634" t="n">
        <v>5751</v>
      </c>
      <c r="B634" s="36" t="n">
        <v>45</v>
      </c>
      <c r="C634" s="7" t="n">
        <v>2</v>
      </c>
      <c r="D634" s="7" t="n">
        <v>3</v>
      </c>
      <c r="E634" s="7" t="n">
        <v>13.9200000762939</v>
      </c>
      <c r="F634" s="7" t="n">
        <v>4.6399998664856</v>
      </c>
      <c r="G634" s="7" t="n">
        <v>-18.2800006866455</v>
      </c>
      <c r="H634" s="7" t="n">
        <v>0</v>
      </c>
    </row>
    <row r="635" spans="1:7">
      <c r="A635" t="s">
        <v>4</v>
      </c>
      <c r="B635" s="4" t="s">
        <v>5</v>
      </c>
      <c r="C635" s="4" t="s">
        <v>8</v>
      </c>
      <c r="D635" s="4" t="s">
        <v>8</v>
      </c>
      <c r="E635" s="4" t="s">
        <v>18</v>
      </c>
      <c r="F635" s="4" t="s">
        <v>18</v>
      </c>
      <c r="G635" s="4" t="s">
        <v>18</v>
      </c>
      <c r="H635" s="4" t="s">
        <v>7</v>
      </c>
      <c r="I635" s="4" t="s">
        <v>8</v>
      </c>
    </row>
    <row r="636" spans="1:7">
      <c r="A636" t="n">
        <v>5768</v>
      </c>
      <c r="B636" s="36" t="n">
        <v>45</v>
      </c>
      <c r="C636" s="7" t="n">
        <v>4</v>
      </c>
      <c r="D636" s="7" t="n">
        <v>3</v>
      </c>
      <c r="E636" s="7" t="n">
        <v>346.290008544922</v>
      </c>
      <c r="F636" s="7" t="n">
        <v>294.390014648438</v>
      </c>
      <c r="G636" s="7" t="n">
        <v>0</v>
      </c>
      <c r="H636" s="7" t="n">
        <v>0</v>
      </c>
      <c r="I636" s="7" t="n">
        <v>0</v>
      </c>
    </row>
    <row r="637" spans="1:7">
      <c r="A637" t="s">
        <v>4</v>
      </c>
      <c r="B637" s="4" t="s">
        <v>5</v>
      </c>
      <c r="C637" s="4" t="s">
        <v>8</v>
      </c>
      <c r="D637" s="4" t="s">
        <v>8</v>
      </c>
      <c r="E637" s="4" t="s">
        <v>18</v>
      </c>
      <c r="F637" s="4" t="s">
        <v>7</v>
      </c>
    </row>
    <row r="638" spans="1:7">
      <c r="A638" t="n">
        <v>5786</v>
      </c>
      <c r="B638" s="36" t="n">
        <v>45</v>
      </c>
      <c r="C638" s="7" t="n">
        <v>5</v>
      </c>
      <c r="D638" s="7" t="n">
        <v>3</v>
      </c>
      <c r="E638" s="7" t="n">
        <v>14.1000003814697</v>
      </c>
      <c r="F638" s="7" t="n">
        <v>0</v>
      </c>
    </row>
    <row r="639" spans="1:7">
      <c r="A639" t="s">
        <v>4</v>
      </c>
      <c r="B639" s="4" t="s">
        <v>5</v>
      </c>
      <c r="C639" s="4" t="s">
        <v>8</v>
      </c>
      <c r="D639" s="4" t="s">
        <v>8</v>
      </c>
      <c r="E639" s="4" t="s">
        <v>18</v>
      </c>
      <c r="F639" s="4" t="s">
        <v>7</v>
      </c>
    </row>
    <row r="640" spans="1:7">
      <c r="A640" t="n">
        <v>5795</v>
      </c>
      <c r="B640" s="36" t="n">
        <v>45</v>
      </c>
      <c r="C640" s="7" t="n">
        <v>11</v>
      </c>
      <c r="D640" s="7" t="n">
        <v>3</v>
      </c>
      <c r="E640" s="7" t="n">
        <v>34</v>
      </c>
      <c r="F640" s="7" t="n">
        <v>0</v>
      </c>
    </row>
    <row r="641" spans="1:9">
      <c r="A641" t="s">
        <v>4</v>
      </c>
      <c r="B641" s="4" t="s">
        <v>5</v>
      </c>
      <c r="C641" s="4" t="s">
        <v>7</v>
      </c>
      <c r="D641" s="4" t="s">
        <v>8</v>
      </c>
      <c r="E641" s="4" t="s">
        <v>9</v>
      </c>
      <c r="F641" s="4" t="s">
        <v>18</v>
      </c>
      <c r="G641" s="4" t="s">
        <v>18</v>
      </c>
      <c r="H641" s="4" t="s">
        <v>18</v>
      </c>
    </row>
    <row r="642" spans="1:9">
      <c r="A642" t="n">
        <v>5804</v>
      </c>
      <c r="B642" s="37" t="n">
        <v>48</v>
      </c>
      <c r="C642" s="7" t="n">
        <v>7033</v>
      </c>
      <c r="D642" s="7" t="n">
        <v>0</v>
      </c>
      <c r="E642" s="7" t="s">
        <v>75</v>
      </c>
      <c r="F642" s="7" t="n">
        <v>-1</v>
      </c>
      <c r="G642" s="7" t="n">
        <v>1</v>
      </c>
      <c r="H642" s="7" t="n">
        <v>0</v>
      </c>
    </row>
    <row r="643" spans="1:9">
      <c r="A643" t="s">
        <v>4</v>
      </c>
      <c r="B643" s="4" t="s">
        <v>5</v>
      </c>
      <c r="C643" s="4" t="s">
        <v>7</v>
      </c>
    </row>
    <row r="644" spans="1:9">
      <c r="A644" t="n">
        <v>5831</v>
      </c>
      <c r="B644" s="23" t="n">
        <v>16</v>
      </c>
      <c r="C644" s="7" t="n">
        <v>2000</v>
      </c>
    </row>
    <row r="645" spans="1:9">
      <c r="A645" t="s">
        <v>4</v>
      </c>
      <c r="B645" s="4" t="s">
        <v>5</v>
      </c>
      <c r="C645" s="4" t="s">
        <v>8</v>
      </c>
      <c r="D645" s="4" t="s">
        <v>7</v>
      </c>
    </row>
    <row r="646" spans="1:9">
      <c r="A646" t="n">
        <v>5834</v>
      </c>
      <c r="B646" s="25" t="n">
        <v>58</v>
      </c>
      <c r="C646" s="7" t="n">
        <v>255</v>
      </c>
      <c r="D646" s="7" t="n">
        <v>0</v>
      </c>
    </row>
    <row r="647" spans="1:9">
      <c r="A647" t="s">
        <v>4</v>
      </c>
      <c r="B647" s="4" t="s">
        <v>5</v>
      </c>
      <c r="C647" s="4" t="s">
        <v>8</v>
      </c>
      <c r="D647" s="4" t="s">
        <v>7</v>
      </c>
    </row>
    <row r="648" spans="1:9">
      <c r="A648" t="n">
        <v>5838</v>
      </c>
      <c r="B648" s="36" t="n">
        <v>45</v>
      </c>
      <c r="C648" s="7" t="n">
        <v>7</v>
      </c>
      <c r="D648" s="7" t="n">
        <v>255</v>
      </c>
    </row>
    <row r="649" spans="1:9">
      <c r="A649" t="s">
        <v>4</v>
      </c>
      <c r="B649" s="4" t="s">
        <v>5</v>
      </c>
      <c r="C649" s="4" t="s">
        <v>8</v>
      </c>
      <c r="D649" s="4" t="s">
        <v>8</v>
      </c>
      <c r="E649" s="4" t="s">
        <v>8</v>
      </c>
      <c r="F649" s="4" t="s">
        <v>8</v>
      </c>
    </row>
    <row r="650" spans="1:9">
      <c r="A650" t="n">
        <v>5842</v>
      </c>
      <c r="B650" s="10" t="n">
        <v>14</v>
      </c>
      <c r="C650" s="7" t="n">
        <v>0</v>
      </c>
      <c r="D650" s="7" t="n">
        <v>128</v>
      </c>
      <c r="E650" s="7" t="n">
        <v>0</v>
      </c>
      <c r="F650" s="7" t="n">
        <v>0</v>
      </c>
    </row>
    <row r="651" spans="1:9">
      <c r="A651" t="s">
        <v>4</v>
      </c>
      <c r="B651" s="4" t="s">
        <v>5</v>
      </c>
      <c r="C651" s="4" t="s">
        <v>8</v>
      </c>
      <c r="D651" s="4" t="s">
        <v>7</v>
      </c>
      <c r="E651" s="4" t="s">
        <v>8</v>
      </c>
      <c r="F651" s="4" t="s">
        <v>17</v>
      </c>
    </row>
    <row r="652" spans="1:9">
      <c r="A652" t="n">
        <v>5847</v>
      </c>
      <c r="B652" s="12" t="n">
        <v>5</v>
      </c>
      <c r="C652" s="7" t="n">
        <v>30</v>
      </c>
      <c r="D652" s="7" t="n">
        <v>10225</v>
      </c>
      <c r="E652" s="7" t="n">
        <v>1</v>
      </c>
      <c r="F652" s="13" t="n">
        <f t="normal" ca="1">A694</f>
        <v>0</v>
      </c>
    </row>
    <row r="653" spans="1:9">
      <c r="A653" t="s">
        <v>4</v>
      </c>
      <c r="B653" s="4" t="s">
        <v>5</v>
      </c>
      <c r="C653" s="4" t="s">
        <v>8</v>
      </c>
      <c r="D653" s="4" t="s">
        <v>7</v>
      </c>
      <c r="E653" s="4" t="s">
        <v>8</v>
      </c>
      <c r="F653" s="4" t="s">
        <v>8</v>
      </c>
      <c r="G653" s="4" t="s">
        <v>17</v>
      </c>
    </row>
    <row r="654" spans="1:9">
      <c r="A654" t="n">
        <v>5856</v>
      </c>
      <c r="B654" s="12" t="n">
        <v>5</v>
      </c>
      <c r="C654" s="7" t="n">
        <v>30</v>
      </c>
      <c r="D654" s="7" t="n">
        <v>10101</v>
      </c>
      <c r="E654" s="7" t="n">
        <v>8</v>
      </c>
      <c r="F654" s="7" t="n">
        <v>1</v>
      </c>
      <c r="G654" s="13" t="n">
        <f t="normal" ca="1">A684</f>
        <v>0</v>
      </c>
    </row>
    <row r="655" spans="1:9">
      <c r="A655" t="s">
        <v>4</v>
      </c>
      <c r="B655" s="4" t="s">
        <v>5</v>
      </c>
      <c r="C655" s="4" t="s">
        <v>8</v>
      </c>
      <c r="D655" s="4" t="s">
        <v>7</v>
      </c>
      <c r="E655" s="4" t="s">
        <v>9</v>
      </c>
    </row>
    <row r="656" spans="1:9">
      <c r="A656" t="n">
        <v>5866</v>
      </c>
      <c r="B656" s="38" t="n">
        <v>51</v>
      </c>
      <c r="C656" s="7" t="n">
        <v>4</v>
      </c>
      <c r="D656" s="7" t="n">
        <v>7033</v>
      </c>
      <c r="E656" s="7" t="s">
        <v>76</v>
      </c>
    </row>
    <row r="657" spans="1:8">
      <c r="A657" t="s">
        <v>4</v>
      </c>
      <c r="B657" s="4" t="s">
        <v>5</v>
      </c>
      <c r="C657" s="4" t="s">
        <v>7</v>
      </c>
    </row>
    <row r="658" spans="1:8">
      <c r="A658" t="n">
        <v>5879</v>
      </c>
      <c r="B658" s="23" t="n">
        <v>16</v>
      </c>
      <c r="C658" s="7" t="n">
        <v>0</v>
      </c>
    </row>
    <row r="659" spans="1:8">
      <c r="A659" t="s">
        <v>4</v>
      </c>
      <c r="B659" s="4" t="s">
        <v>5</v>
      </c>
      <c r="C659" s="4" t="s">
        <v>7</v>
      </c>
      <c r="D659" s="4" t="s">
        <v>69</v>
      </c>
      <c r="E659" s="4" t="s">
        <v>8</v>
      </c>
      <c r="F659" s="4" t="s">
        <v>8</v>
      </c>
      <c r="G659" s="4" t="s">
        <v>69</v>
      </c>
      <c r="H659" s="4" t="s">
        <v>8</v>
      </c>
      <c r="I659" s="4" t="s">
        <v>8</v>
      </c>
    </row>
    <row r="660" spans="1:8">
      <c r="A660" t="n">
        <v>5882</v>
      </c>
      <c r="B660" s="39" t="n">
        <v>26</v>
      </c>
      <c r="C660" s="7" t="n">
        <v>7033</v>
      </c>
      <c r="D660" s="7" t="s">
        <v>77</v>
      </c>
      <c r="E660" s="7" t="n">
        <v>2</v>
      </c>
      <c r="F660" s="7" t="n">
        <v>3</v>
      </c>
      <c r="G660" s="7" t="s">
        <v>78</v>
      </c>
      <c r="H660" s="7" t="n">
        <v>2</v>
      </c>
      <c r="I660" s="7" t="n">
        <v>0</v>
      </c>
    </row>
    <row r="661" spans="1:8">
      <c r="A661" t="s">
        <v>4</v>
      </c>
      <c r="B661" s="4" t="s">
        <v>5</v>
      </c>
    </row>
    <row r="662" spans="1:8">
      <c r="A662" t="n">
        <v>5999</v>
      </c>
      <c r="B662" s="30" t="n">
        <v>28</v>
      </c>
    </row>
    <row r="663" spans="1:8">
      <c r="A663" t="s">
        <v>4</v>
      </c>
      <c r="B663" s="4" t="s">
        <v>5</v>
      </c>
      <c r="C663" s="4" t="s">
        <v>8</v>
      </c>
      <c r="D663" s="4" t="s">
        <v>7</v>
      </c>
      <c r="E663" s="4" t="s">
        <v>9</v>
      </c>
    </row>
    <row r="664" spans="1:8">
      <c r="A664" t="n">
        <v>6000</v>
      </c>
      <c r="B664" s="38" t="n">
        <v>51</v>
      </c>
      <c r="C664" s="7" t="n">
        <v>4</v>
      </c>
      <c r="D664" s="7" t="n">
        <v>0</v>
      </c>
      <c r="E664" s="7" t="s">
        <v>79</v>
      </c>
    </row>
    <row r="665" spans="1:8">
      <c r="A665" t="s">
        <v>4</v>
      </c>
      <c r="B665" s="4" t="s">
        <v>5</v>
      </c>
      <c r="C665" s="4" t="s">
        <v>7</v>
      </c>
    </row>
    <row r="666" spans="1:8">
      <c r="A666" t="n">
        <v>6014</v>
      </c>
      <c r="B666" s="23" t="n">
        <v>16</v>
      </c>
      <c r="C666" s="7" t="n">
        <v>0</v>
      </c>
    </row>
    <row r="667" spans="1:8">
      <c r="A667" t="s">
        <v>4</v>
      </c>
      <c r="B667" s="4" t="s">
        <v>5</v>
      </c>
      <c r="C667" s="4" t="s">
        <v>7</v>
      </c>
      <c r="D667" s="4" t="s">
        <v>69</v>
      </c>
      <c r="E667" s="4" t="s">
        <v>8</v>
      </c>
      <c r="F667" s="4" t="s">
        <v>8</v>
      </c>
      <c r="G667" s="4" t="s">
        <v>69</v>
      </c>
      <c r="H667" s="4" t="s">
        <v>8</v>
      </c>
      <c r="I667" s="4" t="s">
        <v>8</v>
      </c>
      <c r="J667" s="4" t="s">
        <v>69</v>
      </c>
      <c r="K667" s="4" t="s">
        <v>8</v>
      </c>
      <c r="L667" s="4" t="s">
        <v>8</v>
      </c>
    </row>
    <row r="668" spans="1:8">
      <c r="A668" t="n">
        <v>6017</v>
      </c>
      <c r="B668" s="39" t="n">
        <v>26</v>
      </c>
      <c r="C668" s="7" t="n">
        <v>0</v>
      </c>
      <c r="D668" s="7" t="s">
        <v>80</v>
      </c>
      <c r="E668" s="7" t="n">
        <v>2</v>
      </c>
      <c r="F668" s="7" t="n">
        <v>3</v>
      </c>
      <c r="G668" s="7" t="s">
        <v>81</v>
      </c>
      <c r="H668" s="7" t="n">
        <v>2</v>
      </c>
      <c r="I668" s="7" t="n">
        <v>3</v>
      </c>
      <c r="J668" s="7" t="s">
        <v>82</v>
      </c>
      <c r="K668" s="7" t="n">
        <v>2</v>
      </c>
      <c r="L668" s="7" t="n">
        <v>0</v>
      </c>
    </row>
    <row r="669" spans="1:8">
      <c r="A669" t="s">
        <v>4</v>
      </c>
      <c r="B669" s="4" t="s">
        <v>5</v>
      </c>
    </row>
    <row r="670" spans="1:8">
      <c r="A670" t="n">
        <v>6166</v>
      </c>
      <c r="B670" s="30" t="n">
        <v>28</v>
      </c>
    </row>
    <row r="671" spans="1:8">
      <c r="A671" t="s">
        <v>4</v>
      </c>
      <c r="B671" s="4" t="s">
        <v>5</v>
      </c>
      <c r="C671" s="4" t="s">
        <v>8</v>
      </c>
      <c r="D671" s="4" t="s">
        <v>7</v>
      </c>
      <c r="E671" s="4" t="s">
        <v>9</v>
      </c>
    </row>
    <row r="672" spans="1:8">
      <c r="A672" t="n">
        <v>6167</v>
      </c>
      <c r="B672" s="38" t="n">
        <v>51</v>
      </c>
      <c r="C672" s="7" t="n">
        <v>4</v>
      </c>
      <c r="D672" s="7" t="n">
        <v>7033</v>
      </c>
      <c r="E672" s="7" t="s">
        <v>76</v>
      </c>
    </row>
    <row r="673" spans="1:12">
      <c r="A673" t="s">
        <v>4</v>
      </c>
      <c r="B673" s="4" t="s">
        <v>5</v>
      </c>
      <c r="C673" s="4" t="s">
        <v>7</v>
      </c>
    </row>
    <row r="674" spans="1:12">
      <c r="A674" t="n">
        <v>6180</v>
      </c>
      <c r="B674" s="23" t="n">
        <v>16</v>
      </c>
      <c r="C674" s="7" t="n">
        <v>0</v>
      </c>
    </row>
    <row r="675" spans="1:12">
      <c r="A675" t="s">
        <v>4</v>
      </c>
      <c r="B675" s="4" t="s">
        <v>5</v>
      </c>
      <c r="C675" s="4" t="s">
        <v>7</v>
      </c>
      <c r="D675" s="4" t="s">
        <v>69</v>
      </c>
      <c r="E675" s="4" t="s">
        <v>8</v>
      </c>
      <c r="F675" s="4" t="s">
        <v>8</v>
      </c>
      <c r="G675" s="4" t="s">
        <v>69</v>
      </c>
      <c r="H675" s="4" t="s">
        <v>8</v>
      </c>
      <c r="I675" s="4" t="s">
        <v>8</v>
      </c>
    </row>
    <row r="676" spans="1:12">
      <c r="A676" t="n">
        <v>6183</v>
      </c>
      <c r="B676" s="39" t="n">
        <v>26</v>
      </c>
      <c r="C676" s="7" t="n">
        <v>7033</v>
      </c>
      <c r="D676" s="7" t="s">
        <v>83</v>
      </c>
      <c r="E676" s="7" t="n">
        <v>2</v>
      </c>
      <c r="F676" s="7" t="n">
        <v>3</v>
      </c>
      <c r="G676" s="7" t="s">
        <v>84</v>
      </c>
      <c r="H676" s="7" t="n">
        <v>2</v>
      </c>
      <c r="I676" s="7" t="n">
        <v>0</v>
      </c>
    </row>
    <row r="677" spans="1:12">
      <c r="A677" t="s">
        <v>4</v>
      </c>
      <c r="B677" s="4" t="s">
        <v>5</v>
      </c>
    </row>
    <row r="678" spans="1:12">
      <c r="A678" t="n">
        <v>6273</v>
      </c>
      <c r="B678" s="30" t="n">
        <v>28</v>
      </c>
    </row>
    <row r="679" spans="1:12">
      <c r="A679" t="s">
        <v>4</v>
      </c>
      <c r="B679" s="4" t="s">
        <v>5</v>
      </c>
      <c r="C679" s="4" t="s">
        <v>7</v>
      </c>
    </row>
    <row r="680" spans="1:12">
      <c r="A680" t="n">
        <v>6274</v>
      </c>
      <c r="B680" s="6" t="n">
        <v>12</v>
      </c>
      <c r="C680" s="7" t="n">
        <v>10101</v>
      </c>
    </row>
    <row r="681" spans="1:12">
      <c r="A681" t="s">
        <v>4</v>
      </c>
      <c r="B681" s="4" t="s">
        <v>5</v>
      </c>
      <c r="C681" s="4" t="s">
        <v>17</v>
      </c>
    </row>
    <row r="682" spans="1:12">
      <c r="A682" t="n">
        <v>6277</v>
      </c>
      <c r="B682" s="16" t="n">
        <v>3</v>
      </c>
      <c r="C682" s="13" t="n">
        <f t="normal" ca="1">A692</f>
        <v>0</v>
      </c>
    </row>
    <row r="683" spans="1:12">
      <c r="A683" t="s">
        <v>4</v>
      </c>
      <c r="B683" s="4" t="s">
        <v>5</v>
      </c>
      <c r="C683" s="4" t="s">
        <v>8</v>
      </c>
      <c r="D683" s="4" t="s">
        <v>7</v>
      </c>
      <c r="E683" s="4" t="s">
        <v>9</v>
      </c>
    </row>
    <row r="684" spans="1:12">
      <c r="A684" t="n">
        <v>6282</v>
      </c>
      <c r="B684" s="38" t="n">
        <v>51</v>
      </c>
      <c r="C684" s="7" t="n">
        <v>4</v>
      </c>
      <c r="D684" s="7" t="n">
        <v>7033</v>
      </c>
      <c r="E684" s="7" t="s">
        <v>76</v>
      </c>
    </row>
    <row r="685" spans="1:12">
      <c r="A685" t="s">
        <v>4</v>
      </c>
      <c r="B685" s="4" t="s">
        <v>5</v>
      </c>
      <c r="C685" s="4" t="s">
        <v>7</v>
      </c>
    </row>
    <row r="686" spans="1:12">
      <c r="A686" t="n">
        <v>6295</v>
      </c>
      <c r="B686" s="23" t="n">
        <v>16</v>
      </c>
      <c r="C686" s="7" t="n">
        <v>0</v>
      </c>
    </row>
    <row r="687" spans="1:12">
      <c r="A687" t="s">
        <v>4</v>
      </c>
      <c r="B687" s="4" t="s">
        <v>5</v>
      </c>
      <c r="C687" s="4" t="s">
        <v>7</v>
      </c>
      <c r="D687" s="4" t="s">
        <v>69</v>
      </c>
      <c r="E687" s="4" t="s">
        <v>8</v>
      </c>
      <c r="F687" s="4" t="s">
        <v>8</v>
      </c>
      <c r="G687" s="4" t="s">
        <v>69</v>
      </c>
      <c r="H687" s="4" t="s">
        <v>8</v>
      </c>
      <c r="I687" s="4" t="s">
        <v>8</v>
      </c>
    </row>
    <row r="688" spans="1:12">
      <c r="A688" t="n">
        <v>6298</v>
      </c>
      <c r="B688" s="39" t="n">
        <v>26</v>
      </c>
      <c r="C688" s="7" t="n">
        <v>7033</v>
      </c>
      <c r="D688" s="7" t="s">
        <v>85</v>
      </c>
      <c r="E688" s="7" t="n">
        <v>2</v>
      </c>
      <c r="F688" s="7" t="n">
        <v>3</v>
      </c>
      <c r="G688" s="7" t="s">
        <v>84</v>
      </c>
      <c r="H688" s="7" t="n">
        <v>2</v>
      </c>
      <c r="I688" s="7" t="n">
        <v>0</v>
      </c>
    </row>
    <row r="689" spans="1:9">
      <c r="A689" t="s">
        <v>4</v>
      </c>
      <c r="B689" s="4" t="s">
        <v>5</v>
      </c>
    </row>
    <row r="690" spans="1:9">
      <c r="A690" t="n">
        <v>6401</v>
      </c>
      <c r="B690" s="30" t="n">
        <v>28</v>
      </c>
    </row>
    <row r="691" spans="1:9">
      <c r="A691" t="s">
        <v>4</v>
      </c>
      <c r="B691" s="4" t="s">
        <v>5</v>
      </c>
      <c r="C691" s="4" t="s">
        <v>17</v>
      </c>
    </row>
    <row r="692" spans="1:9">
      <c r="A692" t="n">
        <v>6402</v>
      </c>
      <c r="B692" s="16" t="n">
        <v>3</v>
      </c>
      <c r="C692" s="13" t="n">
        <f t="normal" ca="1">A1014</f>
        <v>0</v>
      </c>
    </row>
    <row r="693" spans="1:9">
      <c r="A693" t="s">
        <v>4</v>
      </c>
      <c r="B693" s="4" t="s">
        <v>5</v>
      </c>
      <c r="C693" s="4" t="s">
        <v>8</v>
      </c>
      <c r="D693" s="4" t="s">
        <v>7</v>
      </c>
      <c r="E693" s="4" t="s">
        <v>8</v>
      </c>
      <c r="F693" s="4" t="s">
        <v>17</v>
      </c>
    </row>
    <row r="694" spans="1:9">
      <c r="A694" t="n">
        <v>6407</v>
      </c>
      <c r="B694" s="12" t="n">
        <v>5</v>
      </c>
      <c r="C694" s="7" t="n">
        <v>30</v>
      </c>
      <c r="D694" s="7" t="n">
        <v>9725</v>
      </c>
      <c r="E694" s="7" t="n">
        <v>1</v>
      </c>
      <c r="F694" s="13" t="n">
        <f t="normal" ca="1">A736</f>
        <v>0</v>
      </c>
    </row>
    <row r="695" spans="1:9">
      <c r="A695" t="s">
        <v>4</v>
      </c>
      <c r="B695" s="4" t="s">
        <v>5</v>
      </c>
      <c r="C695" s="4" t="s">
        <v>8</v>
      </c>
      <c r="D695" s="4" t="s">
        <v>7</v>
      </c>
      <c r="E695" s="4" t="s">
        <v>8</v>
      </c>
      <c r="F695" s="4" t="s">
        <v>8</v>
      </c>
      <c r="G695" s="4" t="s">
        <v>17</v>
      </c>
    </row>
    <row r="696" spans="1:9">
      <c r="A696" t="n">
        <v>6416</v>
      </c>
      <c r="B696" s="12" t="n">
        <v>5</v>
      </c>
      <c r="C696" s="7" t="n">
        <v>30</v>
      </c>
      <c r="D696" s="7" t="n">
        <v>9457</v>
      </c>
      <c r="E696" s="7" t="n">
        <v>8</v>
      </c>
      <c r="F696" s="7" t="n">
        <v>1</v>
      </c>
      <c r="G696" s="13" t="n">
        <f t="normal" ca="1">A726</f>
        <v>0</v>
      </c>
    </row>
    <row r="697" spans="1:9">
      <c r="A697" t="s">
        <v>4</v>
      </c>
      <c r="B697" s="4" t="s">
        <v>5</v>
      </c>
      <c r="C697" s="4" t="s">
        <v>8</v>
      </c>
      <c r="D697" s="4" t="s">
        <v>7</v>
      </c>
      <c r="E697" s="4" t="s">
        <v>9</v>
      </c>
    </row>
    <row r="698" spans="1:9">
      <c r="A698" t="n">
        <v>6426</v>
      </c>
      <c r="B698" s="38" t="n">
        <v>51</v>
      </c>
      <c r="C698" s="7" t="n">
        <v>4</v>
      </c>
      <c r="D698" s="7" t="n">
        <v>7033</v>
      </c>
      <c r="E698" s="7" t="s">
        <v>76</v>
      </c>
    </row>
    <row r="699" spans="1:9">
      <c r="A699" t="s">
        <v>4</v>
      </c>
      <c r="B699" s="4" t="s">
        <v>5</v>
      </c>
      <c r="C699" s="4" t="s">
        <v>7</v>
      </c>
    </row>
    <row r="700" spans="1:9">
      <c r="A700" t="n">
        <v>6439</v>
      </c>
      <c r="B700" s="23" t="n">
        <v>16</v>
      </c>
      <c r="C700" s="7" t="n">
        <v>0</v>
      </c>
    </row>
    <row r="701" spans="1:9">
      <c r="A701" t="s">
        <v>4</v>
      </c>
      <c r="B701" s="4" t="s">
        <v>5</v>
      </c>
      <c r="C701" s="4" t="s">
        <v>7</v>
      </c>
      <c r="D701" s="4" t="s">
        <v>69</v>
      </c>
      <c r="E701" s="4" t="s">
        <v>8</v>
      </c>
      <c r="F701" s="4" t="s">
        <v>8</v>
      </c>
      <c r="G701" s="4" t="s">
        <v>69</v>
      </c>
      <c r="H701" s="4" t="s">
        <v>8</v>
      </c>
      <c r="I701" s="4" t="s">
        <v>8</v>
      </c>
      <c r="J701" s="4" t="s">
        <v>69</v>
      </c>
      <c r="K701" s="4" t="s">
        <v>8</v>
      </c>
      <c r="L701" s="4" t="s">
        <v>8</v>
      </c>
    </row>
    <row r="702" spans="1:9">
      <c r="A702" t="n">
        <v>6442</v>
      </c>
      <c r="B702" s="39" t="n">
        <v>26</v>
      </c>
      <c r="C702" s="7" t="n">
        <v>7033</v>
      </c>
      <c r="D702" s="7" t="s">
        <v>86</v>
      </c>
      <c r="E702" s="7" t="n">
        <v>2</v>
      </c>
      <c r="F702" s="7" t="n">
        <v>3</v>
      </c>
      <c r="G702" s="7" t="s">
        <v>87</v>
      </c>
      <c r="H702" s="7" t="n">
        <v>2</v>
      </c>
      <c r="I702" s="7" t="n">
        <v>3</v>
      </c>
      <c r="J702" s="7" t="s">
        <v>88</v>
      </c>
      <c r="K702" s="7" t="n">
        <v>2</v>
      </c>
      <c r="L702" s="7" t="n">
        <v>0</v>
      </c>
    </row>
    <row r="703" spans="1:9">
      <c r="A703" t="s">
        <v>4</v>
      </c>
      <c r="B703" s="4" t="s">
        <v>5</v>
      </c>
    </row>
    <row r="704" spans="1:9">
      <c r="A704" t="n">
        <v>6575</v>
      </c>
      <c r="B704" s="30" t="n">
        <v>28</v>
      </c>
    </row>
    <row r="705" spans="1:12">
      <c r="A705" t="s">
        <v>4</v>
      </c>
      <c r="B705" s="4" t="s">
        <v>5</v>
      </c>
      <c r="C705" s="4" t="s">
        <v>8</v>
      </c>
      <c r="D705" s="4" t="s">
        <v>7</v>
      </c>
      <c r="E705" s="4" t="s">
        <v>9</v>
      </c>
    </row>
    <row r="706" spans="1:12">
      <c r="A706" t="n">
        <v>6576</v>
      </c>
      <c r="B706" s="38" t="n">
        <v>51</v>
      </c>
      <c r="C706" s="7" t="n">
        <v>4</v>
      </c>
      <c r="D706" s="7" t="n">
        <v>0</v>
      </c>
      <c r="E706" s="7" t="s">
        <v>89</v>
      </c>
    </row>
    <row r="707" spans="1:12">
      <c r="A707" t="s">
        <v>4</v>
      </c>
      <c r="B707" s="4" t="s">
        <v>5</v>
      </c>
      <c r="C707" s="4" t="s">
        <v>7</v>
      </c>
    </row>
    <row r="708" spans="1:12">
      <c r="A708" t="n">
        <v>6589</v>
      </c>
      <c r="B708" s="23" t="n">
        <v>16</v>
      </c>
      <c r="C708" s="7" t="n">
        <v>0</v>
      </c>
    </row>
    <row r="709" spans="1:12">
      <c r="A709" t="s">
        <v>4</v>
      </c>
      <c r="B709" s="4" t="s">
        <v>5</v>
      </c>
      <c r="C709" s="4" t="s">
        <v>7</v>
      </c>
      <c r="D709" s="4" t="s">
        <v>69</v>
      </c>
      <c r="E709" s="4" t="s">
        <v>8</v>
      </c>
      <c r="F709" s="4" t="s">
        <v>8</v>
      </c>
      <c r="G709" s="4" t="s">
        <v>69</v>
      </c>
      <c r="H709" s="4" t="s">
        <v>8</v>
      </c>
      <c r="I709" s="4" t="s">
        <v>8</v>
      </c>
    </row>
    <row r="710" spans="1:12">
      <c r="A710" t="n">
        <v>6592</v>
      </c>
      <c r="B710" s="39" t="n">
        <v>26</v>
      </c>
      <c r="C710" s="7" t="n">
        <v>0</v>
      </c>
      <c r="D710" s="7" t="s">
        <v>90</v>
      </c>
      <c r="E710" s="7" t="n">
        <v>2</v>
      </c>
      <c r="F710" s="7" t="n">
        <v>3</v>
      </c>
      <c r="G710" s="7" t="s">
        <v>91</v>
      </c>
      <c r="H710" s="7" t="n">
        <v>2</v>
      </c>
      <c r="I710" s="7" t="n">
        <v>0</v>
      </c>
    </row>
    <row r="711" spans="1:12">
      <c r="A711" t="s">
        <v>4</v>
      </c>
      <c r="B711" s="4" t="s">
        <v>5</v>
      </c>
    </row>
    <row r="712" spans="1:12">
      <c r="A712" t="n">
        <v>6751</v>
      </c>
      <c r="B712" s="30" t="n">
        <v>28</v>
      </c>
    </row>
    <row r="713" spans="1:12">
      <c r="A713" t="s">
        <v>4</v>
      </c>
      <c r="B713" s="4" t="s">
        <v>5</v>
      </c>
      <c r="C713" s="4" t="s">
        <v>8</v>
      </c>
      <c r="D713" s="4" t="s">
        <v>7</v>
      </c>
      <c r="E713" s="4" t="s">
        <v>9</v>
      </c>
    </row>
    <row r="714" spans="1:12">
      <c r="A714" t="n">
        <v>6752</v>
      </c>
      <c r="B714" s="38" t="n">
        <v>51</v>
      </c>
      <c r="C714" s="7" t="n">
        <v>4</v>
      </c>
      <c r="D714" s="7" t="n">
        <v>7033</v>
      </c>
      <c r="E714" s="7" t="s">
        <v>76</v>
      </c>
    </row>
    <row r="715" spans="1:12">
      <c r="A715" t="s">
        <v>4</v>
      </c>
      <c r="B715" s="4" t="s">
        <v>5</v>
      </c>
      <c r="C715" s="4" t="s">
        <v>7</v>
      </c>
    </row>
    <row r="716" spans="1:12">
      <c r="A716" t="n">
        <v>6765</v>
      </c>
      <c r="B716" s="23" t="n">
        <v>16</v>
      </c>
      <c r="C716" s="7" t="n">
        <v>0</v>
      </c>
    </row>
    <row r="717" spans="1:12">
      <c r="A717" t="s">
        <v>4</v>
      </c>
      <c r="B717" s="4" t="s">
        <v>5</v>
      </c>
      <c r="C717" s="4" t="s">
        <v>7</v>
      </c>
      <c r="D717" s="4" t="s">
        <v>69</v>
      </c>
      <c r="E717" s="4" t="s">
        <v>8</v>
      </c>
      <c r="F717" s="4" t="s">
        <v>8</v>
      </c>
    </row>
    <row r="718" spans="1:12">
      <c r="A718" t="n">
        <v>6768</v>
      </c>
      <c r="B718" s="39" t="n">
        <v>26</v>
      </c>
      <c r="C718" s="7" t="n">
        <v>7033</v>
      </c>
      <c r="D718" s="7" t="s">
        <v>92</v>
      </c>
      <c r="E718" s="7" t="n">
        <v>2</v>
      </c>
      <c r="F718" s="7" t="n">
        <v>0</v>
      </c>
    </row>
    <row r="719" spans="1:12">
      <c r="A719" t="s">
        <v>4</v>
      </c>
      <c r="B719" s="4" t="s">
        <v>5</v>
      </c>
    </row>
    <row r="720" spans="1:12">
      <c r="A720" t="n">
        <v>6795</v>
      </c>
      <c r="B720" s="30" t="n">
        <v>28</v>
      </c>
    </row>
    <row r="721" spans="1:9">
      <c r="A721" t="s">
        <v>4</v>
      </c>
      <c r="B721" s="4" t="s">
        <v>5</v>
      </c>
      <c r="C721" s="4" t="s">
        <v>7</v>
      </c>
    </row>
    <row r="722" spans="1:9">
      <c r="A722" t="n">
        <v>6796</v>
      </c>
      <c r="B722" s="6" t="n">
        <v>12</v>
      </c>
      <c r="C722" s="7" t="n">
        <v>9457</v>
      </c>
    </row>
    <row r="723" spans="1:9">
      <c r="A723" t="s">
        <v>4</v>
      </c>
      <c r="B723" s="4" t="s">
        <v>5</v>
      </c>
      <c r="C723" s="4" t="s">
        <v>17</v>
      </c>
    </row>
    <row r="724" spans="1:9">
      <c r="A724" t="n">
        <v>6799</v>
      </c>
      <c r="B724" s="16" t="n">
        <v>3</v>
      </c>
      <c r="C724" s="13" t="n">
        <f t="normal" ca="1">A734</f>
        <v>0</v>
      </c>
    </row>
    <row r="725" spans="1:9">
      <c r="A725" t="s">
        <v>4</v>
      </c>
      <c r="B725" s="4" t="s">
        <v>5</v>
      </c>
      <c r="C725" s="4" t="s">
        <v>8</v>
      </c>
      <c r="D725" s="4" t="s">
        <v>7</v>
      </c>
      <c r="E725" s="4" t="s">
        <v>9</v>
      </c>
    </row>
    <row r="726" spans="1:9">
      <c r="A726" t="n">
        <v>6804</v>
      </c>
      <c r="B726" s="38" t="n">
        <v>51</v>
      </c>
      <c r="C726" s="7" t="n">
        <v>4</v>
      </c>
      <c r="D726" s="7" t="n">
        <v>7033</v>
      </c>
      <c r="E726" s="7" t="s">
        <v>76</v>
      </c>
    </row>
    <row r="727" spans="1:9">
      <c r="A727" t="s">
        <v>4</v>
      </c>
      <c r="B727" s="4" t="s">
        <v>5</v>
      </c>
      <c r="C727" s="4" t="s">
        <v>7</v>
      </c>
    </row>
    <row r="728" spans="1:9">
      <c r="A728" t="n">
        <v>6817</v>
      </c>
      <c r="B728" s="23" t="n">
        <v>16</v>
      </c>
      <c r="C728" s="7" t="n">
        <v>0</v>
      </c>
    </row>
    <row r="729" spans="1:9">
      <c r="A729" t="s">
        <v>4</v>
      </c>
      <c r="B729" s="4" t="s">
        <v>5</v>
      </c>
      <c r="C729" s="4" t="s">
        <v>7</v>
      </c>
      <c r="D729" s="4" t="s">
        <v>69</v>
      </c>
      <c r="E729" s="4" t="s">
        <v>8</v>
      </c>
      <c r="F729" s="4" t="s">
        <v>8</v>
      </c>
      <c r="G729" s="4" t="s">
        <v>69</v>
      </c>
      <c r="H729" s="4" t="s">
        <v>8</v>
      </c>
      <c r="I729" s="4" t="s">
        <v>8</v>
      </c>
    </row>
    <row r="730" spans="1:9">
      <c r="A730" t="n">
        <v>6820</v>
      </c>
      <c r="B730" s="39" t="n">
        <v>26</v>
      </c>
      <c r="C730" s="7" t="n">
        <v>7033</v>
      </c>
      <c r="D730" s="7" t="s">
        <v>86</v>
      </c>
      <c r="E730" s="7" t="n">
        <v>2</v>
      </c>
      <c r="F730" s="7" t="n">
        <v>3</v>
      </c>
      <c r="G730" s="7" t="s">
        <v>93</v>
      </c>
      <c r="H730" s="7" t="n">
        <v>2</v>
      </c>
      <c r="I730" s="7" t="n">
        <v>0</v>
      </c>
    </row>
    <row r="731" spans="1:9">
      <c r="A731" t="s">
        <v>4</v>
      </c>
      <c r="B731" s="4" t="s">
        <v>5</v>
      </c>
    </row>
    <row r="732" spans="1:9">
      <c r="A732" t="n">
        <v>6911</v>
      </c>
      <c r="B732" s="30" t="n">
        <v>28</v>
      </c>
    </row>
    <row r="733" spans="1:9">
      <c r="A733" t="s">
        <v>4</v>
      </c>
      <c r="B733" s="4" t="s">
        <v>5</v>
      </c>
      <c r="C733" s="4" t="s">
        <v>17</v>
      </c>
    </row>
    <row r="734" spans="1:9">
      <c r="A734" t="n">
        <v>6912</v>
      </c>
      <c r="B734" s="16" t="n">
        <v>3</v>
      </c>
      <c r="C734" s="13" t="n">
        <f t="normal" ca="1">A1014</f>
        <v>0</v>
      </c>
    </row>
    <row r="735" spans="1:9">
      <c r="A735" t="s">
        <v>4</v>
      </c>
      <c r="B735" s="4" t="s">
        <v>5</v>
      </c>
      <c r="C735" s="4" t="s">
        <v>8</v>
      </c>
      <c r="D735" s="4" t="s">
        <v>7</v>
      </c>
      <c r="E735" s="4" t="s">
        <v>8</v>
      </c>
      <c r="F735" s="4" t="s">
        <v>17</v>
      </c>
    </row>
    <row r="736" spans="1:9">
      <c r="A736" t="n">
        <v>6917</v>
      </c>
      <c r="B736" s="12" t="n">
        <v>5</v>
      </c>
      <c r="C736" s="7" t="n">
        <v>30</v>
      </c>
      <c r="D736" s="7" t="n">
        <v>9264</v>
      </c>
      <c r="E736" s="7" t="n">
        <v>1</v>
      </c>
      <c r="F736" s="13" t="n">
        <f t="normal" ca="1">A748</f>
        <v>0</v>
      </c>
    </row>
    <row r="737" spans="1:9">
      <c r="A737" t="s">
        <v>4</v>
      </c>
      <c r="B737" s="4" t="s">
        <v>5</v>
      </c>
      <c r="C737" s="4" t="s">
        <v>8</v>
      </c>
      <c r="D737" s="4" t="s">
        <v>7</v>
      </c>
      <c r="E737" s="4" t="s">
        <v>9</v>
      </c>
    </row>
    <row r="738" spans="1:9">
      <c r="A738" t="n">
        <v>6926</v>
      </c>
      <c r="B738" s="38" t="n">
        <v>51</v>
      </c>
      <c r="C738" s="7" t="n">
        <v>4</v>
      </c>
      <c r="D738" s="7" t="n">
        <v>7033</v>
      </c>
      <c r="E738" s="7" t="s">
        <v>76</v>
      </c>
    </row>
    <row r="739" spans="1:9">
      <c r="A739" t="s">
        <v>4</v>
      </c>
      <c r="B739" s="4" t="s">
        <v>5</v>
      </c>
      <c r="C739" s="4" t="s">
        <v>7</v>
      </c>
    </row>
    <row r="740" spans="1:9">
      <c r="A740" t="n">
        <v>6939</v>
      </c>
      <c r="B740" s="23" t="n">
        <v>16</v>
      </c>
      <c r="C740" s="7" t="n">
        <v>0</v>
      </c>
    </row>
    <row r="741" spans="1:9">
      <c r="A741" t="s">
        <v>4</v>
      </c>
      <c r="B741" s="4" t="s">
        <v>5</v>
      </c>
      <c r="C741" s="4" t="s">
        <v>7</v>
      </c>
      <c r="D741" s="4" t="s">
        <v>69</v>
      </c>
      <c r="E741" s="4" t="s">
        <v>8</v>
      </c>
      <c r="F741" s="4" t="s">
        <v>8</v>
      </c>
      <c r="G741" s="4" t="s">
        <v>69</v>
      </c>
      <c r="H741" s="4" t="s">
        <v>8</v>
      </c>
      <c r="I741" s="4" t="s">
        <v>8</v>
      </c>
      <c r="J741" s="4" t="s">
        <v>69</v>
      </c>
      <c r="K741" s="4" t="s">
        <v>8</v>
      </c>
      <c r="L741" s="4" t="s">
        <v>8</v>
      </c>
    </row>
    <row r="742" spans="1:9">
      <c r="A742" t="n">
        <v>6942</v>
      </c>
      <c r="B742" s="39" t="n">
        <v>26</v>
      </c>
      <c r="C742" s="7" t="n">
        <v>7033</v>
      </c>
      <c r="D742" s="7" t="s">
        <v>94</v>
      </c>
      <c r="E742" s="7" t="n">
        <v>2</v>
      </c>
      <c r="F742" s="7" t="n">
        <v>3</v>
      </c>
      <c r="G742" s="7" t="s">
        <v>95</v>
      </c>
      <c r="H742" s="7" t="n">
        <v>2</v>
      </c>
      <c r="I742" s="7" t="n">
        <v>3</v>
      </c>
      <c r="J742" s="7" t="s">
        <v>96</v>
      </c>
      <c r="K742" s="7" t="n">
        <v>2</v>
      </c>
      <c r="L742" s="7" t="n">
        <v>0</v>
      </c>
    </row>
    <row r="743" spans="1:9">
      <c r="A743" t="s">
        <v>4</v>
      </c>
      <c r="B743" s="4" t="s">
        <v>5</v>
      </c>
    </row>
    <row r="744" spans="1:9">
      <c r="A744" t="n">
        <v>7143</v>
      </c>
      <c r="B744" s="30" t="n">
        <v>28</v>
      </c>
    </row>
    <row r="745" spans="1:9">
      <c r="A745" t="s">
        <v>4</v>
      </c>
      <c r="B745" s="4" t="s">
        <v>5</v>
      </c>
      <c r="C745" s="4" t="s">
        <v>17</v>
      </c>
    </row>
    <row r="746" spans="1:9">
      <c r="A746" t="n">
        <v>7144</v>
      </c>
      <c r="B746" s="16" t="n">
        <v>3</v>
      </c>
      <c r="C746" s="13" t="n">
        <f t="normal" ca="1">A1014</f>
        <v>0</v>
      </c>
    </row>
    <row r="747" spans="1:9">
      <c r="A747" t="s">
        <v>4</v>
      </c>
      <c r="B747" s="4" t="s">
        <v>5</v>
      </c>
      <c r="C747" s="4" t="s">
        <v>8</v>
      </c>
      <c r="D747" s="4" t="s">
        <v>7</v>
      </c>
      <c r="E747" s="4" t="s">
        <v>8</v>
      </c>
      <c r="F747" s="4" t="s">
        <v>17</v>
      </c>
    </row>
    <row r="748" spans="1:9">
      <c r="A748" t="n">
        <v>7149</v>
      </c>
      <c r="B748" s="12" t="n">
        <v>5</v>
      </c>
      <c r="C748" s="7" t="n">
        <v>30</v>
      </c>
      <c r="D748" s="7" t="n">
        <v>9724</v>
      </c>
      <c r="E748" s="7" t="n">
        <v>1</v>
      </c>
      <c r="F748" s="13" t="n">
        <f t="normal" ca="1">A790</f>
        <v>0</v>
      </c>
    </row>
    <row r="749" spans="1:9">
      <c r="A749" t="s">
        <v>4</v>
      </c>
      <c r="B749" s="4" t="s">
        <v>5</v>
      </c>
      <c r="C749" s="4" t="s">
        <v>8</v>
      </c>
      <c r="D749" s="4" t="s">
        <v>7</v>
      </c>
      <c r="E749" s="4" t="s">
        <v>8</v>
      </c>
      <c r="F749" s="4" t="s">
        <v>8</v>
      </c>
      <c r="G749" s="4" t="s">
        <v>17</v>
      </c>
    </row>
    <row r="750" spans="1:9">
      <c r="A750" t="n">
        <v>7158</v>
      </c>
      <c r="B750" s="12" t="n">
        <v>5</v>
      </c>
      <c r="C750" s="7" t="n">
        <v>30</v>
      </c>
      <c r="D750" s="7" t="n">
        <v>9456</v>
      </c>
      <c r="E750" s="7" t="n">
        <v>8</v>
      </c>
      <c r="F750" s="7" t="n">
        <v>1</v>
      </c>
      <c r="G750" s="13" t="n">
        <f t="normal" ca="1">A780</f>
        <v>0</v>
      </c>
    </row>
    <row r="751" spans="1:9">
      <c r="A751" t="s">
        <v>4</v>
      </c>
      <c r="B751" s="4" t="s">
        <v>5</v>
      </c>
      <c r="C751" s="4" t="s">
        <v>8</v>
      </c>
      <c r="D751" s="4" t="s">
        <v>7</v>
      </c>
      <c r="E751" s="4" t="s">
        <v>9</v>
      </c>
    </row>
    <row r="752" spans="1:9">
      <c r="A752" t="n">
        <v>7168</v>
      </c>
      <c r="B752" s="38" t="n">
        <v>51</v>
      </c>
      <c r="C752" s="7" t="n">
        <v>4</v>
      </c>
      <c r="D752" s="7" t="n">
        <v>7033</v>
      </c>
      <c r="E752" s="7" t="s">
        <v>76</v>
      </c>
    </row>
    <row r="753" spans="1:12">
      <c r="A753" t="s">
        <v>4</v>
      </c>
      <c r="B753" s="4" t="s">
        <v>5</v>
      </c>
      <c r="C753" s="4" t="s">
        <v>7</v>
      </c>
    </row>
    <row r="754" spans="1:12">
      <c r="A754" t="n">
        <v>7181</v>
      </c>
      <c r="B754" s="23" t="n">
        <v>16</v>
      </c>
      <c r="C754" s="7" t="n">
        <v>0</v>
      </c>
    </row>
    <row r="755" spans="1:12">
      <c r="A755" t="s">
        <v>4</v>
      </c>
      <c r="B755" s="4" t="s">
        <v>5</v>
      </c>
      <c r="C755" s="4" t="s">
        <v>7</v>
      </c>
      <c r="D755" s="4" t="s">
        <v>69</v>
      </c>
      <c r="E755" s="4" t="s">
        <v>8</v>
      </c>
      <c r="F755" s="4" t="s">
        <v>8</v>
      </c>
      <c r="G755" s="4" t="s">
        <v>69</v>
      </c>
      <c r="H755" s="4" t="s">
        <v>8</v>
      </c>
      <c r="I755" s="4" t="s">
        <v>8</v>
      </c>
      <c r="J755" s="4" t="s">
        <v>69</v>
      </c>
      <c r="K755" s="4" t="s">
        <v>8</v>
      </c>
      <c r="L755" s="4" t="s">
        <v>8</v>
      </c>
    </row>
    <row r="756" spans="1:12">
      <c r="A756" t="n">
        <v>7184</v>
      </c>
      <c r="B756" s="39" t="n">
        <v>26</v>
      </c>
      <c r="C756" s="7" t="n">
        <v>7033</v>
      </c>
      <c r="D756" s="7" t="s">
        <v>97</v>
      </c>
      <c r="E756" s="7" t="n">
        <v>2</v>
      </c>
      <c r="F756" s="7" t="n">
        <v>3</v>
      </c>
      <c r="G756" s="7" t="s">
        <v>98</v>
      </c>
      <c r="H756" s="7" t="n">
        <v>2</v>
      </c>
      <c r="I756" s="7" t="n">
        <v>3</v>
      </c>
      <c r="J756" s="7" t="s">
        <v>99</v>
      </c>
      <c r="K756" s="7" t="n">
        <v>2</v>
      </c>
      <c r="L756" s="7" t="n">
        <v>0</v>
      </c>
    </row>
    <row r="757" spans="1:12">
      <c r="A757" t="s">
        <v>4</v>
      </c>
      <c r="B757" s="4" t="s">
        <v>5</v>
      </c>
    </row>
    <row r="758" spans="1:12">
      <c r="A758" t="n">
        <v>7452</v>
      </c>
      <c r="B758" s="30" t="n">
        <v>28</v>
      </c>
    </row>
    <row r="759" spans="1:12">
      <c r="A759" t="s">
        <v>4</v>
      </c>
      <c r="B759" s="4" t="s">
        <v>5</v>
      </c>
      <c r="C759" s="4" t="s">
        <v>8</v>
      </c>
      <c r="D759" s="4" t="s">
        <v>7</v>
      </c>
      <c r="E759" s="4" t="s">
        <v>9</v>
      </c>
    </row>
    <row r="760" spans="1:12">
      <c r="A760" t="n">
        <v>7453</v>
      </c>
      <c r="B760" s="38" t="n">
        <v>51</v>
      </c>
      <c r="C760" s="7" t="n">
        <v>4</v>
      </c>
      <c r="D760" s="7" t="n">
        <v>0</v>
      </c>
      <c r="E760" s="7" t="s">
        <v>79</v>
      </c>
    </row>
    <row r="761" spans="1:12">
      <c r="A761" t="s">
        <v>4</v>
      </c>
      <c r="B761" s="4" t="s">
        <v>5</v>
      </c>
      <c r="C761" s="4" t="s">
        <v>7</v>
      </c>
    </row>
    <row r="762" spans="1:12">
      <c r="A762" t="n">
        <v>7467</v>
      </c>
      <c r="B762" s="23" t="n">
        <v>16</v>
      </c>
      <c r="C762" s="7" t="n">
        <v>0</v>
      </c>
    </row>
    <row r="763" spans="1:12">
      <c r="A763" t="s">
        <v>4</v>
      </c>
      <c r="B763" s="4" t="s">
        <v>5</v>
      </c>
      <c r="C763" s="4" t="s">
        <v>7</v>
      </c>
      <c r="D763" s="4" t="s">
        <v>69</v>
      </c>
      <c r="E763" s="4" t="s">
        <v>8</v>
      </c>
      <c r="F763" s="4" t="s">
        <v>8</v>
      </c>
      <c r="G763" s="4" t="s">
        <v>69</v>
      </c>
      <c r="H763" s="4" t="s">
        <v>8</v>
      </c>
      <c r="I763" s="4" t="s">
        <v>8</v>
      </c>
      <c r="J763" s="4" t="s">
        <v>69</v>
      </c>
      <c r="K763" s="4" t="s">
        <v>8</v>
      </c>
      <c r="L763" s="4" t="s">
        <v>8</v>
      </c>
    </row>
    <row r="764" spans="1:12">
      <c r="A764" t="n">
        <v>7470</v>
      </c>
      <c r="B764" s="39" t="n">
        <v>26</v>
      </c>
      <c r="C764" s="7" t="n">
        <v>0</v>
      </c>
      <c r="D764" s="7" t="s">
        <v>100</v>
      </c>
      <c r="E764" s="7" t="n">
        <v>2</v>
      </c>
      <c r="F764" s="7" t="n">
        <v>3</v>
      </c>
      <c r="G764" s="7" t="s">
        <v>101</v>
      </c>
      <c r="H764" s="7" t="n">
        <v>2</v>
      </c>
      <c r="I764" s="7" t="n">
        <v>3</v>
      </c>
      <c r="J764" s="7" t="s">
        <v>102</v>
      </c>
      <c r="K764" s="7" t="n">
        <v>2</v>
      </c>
      <c r="L764" s="7" t="n">
        <v>0</v>
      </c>
    </row>
    <row r="765" spans="1:12">
      <c r="A765" t="s">
        <v>4</v>
      </c>
      <c r="B765" s="4" t="s">
        <v>5</v>
      </c>
    </row>
    <row r="766" spans="1:12">
      <c r="A766" t="n">
        <v>7639</v>
      </c>
      <c r="B766" s="30" t="n">
        <v>28</v>
      </c>
    </row>
    <row r="767" spans="1:12">
      <c r="A767" t="s">
        <v>4</v>
      </c>
      <c r="B767" s="4" t="s">
        <v>5</v>
      </c>
      <c r="C767" s="4" t="s">
        <v>8</v>
      </c>
      <c r="D767" s="4" t="s">
        <v>7</v>
      </c>
      <c r="E767" s="4" t="s">
        <v>9</v>
      </c>
    </row>
    <row r="768" spans="1:12">
      <c r="A768" t="n">
        <v>7640</v>
      </c>
      <c r="B768" s="38" t="n">
        <v>51</v>
      </c>
      <c r="C768" s="7" t="n">
        <v>4</v>
      </c>
      <c r="D768" s="7" t="n">
        <v>7033</v>
      </c>
      <c r="E768" s="7" t="s">
        <v>76</v>
      </c>
    </row>
    <row r="769" spans="1:12">
      <c r="A769" t="s">
        <v>4</v>
      </c>
      <c r="B769" s="4" t="s">
        <v>5</v>
      </c>
      <c r="C769" s="4" t="s">
        <v>7</v>
      </c>
    </row>
    <row r="770" spans="1:12">
      <c r="A770" t="n">
        <v>7653</v>
      </c>
      <c r="B770" s="23" t="n">
        <v>16</v>
      </c>
      <c r="C770" s="7" t="n">
        <v>0</v>
      </c>
    </row>
    <row r="771" spans="1:12">
      <c r="A771" t="s">
        <v>4</v>
      </c>
      <c r="B771" s="4" t="s">
        <v>5</v>
      </c>
      <c r="C771" s="4" t="s">
        <v>7</v>
      </c>
      <c r="D771" s="4" t="s">
        <v>69</v>
      </c>
      <c r="E771" s="4" t="s">
        <v>8</v>
      </c>
      <c r="F771" s="4" t="s">
        <v>8</v>
      </c>
    </row>
    <row r="772" spans="1:12">
      <c r="A772" t="n">
        <v>7656</v>
      </c>
      <c r="B772" s="39" t="n">
        <v>26</v>
      </c>
      <c r="C772" s="7" t="n">
        <v>7033</v>
      </c>
      <c r="D772" s="7" t="s">
        <v>103</v>
      </c>
      <c r="E772" s="7" t="n">
        <v>2</v>
      </c>
      <c r="F772" s="7" t="n">
        <v>0</v>
      </c>
    </row>
    <row r="773" spans="1:12">
      <c r="A773" t="s">
        <v>4</v>
      </c>
      <c r="B773" s="4" t="s">
        <v>5</v>
      </c>
    </row>
    <row r="774" spans="1:12">
      <c r="A774" t="n">
        <v>7725</v>
      </c>
      <c r="B774" s="30" t="n">
        <v>28</v>
      </c>
    </row>
    <row r="775" spans="1:12">
      <c r="A775" t="s">
        <v>4</v>
      </c>
      <c r="B775" s="4" t="s">
        <v>5</v>
      </c>
      <c r="C775" s="4" t="s">
        <v>7</v>
      </c>
    </row>
    <row r="776" spans="1:12">
      <c r="A776" t="n">
        <v>7726</v>
      </c>
      <c r="B776" s="6" t="n">
        <v>12</v>
      </c>
      <c r="C776" s="7" t="n">
        <v>9456</v>
      </c>
    </row>
    <row r="777" spans="1:12">
      <c r="A777" t="s">
        <v>4</v>
      </c>
      <c r="B777" s="4" t="s">
        <v>5</v>
      </c>
      <c r="C777" s="4" t="s">
        <v>17</v>
      </c>
    </row>
    <row r="778" spans="1:12">
      <c r="A778" t="n">
        <v>7729</v>
      </c>
      <c r="B778" s="16" t="n">
        <v>3</v>
      </c>
      <c r="C778" s="13" t="n">
        <f t="normal" ca="1">A788</f>
        <v>0</v>
      </c>
    </row>
    <row r="779" spans="1:12">
      <c r="A779" t="s">
        <v>4</v>
      </c>
      <c r="B779" s="4" t="s">
        <v>5</v>
      </c>
      <c r="C779" s="4" t="s">
        <v>8</v>
      </c>
      <c r="D779" s="4" t="s">
        <v>7</v>
      </c>
      <c r="E779" s="4" t="s">
        <v>9</v>
      </c>
    </row>
    <row r="780" spans="1:12">
      <c r="A780" t="n">
        <v>7734</v>
      </c>
      <c r="B780" s="38" t="n">
        <v>51</v>
      </c>
      <c r="C780" s="7" t="n">
        <v>4</v>
      </c>
      <c r="D780" s="7" t="n">
        <v>7033</v>
      </c>
      <c r="E780" s="7" t="s">
        <v>76</v>
      </c>
    </row>
    <row r="781" spans="1:12">
      <c r="A781" t="s">
        <v>4</v>
      </c>
      <c r="B781" s="4" t="s">
        <v>5</v>
      </c>
      <c r="C781" s="4" t="s">
        <v>7</v>
      </c>
    </row>
    <row r="782" spans="1:12">
      <c r="A782" t="n">
        <v>7747</v>
      </c>
      <c r="B782" s="23" t="n">
        <v>16</v>
      </c>
      <c r="C782" s="7" t="n">
        <v>0</v>
      </c>
    </row>
    <row r="783" spans="1:12">
      <c r="A783" t="s">
        <v>4</v>
      </c>
      <c r="B783" s="4" t="s">
        <v>5</v>
      </c>
      <c r="C783" s="4" t="s">
        <v>7</v>
      </c>
      <c r="D783" s="4" t="s">
        <v>69</v>
      </c>
      <c r="E783" s="4" t="s">
        <v>8</v>
      </c>
      <c r="F783" s="4" t="s">
        <v>8</v>
      </c>
      <c r="G783" s="4" t="s">
        <v>69</v>
      </c>
      <c r="H783" s="4" t="s">
        <v>8</v>
      </c>
      <c r="I783" s="4" t="s">
        <v>8</v>
      </c>
    </row>
    <row r="784" spans="1:12">
      <c r="A784" t="n">
        <v>7750</v>
      </c>
      <c r="B784" s="39" t="n">
        <v>26</v>
      </c>
      <c r="C784" s="7" t="n">
        <v>7033</v>
      </c>
      <c r="D784" s="7" t="s">
        <v>104</v>
      </c>
      <c r="E784" s="7" t="n">
        <v>2</v>
      </c>
      <c r="F784" s="7" t="n">
        <v>3</v>
      </c>
      <c r="G784" s="7" t="s">
        <v>105</v>
      </c>
      <c r="H784" s="7" t="n">
        <v>2</v>
      </c>
      <c r="I784" s="7" t="n">
        <v>0</v>
      </c>
    </row>
    <row r="785" spans="1:9">
      <c r="A785" t="s">
        <v>4</v>
      </c>
      <c r="B785" s="4" t="s">
        <v>5</v>
      </c>
    </row>
    <row r="786" spans="1:9">
      <c r="A786" t="n">
        <v>7898</v>
      </c>
      <c r="B786" s="30" t="n">
        <v>28</v>
      </c>
    </row>
    <row r="787" spans="1:9">
      <c r="A787" t="s">
        <v>4</v>
      </c>
      <c r="B787" s="4" t="s">
        <v>5</v>
      </c>
      <c r="C787" s="4" t="s">
        <v>17</v>
      </c>
    </row>
    <row r="788" spans="1:9">
      <c r="A788" t="n">
        <v>7899</v>
      </c>
      <c r="B788" s="16" t="n">
        <v>3</v>
      </c>
      <c r="C788" s="13" t="n">
        <f t="normal" ca="1">A1014</f>
        <v>0</v>
      </c>
    </row>
    <row r="789" spans="1:9">
      <c r="A789" t="s">
        <v>4</v>
      </c>
      <c r="B789" s="4" t="s">
        <v>5</v>
      </c>
      <c r="C789" s="4" t="s">
        <v>8</v>
      </c>
      <c r="D789" s="4" t="s">
        <v>7</v>
      </c>
      <c r="E789" s="4" t="s">
        <v>8</v>
      </c>
      <c r="F789" s="4" t="s">
        <v>17</v>
      </c>
    </row>
    <row r="790" spans="1:9">
      <c r="A790" t="n">
        <v>7904</v>
      </c>
      <c r="B790" s="12" t="n">
        <v>5</v>
      </c>
      <c r="C790" s="7" t="n">
        <v>30</v>
      </c>
      <c r="D790" s="7" t="n">
        <v>9722</v>
      </c>
      <c r="E790" s="7" t="n">
        <v>1</v>
      </c>
      <c r="F790" s="13" t="n">
        <f t="normal" ca="1">A832</f>
        <v>0</v>
      </c>
    </row>
    <row r="791" spans="1:9">
      <c r="A791" t="s">
        <v>4</v>
      </c>
      <c r="B791" s="4" t="s">
        <v>5</v>
      </c>
      <c r="C791" s="4" t="s">
        <v>8</v>
      </c>
      <c r="D791" s="4" t="s">
        <v>7</v>
      </c>
      <c r="E791" s="4" t="s">
        <v>8</v>
      </c>
      <c r="F791" s="4" t="s">
        <v>8</v>
      </c>
      <c r="G791" s="4" t="s">
        <v>17</v>
      </c>
    </row>
    <row r="792" spans="1:9">
      <c r="A792" t="n">
        <v>7913</v>
      </c>
      <c r="B792" s="12" t="n">
        <v>5</v>
      </c>
      <c r="C792" s="7" t="n">
        <v>30</v>
      </c>
      <c r="D792" s="7" t="n">
        <v>9455</v>
      </c>
      <c r="E792" s="7" t="n">
        <v>8</v>
      </c>
      <c r="F792" s="7" t="n">
        <v>1</v>
      </c>
      <c r="G792" s="13" t="n">
        <f t="normal" ca="1">A822</f>
        <v>0</v>
      </c>
    </row>
    <row r="793" spans="1:9">
      <c r="A793" t="s">
        <v>4</v>
      </c>
      <c r="B793" s="4" t="s">
        <v>5</v>
      </c>
      <c r="C793" s="4" t="s">
        <v>8</v>
      </c>
      <c r="D793" s="4" t="s">
        <v>7</v>
      </c>
      <c r="E793" s="4" t="s">
        <v>9</v>
      </c>
    </row>
    <row r="794" spans="1:9">
      <c r="A794" t="n">
        <v>7923</v>
      </c>
      <c r="B794" s="38" t="n">
        <v>51</v>
      </c>
      <c r="C794" s="7" t="n">
        <v>4</v>
      </c>
      <c r="D794" s="7" t="n">
        <v>7033</v>
      </c>
      <c r="E794" s="7" t="s">
        <v>76</v>
      </c>
    </row>
    <row r="795" spans="1:9">
      <c r="A795" t="s">
        <v>4</v>
      </c>
      <c r="B795" s="4" t="s">
        <v>5</v>
      </c>
      <c r="C795" s="4" t="s">
        <v>7</v>
      </c>
    </row>
    <row r="796" spans="1:9">
      <c r="A796" t="n">
        <v>7936</v>
      </c>
      <c r="B796" s="23" t="n">
        <v>16</v>
      </c>
      <c r="C796" s="7" t="n">
        <v>0</v>
      </c>
    </row>
    <row r="797" spans="1:9">
      <c r="A797" t="s">
        <v>4</v>
      </c>
      <c r="B797" s="4" t="s">
        <v>5</v>
      </c>
      <c r="C797" s="4" t="s">
        <v>7</v>
      </c>
      <c r="D797" s="4" t="s">
        <v>69</v>
      </c>
      <c r="E797" s="4" t="s">
        <v>8</v>
      </c>
      <c r="F797" s="4" t="s">
        <v>8</v>
      </c>
      <c r="G797" s="4" t="s">
        <v>69</v>
      </c>
      <c r="H797" s="4" t="s">
        <v>8</v>
      </c>
      <c r="I797" s="4" t="s">
        <v>8</v>
      </c>
    </row>
    <row r="798" spans="1:9">
      <c r="A798" t="n">
        <v>7939</v>
      </c>
      <c r="B798" s="39" t="n">
        <v>26</v>
      </c>
      <c r="C798" s="7" t="n">
        <v>7033</v>
      </c>
      <c r="D798" s="7" t="s">
        <v>106</v>
      </c>
      <c r="E798" s="7" t="n">
        <v>2</v>
      </c>
      <c r="F798" s="7" t="n">
        <v>3</v>
      </c>
      <c r="G798" s="7" t="s">
        <v>107</v>
      </c>
      <c r="H798" s="7" t="n">
        <v>2</v>
      </c>
      <c r="I798" s="7" t="n">
        <v>0</v>
      </c>
    </row>
    <row r="799" spans="1:9">
      <c r="A799" t="s">
        <v>4</v>
      </c>
      <c r="B799" s="4" t="s">
        <v>5</v>
      </c>
    </row>
    <row r="800" spans="1:9">
      <c r="A800" t="n">
        <v>8098</v>
      </c>
      <c r="B800" s="30" t="n">
        <v>28</v>
      </c>
    </row>
    <row r="801" spans="1:9">
      <c r="A801" t="s">
        <v>4</v>
      </c>
      <c r="B801" s="4" t="s">
        <v>5</v>
      </c>
      <c r="C801" s="4" t="s">
        <v>8</v>
      </c>
      <c r="D801" s="4" t="s">
        <v>7</v>
      </c>
      <c r="E801" s="4" t="s">
        <v>9</v>
      </c>
    </row>
    <row r="802" spans="1:9">
      <c r="A802" t="n">
        <v>8099</v>
      </c>
      <c r="B802" s="38" t="n">
        <v>51</v>
      </c>
      <c r="C802" s="7" t="n">
        <v>4</v>
      </c>
      <c r="D802" s="7" t="n">
        <v>0</v>
      </c>
      <c r="E802" s="7" t="s">
        <v>108</v>
      </c>
    </row>
    <row r="803" spans="1:9">
      <c r="A803" t="s">
        <v>4</v>
      </c>
      <c r="B803" s="4" t="s">
        <v>5</v>
      </c>
      <c r="C803" s="4" t="s">
        <v>7</v>
      </c>
    </row>
    <row r="804" spans="1:9">
      <c r="A804" t="n">
        <v>8113</v>
      </c>
      <c r="B804" s="23" t="n">
        <v>16</v>
      </c>
      <c r="C804" s="7" t="n">
        <v>0</v>
      </c>
    </row>
    <row r="805" spans="1:9">
      <c r="A805" t="s">
        <v>4</v>
      </c>
      <c r="B805" s="4" t="s">
        <v>5</v>
      </c>
      <c r="C805" s="4" t="s">
        <v>7</v>
      </c>
      <c r="D805" s="4" t="s">
        <v>69</v>
      </c>
      <c r="E805" s="4" t="s">
        <v>8</v>
      </c>
      <c r="F805" s="4" t="s">
        <v>8</v>
      </c>
      <c r="G805" s="4" t="s">
        <v>69</v>
      </c>
      <c r="H805" s="4" t="s">
        <v>8</v>
      </c>
      <c r="I805" s="4" t="s">
        <v>8</v>
      </c>
      <c r="J805" s="4" t="s">
        <v>69</v>
      </c>
      <c r="K805" s="4" t="s">
        <v>8</v>
      </c>
      <c r="L805" s="4" t="s">
        <v>8</v>
      </c>
    </row>
    <row r="806" spans="1:9">
      <c r="A806" t="n">
        <v>8116</v>
      </c>
      <c r="B806" s="39" t="n">
        <v>26</v>
      </c>
      <c r="C806" s="7" t="n">
        <v>0</v>
      </c>
      <c r="D806" s="7" t="s">
        <v>109</v>
      </c>
      <c r="E806" s="7" t="n">
        <v>2</v>
      </c>
      <c r="F806" s="7" t="n">
        <v>3</v>
      </c>
      <c r="G806" s="7" t="s">
        <v>110</v>
      </c>
      <c r="H806" s="7" t="n">
        <v>2</v>
      </c>
      <c r="I806" s="7" t="n">
        <v>3</v>
      </c>
      <c r="J806" s="7" t="s">
        <v>111</v>
      </c>
      <c r="K806" s="7" t="n">
        <v>2</v>
      </c>
      <c r="L806" s="7" t="n">
        <v>0</v>
      </c>
    </row>
    <row r="807" spans="1:9">
      <c r="A807" t="s">
        <v>4</v>
      </c>
      <c r="B807" s="4" t="s">
        <v>5</v>
      </c>
    </row>
    <row r="808" spans="1:9">
      <c r="A808" t="n">
        <v>8325</v>
      </c>
      <c r="B808" s="30" t="n">
        <v>28</v>
      </c>
    </row>
    <row r="809" spans="1:9">
      <c r="A809" t="s">
        <v>4</v>
      </c>
      <c r="B809" s="4" t="s">
        <v>5</v>
      </c>
      <c r="C809" s="4" t="s">
        <v>8</v>
      </c>
      <c r="D809" s="4" t="s">
        <v>7</v>
      </c>
      <c r="E809" s="4" t="s">
        <v>9</v>
      </c>
    </row>
    <row r="810" spans="1:9">
      <c r="A810" t="n">
        <v>8326</v>
      </c>
      <c r="B810" s="38" t="n">
        <v>51</v>
      </c>
      <c r="C810" s="7" t="n">
        <v>4</v>
      </c>
      <c r="D810" s="7" t="n">
        <v>7033</v>
      </c>
      <c r="E810" s="7" t="s">
        <v>76</v>
      </c>
    </row>
    <row r="811" spans="1:9">
      <c r="A811" t="s">
        <v>4</v>
      </c>
      <c r="B811" s="4" t="s">
        <v>5</v>
      </c>
      <c r="C811" s="4" t="s">
        <v>7</v>
      </c>
    </row>
    <row r="812" spans="1:9">
      <c r="A812" t="n">
        <v>8339</v>
      </c>
      <c r="B812" s="23" t="n">
        <v>16</v>
      </c>
      <c r="C812" s="7" t="n">
        <v>0</v>
      </c>
    </row>
    <row r="813" spans="1:9">
      <c r="A813" t="s">
        <v>4</v>
      </c>
      <c r="B813" s="4" t="s">
        <v>5</v>
      </c>
      <c r="C813" s="4" t="s">
        <v>7</v>
      </c>
      <c r="D813" s="4" t="s">
        <v>69</v>
      </c>
      <c r="E813" s="4" t="s">
        <v>8</v>
      </c>
      <c r="F813" s="4" t="s">
        <v>8</v>
      </c>
    </row>
    <row r="814" spans="1:9">
      <c r="A814" t="n">
        <v>8342</v>
      </c>
      <c r="B814" s="39" t="n">
        <v>26</v>
      </c>
      <c r="C814" s="7" t="n">
        <v>7033</v>
      </c>
      <c r="D814" s="7" t="s">
        <v>112</v>
      </c>
      <c r="E814" s="7" t="n">
        <v>2</v>
      </c>
      <c r="F814" s="7" t="n">
        <v>0</v>
      </c>
    </row>
    <row r="815" spans="1:9">
      <c r="A815" t="s">
        <v>4</v>
      </c>
      <c r="B815" s="4" t="s">
        <v>5</v>
      </c>
    </row>
    <row r="816" spans="1:9">
      <c r="A816" t="n">
        <v>8389</v>
      </c>
      <c r="B816" s="30" t="n">
        <v>28</v>
      </c>
    </row>
    <row r="817" spans="1:12">
      <c r="A817" t="s">
        <v>4</v>
      </c>
      <c r="B817" s="4" t="s">
        <v>5</v>
      </c>
      <c r="C817" s="4" t="s">
        <v>7</v>
      </c>
    </row>
    <row r="818" spans="1:12">
      <c r="A818" t="n">
        <v>8390</v>
      </c>
      <c r="B818" s="6" t="n">
        <v>12</v>
      </c>
      <c r="C818" s="7" t="n">
        <v>9455</v>
      </c>
    </row>
    <row r="819" spans="1:12">
      <c r="A819" t="s">
        <v>4</v>
      </c>
      <c r="B819" s="4" t="s">
        <v>5</v>
      </c>
      <c r="C819" s="4" t="s">
        <v>17</v>
      </c>
    </row>
    <row r="820" spans="1:12">
      <c r="A820" t="n">
        <v>8393</v>
      </c>
      <c r="B820" s="16" t="n">
        <v>3</v>
      </c>
      <c r="C820" s="13" t="n">
        <f t="normal" ca="1">A830</f>
        <v>0</v>
      </c>
    </row>
    <row r="821" spans="1:12">
      <c r="A821" t="s">
        <v>4</v>
      </c>
      <c r="B821" s="4" t="s">
        <v>5</v>
      </c>
      <c r="C821" s="4" t="s">
        <v>8</v>
      </c>
      <c r="D821" s="4" t="s">
        <v>7</v>
      </c>
      <c r="E821" s="4" t="s">
        <v>9</v>
      </c>
    </row>
    <row r="822" spans="1:12">
      <c r="A822" t="n">
        <v>8398</v>
      </c>
      <c r="B822" s="38" t="n">
        <v>51</v>
      </c>
      <c r="C822" s="7" t="n">
        <v>4</v>
      </c>
      <c r="D822" s="7" t="n">
        <v>7033</v>
      </c>
      <c r="E822" s="7" t="s">
        <v>76</v>
      </c>
    </row>
    <row r="823" spans="1:12">
      <c r="A823" t="s">
        <v>4</v>
      </c>
      <c r="B823" s="4" t="s">
        <v>5</v>
      </c>
      <c r="C823" s="4" t="s">
        <v>7</v>
      </c>
    </row>
    <row r="824" spans="1:12">
      <c r="A824" t="n">
        <v>8411</v>
      </c>
      <c r="B824" s="23" t="n">
        <v>16</v>
      </c>
      <c r="C824" s="7" t="n">
        <v>0</v>
      </c>
    </row>
    <row r="825" spans="1:12">
      <c r="A825" t="s">
        <v>4</v>
      </c>
      <c r="B825" s="4" t="s">
        <v>5</v>
      </c>
      <c r="C825" s="4" t="s">
        <v>7</v>
      </c>
      <c r="D825" s="4" t="s">
        <v>69</v>
      </c>
      <c r="E825" s="4" t="s">
        <v>8</v>
      </c>
      <c r="F825" s="4" t="s">
        <v>8</v>
      </c>
      <c r="G825" s="4" t="s">
        <v>69</v>
      </c>
      <c r="H825" s="4" t="s">
        <v>8</v>
      </c>
      <c r="I825" s="4" t="s">
        <v>8</v>
      </c>
    </row>
    <row r="826" spans="1:12">
      <c r="A826" t="n">
        <v>8414</v>
      </c>
      <c r="B826" s="39" t="n">
        <v>26</v>
      </c>
      <c r="C826" s="7" t="n">
        <v>7033</v>
      </c>
      <c r="D826" s="7" t="s">
        <v>113</v>
      </c>
      <c r="E826" s="7" t="n">
        <v>2</v>
      </c>
      <c r="F826" s="7" t="n">
        <v>3</v>
      </c>
      <c r="G826" s="7" t="s">
        <v>114</v>
      </c>
      <c r="H826" s="7" t="n">
        <v>2</v>
      </c>
      <c r="I826" s="7" t="n">
        <v>0</v>
      </c>
    </row>
    <row r="827" spans="1:12">
      <c r="A827" t="s">
        <v>4</v>
      </c>
      <c r="B827" s="4" t="s">
        <v>5</v>
      </c>
    </row>
    <row r="828" spans="1:12">
      <c r="A828" t="n">
        <v>8518</v>
      </c>
      <c r="B828" s="30" t="n">
        <v>28</v>
      </c>
    </row>
    <row r="829" spans="1:12">
      <c r="A829" t="s">
        <v>4</v>
      </c>
      <c r="B829" s="4" t="s">
        <v>5</v>
      </c>
      <c r="C829" s="4" t="s">
        <v>17</v>
      </c>
    </row>
    <row r="830" spans="1:12">
      <c r="A830" t="n">
        <v>8519</v>
      </c>
      <c r="B830" s="16" t="n">
        <v>3</v>
      </c>
      <c r="C830" s="13" t="n">
        <f t="normal" ca="1">A1014</f>
        <v>0</v>
      </c>
    </row>
    <row r="831" spans="1:12">
      <c r="A831" t="s">
        <v>4</v>
      </c>
      <c r="B831" s="4" t="s">
        <v>5</v>
      </c>
      <c r="C831" s="4" t="s">
        <v>8</v>
      </c>
      <c r="D831" s="4" t="s">
        <v>7</v>
      </c>
      <c r="E831" s="4" t="s">
        <v>8</v>
      </c>
      <c r="F831" s="4" t="s">
        <v>17</v>
      </c>
    </row>
    <row r="832" spans="1:12">
      <c r="A832" t="n">
        <v>8524</v>
      </c>
      <c r="B832" s="12" t="n">
        <v>5</v>
      </c>
      <c r="C832" s="7" t="n">
        <v>30</v>
      </c>
      <c r="D832" s="7" t="n">
        <v>9236</v>
      </c>
      <c r="E832" s="7" t="n">
        <v>1</v>
      </c>
      <c r="F832" s="13" t="n">
        <f t="normal" ca="1">A844</f>
        <v>0</v>
      </c>
    </row>
    <row r="833" spans="1:9">
      <c r="A833" t="s">
        <v>4</v>
      </c>
      <c r="B833" s="4" t="s">
        <v>5</v>
      </c>
      <c r="C833" s="4" t="s">
        <v>8</v>
      </c>
      <c r="D833" s="4" t="s">
        <v>7</v>
      </c>
      <c r="E833" s="4" t="s">
        <v>9</v>
      </c>
    </row>
    <row r="834" spans="1:9">
      <c r="A834" t="n">
        <v>8533</v>
      </c>
      <c r="B834" s="38" t="n">
        <v>51</v>
      </c>
      <c r="C834" s="7" t="n">
        <v>4</v>
      </c>
      <c r="D834" s="7" t="n">
        <v>7033</v>
      </c>
      <c r="E834" s="7" t="s">
        <v>76</v>
      </c>
    </row>
    <row r="835" spans="1:9">
      <c r="A835" t="s">
        <v>4</v>
      </c>
      <c r="B835" s="4" t="s">
        <v>5</v>
      </c>
      <c r="C835" s="4" t="s">
        <v>7</v>
      </c>
    </row>
    <row r="836" spans="1:9">
      <c r="A836" t="n">
        <v>8546</v>
      </c>
      <c r="B836" s="23" t="n">
        <v>16</v>
      </c>
      <c r="C836" s="7" t="n">
        <v>0</v>
      </c>
    </row>
    <row r="837" spans="1:9">
      <c r="A837" t="s">
        <v>4</v>
      </c>
      <c r="B837" s="4" t="s">
        <v>5</v>
      </c>
      <c r="C837" s="4" t="s">
        <v>7</v>
      </c>
      <c r="D837" s="4" t="s">
        <v>69</v>
      </c>
      <c r="E837" s="4" t="s">
        <v>8</v>
      </c>
      <c r="F837" s="4" t="s">
        <v>8</v>
      </c>
      <c r="G837" s="4" t="s">
        <v>69</v>
      </c>
      <c r="H837" s="4" t="s">
        <v>8</v>
      </c>
      <c r="I837" s="4" t="s">
        <v>8</v>
      </c>
    </row>
    <row r="838" spans="1:9">
      <c r="A838" t="n">
        <v>8549</v>
      </c>
      <c r="B838" s="39" t="n">
        <v>26</v>
      </c>
      <c r="C838" s="7" t="n">
        <v>7033</v>
      </c>
      <c r="D838" s="7" t="s">
        <v>115</v>
      </c>
      <c r="E838" s="7" t="n">
        <v>2</v>
      </c>
      <c r="F838" s="7" t="n">
        <v>3</v>
      </c>
      <c r="G838" s="7" t="s">
        <v>116</v>
      </c>
      <c r="H838" s="7" t="n">
        <v>2</v>
      </c>
      <c r="I838" s="7" t="n">
        <v>0</v>
      </c>
    </row>
    <row r="839" spans="1:9">
      <c r="A839" t="s">
        <v>4</v>
      </c>
      <c r="B839" s="4" t="s">
        <v>5</v>
      </c>
    </row>
    <row r="840" spans="1:9">
      <c r="A840" t="n">
        <v>8669</v>
      </c>
      <c r="B840" s="30" t="n">
        <v>28</v>
      </c>
    </row>
    <row r="841" spans="1:9">
      <c r="A841" t="s">
        <v>4</v>
      </c>
      <c r="B841" s="4" t="s">
        <v>5</v>
      </c>
      <c r="C841" s="4" t="s">
        <v>17</v>
      </c>
    </row>
    <row r="842" spans="1:9">
      <c r="A842" t="n">
        <v>8670</v>
      </c>
      <c r="B842" s="16" t="n">
        <v>3</v>
      </c>
      <c r="C842" s="13" t="n">
        <f t="normal" ca="1">A1014</f>
        <v>0</v>
      </c>
    </row>
    <row r="843" spans="1:9">
      <c r="A843" t="s">
        <v>4</v>
      </c>
      <c r="B843" s="4" t="s">
        <v>5</v>
      </c>
      <c r="C843" s="4" t="s">
        <v>8</v>
      </c>
      <c r="D843" s="4" t="s">
        <v>7</v>
      </c>
      <c r="E843" s="4" t="s">
        <v>8</v>
      </c>
      <c r="F843" s="4" t="s">
        <v>17</v>
      </c>
    </row>
    <row r="844" spans="1:9">
      <c r="A844" t="n">
        <v>8675</v>
      </c>
      <c r="B844" s="12" t="n">
        <v>5</v>
      </c>
      <c r="C844" s="7" t="n">
        <v>30</v>
      </c>
      <c r="D844" s="7" t="n">
        <v>9721</v>
      </c>
      <c r="E844" s="7" t="n">
        <v>1</v>
      </c>
      <c r="F844" s="13" t="n">
        <f t="normal" ca="1">A886</f>
        <v>0</v>
      </c>
    </row>
    <row r="845" spans="1:9">
      <c r="A845" t="s">
        <v>4</v>
      </c>
      <c r="B845" s="4" t="s">
        <v>5</v>
      </c>
      <c r="C845" s="4" t="s">
        <v>8</v>
      </c>
      <c r="D845" s="4" t="s">
        <v>7</v>
      </c>
      <c r="E845" s="4" t="s">
        <v>8</v>
      </c>
      <c r="F845" s="4" t="s">
        <v>8</v>
      </c>
      <c r="G845" s="4" t="s">
        <v>17</v>
      </c>
    </row>
    <row r="846" spans="1:9">
      <c r="A846" t="n">
        <v>8684</v>
      </c>
      <c r="B846" s="12" t="n">
        <v>5</v>
      </c>
      <c r="C846" s="7" t="n">
        <v>30</v>
      </c>
      <c r="D846" s="7" t="n">
        <v>9454</v>
      </c>
      <c r="E846" s="7" t="n">
        <v>8</v>
      </c>
      <c r="F846" s="7" t="n">
        <v>1</v>
      </c>
      <c r="G846" s="13" t="n">
        <f t="normal" ca="1">A876</f>
        <v>0</v>
      </c>
    </row>
    <row r="847" spans="1:9">
      <c r="A847" t="s">
        <v>4</v>
      </c>
      <c r="B847" s="4" t="s">
        <v>5</v>
      </c>
      <c r="C847" s="4" t="s">
        <v>8</v>
      </c>
      <c r="D847" s="4" t="s">
        <v>7</v>
      </c>
      <c r="E847" s="4" t="s">
        <v>9</v>
      </c>
    </row>
    <row r="848" spans="1:9">
      <c r="A848" t="n">
        <v>8694</v>
      </c>
      <c r="B848" s="38" t="n">
        <v>51</v>
      </c>
      <c r="C848" s="7" t="n">
        <v>4</v>
      </c>
      <c r="D848" s="7" t="n">
        <v>7033</v>
      </c>
      <c r="E848" s="7" t="s">
        <v>76</v>
      </c>
    </row>
    <row r="849" spans="1:9">
      <c r="A849" t="s">
        <v>4</v>
      </c>
      <c r="B849" s="4" t="s">
        <v>5</v>
      </c>
      <c r="C849" s="4" t="s">
        <v>7</v>
      </c>
    </row>
    <row r="850" spans="1:9">
      <c r="A850" t="n">
        <v>8707</v>
      </c>
      <c r="B850" s="23" t="n">
        <v>16</v>
      </c>
      <c r="C850" s="7" t="n">
        <v>0</v>
      </c>
    </row>
    <row r="851" spans="1:9">
      <c r="A851" t="s">
        <v>4</v>
      </c>
      <c r="B851" s="4" t="s">
        <v>5</v>
      </c>
      <c r="C851" s="4" t="s">
        <v>7</v>
      </c>
      <c r="D851" s="4" t="s">
        <v>69</v>
      </c>
      <c r="E851" s="4" t="s">
        <v>8</v>
      </c>
      <c r="F851" s="4" t="s">
        <v>8</v>
      </c>
      <c r="G851" s="4" t="s">
        <v>69</v>
      </c>
      <c r="H851" s="4" t="s">
        <v>8</v>
      </c>
      <c r="I851" s="4" t="s">
        <v>8</v>
      </c>
    </row>
    <row r="852" spans="1:9">
      <c r="A852" t="n">
        <v>8710</v>
      </c>
      <c r="B852" s="39" t="n">
        <v>26</v>
      </c>
      <c r="C852" s="7" t="n">
        <v>7033</v>
      </c>
      <c r="D852" s="7" t="s">
        <v>117</v>
      </c>
      <c r="E852" s="7" t="n">
        <v>2</v>
      </c>
      <c r="F852" s="7" t="n">
        <v>3</v>
      </c>
      <c r="G852" s="7" t="s">
        <v>118</v>
      </c>
      <c r="H852" s="7" t="n">
        <v>2</v>
      </c>
      <c r="I852" s="7" t="n">
        <v>0</v>
      </c>
    </row>
    <row r="853" spans="1:9">
      <c r="A853" t="s">
        <v>4</v>
      </c>
      <c r="B853" s="4" t="s">
        <v>5</v>
      </c>
    </row>
    <row r="854" spans="1:9">
      <c r="A854" t="n">
        <v>8922</v>
      </c>
      <c r="B854" s="30" t="n">
        <v>28</v>
      </c>
    </row>
    <row r="855" spans="1:9">
      <c r="A855" t="s">
        <v>4</v>
      </c>
      <c r="B855" s="4" t="s">
        <v>5</v>
      </c>
      <c r="C855" s="4" t="s">
        <v>8</v>
      </c>
      <c r="D855" s="4" t="s">
        <v>7</v>
      </c>
      <c r="E855" s="4" t="s">
        <v>9</v>
      </c>
    </row>
    <row r="856" spans="1:9">
      <c r="A856" t="n">
        <v>8923</v>
      </c>
      <c r="B856" s="38" t="n">
        <v>51</v>
      </c>
      <c r="C856" s="7" t="n">
        <v>4</v>
      </c>
      <c r="D856" s="7" t="n">
        <v>0</v>
      </c>
      <c r="E856" s="7" t="s">
        <v>119</v>
      </c>
    </row>
    <row r="857" spans="1:9">
      <c r="A857" t="s">
        <v>4</v>
      </c>
      <c r="B857" s="4" t="s">
        <v>5</v>
      </c>
      <c r="C857" s="4" t="s">
        <v>7</v>
      </c>
    </row>
    <row r="858" spans="1:9">
      <c r="A858" t="n">
        <v>8936</v>
      </c>
      <c r="B858" s="23" t="n">
        <v>16</v>
      </c>
      <c r="C858" s="7" t="n">
        <v>0</v>
      </c>
    </row>
    <row r="859" spans="1:9">
      <c r="A859" t="s">
        <v>4</v>
      </c>
      <c r="B859" s="4" t="s">
        <v>5</v>
      </c>
      <c r="C859" s="4" t="s">
        <v>7</v>
      </c>
      <c r="D859" s="4" t="s">
        <v>69</v>
      </c>
      <c r="E859" s="4" t="s">
        <v>8</v>
      </c>
      <c r="F859" s="4" t="s">
        <v>8</v>
      </c>
      <c r="G859" s="4" t="s">
        <v>69</v>
      </c>
      <c r="H859" s="4" t="s">
        <v>8</v>
      </c>
      <c r="I859" s="4" t="s">
        <v>8</v>
      </c>
    </row>
    <row r="860" spans="1:9">
      <c r="A860" t="n">
        <v>8939</v>
      </c>
      <c r="B860" s="39" t="n">
        <v>26</v>
      </c>
      <c r="C860" s="7" t="n">
        <v>0</v>
      </c>
      <c r="D860" s="7" t="s">
        <v>120</v>
      </c>
      <c r="E860" s="7" t="n">
        <v>2</v>
      </c>
      <c r="F860" s="7" t="n">
        <v>3</v>
      </c>
      <c r="G860" s="7" t="s">
        <v>121</v>
      </c>
      <c r="H860" s="7" t="n">
        <v>2</v>
      </c>
      <c r="I860" s="7" t="n">
        <v>0</v>
      </c>
    </row>
    <row r="861" spans="1:9">
      <c r="A861" t="s">
        <v>4</v>
      </c>
      <c r="B861" s="4" t="s">
        <v>5</v>
      </c>
    </row>
    <row r="862" spans="1:9">
      <c r="A862" t="n">
        <v>9118</v>
      </c>
      <c r="B862" s="30" t="n">
        <v>28</v>
      </c>
    </row>
    <row r="863" spans="1:9">
      <c r="A863" t="s">
        <v>4</v>
      </c>
      <c r="B863" s="4" t="s">
        <v>5</v>
      </c>
      <c r="C863" s="4" t="s">
        <v>8</v>
      </c>
      <c r="D863" s="4" t="s">
        <v>7</v>
      </c>
      <c r="E863" s="4" t="s">
        <v>9</v>
      </c>
    </row>
    <row r="864" spans="1:9">
      <c r="A864" t="n">
        <v>9119</v>
      </c>
      <c r="B864" s="38" t="n">
        <v>51</v>
      </c>
      <c r="C864" s="7" t="n">
        <v>4</v>
      </c>
      <c r="D864" s="7" t="n">
        <v>7033</v>
      </c>
      <c r="E864" s="7" t="s">
        <v>76</v>
      </c>
    </row>
    <row r="865" spans="1:9">
      <c r="A865" t="s">
        <v>4</v>
      </c>
      <c r="B865" s="4" t="s">
        <v>5</v>
      </c>
      <c r="C865" s="4" t="s">
        <v>7</v>
      </c>
    </row>
    <row r="866" spans="1:9">
      <c r="A866" t="n">
        <v>9132</v>
      </c>
      <c r="B866" s="23" t="n">
        <v>16</v>
      </c>
      <c r="C866" s="7" t="n">
        <v>0</v>
      </c>
    </row>
    <row r="867" spans="1:9">
      <c r="A867" t="s">
        <v>4</v>
      </c>
      <c r="B867" s="4" t="s">
        <v>5</v>
      </c>
      <c r="C867" s="4" t="s">
        <v>7</v>
      </c>
      <c r="D867" s="4" t="s">
        <v>69</v>
      </c>
      <c r="E867" s="4" t="s">
        <v>8</v>
      </c>
      <c r="F867" s="4" t="s">
        <v>8</v>
      </c>
    </row>
    <row r="868" spans="1:9">
      <c r="A868" t="n">
        <v>9135</v>
      </c>
      <c r="B868" s="39" t="n">
        <v>26</v>
      </c>
      <c r="C868" s="7" t="n">
        <v>7033</v>
      </c>
      <c r="D868" s="7" t="s">
        <v>122</v>
      </c>
      <c r="E868" s="7" t="n">
        <v>2</v>
      </c>
      <c r="F868" s="7" t="n">
        <v>0</v>
      </c>
    </row>
    <row r="869" spans="1:9">
      <c r="A869" t="s">
        <v>4</v>
      </c>
      <c r="B869" s="4" t="s">
        <v>5</v>
      </c>
    </row>
    <row r="870" spans="1:9">
      <c r="A870" t="n">
        <v>9156</v>
      </c>
      <c r="B870" s="30" t="n">
        <v>28</v>
      </c>
    </row>
    <row r="871" spans="1:9">
      <c r="A871" t="s">
        <v>4</v>
      </c>
      <c r="B871" s="4" t="s">
        <v>5</v>
      </c>
      <c r="C871" s="4" t="s">
        <v>7</v>
      </c>
    </row>
    <row r="872" spans="1:9">
      <c r="A872" t="n">
        <v>9157</v>
      </c>
      <c r="B872" s="6" t="n">
        <v>12</v>
      </c>
      <c r="C872" s="7" t="n">
        <v>9454</v>
      </c>
    </row>
    <row r="873" spans="1:9">
      <c r="A873" t="s">
        <v>4</v>
      </c>
      <c r="B873" s="4" t="s">
        <v>5</v>
      </c>
      <c r="C873" s="4" t="s">
        <v>17</v>
      </c>
    </row>
    <row r="874" spans="1:9">
      <c r="A874" t="n">
        <v>9160</v>
      </c>
      <c r="B874" s="16" t="n">
        <v>3</v>
      </c>
      <c r="C874" s="13" t="n">
        <f t="normal" ca="1">A884</f>
        <v>0</v>
      </c>
    </row>
    <row r="875" spans="1:9">
      <c r="A875" t="s">
        <v>4</v>
      </c>
      <c r="B875" s="4" t="s">
        <v>5</v>
      </c>
      <c r="C875" s="4" t="s">
        <v>8</v>
      </c>
      <c r="D875" s="4" t="s">
        <v>7</v>
      </c>
      <c r="E875" s="4" t="s">
        <v>9</v>
      </c>
    </row>
    <row r="876" spans="1:9">
      <c r="A876" t="n">
        <v>9165</v>
      </c>
      <c r="B876" s="38" t="n">
        <v>51</v>
      </c>
      <c r="C876" s="7" t="n">
        <v>4</v>
      </c>
      <c r="D876" s="7" t="n">
        <v>7033</v>
      </c>
      <c r="E876" s="7" t="s">
        <v>76</v>
      </c>
    </row>
    <row r="877" spans="1:9">
      <c r="A877" t="s">
        <v>4</v>
      </c>
      <c r="B877" s="4" t="s">
        <v>5</v>
      </c>
      <c r="C877" s="4" t="s">
        <v>7</v>
      </c>
    </row>
    <row r="878" spans="1:9">
      <c r="A878" t="n">
        <v>9178</v>
      </c>
      <c r="B878" s="23" t="n">
        <v>16</v>
      </c>
      <c r="C878" s="7" t="n">
        <v>0</v>
      </c>
    </row>
    <row r="879" spans="1:9">
      <c r="A879" t="s">
        <v>4</v>
      </c>
      <c r="B879" s="4" t="s">
        <v>5</v>
      </c>
      <c r="C879" s="4" t="s">
        <v>7</v>
      </c>
      <c r="D879" s="4" t="s">
        <v>69</v>
      </c>
      <c r="E879" s="4" t="s">
        <v>8</v>
      </c>
      <c r="F879" s="4" t="s">
        <v>8</v>
      </c>
      <c r="G879" s="4" t="s">
        <v>69</v>
      </c>
      <c r="H879" s="4" t="s">
        <v>8</v>
      </c>
      <c r="I879" s="4" t="s">
        <v>8</v>
      </c>
    </row>
    <row r="880" spans="1:9">
      <c r="A880" t="n">
        <v>9181</v>
      </c>
      <c r="B880" s="39" t="n">
        <v>26</v>
      </c>
      <c r="C880" s="7" t="n">
        <v>7033</v>
      </c>
      <c r="D880" s="7" t="s">
        <v>123</v>
      </c>
      <c r="E880" s="7" t="n">
        <v>2</v>
      </c>
      <c r="F880" s="7" t="n">
        <v>3</v>
      </c>
      <c r="G880" s="7" t="s">
        <v>124</v>
      </c>
      <c r="H880" s="7" t="n">
        <v>2</v>
      </c>
      <c r="I880" s="7" t="n">
        <v>0</v>
      </c>
    </row>
    <row r="881" spans="1:9">
      <c r="A881" t="s">
        <v>4</v>
      </c>
      <c r="B881" s="4" t="s">
        <v>5</v>
      </c>
    </row>
    <row r="882" spans="1:9">
      <c r="A882" t="n">
        <v>9380</v>
      </c>
      <c r="B882" s="30" t="n">
        <v>28</v>
      </c>
    </row>
    <row r="883" spans="1:9">
      <c r="A883" t="s">
        <v>4</v>
      </c>
      <c r="B883" s="4" t="s">
        <v>5</v>
      </c>
      <c r="C883" s="4" t="s">
        <v>17</v>
      </c>
    </row>
    <row r="884" spans="1:9">
      <c r="A884" t="n">
        <v>9381</v>
      </c>
      <c r="B884" s="16" t="n">
        <v>3</v>
      </c>
      <c r="C884" s="13" t="n">
        <f t="normal" ca="1">A1014</f>
        <v>0</v>
      </c>
    </row>
    <row r="885" spans="1:9">
      <c r="A885" t="s">
        <v>4</v>
      </c>
      <c r="B885" s="4" t="s">
        <v>5</v>
      </c>
      <c r="C885" s="4" t="s">
        <v>8</v>
      </c>
      <c r="D885" s="4" t="s">
        <v>7</v>
      </c>
      <c r="E885" s="4" t="s">
        <v>8</v>
      </c>
      <c r="F885" s="4" t="s">
        <v>17</v>
      </c>
    </row>
    <row r="886" spans="1:9">
      <c r="A886" t="n">
        <v>9386</v>
      </c>
      <c r="B886" s="12" t="n">
        <v>5</v>
      </c>
      <c r="C886" s="7" t="n">
        <v>30</v>
      </c>
      <c r="D886" s="7" t="n">
        <v>9716</v>
      </c>
      <c r="E886" s="7" t="n">
        <v>1</v>
      </c>
      <c r="F886" s="13" t="n">
        <f t="normal" ca="1">A928</f>
        <v>0</v>
      </c>
    </row>
    <row r="887" spans="1:9">
      <c r="A887" t="s">
        <v>4</v>
      </c>
      <c r="B887" s="4" t="s">
        <v>5</v>
      </c>
      <c r="C887" s="4" t="s">
        <v>8</v>
      </c>
      <c r="D887" s="4" t="s">
        <v>7</v>
      </c>
      <c r="E887" s="4" t="s">
        <v>8</v>
      </c>
      <c r="F887" s="4" t="s">
        <v>8</v>
      </c>
      <c r="G887" s="4" t="s">
        <v>17</v>
      </c>
    </row>
    <row r="888" spans="1:9">
      <c r="A888" t="n">
        <v>9395</v>
      </c>
      <c r="B888" s="12" t="n">
        <v>5</v>
      </c>
      <c r="C888" s="7" t="n">
        <v>30</v>
      </c>
      <c r="D888" s="7" t="n">
        <v>9453</v>
      </c>
      <c r="E888" s="7" t="n">
        <v>8</v>
      </c>
      <c r="F888" s="7" t="n">
        <v>1</v>
      </c>
      <c r="G888" s="13" t="n">
        <f t="normal" ca="1">A918</f>
        <v>0</v>
      </c>
    </row>
    <row r="889" spans="1:9">
      <c r="A889" t="s">
        <v>4</v>
      </c>
      <c r="B889" s="4" t="s">
        <v>5</v>
      </c>
      <c r="C889" s="4" t="s">
        <v>8</v>
      </c>
      <c r="D889" s="4" t="s">
        <v>7</v>
      </c>
      <c r="E889" s="4" t="s">
        <v>9</v>
      </c>
    </row>
    <row r="890" spans="1:9">
      <c r="A890" t="n">
        <v>9405</v>
      </c>
      <c r="B890" s="38" t="n">
        <v>51</v>
      </c>
      <c r="C890" s="7" t="n">
        <v>4</v>
      </c>
      <c r="D890" s="7" t="n">
        <v>7033</v>
      </c>
      <c r="E890" s="7" t="s">
        <v>76</v>
      </c>
    </row>
    <row r="891" spans="1:9">
      <c r="A891" t="s">
        <v>4</v>
      </c>
      <c r="B891" s="4" t="s">
        <v>5</v>
      </c>
      <c r="C891" s="4" t="s">
        <v>7</v>
      </c>
    </row>
    <row r="892" spans="1:9">
      <c r="A892" t="n">
        <v>9418</v>
      </c>
      <c r="B892" s="23" t="n">
        <v>16</v>
      </c>
      <c r="C892" s="7" t="n">
        <v>0</v>
      </c>
    </row>
    <row r="893" spans="1:9">
      <c r="A893" t="s">
        <v>4</v>
      </c>
      <c r="B893" s="4" t="s">
        <v>5</v>
      </c>
      <c r="C893" s="4" t="s">
        <v>7</v>
      </c>
      <c r="D893" s="4" t="s">
        <v>69</v>
      </c>
      <c r="E893" s="4" t="s">
        <v>8</v>
      </c>
      <c r="F893" s="4" t="s">
        <v>8</v>
      </c>
      <c r="G893" s="4" t="s">
        <v>69</v>
      </c>
      <c r="H893" s="4" t="s">
        <v>8</v>
      </c>
      <c r="I893" s="4" t="s">
        <v>8</v>
      </c>
      <c r="J893" s="4" t="s">
        <v>69</v>
      </c>
      <c r="K893" s="4" t="s">
        <v>8</v>
      </c>
      <c r="L893" s="4" t="s">
        <v>8</v>
      </c>
    </row>
    <row r="894" spans="1:9">
      <c r="A894" t="n">
        <v>9421</v>
      </c>
      <c r="B894" s="39" t="n">
        <v>26</v>
      </c>
      <c r="C894" s="7" t="n">
        <v>7033</v>
      </c>
      <c r="D894" s="7" t="s">
        <v>125</v>
      </c>
      <c r="E894" s="7" t="n">
        <v>2</v>
      </c>
      <c r="F894" s="7" t="n">
        <v>3</v>
      </c>
      <c r="G894" s="7" t="s">
        <v>126</v>
      </c>
      <c r="H894" s="7" t="n">
        <v>2</v>
      </c>
      <c r="I894" s="7" t="n">
        <v>3</v>
      </c>
      <c r="J894" s="7" t="s">
        <v>127</v>
      </c>
      <c r="K894" s="7" t="n">
        <v>2</v>
      </c>
      <c r="L894" s="7" t="n">
        <v>0</v>
      </c>
    </row>
    <row r="895" spans="1:9">
      <c r="A895" t="s">
        <v>4</v>
      </c>
      <c r="B895" s="4" t="s">
        <v>5</v>
      </c>
    </row>
    <row r="896" spans="1:9">
      <c r="A896" t="n">
        <v>9647</v>
      </c>
      <c r="B896" s="30" t="n">
        <v>28</v>
      </c>
    </row>
    <row r="897" spans="1:12">
      <c r="A897" t="s">
        <v>4</v>
      </c>
      <c r="B897" s="4" t="s">
        <v>5</v>
      </c>
      <c r="C897" s="4" t="s">
        <v>8</v>
      </c>
      <c r="D897" s="4" t="s">
        <v>7</v>
      </c>
      <c r="E897" s="4" t="s">
        <v>9</v>
      </c>
    </row>
    <row r="898" spans="1:12">
      <c r="A898" t="n">
        <v>9648</v>
      </c>
      <c r="B898" s="38" t="n">
        <v>51</v>
      </c>
      <c r="C898" s="7" t="n">
        <v>4</v>
      </c>
      <c r="D898" s="7" t="n">
        <v>0</v>
      </c>
      <c r="E898" s="7" t="s">
        <v>128</v>
      </c>
    </row>
    <row r="899" spans="1:12">
      <c r="A899" t="s">
        <v>4</v>
      </c>
      <c r="B899" s="4" t="s">
        <v>5</v>
      </c>
      <c r="C899" s="4" t="s">
        <v>7</v>
      </c>
    </row>
    <row r="900" spans="1:12">
      <c r="A900" t="n">
        <v>9661</v>
      </c>
      <c r="B900" s="23" t="n">
        <v>16</v>
      </c>
      <c r="C900" s="7" t="n">
        <v>0</v>
      </c>
    </row>
    <row r="901" spans="1:12">
      <c r="A901" t="s">
        <v>4</v>
      </c>
      <c r="B901" s="4" t="s">
        <v>5</v>
      </c>
      <c r="C901" s="4" t="s">
        <v>7</v>
      </c>
      <c r="D901" s="4" t="s">
        <v>69</v>
      </c>
      <c r="E901" s="4" t="s">
        <v>8</v>
      </c>
      <c r="F901" s="4" t="s">
        <v>8</v>
      </c>
    </row>
    <row r="902" spans="1:12">
      <c r="A902" t="n">
        <v>9664</v>
      </c>
      <c r="B902" s="39" t="n">
        <v>26</v>
      </c>
      <c r="C902" s="7" t="n">
        <v>0</v>
      </c>
      <c r="D902" s="7" t="s">
        <v>129</v>
      </c>
      <c r="E902" s="7" t="n">
        <v>2</v>
      </c>
      <c r="F902" s="7" t="n">
        <v>0</v>
      </c>
    </row>
    <row r="903" spans="1:12">
      <c r="A903" t="s">
        <v>4</v>
      </c>
      <c r="B903" s="4" t="s">
        <v>5</v>
      </c>
    </row>
    <row r="904" spans="1:12">
      <c r="A904" t="n">
        <v>9711</v>
      </c>
      <c r="B904" s="30" t="n">
        <v>28</v>
      </c>
    </row>
    <row r="905" spans="1:12">
      <c r="A905" t="s">
        <v>4</v>
      </c>
      <c r="B905" s="4" t="s">
        <v>5</v>
      </c>
      <c r="C905" s="4" t="s">
        <v>8</v>
      </c>
      <c r="D905" s="4" t="s">
        <v>7</v>
      </c>
      <c r="E905" s="4" t="s">
        <v>9</v>
      </c>
    </row>
    <row r="906" spans="1:12">
      <c r="A906" t="n">
        <v>9712</v>
      </c>
      <c r="B906" s="38" t="n">
        <v>51</v>
      </c>
      <c r="C906" s="7" t="n">
        <v>4</v>
      </c>
      <c r="D906" s="7" t="n">
        <v>7033</v>
      </c>
      <c r="E906" s="7" t="s">
        <v>76</v>
      </c>
    </row>
    <row r="907" spans="1:12">
      <c r="A907" t="s">
        <v>4</v>
      </c>
      <c r="B907" s="4" t="s">
        <v>5</v>
      </c>
      <c r="C907" s="4" t="s">
        <v>7</v>
      </c>
    </row>
    <row r="908" spans="1:12">
      <c r="A908" t="n">
        <v>9725</v>
      </c>
      <c r="B908" s="23" t="n">
        <v>16</v>
      </c>
      <c r="C908" s="7" t="n">
        <v>0</v>
      </c>
    </row>
    <row r="909" spans="1:12">
      <c r="A909" t="s">
        <v>4</v>
      </c>
      <c r="B909" s="4" t="s">
        <v>5</v>
      </c>
      <c r="C909" s="4" t="s">
        <v>7</v>
      </c>
      <c r="D909" s="4" t="s">
        <v>69</v>
      </c>
      <c r="E909" s="4" t="s">
        <v>8</v>
      </c>
      <c r="F909" s="4" t="s">
        <v>8</v>
      </c>
    </row>
    <row r="910" spans="1:12">
      <c r="A910" t="n">
        <v>9728</v>
      </c>
      <c r="B910" s="39" t="n">
        <v>26</v>
      </c>
      <c r="C910" s="7" t="n">
        <v>7033</v>
      </c>
      <c r="D910" s="7" t="s">
        <v>130</v>
      </c>
      <c r="E910" s="7" t="n">
        <v>2</v>
      </c>
      <c r="F910" s="7" t="n">
        <v>0</v>
      </c>
    </row>
    <row r="911" spans="1:12">
      <c r="A911" t="s">
        <v>4</v>
      </c>
      <c r="B911" s="4" t="s">
        <v>5</v>
      </c>
    </row>
    <row r="912" spans="1:12">
      <c r="A912" t="n">
        <v>9760</v>
      </c>
      <c r="B912" s="30" t="n">
        <v>28</v>
      </c>
    </row>
    <row r="913" spans="1:6">
      <c r="A913" t="s">
        <v>4</v>
      </c>
      <c r="B913" s="4" t="s">
        <v>5</v>
      </c>
      <c r="C913" s="4" t="s">
        <v>7</v>
      </c>
    </row>
    <row r="914" spans="1:6">
      <c r="A914" t="n">
        <v>9761</v>
      </c>
      <c r="B914" s="6" t="n">
        <v>12</v>
      </c>
      <c r="C914" s="7" t="n">
        <v>9453</v>
      </c>
    </row>
    <row r="915" spans="1:6">
      <c r="A915" t="s">
        <v>4</v>
      </c>
      <c r="B915" s="4" t="s">
        <v>5</v>
      </c>
      <c r="C915" s="4" t="s">
        <v>17</v>
      </c>
    </row>
    <row r="916" spans="1:6">
      <c r="A916" t="n">
        <v>9764</v>
      </c>
      <c r="B916" s="16" t="n">
        <v>3</v>
      </c>
      <c r="C916" s="13" t="n">
        <f t="normal" ca="1">A926</f>
        <v>0</v>
      </c>
    </row>
    <row r="917" spans="1:6">
      <c r="A917" t="s">
        <v>4</v>
      </c>
      <c r="B917" s="4" t="s">
        <v>5</v>
      </c>
      <c r="C917" s="4" t="s">
        <v>8</v>
      </c>
      <c r="D917" s="4" t="s">
        <v>7</v>
      </c>
      <c r="E917" s="4" t="s">
        <v>9</v>
      </c>
    </row>
    <row r="918" spans="1:6">
      <c r="A918" t="n">
        <v>9769</v>
      </c>
      <c r="B918" s="38" t="n">
        <v>51</v>
      </c>
      <c r="C918" s="7" t="n">
        <v>4</v>
      </c>
      <c r="D918" s="7" t="n">
        <v>7033</v>
      </c>
      <c r="E918" s="7" t="s">
        <v>76</v>
      </c>
    </row>
    <row r="919" spans="1:6">
      <c r="A919" t="s">
        <v>4</v>
      </c>
      <c r="B919" s="4" t="s">
        <v>5</v>
      </c>
      <c r="C919" s="4" t="s">
        <v>7</v>
      </c>
    </row>
    <row r="920" spans="1:6">
      <c r="A920" t="n">
        <v>9782</v>
      </c>
      <c r="B920" s="23" t="n">
        <v>16</v>
      </c>
      <c r="C920" s="7" t="n">
        <v>0</v>
      </c>
    </row>
    <row r="921" spans="1:6">
      <c r="A921" t="s">
        <v>4</v>
      </c>
      <c r="B921" s="4" t="s">
        <v>5</v>
      </c>
      <c r="C921" s="4" t="s">
        <v>7</v>
      </c>
      <c r="D921" s="4" t="s">
        <v>69</v>
      </c>
      <c r="E921" s="4" t="s">
        <v>8</v>
      </c>
      <c r="F921" s="4" t="s">
        <v>8</v>
      </c>
      <c r="G921" s="4" t="s">
        <v>69</v>
      </c>
      <c r="H921" s="4" t="s">
        <v>8</v>
      </c>
      <c r="I921" s="4" t="s">
        <v>8</v>
      </c>
    </row>
    <row r="922" spans="1:6">
      <c r="A922" t="n">
        <v>9785</v>
      </c>
      <c r="B922" s="39" t="n">
        <v>26</v>
      </c>
      <c r="C922" s="7" t="n">
        <v>7033</v>
      </c>
      <c r="D922" s="7" t="s">
        <v>131</v>
      </c>
      <c r="E922" s="7" t="n">
        <v>2</v>
      </c>
      <c r="F922" s="7" t="n">
        <v>3</v>
      </c>
      <c r="G922" s="7" t="s">
        <v>132</v>
      </c>
      <c r="H922" s="7" t="n">
        <v>2</v>
      </c>
      <c r="I922" s="7" t="n">
        <v>0</v>
      </c>
    </row>
    <row r="923" spans="1:6">
      <c r="A923" t="s">
        <v>4</v>
      </c>
      <c r="B923" s="4" t="s">
        <v>5</v>
      </c>
    </row>
    <row r="924" spans="1:6">
      <c r="A924" t="n">
        <v>9887</v>
      </c>
      <c r="B924" s="30" t="n">
        <v>28</v>
      </c>
    </row>
    <row r="925" spans="1:6">
      <c r="A925" t="s">
        <v>4</v>
      </c>
      <c r="B925" s="4" t="s">
        <v>5</v>
      </c>
      <c r="C925" s="4" t="s">
        <v>17</v>
      </c>
    </row>
    <row r="926" spans="1:6">
      <c r="A926" t="n">
        <v>9888</v>
      </c>
      <c r="B926" s="16" t="n">
        <v>3</v>
      </c>
      <c r="C926" s="13" t="n">
        <f t="normal" ca="1">A1014</f>
        <v>0</v>
      </c>
    </row>
    <row r="927" spans="1:6">
      <c r="A927" t="s">
        <v>4</v>
      </c>
      <c r="B927" s="4" t="s">
        <v>5</v>
      </c>
      <c r="C927" s="4" t="s">
        <v>8</v>
      </c>
      <c r="D927" s="4" t="s">
        <v>7</v>
      </c>
      <c r="E927" s="4" t="s">
        <v>8</v>
      </c>
      <c r="F927" s="4" t="s">
        <v>17</v>
      </c>
    </row>
    <row r="928" spans="1:6">
      <c r="A928" t="n">
        <v>9893</v>
      </c>
      <c r="B928" s="12" t="n">
        <v>5</v>
      </c>
      <c r="C928" s="7" t="n">
        <v>30</v>
      </c>
      <c r="D928" s="7" t="n">
        <v>9715</v>
      </c>
      <c r="E928" s="7" t="n">
        <v>1</v>
      </c>
      <c r="F928" s="13" t="n">
        <f t="normal" ca="1">A962</f>
        <v>0</v>
      </c>
    </row>
    <row r="929" spans="1:9">
      <c r="A929" t="s">
        <v>4</v>
      </c>
      <c r="B929" s="4" t="s">
        <v>5</v>
      </c>
      <c r="C929" s="4" t="s">
        <v>8</v>
      </c>
      <c r="D929" s="4" t="s">
        <v>7</v>
      </c>
      <c r="E929" s="4" t="s">
        <v>8</v>
      </c>
      <c r="F929" s="4" t="s">
        <v>8</v>
      </c>
      <c r="G929" s="4" t="s">
        <v>17</v>
      </c>
    </row>
    <row r="930" spans="1:9">
      <c r="A930" t="n">
        <v>9902</v>
      </c>
      <c r="B930" s="12" t="n">
        <v>5</v>
      </c>
      <c r="C930" s="7" t="n">
        <v>30</v>
      </c>
      <c r="D930" s="7" t="n">
        <v>9452</v>
      </c>
      <c r="E930" s="7" t="n">
        <v>8</v>
      </c>
      <c r="F930" s="7" t="n">
        <v>1</v>
      </c>
      <c r="G930" s="13" t="n">
        <f t="normal" ca="1">A952</f>
        <v>0</v>
      </c>
    </row>
    <row r="931" spans="1:9">
      <c r="A931" t="s">
        <v>4</v>
      </c>
      <c r="B931" s="4" t="s">
        <v>5</v>
      </c>
      <c r="C931" s="4" t="s">
        <v>8</v>
      </c>
      <c r="D931" s="4" t="s">
        <v>7</v>
      </c>
      <c r="E931" s="4" t="s">
        <v>9</v>
      </c>
    </row>
    <row r="932" spans="1:9">
      <c r="A932" t="n">
        <v>9912</v>
      </c>
      <c r="B932" s="38" t="n">
        <v>51</v>
      </c>
      <c r="C932" s="7" t="n">
        <v>4</v>
      </c>
      <c r="D932" s="7" t="n">
        <v>7033</v>
      </c>
      <c r="E932" s="7" t="s">
        <v>76</v>
      </c>
    </row>
    <row r="933" spans="1:9">
      <c r="A933" t="s">
        <v>4</v>
      </c>
      <c r="B933" s="4" t="s">
        <v>5</v>
      </c>
      <c r="C933" s="4" t="s">
        <v>7</v>
      </c>
    </row>
    <row r="934" spans="1:9">
      <c r="A934" t="n">
        <v>9925</v>
      </c>
      <c r="B934" s="23" t="n">
        <v>16</v>
      </c>
      <c r="C934" s="7" t="n">
        <v>0</v>
      </c>
    </row>
    <row r="935" spans="1:9">
      <c r="A935" t="s">
        <v>4</v>
      </c>
      <c r="B935" s="4" t="s">
        <v>5</v>
      </c>
      <c r="C935" s="4" t="s">
        <v>7</v>
      </c>
      <c r="D935" s="4" t="s">
        <v>69</v>
      </c>
      <c r="E935" s="4" t="s">
        <v>8</v>
      </c>
      <c r="F935" s="4" t="s">
        <v>8</v>
      </c>
      <c r="G935" s="4" t="s">
        <v>69</v>
      </c>
      <c r="H935" s="4" t="s">
        <v>8</v>
      </c>
      <c r="I935" s="4" t="s">
        <v>8</v>
      </c>
      <c r="J935" s="4" t="s">
        <v>69</v>
      </c>
      <c r="K935" s="4" t="s">
        <v>8</v>
      </c>
      <c r="L935" s="4" t="s">
        <v>8</v>
      </c>
    </row>
    <row r="936" spans="1:9">
      <c r="A936" t="n">
        <v>9928</v>
      </c>
      <c r="B936" s="39" t="n">
        <v>26</v>
      </c>
      <c r="C936" s="7" t="n">
        <v>7033</v>
      </c>
      <c r="D936" s="7" t="s">
        <v>133</v>
      </c>
      <c r="E936" s="7" t="n">
        <v>2</v>
      </c>
      <c r="F936" s="7" t="n">
        <v>3</v>
      </c>
      <c r="G936" s="7" t="s">
        <v>134</v>
      </c>
      <c r="H936" s="7" t="n">
        <v>2</v>
      </c>
      <c r="I936" s="7" t="n">
        <v>3</v>
      </c>
      <c r="J936" s="7" t="s">
        <v>135</v>
      </c>
      <c r="K936" s="7" t="n">
        <v>2</v>
      </c>
      <c r="L936" s="7" t="n">
        <v>0</v>
      </c>
    </row>
    <row r="937" spans="1:9">
      <c r="A937" t="s">
        <v>4</v>
      </c>
      <c r="B937" s="4" t="s">
        <v>5</v>
      </c>
    </row>
    <row r="938" spans="1:9">
      <c r="A938" t="n">
        <v>10154</v>
      </c>
      <c r="B938" s="30" t="n">
        <v>28</v>
      </c>
    </row>
    <row r="939" spans="1:9">
      <c r="A939" t="s">
        <v>4</v>
      </c>
      <c r="B939" s="4" t="s">
        <v>5</v>
      </c>
      <c r="C939" s="4" t="s">
        <v>8</v>
      </c>
      <c r="D939" s="4" t="s">
        <v>7</v>
      </c>
      <c r="E939" s="4" t="s">
        <v>9</v>
      </c>
    </row>
    <row r="940" spans="1:9">
      <c r="A940" t="n">
        <v>10155</v>
      </c>
      <c r="B940" s="38" t="n">
        <v>51</v>
      </c>
      <c r="C940" s="7" t="n">
        <v>4</v>
      </c>
      <c r="D940" s="7" t="n">
        <v>0</v>
      </c>
      <c r="E940" s="7" t="s">
        <v>136</v>
      </c>
    </row>
    <row r="941" spans="1:9">
      <c r="A941" t="s">
        <v>4</v>
      </c>
      <c r="B941" s="4" t="s">
        <v>5</v>
      </c>
      <c r="C941" s="4" t="s">
        <v>7</v>
      </c>
    </row>
    <row r="942" spans="1:9">
      <c r="A942" t="n">
        <v>10170</v>
      </c>
      <c r="B942" s="23" t="n">
        <v>16</v>
      </c>
      <c r="C942" s="7" t="n">
        <v>0</v>
      </c>
    </row>
    <row r="943" spans="1:9">
      <c r="A943" t="s">
        <v>4</v>
      </c>
      <c r="B943" s="4" t="s">
        <v>5</v>
      </c>
      <c r="C943" s="4" t="s">
        <v>7</v>
      </c>
      <c r="D943" s="4" t="s">
        <v>69</v>
      </c>
      <c r="E943" s="4" t="s">
        <v>8</v>
      </c>
      <c r="F943" s="4" t="s">
        <v>8</v>
      </c>
    </row>
    <row r="944" spans="1:9">
      <c r="A944" t="n">
        <v>10173</v>
      </c>
      <c r="B944" s="39" t="n">
        <v>26</v>
      </c>
      <c r="C944" s="7" t="n">
        <v>0</v>
      </c>
      <c r="D944" s="7" t="s">
        <v>137</v>
      </c>
      <c r="E944" s="7" t="n">
        <v>2</v>
      </c>
      <c r="F944" s="7" t="n">
        <v>0</v>
      </c>
    </row>
    <row r="945" spans="1:12">
      <c r="A945" t="s">
        <v>4</v>
      </c>
      <c r="B945" s="4" t="s">
        <v>5</v>
      </c>
    </row>
    <row r="946" spans="1:12">
      <c r="A946" t="n">
        <v>10193</v>
      </c>
      <c r="B946" s="30" t="n">
        <v>28</v>
      </c>
    </row>
    <row r="947" spans="1:12">
      <c r="A947" t="s">
        <v>4</v>
      </c>
      <c r="B947" s="4" t="s">
        <v>5</v>
      </c>
      <c r="C947" s="4" t="s">
        <v>7</v>
      </c>
    </row>
    <row r="948" spans="1:12">
      <c r="A948" t="n">
        <v>10194</v>
      </c>
      <c r="B948" s="6" t="n">
        <v>12</v>
      </c>
      <c r="C948" s="7" t="n">
        <v>9452</v>
      </c>
    </row>
    <row r="949" spans="1:12">
      <c r="A949" t="s">
        <v>4</v>
      </c>
      <c r="B949" s="4" t="s">
        <v>5</v>
      </c>
      <c r="C949" s="4" t="s">
        <v>17</v>
      </c>
    </row>
    <row r="950" spans="1:12">
      <c r="A950" t="n">
        <v>10197</v>
      </c>
      <c r="B950" s="16" t="n">
        <v>3</v>
      </c>
      <c r="C950" s="13" t="n">
        <f t="normal" ca="1">A960</f>
        <v>0</v>
      </c>
    </row>
    <row r="951" spans="1:12">
      <c r="A951" t="s">
        <v>4</v>
      </c>
      <c r="B951" s="4" t="s">
        <v>5</v>
      </c>
      <c r="C951" s="4" t="s">
        <v>8</v>
      </c>
      <c r="D951" s="4" t="s">
        <v>7</v>
      </c>
      <c r="E951" s="4" t="s">
        <v>9</v>
      </c>
    </row>
    <row r="952" spans="1:12">
      <c r="A952" t="n">
        <v>10202</v>
      </c>
      <c r="B952" s="38" t="n">
        <v>51</v>
      </c>
      <c r="C952" s="7" t="n">
        <v>4</v>
      </c>
      <c r="D952" s="7" t="n">
        <v>7033</v>
      </c>
      <c r="E952" s="7" t="s">
        <v>76</v>
      </c>
    </row>
    <row r="953" spans="1:12">
      <c r="A953" t="s">
        <v>4</v>
      </c>
      <c r="B953" s="4" t="s">
        <v>5</v>
      </c>
      <c r="C953" s="4" t="s">
        <v>7</v>
      </c>
    </row>
    <row r="954" spans="1:12">
      <c r="A954" t="n">
        <v>10215</v>
      </c>
      <c r="B954" s="23" t="n">
        <v>16</v>
      </c>
      <c r="C954" s="7" t="n">
        <v>0</v>
      </c>
    </row>
    <row r="955" spans="1:12">
      <c r="A955" t="s">
        <v>4</v>
      </c>
      <c r="B955" s="4" t="s">
        <v>5</v>
      </c>
      <c r="C955" s="4" t="s">
        <v>7</v>
      </c>
      <c r="D955" s="4" t="s">
        <v>69</v>
      </c>
      <c r="E955" s="4" t="s">
        <v>8</v>
      </c>
      <c r="F955" s="4" t="s">
        <v>8</v>
      </c>
      <c r="G955" s="4" t="s">
        <v>69</v>
      </c>
      <c r="H955" s="4" t="s">
        <v>8</v>
      </c>
      <c r="I955" s="4" t="s">
        <v>8</v>
      </c>
    </row>
    <row r="956" spans="1:12">
      <c r="A956" t="n">
        <v>10218</v>
      </c>
      <c r="B956" s="39" t="n">
        <v>26</v>
      </c>
      <c r="C956" s="7" t="n">
        <v>7033</v>
      </c>
      <c r="D956" s="7" t="s">
        <v>138</v>
      </c>
      <c r="E956" s="7" t="n">
        <v>2</v>
      </c>
      <c r="F956" s="7" t="n">
        <v>3</v>
      </c>
      <c r="G956" s="7" t="s">
        <v>135</v>
      </c>
      <c r="H956" s="7" t="n">
        <v>2</v>
      </c>
      <c r="I956" s="7" t="n">
        <v>0</v>
      </c>
    </row>
    <row r="957" spans="1:12">
      <c r="A957" t="s">
        <v>4</v>
      </c>
      <c r="B957" s="4" t="s">
        <v>5</v>
      </c>
    </row>
    <row r="958" spans="1:12">
      <c r="A958" t="n">
        <v>10332</v>
      </c>
      <c r="B958" s="30" t="n">
        <v>28</v>
      </c>
    </row>
    <row r="959" spans="1:12">
      <c r="A959" t="s">
        <v>4</v>
      </c>
      <c r="B959" s="4" t="s">
        <v>5</v>
      </c>
      <c r="C959" s="4" t="s">
        <v>17</v>
      </c>
    </row>
    <row r="960" spans="1:12">
      <c r="A960" t="n">
        <v>10333</v>
      </c>
      <c r="B960" s="16" t="n">
        <v>3</v>
      </c>
      <c r="C960" s="13" t="n">
        <f t="normal" ca="1">A1014</f>
        <v>0</v>
      </c>
    </row>
    <row r="961" spans="1:9">
      <c r="A961" t="s">
        <v>4</v>
      </c>
      <c r="B961" s="4" t="s">
        <v>5</v>
      </c>
      <c r="C961" s="4" t="s">
        <v>8</v>
      </c>
      <c r="D961" s="4" t="s">
        <v>7</v>
      </c>
      <c r="E961" s="4" t="s">
        <v>8</v>
      </c>
      <c r="F961" s="4" t="s">
        <v>17</v>
      </c>
    </row>
    <row r="962" spans="1:9">
      <c r="A962" t="n">
        <v>10338</v>
      </c>
      <c r="B962" s="12" t="n">
        <v>5</v>
      </c>
      <c r="C962" s="7" t="n">
        <v>30</v>
      </c>
      <c r="D962" s="7" t="n">
        <v>9713</v>
      </c>
      <c r="E962" s="7" t="n">
        <v>1</v>
      </c>
      <c r="F962" s="13" t="n">
        <f t="normal" ca="1">A1004</f>
        <v>0</v>
      </c>
    </row>
    <row r="963" spans="1:9">
      <c r="A963" t="s">
        <v>4</v>
      </c>
      <c r="B963" s="4" t="s">
        <v>5</v>
      </c>
      <c r="C963" s="4" t="s">
        <v>8</v>
      </c>
      <c r="D963" s="4" t="s">
        <v>7</v>
      </c>
      <c r="E963" s="4" t="s">
        <v>8</v>
      </c>
      <c r="F963" s="4" t="s">
        <v>8</v>
      </c>
      <c r="G963" s="4" t="s">
        <v>17</v>
      </c>
    </row>
    <row r="964" spans="1:9">
      <c r="A964" t="n">
        <v>10347</v>
      </c>
      <c r="B964" s="12" t="n">
        <v>5</v>
      </c>
      <c r="C964" s="7" t="n">
        <v>30</v>
      </c>
      <c r="D964" s="7" t="n">
        <v>9451</v>
      </c>
      <c r="E964" s="7" t="n">
        <v>8</v>
      </c>
      <c r="F964" s="7" t="n">
        <v>1</v>
      </c>
      <c r="G964" s="13" t="n">
        <f t="normal" ca="1">A994</f>
        <v>0</v>
      </c>
    </row>
    <row r="965" spans="1:9">
      <c r="A965" t="s">
        <v>4</v>
      </c>
      <c r="B965" s="4" t="s">
        <v>5</v>
      </c>
      <c r="C965" s="4" t="s">
        <v>8</v>
      </c>
      <c r="D965" s="4" t="s">
        <v>7</v>
      </c>
      <c r="E965" s="4" t="s">
        <v>9</v>
      </c>
    </row>
    <row r="966" spans="1:9">
      <c r="A966" t="n">
        <v>10357</v>
      </c>
      <c r="B966" s="38" t="n">
        <v>51</v>
      </c>
      <c r="C966" s="7" t="n">
        <v>4</v>
      </c>
      <c r="D966" s="7" t="n">
        <v>7033</v>
      </c>
      <c r="E966" s="7" t="s">
        <v>76</v>
      </c>
    </row>
    <row r="967" spans="1:9">
      <c r="A967" t="s">
        <v>4</v>
      </c>
      <c r="B967" s="4" t="s">
        <v>5</v>
      </c>
      <c r="C967" s="4" t="s">
        <v>7</v>
      </c>
    </row>
    <row r="968" spans="1:9">
      <c r="A968" t="n">
        <v>10370</v>
      </c>
      <c r="B968" s="23" t="n">
        <v>16</v>
      </c>
      <c r="C968" s="7" t="n">
        <v>0</v>
      </c>
    </row>
    <row r="969" spans="1:9">
      <c r="A969" t="s">
        <v>4</v>
      </c>
      <c r="B969" s="4" t="s">
        <v>5</v>
      </c>
      <c r="C969" s="4" t="s">
        <v>7</v>
      </c>
      <c r="D969" s="4" t="s">
        <v>69</v>
      </c>
      <c r="E969" s="4" t="s">
        <v>8</v>
      </c>
      <c r="F969" s="4" t="s">
        <v>8</v>
      </c>
      <c r="G969" s="4" t="s">
        <v>69</v>
      </c>
      <c r="H969" s="4" t="s">
        <v>8</v>
      </c>
      <c r="I969" s="4" t="s">
        <v>8</v>
      </c>
    </row>
    <row r="970" spans="1:9">
      <c r="A970" t="n">
        <v>10373</v>
      </c>
      <c r="B970" s="39" t="n">
        <v>26</v>
      </c>
      <c r="C970" s="7" t="n">
        <v>7033</v>
      </c>
      <c r="D970" s="7" t="s">
        <v>139</v>
      </c>
      <c r="E970" s="7" t="n">
        <v>2</v>
      </c>
      <c r="F970" s="7" t="n">
        <v>3</v>
      </c>
      <c r="G970" s="7" t="s">
        <v>140</v>
      </c>
      <c r="H970" s="7" t="n">
        <v>2</v>
      </c>
      <c r="I970" s="7" t="n">
        <v>0</v>
      </c>
    </row>
    <row r="971" spans="1:9">
      <c r="A971" t="s">
        <v>4</v>
      </c>
      <c r="B971" s="4" t="s">
        <v>5</v>
      </c>
    </row>
    <row r="972" spans="1:9">
      <c r="A972" t="n">
        <v>10623</v>
      </c>
      <c r="B972" s="30" t="n">
        <v>28</v>
      </c>
    </row>
    <row r="973" spans="1:9">
      <c r="A973" t="s">
        <v>4</v>
      </c>
      <c r="B973" s="4" t="s">
        <v>5</v>
      </c>
      <c r="C973" s="4" t="s">
        <v>8</v>
      </c>
      <c r="D973" s="4" t="s">
        <v>7</v>
      </c>
      <c r="E973" s="4" t="s">
        <v>9</v>
      </c>
    </row>
    <row r="974" spans="1:9">
      <c r="A974" t="n">
        <v>10624</v>
      </c>
      <c r="B974" s="38" t="n">
        <v>51</v>
      </c>
      <c r="C974" s="7" t="n">
        <v>4</v>
      </c>
      <c r="D974" s="7" t="n">
        <v>0</v>
      </c>
      <c r="E974" s="7" t="s">
        <v>108</v>
      </c>
    </row>
    <row r="975" spans="1:9">
      <c r="A975" t="s">
        <v>4</v>
      </c>
      <c r="B975" s="4" t="s">
        <v>5</v>
      </c>
      <c r="C975" s="4" t="s">
        <v>7</v>
      </c>
    </row>
    <row r="976" spans="1:9">
      <c r="A976" t="n">
        <v>10638</v>
      </c>
      <c r="B976" s="23" t="n">
        <v>16</v>
      </c>
      <c r="C976" s="7" t="n">
        <v>0</v>
      </c>
    </row>
    <row r="977" spans="1:9">
      <c r="A977" t="s">
        <v>4</v>
      </c>
      <c r="B977" s="4" t="s">
        <v>5</v>
      </c>
      <c r="C977" s="4" t="s">
        <v>7</v>
      </c>
      <c r="D977" s="4" t="s">
        <v>69</v>
      </c>
      <c r="E977" s="4" t="s">
        <v>8</v>
      </c>
      <c r="F977" s="4" t="s">
        <v>8</v>
      </c>
      <c r="G977" s="4" t="s">
        <v>69</v>
      </c>
      <c r="H977" s="4" t="s">
        <v>8</v>
      </c>
      <c r="I977" s="4" t="s">
        <v>8</v>
      </c>
      <c r="J977" s="4" t="s">
        <v>69</v>
      </c>
      <c r="K977" s="4" t="s">
        <v>8</v>
      </c>
      <c r="L977" s="4" t="s">
        <v>8</v>
      </c>
    </row>
    <row r="978" spans="1:9">
      <c r="A978" t="n">
        <v>10641</v>
      </c>
      <c r="B978" s="39" t="n">
        <v>26</v>
      </c>
      <c r="C978" s="7" t="n">
        <v>0</v>
      </c>
      <c r="D978" s="7" t="s">
        <v>141</v>
      </c>
      <c r="E978" s="7" t="n">
        <v>2</v>
      </c>
      <c r="F978" s="7" t="n">
        <v>3</v>
      </c>
      <c r="G978" s="7" t="s">
        <v>142</v>
      </c>
      <c r="H978" s="7" t="n">
        <v>2</v>
      </c>
      <c r="I978" s="7" t="n">
        <v>3</v>
      </c>
      <c r="J978" s="7" t="s">
        <v>143</v>
      </c>
      <c r="K978" s="7" t="n">
        <v>2</v>
      </c>
      <c r="L978" s="7" t="n">
        <v>0</v>
      </c>
    </row>
    <row r="979" spans="1:9">
      <c r="A979" t="s">
        <v>4</v>
      </c>
      <c r="B979" s="4" t="s">
        <v>5</v>
      </c>
    </row>
    <row r="980" spans="1:9">
      <c r="A980" t="n">
        <v>10804</v>
      </c>
      <c r="B980" s="30" t="n">
        <v>28</v>
      </c>
    </row>
    <row r="981" spans="1:9">
      <c r="A981" t="s">
        <v>4</v>
      </c>
      <c r="B981" s="4" t="s">
        <v>5</v>
      </c>
      <c r="C981" s="4" t="s">
        <v>8</v>
      </c>
      <c r="D981" s="4" t="s">
        <v>7</v>
      </c>
      <c r="E981" s="4" t="s">
        <v>9</v>
      </c>
    </row>
    <row r="982" spans="1:9">
      <c r="A982" t="n">
        <v>10805</v>
      </c>
      <c r="B982" s="38" t="n">
        <v>51</v>
      </c>
      <c r="C982" s="7" t="n">
        <v>4</v>
      </c>
      <c r="D982" s="7" t="n">
        <v>7033</v>
      </c>
      <c r="E982" s="7" t="s">
        <v>76</v>
      </c>
    </row>
    <row r="983" spans="1:9">
      <c r="A983" t="s">
        <v>4</v>
      </c>
      <c r="B983" s="4" t="s">
        <v>5</v>
      </c>
      <c r="C983" s="4" t="s">
        <v>7</v>
      </c>
    </row>
    <row r="984" spans="1:9">
      <c r="A984" t="n">
        <v>10818</v>
      </c>
      <c r="B984" s="23" t="n">
        <v>16</v>
      </c>
      <c r="C984" s="7" t="n">
        <v>0</v>
      </c>
    </row>
    <row r="985" spans="1:9">
      <c r="A985" t="s">
        <v>4</v>
      </c>
      <c r="B985" s="4" t="s">
        <v>5</v>
      </c>
      <c r="C985" s="4" t="s">
        <v>7</v>
      </c>
      <c r="D985" s="4" t="s">
        <v>69</v>
      </c>
      <c r="E985" s="4" t="s">
        <v>8</v>
      </c>
      <c r="F985" s="4" t="s">
        <v>8</v>
      </c>
      <c r="G985" s="4" t="s">
        <v>69</v>
      </c>
      <c r="H985" s="4" t="s">
        <v>8</v>
      </c>
      <c r="I985" s="4" t="s">
        <v>8</v>
      </c>
    </row>
    <row r="986" spans="1:9">
      <c r="A986" t="n">
        <v>10821</v>
      </c>
      <c r="B986" s="39" t="n">
        <v>26</v>
      </c>
      <c r="C986" s="7" t="n">
        <v>7033</v>
      </c>
      <c r="D986" s="7" t="s">
        <v>144</v>
      </c>
      <c r="E986" s="7" t="n">
        <v>2</v>
      </c>
      <c r="F986" s="7" t="n">
        <v>3</v>
      </c>
      <c r="G986" s="7" t="s">
        <v>145</v>
      </c>
      <c r="H986" s="7" t="n">
        <v>2</v>
      </c>
      <c r="I986" s="7" t="n">
        <v>0</v>
      </c>
    </row>
    <row r="987" spans="1:9">
      <c r="A987" t="s">
        <v>4</v>
      </c>
      <c r="B987" s="4" t="s">
        <v>5</v>
      </c>
    </row>
    <row r="988" spans="1:9">
      <c r="A988" t="n">
        <v>10905</v>
      </c>
      <c r="B988" s="30" t="n">
        <v>28</v>
      </c>
    </row>
    <row r="989" spans="1:9">
      <c r="A989" t="s">
        <v>4</v>
      </c>
      <c r="B989" s="4" t="s">
        <v>5</v>
      </c>
      <c r="C989" s="4" t="s">
        <v>7</v>
      </c>
    </row>
    <row r="990" spans="1:9">
      <c r="A990" t="n">
        <v>10906</v>
      </c>
      <c r="B990" s="6" t="n">
        <v>12</v>
      </c>
      <c r="C990" s="7" t="n">
        <v>9451</v>
      </c>
    </row>
    <row r="991" spans="1:9">
      <c r="A991" t="s">
        <v>4</v>
      </c>
      <c r="B991" s="4" t="s">
        <v>5</v>
      </c>
      <c r="C991" s="4" t="s">
        <v>17</v>
      </c>
    </row>
    <row r="992" spans="1:9">
      <c r="A992" t="n">
        <v>10909</v>
      </c>
      <c r="B992" s="16" t="n">
        <v>3</v>
      </c>
      <c r="C992" s="13" t="n">
        <f t="normal" ca="1">A1002</f>
        <v>0</v>
      </c>
    </row>
    <row r="993" spans="1:12">
      <c r="A993" t="s">
        <v>4</v>
      </c>
      <c r="B993" s="4" t="s">
        <v>5</v>
      </c>
      <c r="C993" s="4" t="s">
        <v>8</v>
      </c>
      <c r="D993" s="4" t="s">
        <v>7</v>
      </c>
      <c r="E993" s="4" t="s">
        <v>9</v>
      </c>
    </row>
    <row r="994" spans="1:12">
      <c r="A994" t="n">
        <v>10914</v>
      </c>
      <c r="B994" s="38" t="n">
        <v>51</v>
      </c>
      <c r="C994" s="7" t="n">
        <v>4</v>
      </c>
      <c r="D994" s="7" t="n">
        <v>7033</v>
      </c>
      <c r="E994" s="7" t="s">
        <v>76</v>
      </c>
    </row>
    <row r="995" spans="1:12">
      <c r="A995" t="s">
        <v>4</v>
      </c>
      <c r="B995" s="4" t="s">
        <v>5</v>
      </c>
      <c r="C995" s="4" t="s">
        <v>7</v>
      </c>
    </row>
    <row r="996" spans="1:12">
      <c r="A996" t="n">
        <v>10927</v>
      </c>
      <c r="B996" s="23" t="n">
        <v>16</v>
      </c>
      <c r="C996" s="7" t="n">
        <v>0</v>
      </c>
    </row>
    <row r="997" spans="1:12">
      <c r="A997" t="s">
        <v>4</v>
      </c>
      <c r="B997" s="4" t="s">
        <v>5</v>
      </c>
      <c r="C997" s="4" t="s">
        <v>7</v>
      </c>
      <c r="D997" s="4" t="s">
        <v>69</v>
      </c>
      <c r="E997" s="4" t="s">
        <v>8</v>
      </c>
      <c r="F997" s="4" t="s">
        <v>8</v>
      </c>
      <c r="G997" s="4" t="s">
        <v>69</v>
      </c>
      <c r="H997" s="4" t="s">
        <v>8</v>
      </c>
      <c r="I997" s="4" t="s">
        <v>8</v>
      </c>
    </row>
    <row r="998" spans="1:12">
      <c r="A998" t="n">
        <v>10930</v>
      </c>
      <c r="B998" s="39" t="n">
        <v>26</v>
      </c>
      <c r="C998" s="7" t="n">
        <v>7033</v>
      </c>
      <c r="D998" s="7" t="s">
        <v>146</v>
      </c>
      <c r="E998" s="7" t="n">
        <v>2</v>
      </c>
      <c r="F998" s="7" t="n">
        <v>3</v>
      </c>
      <c r="G998" s="7" t="s">
        <v>147</v>
      </c>
      <c r="H998" s="7" t="n">
        <v>2</v>
      </c>
      <c r="I998" s="7" t="n">
        <v>0</v>
      </c>
    </row>
    <row r="999" spans="1:12">
      <c r="A999" t="s">
        <v>4</v>
      </c>
      <c r="B999" s="4" t="s">
        <v>5</v>
      </c>
    </row>
    <row r="1000" spans="1:12">
      <c r="A1000" t="n">
        <v>11048</v>
      </c>
      <c r="B1000" s="30" t="n">
        <v>28</v>
      </c>
    </row>
    <row r="1001" spans="1:12">
      <c r="A1001" t="s">
        <v>4</v>
      </c>
      <c r="B1001" s="4" t="s">
        <v>5</v>
      </c>
      <c r="C1001" s="4" t="s">
        <v>17</v>
      </c>
    </row>
    <row r="1002" spans="1:12">
      <c r="A1002" t="n">
        <v>11049</v>
      </c>
      <c r="B1002" s="16" t="n">
        <v>3</v>
      </c>
      <c r="C1002" s="13" t="n">
        <f t="normal" ca="1">A1014</f>
        <v>0</v>
      </c>
    </row>
    <row r="1003" spans="1:12">
      <c r="A1003" t="s">
        <v>4</v>
      </c>
      <c r="B1003" s="4" t="s">
        <v>5</v>
      </c>
      <c r="C1003" s="4" t="s">
        <v>8</v>
      </c>
      <c r="D1003" s="4" t="s">
        <v>7</v>
      </c>
      <c r="E1003" s="4" t="s">
        <v>8</v>
      </c>
      <c r="F1003" s="4" t="s">
        <v>17</v>
      </c>
    </row>
    <row r="1004" spans="1:12">
      <c r="A1004" t="n">
        <v>11054</v>
      </c>
      <c r="B1004" s="12" t="n">
        <v>5</v>
      </c>
      <c r="C1004" s="7" t="n">
        <v>30</v>
      </c>
      <c r="D1004" s="7" t="n">
        <v>9712</v>
      </c>
      <c r="E1004" s="7" t="n">
        <v>1</v>
      </c>
      <c r="F1004" s="13" t="n">
        <f t="normal" ca="1">A1014</f>
        <v>0</v>
      </c>
    </row>
    <row r="1005" spans="1:12">
      <c r="A1005" t="s">
        <v>4</v>
      </c>
      <c r="B1005" s="4" t="s">
        <v>5</v>
      </c>
      <c r="C1005" s="4" t="s">
        <v>8</v>
      </c>
      <c r="D1005" s="4" t="s">
        <v>7</v>
      </c>
      <c r="E1005" s="4" t="s">
        <v>9</v>
      </c>
    </row>
    <row r="1006" spans="1:12">
      <c r="A1006" t="n">
        <v>11063</v>
      </c>
      <c r="B1006" s="38" t="n">
        <v>51</v>
      </c>
      <c r="C1006" s="7" t="n">
        <v>4</v>
      </c>
      <c r="D1006" s="7" t="n">
        <v>7033</v>
      </c>
      <c r="E1006" s="7" t="s">
        <v>76</v>
      </c>
    </row>
    <row r="1007" spans="1:12">
      <c r="A1007" t="s">
        <v>4</v>
      </c>
      <c r="B1007" s="4" t="s">
        <v>5</v>
      </c>
      <c r="C1007" s="4" t="s">
        <v>7</v>
      </c>
    </row>
    <row r="1008" spans="1:12">
      <c r="A1008" t="n">
        <v>11076</v>
      </c>
      <c r="B1008" s="23" t="n">
        <v>16</v>
      </c>
      <c r="C1008" s="7" t="n">
        <v>0</v>
      </c>
    </row>
    <row r="1009" spans="1:9">
      <c r="A1009" t="s">
        <v>4</v>
      </c>
      <c r="B1009" s="4" t="s">
        <v>5</v>
      </c>
      <c r="C1009" s="4" t="s">
        <v>7</v>
      </c>
      <c r="D1009" s="4" t="s">
        <v>69</v>
      </c>
      <c r="E1009" s="4" t="s">
        <v>8</v>
      </c>
      <c r="F1009" s="4" t="s">
        <v>8</v>
      </c>
      <c r="G1009" s="4" t="s">
        <v>69</v>
      </c>
      <c r="H1009" s="4" t="s">
        <v>8</v>
      </c>
      <c r="I1009" s="4" t="s">
        <v>8</v>
      </c>
      <c r="J1009" s="4" t="s">
        <v>69</v>
      </c>
      <c r="K1009" s="4" t="s">
        <v>8</v>
      </c>
      <c r="L1009" s="4" t="s">
        <v>8</v>
      </c>
    </row>
    <row r="1010" spans="1:9">
      <c r="A1010" t="n">
        <v>11079</v>
      </c>
      <c r="B1010" s="39" t="n">
        <v>26</v>
      </c>
      <c r="C1010" s="7" t="n">
        <v>7033</v>
      </c>
      <c r="D1010" s="7" t="s">
        <v>148</v>
      </c>
      <c r="E1010" s="7" t="n">
        <v>2</v>
      </c>
      <c r="F1010" s="7" t="n">
        <v>3</v>
      </c>
      <c r="G1010" s="7" t="s">
        <v>149</v>
      </c>
      <c r="H1010" s="7" t="n">
        <v>2</v>
      </c>
      <c r="I1010" s="7" t="n">
        <v>3</v>
      </c>
      <c r="J1010" s="7" t="s">
        <v>150</v>
      </c>
      <c r="K1010" s="7" t="n">
        <v>2</v>
      </c>
      <c r="L1010" s="7" t="n">
        <v>0</v>
      </c>
    </row>
    <row r="1011" spans="1:9">
      <c r="A1011" t="s">
        <v>4</v>
      </c>
      <c r="B1011" s="4" t="s">
        <v>5</v>
      </c>
    </row>
    <row r="1012" spans="1:9">
      <c r="A1012" t="n">
        <v>11346</v>
      </c>
      <c r="B1012" s="30" t="n">
        <v>28</v>
      </c>
    </row>
    <row r="1013" spans="1:9">
      <c r="A1013" t="s">
        <v>4</v>
      </c>
      <c r="B1013" s="4" t="s">
        <v>5</v>
      </c>
      <c r="C1013" s="4" t="s">
        <v>19</v>
      </c>
    </row>
    <row r="1014" spans="1:9">
      <c r="A1014" t="n">
        <v>11347</v>
      </c>
      <c r="B1014" s="40" t="n">
        <v>15</v>
      </c>
      <c r="C1014" s="7" t="n">
        <v>32768</v>
      </c>
    </row>
    <row r="1015" spans="1:9">
      <c r="A1015" t="s">
        <v>4</v>
      </c>
      <c r="B1015" s="4" t="s">
        <v>5</v>
      </c>
      <c r="C1015" s="4" t="s">
        <v>7</v>
      </c>
      <c r="D1015" s="4" t="s">
        <v>8</v>
      </c>
      <c r="E1015" s="4" t="s">
        <v>9</v>
      </c>
      <c r="F1015" s="4" t="s">
        <v>18</v>
      </c>
      <c r="G1015" s="4" t="s">
        <v>18</v>
      </c>
      <c r="H1015" s="4" t="s">
        <v>18</v>
      </c>
    </row>
    <row r="1016" spans="1:9">
      <c r="A1016" t="n">
        <v>11352</v>
      </c>
      <c r="B1016" s="37" t="n">
        <v>48</v>
      </c>
      <c r="C1016" s="7" t="n">
        <v>7033</v>
      </c>
      <c r="D1016" s="7" t="n">
        <v>0</v>
      </c>
      <c r="E1016" s="7" t="s">
        <v>151</v>
      </c>
      <c r="F1016" s="7" t="n">
        <v>-1</v>
      </c>
      <c r="G1016" s="7" t="n">
        <v>1</v>
      </c>
      <c r="H1016" s="7" t="n">
        <v>0</v>
      </c>
    </row>
    <row r="1017" spans="1:9">
      <c r="A1017" t="s">
        <v>4</v>
      </c>
      <c r="B1017" s="4" t="s">
        <v>5</v>
      </c>
      <c r="C1017" s="4" t="s">
        <v>7</v>
      </c>
    </row>
    <row r="1018" spans="1:9">
      <c r="A1018" t="n">
        <v>11379</v>
      </c>
      <c r="B1018" s="23" t="n">
        <v>16</v>
      </c>
      <c r="C1018" s="7" t="n">
        <v>1000</v>
      </c>
    </row>
    <row r="1019" spans="1:9">
      <c r="A1019" t="s">
        <v>4</v>
      </c>
      <c r="B1019" s="4" t="s">
        <v>5</v>
      </c>
      <c r="C1019" s="4" t="s">
        <v>8</v>
      </c>
      <c r="D1019" s="4" t="s">
        <v>7</v>
      </c>
      <c r="E1019" s="4" t="s">
        <v>18</v>
      </c>
    </row>
    <row r="1020" spans="1:9">
      <c r="A1020" t="n">
        <v>11382</v>
      </c>
      <c r="B1020" s="25" t="n">
        <v>58</v>
      </c>
      <c r="C1020" s="7" t="n">
        <v>101</v>
      </c>
      <c r="D1020" s="7" t="n">
        <v>500</v>
      </c>
      <c r="E1020" s="7" t="n">
        <v>1</v>
      </c>
    </row>
    <row r="1021" spans="1:9">
      <c r="A1021" t="s">
        <v>4</v>
      </c>
      <c r="B1021" s="4" t="s">
        <v>5</v>
      </c>
      <c r="C1021" s="4" t="s">
        <v>8</v>
      </c>
      <c r="D1021" s="4" t="s">
        <v>7</v>
      </c>
    </row>
    <row r="1022" spans="1:9">
      <c r="A1022" t="n">
        <v>11390</v>
      </c>
      <c r="B1022" s="25" t="n">
        <v>58</v>
      </c>
      <c r="C1022" s="7" t="n">
        <v>254</v>
      </c>
      <c r="D1022" s="7" t="n">
        <v>0</v>
      </c>
    </row>
    <row r="1023" spans="1:9">
      <c r="A1023" t="s">
        <v>4</v>
      </c>
      <c r="B1023" s="4" t="s">
        <v>5</v>
      </c>
      <c r="C1023" s="4" t="s">
        <v>7</v>
      </c>
      <c r="D1023" s="4" t="s">
        <v>18</v>
      </c>
      <c r="E1023" s="4" t="s">
        <v>18</v>
      </c>
      <c r="F1023" s="4" t="s">
        <v>18</v>
      </c>
      <c r="G1023" s="4" t="s">
        <v>7</v>
      </c>
      <c r="H1023" s="4" t="s">
        <v>7</v>
      </c>
    </row>
    <row r="1024" spans="1:9">
      <c r="A1024" t="n">
        <v>11394</v>
      </c>
      <c r="B1024" s="35" t="n">
        <v>60</v>
      </c>
      <c r="C1024" s="7" t="n">
        <v>61456</v>
      </c>
      <c r="D1024" s="7" t="n">
        <v>0</v>
      </c>
      <c r="E1024" s="7" t="n">
        <v>0</v>
      </c>
      <c r="F1024" s="7" t="n">
        <v>0</v>
      </c>
      <c r="G1024" s="7" t="n">
        <v>0</v>
      </c>
      <c r="H1024" s="7" t="n">
        <v>0</v>
      </c>
    </row>
    <row r="1025" spans="1:12">
      <c r="A1025" t="s">
        <v>4</v>
      </c>
      <c r="B1025" s="4" t="s">
        <v>5</v>
      </c>
      <c r="C1025" s="4" t="s">
        <v>8</v>
      </c>
      <c r="D1025" s="4" t="s">
        <v>7</v>
      </c>
      <c r="E1025" s="4" t="s">
        <v>9</v>
      </c>
      <c r="F1025" s="4" t="s">
        <v>9</v>
      </c>
      <c r="G1025" s="4" t="s">
        <v>9</v>
      </c>
      <c r="H1025" s="4" t="s">
        <v>9</v>
      </c>
    </row>
    <row r="1026" spans="1:12">
      <c r="A1026" t="n">
        <v>11413</v>
      </c>
      <c r="B1026" s="38" t="n">
        <v>51</v>
      </c>
      <c r="C1026" s="7" t="n">
        <v>3</v>
      </c>
      <c r="D1026" s="7" t="n">
        <v>0</v>
      </c>
      <c r="E1026" s="7" t="s">
        <v>152</v>
      </c>
      <c r="F1026" s="7" t="s">
        <v>153</v>
      </c>
      <c r="G1026" s="7" t="s">
        <v>154</v>
      </c>
      <c r="H1026" s="7" t="s">
        <v>155</v>
      </c>
    </row>
    <row r="1027" spans="1:12">
      <c r="A1027" t="s">
        <v>4</v>
      </c>
      <c r="B1027" s="4" t="s">
        <v>5</v>
      </c>
      <c r="C1027" s="4" t="s">
        <v>8</v>
      </c>
      <c r="D1027" s="4" t="s">
        <v>8</v>
      </c>
      <c r="E1027" s="4" t="s">
        <v>7</v>
      </c>
    </row>
    <row r="1028" spans="1:12">
      <c r="A1028" t="n">
        <v>11442</v>
      </c>
      <c r="B1028" s="36" t="n">
        <v>45</v>
      </c>
      <c r="C1028" s="7" t="n">
        <v>8</v>
      </c>
      <c r="D1028" s="7" t="n">
        <v>0</v>
      </c>
      <c r="E1028" s="7" t="n">
        <v>0</v>
      </c>
    </row>
    <row r="1029" spans="1:12">
      <c r="A1029" t="s">
        <v>4</v>
      </c>
      <c r="B1029" s="4" t="s">
        <v>5</v>
      </c>
      <c r="C1029" s="4" t="s">
        <v>8</v>
      </c>
      <c r="D1029" s="4" t="s">
        <v>7</v>
      </c>
    </row>
    <row r="1030" spans="1:12">
      <c r="A1030" t="n">
        <v>11447</v>
      </c>
      <c r="B1030" s="25" t="n">
        <v>58</v>
      </c>
      <c r="C1030" s="7" t="n">
        <v>255</v>
      </c>
      <c r="D1030" s="7" t="n">
        <v>0</v>
      </c>
    </row>
    <row r="1031" spans="1:12">
      <c r="A1031" t="s">
        <v>4</v>
      </c>
      <c r="B1031" s="4" t="s">
        <v>5</v>
      </c>
      <c r="C1031" s="4" t="s">
        <v>8</v>
      </c>
    </row>
    <row r="1032" spans="1:12">
      <c r="A1032" t="n">
        <v>11451</v>
      </c>
      <c r="B1032" s="27" t="n">
        <v>23</v>
      </c>
      <c r="C1032" s="7" t="n">
        <v>0</v>
      </c>
    </row>
    <row r="1033" spans="1:12">
      <c r="A1033" t="s">
        <v>4</v>
      </c>
      <c r="B1033" s="4" t="s">
        <v>5</v>
      </c>
    </row>
    <row r="1034" spans="1:12">
      <c r="A1034" t="n">
        <v>11453</v>
      </c>
      <c r="B1034" s="5" t="n">
        <v>1</v>
      </c>
    </row>
    <row r="1035" spans="1:12" s="3" customFormat="1" customHeight="0">
      <c r="A1035" s="3" t="s">
        <v>2</v>
      </c>
      <c r="B1035" s="3" t="s">
        <v>156</v>
      </c>
    </row>
    <row r="1036" spans="1:12">
      <c r="A1036" t="s">
        <v>4</v>
      </c>
      <c r="B1036" s="4" t="s">
        <v>5</v>
      </c>
      <c r="C1036" s="4" t="s">
        <v>8</v>
      </c>
      <c r="D1036" s="4" t="s">
        <v>7</v>
      </c>
    </row>
    <row r="1037" spans="1:12">
      <c r="A1037" t="n">
        <v>11456</v>
      </c>
      <c r="B1037" s="21" t="n">
        <v>22</v>
      </c>
      <c r="C1037" s="7" t="n">
        <v>20</v>
      </c>
      <c r="D1037" s="7" t="n">
        <v>0</v>
      </c>
    </row>
    <row r="1038" spans="1:12">
      <c r="A1038" t="s">
        <v>4</v>
      </c>
      <c r="B1038" s="4" t="s">
        <v>5</v>
      </c>
      <c r="C1038" s="4" t="s">
        <v>8</v>
      </c>
      <c r="D1038" s="4" t="s">
        <v>7</v>
      </c>
      <c r="E1038" s="4" t="s">
        <v>7</v>
      </c>
      <c r="F1038" s="4" t="s">
        <v>7</v>
      </c>
      <c r="G1038" s="4" t="s">
        <v>7</v>
      </c>
      <c r="H1038" s="4" t="s">
        <v>8</v>
      </c>
    </row>
    <row r="1039" spans="1:12">
      <c r="A1039" t="n">
        <v>11460</v>
      </c>
      <c r="B1039" s="28" t="n">
        <v>25</v>
      </c>
      <c r="C1039" s="7" t="n">
        <v>5</v>
      </c>
      <c r="D1039" s="7" t="n">
        <v>65535</v>
      </c>
      <c r="E1039" s="7" t="n">
        <v>500</v>
      </c>
      <c r="F1039" s="7" t="n">
        <v>800</v>
      </c>
      <c r="G1039" s="7" t="n">
        <v>140</v>
      </c>
      <c r="H1039" s="7" t="n">
        <v>0</v>
      </c>
    </row>
    <row r="1040" spans="1:12">
      <c r="A1040" t="s">
        <v>4</v>
      </c>
      <c r="B1040" s="4" t="s">
        <v>5</v>
      </c>
      <c r="C1040" s="4" t="s">
        <v>7</v>
      </c>
      <c r="D1040" s="4" t="s">
        <v>8</v>
      </c>
      <c r="E1040" s="4" t="s">
        <v>69</v>
      </c>
      <c r="F1040" s="4" t="s">
        <v>8</v>
      </c>
      <c r="G1040" s="4" t="s">
        <v>8</v>
      </c>
      <c r="H1040" s="4" t="s">
        <v>8</v>
      </c>
      <c r="I1040" s="4" t="s">
        <v>69</v>
      </c>
      <c r="J1040" s="4" t="s">
        <v>8</v>
      </c>
      <c r="K1040" s="4" t="s">
        <v>8</v>
      </c>
    </row>
    <row r="1041" spans="1:11">
      <c r="A1041" t="n">
        <v>11471</v>
      </c>
      <c r="B1041" s="29" t="n">
        <v>24</v>
      </c>
      <c r="C1041" s="7" t="n">
        <v>65533</v>
      </c>
      <c r="D1041" s="7" t="n">
        <v>11</v>
      </c>
      <c r="E1041" s="7" t="s">
        <v>157</v>
      </c>
      <c r="F1041" s="7" t="n">
        <v>2</v>
      </c>
      <c r="G1041" s="7" t="n">
        <v>3</v>
      </c>
      <c r="H1041" s="7" t="n">
        <v>11</v>
      </c>
      <c r="I1041" s="7" t="s">
        <v>158</v>
      </c>
      <c r="J1041" s="7" t="n">
        <v>2</v>
      </c>
      <c r="K1041" s="7" t="n">
        <v>0</v>
      </c>
    </row>
    <row r="1042" spans="1:11">
      <c r="A1042" t="s">
        <v>4</v>
      </c>
      <c r="B1042" s="4" t="s">
        <v>5</v>
      </c>
    </row>
    <row r="1043" spans="1:11">
      <c r="A1043" t="n">
        <v>11579</v>
      </c>
      <c r="B1043" s="30" t="n">
        <v>28</v>
      </c>
    </row>
    <row r="1044" spans="1:11">
      <c r="A1044" t="s">
        <v>4</v>
      </c>
      <c r="B1044" s="4" t="s">
        <v>5</v>
      </c>
      <c r="C1044" s="4" t="s">
        <v>8</v>
      </c>
    </row>
    <row r="1045" spans="1:11">
      <c r="A1045" t="n">
        <v>11580</v>
      </c>
      <c r="B1045" s="31" t="n">
        <v>27</v>
      </c>
      <c r="C1045" s="7" t="n">
        <v>0</v>
      </c>
    </row>
    <row r="1046" spans="1:11">
      <c r="A1046" t="s">
        <v>4</v>
      </c>
      <c r="B1046" s="4" t="s">
        <v>5</v>
      </c>
      <c r="C1046" s="4" t="s">
        <v>8</v>
      </c>
    </row>
    <row r="1047" spans="1:11">
      <c r="A1047" t="n">
        <v>11582</v>
      </c>
      <c r="B1047" s="31" t="n">
        <v>27</v>
      </c>
      <c r="C1047" s="7" t="n">
        <v>1</v>
      </c>
    </row>
    <row r="1048" spans="1:11">
      <c r="A1048" t="s">
        <v>4</v>
      </c>
      <c r="B1048" s="4" t="s">
        <v>5</v>
      </c>
      <c r="C1048" s="4" t="s">
        <v>8</v>
      </c>
      <c r="D1048" s="4" t="s">
        <v>7</v>
      </c>
      <c r="E1048" s="4" t="s">
        <v>7</v>
      </c>
      <c r="F1048" s="4" t="s">
        <v>7</v>
      </c>
      <c r="G1048" s="4" t="s">
        <v>7</v>
      </c>
      <c r="H1048" s="4" t="s">
        <v>8</v>
      </c>
    </row>
    <row r="1049" spans="1:11">
      <c r="A1049" t="n">
        <v>11584</v>
      </c>
      <c r="B1049" s="28" t="n">
        <v>25</v>
      </c>
      <c r="C1049" s="7" t="n">
        <v>5</v>
      </c>
      <c r="D1049" s="7" t="n">
        <v>65535</v>
      </c>
      <c r="E1049" s="7" t="n">
        <v>65535</v>
      </c>
      <c r="F1049" s="7" t="n">
        <v>65535</v>
      </c>
      <c r="G1049" s="7" t="n">
        <v>65535</v>
      </c>
      <c r="H1049" s="7" t="n">
        <v>0</v>
      </c>
    </row>
    <row r="1050" spans="1:11">
      <c r="A1050" t="s">
        <v>4</v>
      </c>
      <c r="B1050" s="4" t="s">
        <v>5</v>
      </c>
      <c r="C1050" s="4" t="s">
        <v>8</v>
      </c>
      <c r="D1050" s="4" t="s">
        <v>9</v>
      </c>
    </row>
    <row r="1051" spans="1:11">
      <c r="A1051" t="n">
        <v>11595</v>
      </c>
      <c r="B1051" s="8" t="n">
        <v>2</v>
      </c>
      <c r="C1051" s="7" t="n">
        <v>10</v>
      </c>
      <c r="D1051" s="7" t="s">
        <v>65</v>
      </c>
    </row>
    <row r="1052" spans="1:11">
      <c r="A1052" t="s">
        <v>4</v>
      </c>
      <c r="B1052" s="4" t="s">
        <v>5</v>
      </c>
      <c r="C1052" s="4" t="s">
        <v>7</v>
      </c>
    </row>
    <row r="1053" spans="1:11">
      <c r="A1053" t="n">
        <v>11618</v>
      </c>
      <c r="B1053" s="23" t="n">
        <v>16</v>
      </c>
      <c r="C1053" s="7" t="n">
        <v>0</v>
      </c>
    </row>
    <row r="1054" spans="1:11">
      <c r="A1054" t="s">
        <v>4</v>
      </c>
      <c r="B1054" s="4" t="s">
        <v>5</v>
      </c>
      <c r="C1054" s="4" t="s">
        <v>8</v>
      </c>
      <c r="D1054" s="4" t="s">
        <v>9</v>
      </c>
    </row>
    <row r="1055" spans="1:11">
      <c r="A1055" t="n">
        <v>11621</v>
      </c>
      <c r="B1055" s="8" t="n">
        <v>2</v>
      </c>
      <c r="C1055" s="7" t="n">
        <v>10</v>
      </c>
      <c r="D1055" s="7" t="s">
        <v>66</v>
      </c>
    </row>
    <row r="1056" spans="1:11">
      <c r="A1056" t="s">
        <v>4</v>
      </c>
      <c r="B1056" s="4" t="s">
        <v>5</v>
      </c>
      <c r="C1056" s="4" t="s">
        <v>7</v>
      </c>
    </row>
    <row r="1057" spans="1:11">
      <c r="A1057" t="n">
        <v>11639</v>
      </c>
      <c r="B1057" s="23" t="n">
        <v>16</v>
      </c>
      <c r="C1057" s="7" t="n">
        <v>0</v>
      </c>
    </row>
    <row r="1058" spans="1:11">
      <c r="A1058" t="s">
        <v>4</v>
      </c>
      <c r="B1058" s="4" t="s">
        <v>5</v>
      </c>
      <c r="C1058" s="4" t="s">
        <v>8</v>
      </c>
      <c r="D1058" s="4" t="s">
        <v>9</v>
      </c>
    </row>
    <row r="1059" spans="1:11">
      <c r="A1059" t="n">
        <v>11642</v>
      </c>
      <c r="B1059" s="8" t="n">
        <v>2</v>
      </c>
      <c r="C1059" s="7" t="n">
        <v>10</v>
      </c>
      <c r="D1059" s="7" t="s">
        <v>67</v>
      </c>
    </row>
    <row r="1060" spans="1:11">
      <c r="A1060" t="s">
        <v>4</v>
      </c>
      <c r="B1060" s="4" t="s">
        <v>5</v>
      </c>
      <c r="C1060" s="4" t="s">
        <v>7</v>
      </c>
    </row>
    <row r="1061" spans="1:11">
      <c r="A1061" t="n">
        <v>11661</v>
      </c>
      <c r="B1061" s="23" t="n">
        <v>16</v>
      </c>
      <c r="C1061" s="7" t="n">
        <v>0</v>
      </c>
    </row>
    <row r="1062" spans="1:11">
      <c r="A1062" t="s">
        <v>4</v>
      </c>
      <c r="B1062" s="4" t="s">
        <v>5</v>
      </c>
      <c r="C1062" s="4" t="s">
        <v>8</v>
      </c>
    </row>
    <row r="1063" spans="1:11">
      <c r="A1063" t="n">
        <v>11664</v>
      </c>
      <c r="B1063" s="27" t="n">
        <v>23</v>
      </c>
      <c r="C1063" s="7" t="n">
        <v>20</v>
      </c>
    </row>
    <row r="1064" spans="1:11">
      <c r="A1064" t="s">
        <v>4</v>
      </c>
      <c r="B1064" s="4" t="s">
        <v>5</v>
      </c>
    </row>
    <row r="1065" spans="1:11">
      <c r="A1065" t="n">
        <v>11666</v>
      </c>
      <c r="B1065" s="5" t="n">
        <v>1</v>
      </c>
    </row>
    <row r="1066" spans="1:11" s="3" customFormat="1" customHeight="0">
      <c r="A1066" s="3" t="s">
        <v>2</v>
      </c>
      <c r="B1066" s="3" t="s">
        <v>159</v>
      </c>
    </row>
    <row r="1067" spans="1:11">
      <c r="A1067" t="s">
        <v>4</v>
      </c>
      <c r="B1067" s="4" t="s">
        <v>5</v>
      </c>
      <c r="C1067" s="4" t="s">
        <v>8</v>
      </c>
      <c r="D1067" s="4" t="s">
        <v>7</v>
      </c>
    </row>
    <row r="1068" spans="1:11">
      <c r="A1068" t="n">
        <v>11668</v>
      </c>
      <c r="B1068" s="21" t="n">
        <v>22</v>
      </c>
      <c r="C1068" s="7" t="n">
        <v>20</v>
      </c>
      <c r="D1068" s="7" t="n">
        <v>0</v>
      </c>
    </row>
    <row r="1069" spans="1:11">
      <c r="A1069" t="s">
        <v>4</v>
      </c>
      <c r="B1069" s="4" t="s">
        <v>5</v>
      </c>
      <c r="C1069" s="4" t="s">
        <v>8</v>
      </c>
      <c r="D1069" s="4" t="s">
        <v>7</v>
      </c>
      <c r="E1069" s="4" t="s">
        <v>7</v>
      </c>
      <c r="F1069" s="4" t="s">
        <v>7</v>
      </c>
      <c r="G1069" s="4" t="s">
        <v>7</v>
      </c>
      <c r="H1069" s="4" t="s">
        <v>8</v>
      </c>
    </row>
    <row r="1070" spans="1:11">
      <c r="A1070" t="n">
        <v>11672</v>
      </c>
      <c r="B1070" s="28" t="n">
        <v>25</v>
      </c>
      <c r="C1070" s="7" t="n">
        <v>5</v>
      </c>
      <c r="D1070" s="7" t="n">
        <v>65535</v>
      </c>
      <c r="E1070" s="7" t="n">
        <v>500</v>
      </c>
      <c r="F1070" s="7" t="n">
        <v>800</v>
      </c>
      <c r="G1070" s="7" t="n">
        <v>140</v>
      </c>
      <c r="H1070" s="7" t="n">
        <v>0</v>
      </c>
    </row>
    <row r="1071" spans="1:11">
      <c r="A1071" t="s">
        <v>4</v>
      </c>
      <c r="B1071" s="4" t="s">
        <v>5</v>
      </c>
      <c r="C1071" s="4" t="s">
        <v>7</v>
      </c>
      <c r="D1071" s="4" t="s">
        <v>8</v>
      </c>
      <c r="E1071" s="4" t="s">
        <v>69</v>
      </c>
      <c r="F1071" s="4" t="s">
        <v>8</v>
      </c>
      <c r="G1071" s="4" t="s">
        <v>8</v>
      </c>
      <c r="H1071" s="4" t="s">
        <v>8</v>
      </c>
      <c r="I1071" s="4" t="s">
        <v>69</v>
      </c>
      <c r="J1071" s="4" t="s">
        <v>8</v>
      </c>
      <c r="K1071" s="4" t="s">
        <v>8</v>
      </c>
    </row>
    <row r="1072" spans="1:11">
      <c r="A1072" t="n">
        <v>11683</v>
      </c>
      <c r="B1072" s="29" t="n">
        <v>24</v>
      </c>
      <c r="C1072" s="7" t="n">
        <v>65533</v>
      </c>
      <c r="D1072" s="7" t="n">
        <v>11</v>
      </c>
      <c r="E1072" s="7" t="s">
        <v>160</v>
      </c>
      <c r="F1072" s="7" t="n">
        <v>2</v>
      </c>
      <c r="G1072" s="7" t="n">
        <v>3</v>
      </c>
      <c r="H1072" s="7" t="n">
        <v>11</v>
      </c>
      <c r="I1072" s="7" t="s">
        <v>161</v>
      </c>
      <c r="J1072" s="7" t="n">
        <v>2</v>
      </c>
      <c r="K1072" s="7" t="n">
        <v>0</v>
      </c>
    </row>
    <row r="1073" spans="1:11">
      <c r="A1073" t="s">
        <v>4</v>
      </c>
      <c r="B1073" s="4" t="s">
        <v>5</v>
      </c>
    </row>
    <row r="1074" spans="1:11">
      <c r="A1074" t="n">
        <v>11822</v>
      </c>
      <c r="B1074" s="30" t="n">
        <v>28</v>
      </c>
    </row>
    <row r="1075" spans="1:11">
      <c r="A1075" t="s">
        <v>4</v>
      </c>
      <c r="B1075" s="4" t="s">
        <v>5</v>
      </c>
      <c r="C1075" s="4" t="s">
        <v>8</v>
      </c>
    </row>
    <row r="1076" spans="1:11">
      <c r="A1076" t="n">
        <v>11823</v>
      </c>
      <c r="B1076" s="31" t="n">
        <v>27</v>
      </c>
      <c r="C1076" s="7" t="n">
        <v>0</v>
      </c>
    </row>
    <row r="1077" spans="1:11">
      <c r="A1077" t="s">
        <v>4</v>
      </c>
      <c r="B1077" s="4" t="s">
        <v>5</v>
      </c>
      <c r="C1077" s="4" t="s">
        <v>8</v>
      </c>
    </row>
    <row r="1078" spans="1:11">
      <c r="A1078" t="n">
        <v>11825</v>
      </c>
      <c r="B1078" s="31" t="n">
        <v>27</v>
      </c>
      <c r="C1078" s="7" t="n">
        <v>1</v>
      </c>
    </row>
    <row r="1079" spans="1:11">
      <c r="A1079" t="s">
        <v>4</v>
      </c>
      <c r="B1079" s="4" t="s">
        <v>5</v>
      </c>
      <c r="C1079" s="4" t="s">
        <v>8</v>
      </c>
      <c r="D1079" s="4" t="s">
        <v>7</v>
      </c>
      <c r="E1079" s="4" t="s">
        <v>7</v>
      </c>
      <c r="F1079" s="4" t="s">
        <v>7</v>
      </c>
      <c r="G1079" s="4" t="s">
        <v>7</v>
      </c>
      <c r="H1079" s="4" t="s">
        <v>8</v>
      </c>
    </row>
    <row r="1080" spans="1:11">
      <c r="A1080" t="n">
        <v>11827</v>
      </c>
      <c r="B1080" s="28" t="n">
        <v>25</v>
      </c>
      <c r="C1080" s="7" t="n">
        <v>5</v>
      </c>
      <c r="D1080" s="7" t="n">
        <v>65535</v>
      </c>
      <c r="E1080" s="7" t="n">
        <v>65535</v>
      </c>
      <c r="F1080" s="7" t="n">
        <v>65535</v>
      </c>
      <c r="G1080" s="7" t="n">
        <v>65535</v>
      </c>
      <c r="H1080" s="7" t="n">
        <v>0</v>
      </c>
    </row>
    <row r="1081" spans="1:11">
      <c r="A1081" t="s">
        <v>4</v>
      </c>
      <c r="B1081" s="4" t="s">
        <v>5</v>
      </c>
      <c r="C1081" s="4" t="s">
        <v>8</v>
      </c>
      <c r="D1081" s="4" t="s">
        <v>9</v>
      </c>
    </row>
    <row r="1082" spans="1:11">
      <c r="A1082" t="n">
        <v>11838</v>
      </c>
      <c r="B1082" s="8" t="n">
        <v>2</v>
      </c>
      <c r="C1082" s="7" t="n">
        <v>10</v>
      </c>
      <c r="D1082" s="7" t="s">
        <v>65</v>
      </c>
    </row>
    <row r="1083" spans="1:11">
      <c r="A1083" t="s">
        <v>4</v>
      </c>
      <c r="B1083" s="4" t="s">
        <v>5</v>
      </c>
      <c r="C1083" s="4" t="s">
        <v>7</v>
      </c>
    </row>
    <row r="1084" spans="1:11">
      <c r="A1084" t="n">
        <v>11861</v>
      </c>
      <c r="B1084" s="23" t="n">
        <v>16</v>
      </c>
      <c r="C1084" s="7" t="n">
        <v>0</v>
      </c>
    </row>
    <row r="1085" spans="1:11">
      <c r="A1085" t="s">
        <v>4</v>
      </c>
      <c r="B1085" s="4" t="s">
        <v>5</v>
      </c>
      <c r="C1085" s="4" t="s">
        <v>8</v>
      </c>
      <c r="D1085" s="4" t="s">
        <v>9</v>
      </c>
    </row>
    <row r="1086" spans="1:11">
      <c r="A1086" t="n">
        <v>11864</v>
      </c>
      <c r="B1086" s="8" t="n">
        <v>2</v>
      </c>
      <c r="C1086" s="7" t="n">
        <v>10</v>
      </c>
      <c r="D1086" s="7" t="s">
        <v>66</v>
      </c>
    </row>
    <row r="1087" spans="1:11">
      <c r="A1087" t="s">
        <v>4</v>
      </c>
      <c r="B1087" s="4" t="s">
        <v>5</v>
      </c>
      <c r="C1087" s="4" t="s">
        <v>7</v>
      </c>
    </row>
    <row r="1088" spans="1:11">
      <c r="A1088" t="n">
        <v>11882</v>
      </c>
      <c r="B1088" s="23" t="n">
        <v>16</v>
      </c>
      <c r="C1088" s="7" t="n">
        <v>0</v>
      </c>
    </row>
    <row r="1089" spans="1:8">
      <c r="A1089" t="s">
        <v>4</v>
      </c>
      <c r="B1089" s="4" t="s">
        <v>5</v>
      </c>
      <c r="C1089" s="4" t="s">
        <v>8</v>
      </c>
      <c r="D1089" s="4" t="s">
        <v>9</v>
      </c>
    </row>
    <row r="1090" spans="1:8">
      <c r="A1090" t="n">
        <v>11885</v>
      </c>
      <c r="B1090" s="8" t="n">
        <v>2</v>
      </c>
      <c r="C1090" s="7" t="n">
        <v>10</v>
      </c>
      <c r="D1090" s="7" t="s">
        <v>67</v>
      </c>
    </row>
    <row r="1091" spans="1:8">
      <c r="A1091" t="s">
        <v>4</v>
      </c>
      <c r="B1091" s="4" t="s">
        <v>5</v>
      </c>
      <c r="C1091" s="4" t="s">
        <v>7</v>
      </c>
    </row>
    <row r="1092" spans="1:8">
      <c r="A1092" t="n">
        <v>11904</v>
      </c>
      <c r="B1092" s="23" t="n">
        <v>16</v>
      </c>
      <c r="C1092" s="7" t="n">
        <v>0</v>
      </c>
    </row>
    <row r="1093" spans="1:8">
      <c r="A1093" t="s">
        <v>4</v>
      </c>
      <c r="B1093" s="4" t="s">
        <v>5</v>
      </c>
      <c r="C1093" s="4" t="s">
        <v>8</v>
      </c>
    </row>
    <row r="1094" spans="1:8">
      <c r="A1094" t="n">
        <v>11907</v>
      </c>
      <c r="B1094" s="27" t="n">
        <v>23</v>
      </c>
      <c r="C1094" s="7" t="n">
        <v>20</v>
      </c>
    </row>
    <row r="1095" spans="1:8">
      <c r="A1095" t="s">
        <v>4</v>
      </c>
      <c r="B1095" s="4" t="s">
        <v>5</v>
      </c>
    </row>
    <row r="1096" spans="1:8">
      <c r="A1096" t="n">
        <v>11909</v>
      </c>
      <c r="B1096" s="5" t="n">
        <v>1</v>
      </c>
    </row>
    <row r="1097" spans="1:8" s="3" customFormat="1" customHeight="0">
      <c r="A1097" s="3" t="s">
        <v>2</v>
      </c>
      <c r="B1097" s="3" t="s">
        <v>162</v>
      </c>
    </row>
    <row r="1098" spans="1:8">
      <c r="A1098" t="s">
        <v>4</v>
      </c>
      <c r="B1098" s="4" t="s">
        <v>5</v>
      </c>
      <c r="C1098" s="4" t="s">
        <v>8</v>
      </c>
      <c r="D1098" s="4" t="s">
        <v>7</v>
      </c>
    </row>
    <row r="1099" spans="1:8">
      <c r="A1099" t="n">
        <v>11912</v>
      </c>
      <c r="B1099" s="21" t="n">
        <v>22</v>
      </c>
      <c r="C1099" s="7" t="n">
        <v>20</v>
      </c>
      <c r="D1099" s="7" t="n">
        <v>0</v>
      </c>
    </row>
    <row r="1100" spans="1:8">
      <c r="A1100" t="s">
        <v>4</v>
      </c>
      <c r="B1100" s="4" t="s">
        <v>5</v>
      </c>
      <c r="C1100" s="4" t="s">
        <v>8</v>
      </c>
      <c r="D1100" s="4" t="s">
        <v>7</v>
      </c>
      <c r="E1100" s="4" t="s">
        <v>7</v>
      </c>
      <c r="F1100" s="4" t="s">
        <v>7</v>
      </c>
      <c r="G1100" s="4" t="s">
        <v>7</v>
      </c>
      <c r="H1100" s="4" t="s">
        <v>8</v>
      </c>
    </row>
    <row r="1101" spans="1:8">
      <c r="A1101" t="n">
        <v>11916</v>
      </c>
      <c r="B1101" s="28" t="n">
        <v>25</v>
      </c>
      <c r="C1101" s="7" t="n">
        <v>5</v>
      </c>
      <c r="D1101" s="7" t="n">
        <v>65535</v>
      </c>
      <c r="E1101" s="7" t="n">
        <v>500</v>
      </c>
      <c r="F1101" s="7" t="n">
        <v>800</v>
      </c>
      <c r="G1101" s="7" t="n">
        <v>140</v>
      </c>
      <c r="H1101" s="7" t="n">
        <v>0</v>
      </c>
    </row>
    <row r="1102" spans="1:8">
      <c r="A1102" t="s">
        <v>4</v>
      </c>
      <c r="B1102" s="4" t="s">
        <v>5</v>
      </c>
      <c r="C1102" s="4" t="s">
        <v>7</v>
      </c>
      <c r="D1102" s="4" t="s">
        <v>8</v>
      </c>
      <c r="E1102" s="4" t="s">
        <v>69</v>
      </c>
      <c r="F1102" s="4" t="s">
        <v>8</v>
      </c>
      <c r="G1102" s="4" t="s">
        <v>8</v>
      </c>
      <c r="H1102" s="4" t="s">
        <v>8</v>
      </c>
      <c r="I1102" s="4" t="s">
        <v>69</v>
      </c>
      <c r="J1102" s="4" t="s">
        <v>8</v>
      </c>
      <c r="K1102" s="4" t="s">
        <v>8</v>
      </c>
    </row>
    <row r="1103" spans="1:8">
      <c r="A1103" t="n">
        <v>11927</v>
      </c>
      <c r="B1103" s="29" t="n">
        <v>24</v>
      </c>
      <c r="C1103" s="7" t="n">
        <v>65533</v>
      </c>
      <c r="D1103" s="7" t="n">
        <v>11</v>
      </c>
      <c r="E1103" s="7" t="s">
        <v>163</v>
      </c>
      <c r="F1103" s="7" t="n">
        <v>2</v>
      </c>
      <c r="G1103" s="7" t="n">
        <v>3</v>
      </c>
      <c r="H1103" s="7" t="n">
        <v>11</v>
      </c>
      <c r="I1103" s="7" t="s">
        <v>161</v>
      </c>
      <c r="J1103" s="7" t="n">
        <v>2</v>
      </c>
      <c r="K1103" s="7" t="n">
        <v>0</v>
      </c>
    </row>
    <row r="1104" spans="1:8">
      <c r="A1104" t="s">
        <v>4</v>
      </c>
      <c r="B1104" s="4" t="s">
        <v>5</v>
      </c>
    </row>
    <row r="1105" spans="1:11">
      <c r="A1105" t="n">
        <v>12069</v>
      </c>
      <c r="B1105" s="30" t="n">
        <v>28</v>
      </c>
    </row>
    <row r="1106" spans="1:11">
      <c r="A1106" t="s">
        <v>4</v>
      </c>
      <c r="B1106" s="4" t="s">
        <v>5</v>
      </c>
      <c r="C1106" s="4" t="s">
        <v>8</v>
      </c>
    </row>
    <row r="1107" spans="1:11">
      <c r="A1107" t="n">
        <v>12070</v>
      </c>
      <c r="B1107" s="31" t="n">
        <v>27</v>
      </c>
      <c r="C1107" s="7" t="n">
        <v>0</v>
      </c>
    </row>
    <row r="1108" spans="1:11">
      <c r="A1108" t="s">
        <v>4</v>
      </c>
      <c r="B1108" s="4" t="s">
        <v>5</v>
      </c>
      <c r="C1108" s="4" t="s">
        <v>8</v>
      </c>
    </row>
    <row r="1109" spans="1:11">
      <c r="A1109" t="n">
        <v>12072</v>
      </c>
      <c r="B1109" s="31" t="n">
        <v>27</v>
      </c>
      <c r="C1109" s="7" t="n">
        <v>1</v>
      </c>
    </row>
    <row r="1110" spans="1:11">
      <c r="A1110" t="s">
        <v>4</v>
      </c>
      <c r="B1110" s="4" t="s">
        <v>5</v>
      </c>
      <c r="C1110" s="4" t="s">
        <v>8</v>
      </c>
      <c r="D1110" s="4" t="s">
        <v>7</v>
      </c>
      <c r="E1110" s="4" t="s">
        <v>7</v>
      </c>
      <c r="F1110" s="4" t="s">
        <v>7</v>
      </c>
      <c r="G1110" s="4" t="s">
        <v>7</v>
      </c>
      <c r="H1110" s="4" t="s">
        <v>8</v>
      </c>
    </row>
    <row r="1111" spans="1:11">
      <c r="A1111" t="n">
        <v>12074</v>
      </c>
      <c r="B1111" s="28" t="n">
        <v>25</v>
      </c>
      <c r="C1111" s="7" t="n">
        <v>5</v>
      </c>
      <c r="D1111" s="7" t="n">
        <v>65535</v>
      </c>
      <c r="E1111" s="7" t="n">
        <v>65535</v>
      </c>
      <c r="F1111" s="7" t="n">
        <v>65535</v>
      </c>
      <c r="G1111" s="7" t="n">
        <v>65535</v>
      </c>
      <c r="H1111" s="7" t="n">
        <v>0</v>
      </c>
    </row>
    <row r="1112" spans="1:11">
      <c r="A1112" t="s">
        <v>4</v>
      </c>
      <c r="B1112" s="4" t="s">
        <v>5</v>
      </c>
      <c r="C1112" s="4" t="s">
        <v>8</v>
      </c>
      <c r="D1112" s="4" t="s">
        <v>9</v>
      </c>
    </row>
    <row r="1113" spans="1:11">
      <c r="A1113" t="n">
        <v>12085</v>
      </c>
      <c r="B1113" s="8" t="n">
        <v>2</v>
      </c>
      <c r="C1113" s="7" t="n">
        <v>10</v>
      </c>
      <c r="D1113" s="7" t="s">
        <v>65</v>
      </c>
    </row>
    <row r="1114" spans="1:11">
      <c r="A1114" t="s">
        <v>4</v>
      </c>
      <c r="B1114" s="4" t="s">
        <v>5</v>
      </c>
      <c r="C1114" s="4" t="s">
        <v>7</v>
      </c>
    </row>
    <row r="1115" spans="1:11">
      <c r="A1115" t="n">
        <v>12108</v>
      </c>
      <c r="B1115" s="23" t="n">
        <v>16</v>
      </c>
      <c r="C1115" s="7" t="n">
        <v>0</v>
      </c>
    </row>
    <row r="1116" spans="1:11">
      <c r="A1116" t="s">
        <v>4</v>
      </c>
      <c r="B1116" s="4" t="s">
        <v>5</v>
      </c>
      <c r="C1116" s="4" t="s">
        <v>8</v>
      </c>
      <c r="D1116" s="4" t="s">
        <v>9</v>
      </c>
    </row>
    <row r="1117" spans="1:11">
      <c r="A1117" t="n">
        <v>12111</v>
      </c>
      <c r="B1117" s="8" t="n">
        <v>2</v>
      </c>
      <c r="C1117" s="7" t="n">
        <v>10</v>
      </c>
      <c r="D1117" s="7" t="s">
        <v>66</v>
      </c>
    </row>
    <row r="1118" spans="1:11">
      <c r="A1118" t="s">
        <v>4</v>
      </c>
      <c r="B1118" s="4" t="s">
        <v>5</v>
      </c>
      <c r="C1118" s="4" t="s">
        <v>7</v>
      </c>
    </row>
    <row r="1119" spans="1:11">
      <c r="A1119" t="n">
        <v>12129</v>
      </c>
      <c r="B1119" s="23" t="n">
        <v>16</v>
      </c>
      <c r="C1119" s="7" t="n">
        <v>0</v>
      </c>
    </row>
    <row r="1120" spans="1:11">
      <c r="A1120" t="s">
        <v>4</v>
      </c>
      <c r="B1120" s="4" t="s">
        <v>5</v>
      </c>
      <c r="C1120" s="4" t="s">
        <v>8</v>
      </c>
      <c r="D1120" s="4" t="s">
        <v>9</v>
      </c>
    </row>
    <row r="1121" spans="1:8">
      <c r="A1121" t="n">
        <v>12132</v>
      </c>
      <c r="B1121" s="8" t="n">
        <v>2</v>
      </c>
      <c r="C1121" s="7" t="n">
        <v>10</v>
      </c>
      <c r="D1121" s="7" t="s">
        <v>67</v>
      </c>
    </row>
    <row r="1122" spans="1:8">
      <c r="A1122" t="s">
        <v>4</v>
      </c>
      <c r="B1122" s="4" t="s">
        <v>5</v>
      </c>
      <c r="C1122" s="4" t="s">
        <v>7</v>
      </c>
    </row>
    <row r="1123" spans="1:8">
      <c r="A1123" t="n">
        <v>12151</v>
      </c>
      <c r="B1123" s="23" t="n">
        <v>16</v>
      </c>
      <c r="C1123" s="7" t="n">
        <v>0</v>
      </c>
    </row>
    <row r="1124" spans="1:8">
      <c r="A1124" t="s">
        <v>4</v>
      </c>
      <c r="B1124" s="4" t="s">
        <v>5</v>
      </c>
      <c r="C1124" s="4" t="s">
        <v>8</v>
      </c>
    </row>
    <row r="1125" spans="1:8">
      <c r="A1125" t="n">
        <v>12154</v>
      </c>
      <c r="B1125" s="27" t="n">
        <v>23</v>
      </c>
      <c r="C1125" s="7" t="n">
        <v>20</v>
      </c>
    </row>
    <row r="1126" spans="1:8">
      <c r="A1126" t="s">
        <v>4</v>
      </c>
      <c r="B1126" s="4" t="s">
        <v>5</v>
      </c>
    </row>
    <row r="1127" spans="1:8">
      <c r="A1127" t="n">
        <v>12156</v>
      </c>
      <c r="B1127" s="5" t="n">
        <v>1</v>
      </c>
    </row>
    <row r="1128" spans="1:8" s="3" customFormat="1" customHeight="0">
      <c r="A1128" s="3" t="s">
        <v>2</v>
      </c>
      <c r="B1128" s="3" t="s">
        <v>164</v>
      </c>
    </row>
    <row r="1129" spans="1:8">
      <c r="A1129" t="s">
        <v>4</v>
      </c>
      <c r="B1129" s="4" t="s">
        <v>5</v>
      </c>
      <c r="C1129" s="4" t="s">
        <v>8</v>
      </c>
      <c r="D1129" s="4" t="s">
        <v>7</v>
      </c>
    </row>
    <row r="1130" spans="1:8">
      <c r="A1130" t="n">
        <v>12160</v>
      </c>
      <c r="B1130" s="21" t="n">
        <v>22</v>
      </c>
      <c r="C1130" s="7" t="n">
        <v>20</v>
      </c>
      <c r="D1130" s="7" t="n">
        <v>0</v>
      </c>
    </row>
    <row r="1131" spans="1:8">
      <c r="A1131" t="s">
        <v>4</v>
      </c>
      <c r="B1131" s="4" t="s">
        <v>5</v>
      </c>
      <c r="C1131" s="4" t="s">
        <v>8</v>
      </c>
      <c r="D1131" s="4" t="s">
        <v>7</v>
      </c>
      <c r="E1131" s="4" t="s">
        <v>7</v>
      </c>
      <c r="F1131" s="4" t="s">
        <v>7</v>
      </c>
      <c r="G1131" s="4" t="s">
        <v>7</v>
      </c>
      <c r="H1131" s="4" t="s">
        <v>8</v>
      </c>
    </row>
    <row r="1132" spans="1:8">
      <c r="A1132" t="n">
        <v>12164</v>
      </c>
      <c r="B1132" s="28" t="n">
        <v>25</v>
      </c>
      <c r="C1132" s="7" t="n">
        <v>5</v>
      </c>
      <c r="D1132" s="7" t="n">
        <v>65535</v>
      </c>
      <c r="E1132" s="7" t="n">
        <v>500</v>
      </c>
      <c r="F1132" s="7" t="n">
        <v>800</v>
      </c>
      <c r="G1132" s="7" t="n">
        <v>140</v>
      </c>
      <c r="H1132" s="7" t="n">
        <v>0</v>
      </c>
    </row>
    <row r="1133" spans="1:8">
      <c r="A1133" t="s">
        <v>4</v>
      </c>
      <c r="B1133" s="4" t="s">
        <v>5</v>
      </c>
      <c r="C1133" s="4" t="s">
        <v>7</v>
      </c>
      <c r="D1133" s="4" t="s">
        <v>8</v>
      </c>
      <c r="E1133" s="4" t="s">
        <v>69</v>
      </c>
      <c r="F1133" s="4" t="s">
        <v>8</v>
      </c>
      <c r="G1133" s="4" t="s">
        <v>8</v>
      </c>
    </row>
    <row r="1134" spans="1:8">
      <c r="A1134" t="n">
        <v>12175</v>
      </c>
      <c r="B1134" s="29" t="n">
        <v>24</v>
      </c>
      <c r="C1134" s="7" t="n">
        <v>65533</v>
      </c>
      <c r="D1134" s="7" t="n">
        <v>11</v>
      </c>
      <c r="E1134" s="7" t="s">
        <v>165</v>
      </c>
      <c r="F1134" s="7" t="n">
        <v>2</v>
      </c>
      <c r="G1134" s="7" t="n">
        <v>0</v>
      </c>
    </row>
    <row r="1135" spans="1:8">
      <c r="A1135" t="s">
        <v>4</v>
      </c>
      <c r="B1135" s="4" t="s">
        <v>5</v>
      </c>
    </row>
    <row r="1136" spans="1:8">
      <c r="A1136" t="n">
        <v>12252</v>
      </c>
      <c r="B1136" s="30" t="n">
        <v>28</v>
      </c>
    </row>
    <row r="1137" spans="1:8">
      <c r="A1137" t="s">
        <v>4</v>
      </c>
      <c r="B1137" s="4" t="s">
        <v>5</v>
      </c>
      <c r="C1137" s="4" t="s">
        <v>8</v>
      </c>
    </row>
    <row r="1138" spans="1:8">
      <c r="A1138" t="n">
        <v>12253</v>
      </c>
      <c r="B1138" s="31" t="n">
        <v>27</v>
      </c>
      <c r="C1138" s="7" t="n">
        <v>0</v>
      </c>
    </row>
    <row r="1139" spans="1:8">
      <c r="A1139" t="s">
        <v>4</v>
      </c>
      <c r="B1139" s="4" t="s">
        <v>5</v>
      </c>
      <c r="C1139" s="4" t="s">
        <v>8</v>
      </c>
    </row>
    <row r="1140" spans="1:8">
      <c r="A1140" t="n">
        <v>12255</v>
      </c>
      <c r="B1140" s="31" t="n">
        <v>27</v>
      </c>
      <c r="C1140" s="7" t="n">
        <v>1</v>
      </c>
    </row>
    <row r="1141" spans="1:8">
      <c r="A1141" t="s">
        <v>4</v>
      </c>
      <c r="B1141" s="4" t="s">
        <v>5</v>
      </c>
      <c r="C1141" s="4" t="s">
        <v>8</v>
      </c>
      <c r="D1141" s="4" t="s">
        <v>7</v>
      </c>
      <c r="E1141" s="4" t="s">
        <v>7</v>
      </c>
      <c r="F1141" s="4" t="s">
        <v>7</v>
      </c>
      <c r="G1141" s="4" t="s">
        <v>7</v>
      </c>
      <c r="H1141" s="4" t="s">
        <v>8</v>
      </c>
    </row>
    <row r="1142" spans="1:8">
      <c r="A1142" t="n">
        <v>12257</v>
      </c>
      <c r="B1142" s="28" t="n">
        <v>25</v>
      </c>
      <c r="C1142" s="7" t="n">
        <v>5</v>
      </c>
      <c r="D1142" s="7" t="n">
        <v>65535</v>
      </c>
      <c r="E1142" s="7" t="n">
        <v>65535</v>
      </c>
      <c r="F1142" s="7" t="n">
        <v>65535</v>
      </c>
      <c r="G1142" s="7" t="n">
        <v>65535</v>
      </c>
      <c r="H1142" s="7" t="n">
        <v>0</v>
      </c>
    </row>
    <row r="1143" spans="1:8">
      <c r="A1143" t="s">
        <v>4</v>
      </c>
      <c r="B1143" s="4" t="s">
        <v>5</v>
      </c>
      <c r="C1143" s="4" t="s">
        <v>8</v>
      </c>
      <c r="D1143" s="4" t="s">
        <v>9</v>
      </c>
    </row>
    <row r="1144" spans="1:8">
      <c r="A1144" t="n">
        <v>12268</v>
      </c>
      <c r="B1144" s="8" t="n">
        <v>2</v>
      </c>
      <c r="C1144" s="7" t="n">
        <v>10</v>
      </c>
      <c r="D1144" s="7" t="s">
        <v>65</v>
      </c>
    </row>
    <row r="1145" spans="1:8">
      <c r="A1145" t="s">
        <v>4</v>
      </c>
      <c r="B1145" s="4" t="s">
        <v>5</v>
      </c>
      <c r="C1145" s="4" t="s">
        <v>7</v>
      </c>
    </row>
    <row r="1146" spans="1:8">
      <c r="A1146" t="n">
        <v>12291</v>
      </c>
      <c r="B1146" s="23" t="n">
        <v>16</v>
      </c>
      <c r="C1146" s="7" t="n">
        <v>0</v>
      </c>
    </row>
    <row r="1147" spans="1:8">
      <c r="A1147" t="s">
        <v>4</v>
      </c>
      <c r="B1147" s="4" t="s">
        <v>5</v>
      </c>
      <c r="C1147" s="4" t="s">
        <v>8</v>
      </c>
      <c r="D1147" s="4" t="s">
        <v>9</v>
      </c>
    </row>
    <row r="1148" spans="1:8">
      <c r="A1148" t="n">
        <v>12294</v>
      </c>
      <c r="B1148" s="8" t="n">
        <v>2</v>
      </c>
      <c r="C1148" s="7" t="n">
        <v>10</v>
      </c>
      <c r="D1148" s="7" t="s">
        <v>66</v>
      </c>
    </row>
    <row r="1149" spans="1:8">
      <c r="A1149" t="s">
        <v>4</v>
      </c>
      <c r="B1149" s="4" t="s">
        <v>5</v>
      </c>
      <c r="C1149" s="4" t="s">
        <v>7</v>
      </c>
    </row>
    <row r="1150" spans="1:8">
      <c r="A1150" t="n">
        <v>12312</v>
      </c>
      <c r="B1150" s="23" t="n">
        <v>16</v>
      </c>
      <c r="C1150" s="7" t="n">
        <v>0</v>
      </c>
    </row>
    <row r="1151" spans="1:8">
      <c r="A1151" t="s">
        <v>4</v>
      </c>
      <c r="B1151" s="4" t="s">
        <v>5</v>
      </c>
      <c r="C1151" s="4" t="s">
        <v>8</v>
      </c>
      <c r="D1151" s="4" t="s">
        <v>9</v>
      </c>
    </row>
    <row r="1152" spans="1:8">
      <c r="A1152" t="n">
        <v>12315</v>
      </c>
      <c r="B1152" s="8" t="n">
        <v>2</v>
      </c>
      <c r="C1152" s="7" t="n">
        <v>10</v>
      </c>
      <c r="D1152" s="7" t="s">
        <v>67</v>
      </c>
    </row>
    <row r="1153" spans="1:8">
      <c r="A1153" t="s">
        <v>4</v>
      </c>
      <c r="B1153" s="4" t="s">
        <v>5</v>
      </c>
      <c r="C1153" s="4" t="s">
        <v>7</v>
      </c>
    </row>
    <row r="1154" spans="1:8">
      <c r="A1154" t="n">
        <v>12334</v>
      </c>
      <c r="B1154" s="23" t="n">
        <v>16</v>
      </c>
      <c r="C1154" s="7" t="n">
        <v>0</v>
      </c>
    </row>
    <row r="1155" spans="1:8">
      <c r="A1155" t="s">
        <v>4</v>
      </c>
      <c r="B1155" s="4" t="s">
        <v>5</v>
      </c>
      <c r="C1155" s="4" t="s">
        <v>8</v>
      </c>
    </row>
    <row r="1156" spans="1:8">
      <c r="A1156" t="n">
        <v>12337</v>
      </c>
      <c r="B1156" s="27" t="n">
        <v>23</v>
      </c>
      <c r="C1156" s="7" t="n">
        <v>20</v>
      </c>
    </row>
    <row r="1157" spans="1:8">
      <c r="A1157" t="s">
        <v>4</v>
      </c>
      <c r="B1157" s="4" t="s">
        <v>5</v>
      </c>
    </row>
    <row r="1158" spans="1:8">
      <c r="A1158" t="n">
        <v>12339</v>
      </c>
      <c r="B1158" s="5" t="n">
        <v>1</v>
      </c>
    </row>
    <row r="1159" spans="1:8" s="3" customFormat="1" customHeight="0">
      <c r="A1159" s="3" t="s">
        <v>2</v>
      </c>
      <c r="B1159" s="3" t="s">
        <v>166</v>
      </c>
    </row>
    <row r="1160" spans="1:8">
      <c r="A1160" t="s">
        <v>4</v>
      </c>
      <c r="B1160" s="4" t="s">
        <v>5</v>
      </c>
      <c r="C1160" s="4" t="s">
        <v>8</v>
      </c>
      <c r="D1160" s="4" t="s">
        <v>7</v>
      </c>
    </row>
    <row r="1161" spans="1:8">
      <c r="A1161" t="n">
        <v>12340</v>
      </c>
      <c r="B1161" s="21" t="n">
        <v>22</v>
      </c>
      <c r="C1161" s="7" t="n">
        <v>20</v>
      </c>
      <c r="D1161" s="7" t="n">
        <v>0</v>
      </c>
    </row>
    <row r="1162" spans="1:8">
      <c r="A1162" t="s">
        <v>4</v>
      </c>
      <c r="B1162" s="4" t="s">
        <v>5</v>
      </c>
      <c r="C1162" s="4" t="s">
        <v>8</v>
      </c>
      <c r="D1162" s="4" t="s">
        <v>7</v>
      </c>
      <c r="E1162" s="4" t="s">
        <v>7</v>
      </c>
      <c r="F1162" s="4" t="s">
        <v>7</v>
      </c>
      <c r="G1162" s="4" t="s">
        <v>7</v>
      </c>
      <c r="H1162" s="4" t="s">
        <v>8</v>
      </c>
    </row>
    <row r="1163" spans="1:8">
      <c r="A1163" t="n">
        <v>12344</v>
      </c>
      <c r="B1163" s="28" t="n">
        <v>25</v>
      </c>
      <c r="C1163" s="7" t="n">
        <v>5</v>
      </c>
      <c r="D1163" s="7" t="n">
        <v>65535</v>
      </c>
      <c r="E1163" s="7" t="n">
        <v>500</v>
      </c>
      <c r="F1163" s="7" t="n">
        <v>800</v>
      </c>
      <c r="G1163" s="7" t="n">
        <v>140</v>
      </c>
      <c r="H1163" s="7" t="n">
        <v>0</v>
      </c>
    </row>
    <row r="1164" spans="1:8">
      <c r="A1164" t="s">
        <v>4</v>
      </c>
      <c r="B1164" s="4" t="s">
        <v>5</v>
      </c>
      <c r="C1164" s="4" t="s">
        <v>7</v>
      </c>
      <c r="D1164" s="4" t="s">
        <v>8</v>
      </c>
      <c r="E1164" s="4" t="s">
        <v>69</v>
      </c>
      <c r="F1164" s="4" t="s">
        <v>8</v>
      </c>
      <c r="G1164" s="4" t="s">
        <v>8</v>
      </c>
    </row>
    <row r="1165" spans="1:8">
      <c r="A1165" t="n">
        <v>12355</v>
      </c>
      <c r="B1165" s="29" t="n">
        <v>24</v>
      </c>
      <c r="C1165" s="7" t="n">
        <v>65533</v>
      </c>
      <c r="D1165" s="7" t="n">
        <v>11</v>
      </c>
      <c r="E1165" s="7" t="s">
        <v>167</v>
      </c>
      <c r="F1165" s="7" t="n">
        <v>2</v>
      </c>
      <c r="G1165" s="7" t="n">
        <v>0</v>
      </c>
    </row>
    <row r="1166" spans="1:8">
      <c r="A1166" t="s">
        <v>4</v>
      </c>
      <c r="B1166" s="4" t="s">
        <v>5</v>
      </c>
    </row>
    <row r="1167" spans="1:8">
      <c r="A1167" t="n">
        <v>12398</v>
      </c>
      <c r="B1167" s="30" t="n">
        <v>28</v>
      </c>
    </row>
    <row r="1168" spans="1:8">
      <c r="A1168" t="s">
        <v>4</v>
      </c>
      <c r="B1168" s="4" t="s">
        <v>5</v>
      </c>
      <c r="C1168" s="4" t="s">
        <v>8</v>
      </c>
    </row>
    <row r="1169" spans="1:8">
      <c r="A1169" t="n">
        <v>12399</v>
      </c>
      <c r="B1169" s="31" t="n">
        <v>27</v>
      </c>
      <c r="C1169" s="7" t="n">
        <v>0</v>
      </c>
    </row>
    <row r="1170" spans="1:8">
      <c r="A1170" t="s">
        <v>4</v>
      </c>
      <c r="B1170" s="4" t="s">
        <v>5</v>
      </c>
      <c r="C1170" s="4" t="s">
        <v>8</v>
      </c>
    </row>
    <row r="1171" spans="1:8">
      <c r="A1171" t="n">
        <v>12401</v>
      </c>
      <c r="B1171" s="31" t="n">
        <v>27</v>
      </c>
      <c r="C1171" s="7" t="n">
        <v>1</v>
      </c>
    </row>
    <row r="1172" spans="1:8">
      <c r="A1172" t="s">
        <v>4</v>
      </c>
      <c r="B1172" s="4" t="s">
        <v>5</v>
      </c>
      <c r="C1172" s="4" t="s">
        <v>8</v>
      </c>
      <c r="D1172" s="4" t="s">
        <v>7</v>
      </c>
      <c r="E1172" s="4" t="s">
        <v>7</v>
      </c>
      <c r="F1172" s="4" t="s">
        <v>7</v>
      </c>
      <c r="G1172" s="4" t="s">
        <v>7</v>
      </c>
      <c r="H1172" s="4" t="s">
        <v>8</v>
      </c>
    </row>
    <row r="1173" spans="1:8">
      <c r="A1173" t="n">
        <v>12403</v>
      </c>
      <c r="B1173" s="28" t="n">
        <v>25</v>
      </c>
      <c r="C1173" s="7" t="n">
        <v>5</v>
      </c>
      <c r="D1173" s="7" t="n">
        <v>65535</v>
      </c>
      <c r="E1173" s="7" t="n">
        <v>65535</v>
      </c>
      <c r="F1173" s="7" t="n">
        <v>65535</v>
      </c>
      <c r="G1173" s="7" t="n">
        <v>65535</v>
      </c>
      <c r="H1173" s="7" t="n">
        <v>0</v>
      </c>
    </row>
    <row r="1174" spans="1:8">
      <c r="A1174" t="s">
        <v>4</v>
      </c>
      <c r="B1174" s="4" t="s">
        <v>5</v>
      </c>
      <c r="C1174" s="4" t="s">
        <v>8</v>
      </c>
      <c r="D1174" s="4" t="s">
        <v>9</v>
      </c>
    </row>
    <row r="1175" spans="1:8">
      <c r="A1175" t="n">
        <v>12414</v>
      </c>
      <c r="B1175" s="8" t="n">
        <v>2</v>
      </c>
      <c r="C1175" s="7" t="n">
        <v>10</v>
      </c>
      <c r="D1175" s="7" t="s">
        <v>65</v>
      </c>
    </row>
    <row r="1176" spans="1:8">
      <c r="A1176" t="s">
        <v>4</v>
      </c>
      <c r="B1176" s="4" t="s">
        <v>5</v>
      </c>
      <c r="C1176" s="4" t="s">
        <v>7</v>
      </c>
    </row>
    <row r="1177" spans="1:8">
      <c r="A1177" t="n">
        <v>12437</v>
      </c>
      <c r="B1177" s="23" t="n">
        <v>16</v>
      </c>
      <c r="C1177" s="7" t="n">
        <v>0</v>
      </c>
    </row>
    <row r="1178" spans="1:8">
      <c r="A1178" t="s">
        <v>4</v>
      </c>
      <c r="B1178" s="4" t="s">
        <v>5</v>
      </c>
      <c r="C1178" s="4" t="s">
        <v>8</v>
      </c>
      <c r="D1178" s="4" t="s">
        <v>9</v>
      </c>
    </row>
    <row r="1179" spans="1:8">
      <c r="A1179" t="n">
        <v>12440</v>
      </c>
      <c r="B1179" s="8" t="n">
        <v>2</v>
      </c>
      <c r="C1179" s="7" t="n">
        <v>10</v>
      </c>
      <c r="D1179" s="7" t="s">
        <v>66</v>
      </c>
    </row>
    <row r="1180" spans="1:8">
      <c r="A1180" t="s">
        <v>4</v>
      </c>
      <c r="B1180" s="4" t="s">
        <v>5</v>
      </c>
      <c r="C1180" s="4" t="s">
        <v>7</v>
      </c>
    </row>
    <row r="1181" spans="1:8">
      <c r="A1181" t="n">
        <v>12458</v>
      </c>
      <c r="B1181" s="23" t="n">
        <v>16</v>
      </c>
      <c r="C1181" s="7" t="n">
        <v>0</v>
      </c>
    </row>
    <row r="1182" spans="1:8">
      <c r="A1182" t="s">
        <v>4</v>
      </c>
      <c r="B1182" s="4" t="s">
        <v>5</v>
      </c>
      <c r="C1182" s="4" t="s">
        <v>8</v>
      </c>
      <c r="D1182" s="4" t="s">
        <v>9</v>
      </c>
    </row>
    <row r="1183" spans="1:8">
      <c r="A1183" t="n">
        <v>12461</v>
      </c>
      <c r="B1183" s="8" t="n">
        <v>2</v>
      </c>
      <c r="C1183" s="7" t="n">
        <v>10</v>
      </c>
      <c r="D1183" s="7" t="s">
        <v>67</v>
      </c>
    </row>
    <row r="1184" spans="1:8">
      <c r="A1184" t="s">
        <v>4</v>
      </c>
      <c r="B1184" s="4" t="s">
        <v>5</v>
      </c>
      <c r="C1184" s="4" t="s">
        <v>7</v>
      </c>
    </row>
    <row r="1185" spans="1:8">
      <c r="A1185" t="n">
        <v>12480</v>
      </c>
      <c r="B1185" s="23" t="n">
        <v>16</v>
      </c>
      <c r="C1185" s="7" t="n">
        <v>0</v>
      </c>
    </row>
    <row r="1186" spans="1:8">
      <c r="A1186" t="s">
        <v>4</v>
      </c>
      <c r="B1186" s="4" t="s">
        <v>5</v>
      </c>
      <c r="C1186" s="4" t="s">
        <v>8</v>
      </c>
    </row>
    <row r="1187" spans="1:8">
      <c r="A1187" t="n">
        <v>12483</v>
      </c>
      <c r="B1187" s="27" t="n">
        <v>23</v>
      </c>
      <c r="C1187" s="7" t="n">
        <v>20</v>
      </c>
    </row>
    <row r="1188" spans="1:8">
      <c r="A1188" t="s">
        <v>4</v>
      </c>
      <c r="B1188" s="4" t="s">
        <v>5</v>
      </c>
    </row>
    <row r="1189" spans="1:8">
      <c r="A1189" t="n">
        <v>12485</v>
      </c>
      <c r="B1189" s="5" t="n">
        <v>1</v>
      </c>
    </row>
    <row r="1190" spans="1:8" s="3" customFormat="1" customHeight="0">
      <c r="A1190" s="3" t="s">
        <v>2</v>
      </c>
      <c r="B1190" s="3" t="s">
        <v>168</v>
      </c>
    </row>
    <row r="1191" spans="1:8">
      <c r="A1191" t="s">
        <v>4</v>
      </c>
      <c r="B1191" s="4" t="s">
        <v>5</v>
      </c>
      <c r="C1191" s="4" t="s">
        <v>8</v>
      </c>
      <c r="D1191" s="4" t="s">
        <v>7</v>
      </c>
    </row>
    <row r="1192" spans="1:8">
      <c r="A1192" t="n">
        <v>12488</v>
      </c>
      <c r="B1192" s="21" t="n">
        <v>22</v>
      </c>
      <c r="C1192" s="7" t="n">
        <v>20</v>
      </c>
      <c r="D1192" s="7" t="n">
        <v>0</v>
      </c>
    </row>
    <row r="1193" spans="1:8">
      <c r="A1193" t="s">
        <v>4</v>
      </c>
      <c r="B1193" s="4" t="s">
        <v>5</v>
      </c>
      <c r="C1193" s="4" t="s">
        <v>8</v>
      </c>
      <c r="D1193" s="4" t="s">
        <v>7</v>
      </c>
      <c r="E1193" s="4" t="s">
        <v>7</v>
      </c>
      <c r="F1193" s="4" t="s">
        <v>7</v>
      </c>
      <c r="G1193" s="4" t="s">
        <v>7</v>
      </c>
      <c r="H1193" s="4" t="s">
        <v>8</v>
      </c>
    </row>
    <row r="1194" spans="1:8">
      <c r="A1194" t="n">
        <v>12492</v>
      </c>
      <c r="B1194" s="28" t="n">
        <v>25</v>
      </c>
      <c r="C1194" s="7" t="n">
        <v>5</v>
      </c>
      <c r="D1194" s="7" t="n">
        <v>65535</v>
      </c>
      <c r="E1194" s="7" t="n">
        <v>500</v>
      </c>
      <c r="F1194" s="7" t="n">
        <v>800</v>
      </c>
      <c r="G1194" s="7" t="n">
        <v>140</v>
      </c>
      <c r="H1194" s="7" t="n">
        <v>0</v>
      </c>
    </row>
    <row r="1195" spans="1:8">
      <c r="A1195" t="s">
        <v>4</v>
      </c>
      <c r="B1195" s="4" t="s">
        <v>5</v>
      </c>
      <c r="C1195" s="4" t="s">
        <v>7</v>
      </c>
      <c r="D1195" s="4" t="s">
        <v>8</v>
      </c>
      <c r="E1195" s="4" t="s">
        <v>69</v>
      </c>
      <c r="F1195" s="4" t="s">
        <v>8</v>
      </c>
      <c r="G1195" s="4" t="s">
        <v>8</v>
      </c>
    </row>
    <row r="1196" spans="1:8">
      <c r="A1196" t="n">
        <v>12503</v>
      </c>
      <c r="B1196" s="29" t="n">
        <v>24</v>
      </c>
      <c r="C1196" s="7" t="n">
        <v>65533</v>
      </c>
      <c r="D1196" s="7" t="n">
        <v>11</v>
      </c>
      <c r="E1196" s="7" t="s">
        <v>167</v>
      </c>
      <c r="F1196" s="7" t="n">
        <v>2</v>
      </c>
      <c r="G1196" s="7" t="n">
        <v>0</v>
      </c>
    </row>
    <row r="1197" spans="1:8">
      <c r="A1197" t="s">
        <v>4</v>
      </c>
      <c r="B1197" s="4" t="s">
        <v>5</v>
      </c>
    </row>
    <row r="1198" spans="1:8">
      <c r="A1198" t="n">
        <v>12546</v>
      </c>
      <c r="B1198" s="30" t="n">
        <v>28</v>
      </c>
    </row>
    <row r="1199" spans="1:8">
      <c r="A1199" t="s">
        <v>4</v>
      </c>
      <c r="B1199" s="4" t="s">
        <v>5</v>
      </c>
      <c r="C1199" s="4" t="s">
        <v>8</v>
      </c>
    </row>
    <row r="1200" spans="1:8">
      <c r="A1200" t="n">
        <v>12547</v>
      </c>
      <c r="B1200" s="31" t="n">
        <v>27</v>
      </c>
      <c r="C1200" s="7" t="n">
        <v>0</v>
      </c>
    </row>
    <row r="1201" spans="1:8">
      <c r="A1201" t="s">
        <v>4</v>
      </c>
      <c r="B1201" s="4" t="s">
        <v>5</v>
      </c>
      <c r="C1201" s="4" t="s">
        <v>8</v>
      </c>
    </row>
    <row r="1202" spans="1:8">
      <c r="A1202" t="n">
        <v>12549</v>
      </c>
      <c r="B1202" s="31" t="n">
        <v>27</v>
      </c>
      <c r="C1202" s="7" t="n">
        <v>1</v>
      </c>
    </row>
    <row r="1203" spans="1:8">
      <c r="A1203" t="s">
        <v>4</v>
      </c>
      <c r="B1203" s="4" t="s">
        <v>5</v>
      </c>
      <c r="C1203" s="4" t="s">
        <v>8</v>
      </c>
      <c r="D1203" s="4" t="s">
        <v>7</v>
      </c>
      <c r="E1203" s="4" t="s">
        <v>7</v>
      </c>
      <c r="F1203" s="4" t="s">
        <v>7</v>
      </c>
      <c r="G1203" s="4" t="s">
        <v>7</v>
      </c>
      <c r="H1203" s="4" t="s">
        <v>8</v>
      </c>
    </row>
    <row r="1204" spans="1:8">
      <c r="A1204" t="n">
        <v>12551</v>
      </c>
      <c r="B1204" s="28" t="n">
        <v>25</v>
      </c>
      <c r="C1204" s="7" t="n">
        <v>5</v>
      </c>
      <c r="D1204" s="7" t="n">
        <v>65535</v>
      </c>
      <c r="E1204" s="7" t="n">
        <v>65535</v>
      </c>
      <c r="F1204" s="7" t="n">
        <v>65535</v>
      </c>
      <c r="G1204" s="7" t="n">
        <v>65535</v>
      </c>
      <c r="H1204" s="7" t="n">
        <v>0</v>
      </c>
    </row>
    <row r="1205" spans="1:8">
      <c r="A1205" t="s">
        <v>4</v>
      </c>
      <c r="B1205" s="4" t="s">
        <v>5</v>
      </c>
      <c r="C1205" s="4" t="s">
        <v>8</v>
      </c>
      <c r="D1205" s="4" t="s">
        <v>9</v>
      </c>
    </row>
    <row r="1206" spans="1:8">
      <c r="A1206" t="n">
        <v>12562</v>
      </c>
      <c r="B1206" s="8" t="n">
        <v>2</v>
      </c>
      <c r="C1206" s="7" t="n">
        <v>10</v>
      </c>
      <c r="D1206" s="7" t="s">
        <v>65</v>
      </c>
    </row>
    <row r="1207" spans="1:8">
      <c r="A1207" t="s">
        <v>4</v>
      </c>
      <c r="B1207" s="4" t="s">
        <v>5</v>
      </c>
      <c r="C1207" s="4" t="s">
        <v>7</v>
      </c>
    </row>
    <row r="1208" spans="1:8">
      <c r="A1208" t="n">
        <v>12585</v>
      </c>
      <c r="B1208" s="23" t="n">
        <v>16</v>
      </c>
      <c r="C1208" s="7" t="n">
        <v>0</v>
      </c>
    </row>
    <row r="1209" spans="1:8">
      <c r="A1209" t="s">
        <v>4</v>
      </c>
      <c r="B1209" s="4" t="s">
        <v>5</v>
      </c>
      <c r="C1209" s="4" t="s">
        <v>8</v>
      </c>
      <c r="D1209" s="4" t="s">
        <v>9</v>
      </c>
    </row>
    <row r="1210" spans="1:8">
      <c r="A1210" t="n">
        <v>12588</v>
      </c>
      <c r="B1210" s="8" t="n">
        <v>2</v>
      </c>
      <c r="C1210" s="7" t="n">
        <v>10</v>
      </c>
      <c r="D1210" s="7" t="s">
        <v>66</v>
      </c>
    </row>
    <row r="1211" spans="1:8">
      <c r="A1211" t="s">
        <v>4</v>
      </c>
      <c r="B1211" s="4" t="s">
        <v>5</v>
      </c>
      <c r="C1211" s="4" t="s">
        <v>7</v>
      </c>
    </row>
    <row r="1212" spans="1:8">
      <c r="A1212" t="n">
        <v>12606</v>
      </c>
      <c r="B1212" s="23" t="n">
        <v>16</v>
      </c>
      <c r="C1212" s="7" t="n">
        <v>0</v>
      </c>
    </row>
    <row r="1213" spans="1:8">
      <c r="A1213" t="s">
        <v>4</v>
      </c>
      <c r="B1213" s="4" t="s">
        <v>5</v>
      </c>
      <c r="C1213" s="4" t="s">
        <v>8</v>
      </c>
      <c r="D1213" s="4" t="s">
        <v>9</v>
      </c>
    </row>
    <row r="1214" spans="1:8">
      <c r="A1214" t="n">
        <v>12609</v>
      </c>
      <c r="B1214" s="8" t="n">
        <v>2</v>
      </c>
      <c r="C1214" s="7" t="n">
        <v>10</v>
      </c>
      <c r="D1214" s="7" t="s">
        <v>67</v>
      </c>
    </row>
    <row r="1215" spans="1:8">
      <c r="A1215" t="s">
        <v>4</v>
      </c>
      <c r="B1215" s="4" t="s">
        <v>5</v>
      </c>
      <c r="C1215" s="4" t="s">
        <v>7</v>
      </c>
    </row>
    <row r="1216" spans="1:8">
      <c r="A1216" t="n">
        <v>12628</v>
      </c>
      <c r="B1216" s="23" t="n">
        <v>16</v>
      </c>
      <c r="C1216" s="7" t="n">
        <v>0</v>
      </c>
    </row>
    <row r="1217" spans="1:8">
      <c r="A1217" t="s">
        <v>4</v>
      </c>
      <c r="B1217" s="4" t="s">
        <v>5</v>
      </c>
      <c r="C1217" s="4" t="s">
        <v>8</v>
      </c>
    </row>
    <row r="1218" spans="1:8">
      <c r="A1218" t="n">
        <v>12631</v>
      </c>
      <c r="B1218" s="27" t="n">
        <v>23</v>
      </c>
      <c r="C1218" s="7" t="n">
        <v>20</v>
      </c>
    </row>
    <row r="1219" spans="1:8">
      <c r="A1219" t="s">
        <v>4</v>
      </c>
      <c r="B1219" s="4" t="s">
        <v>5</v>
      </c>
    </row>
    <row r="1220" spans="1:8">
      <c r="A1220" t="n">
        <v>12633</v>
      </c>
      <c r="B1220" s="5" t="n">
        <v>1</v>
      </c>
    </row>
    <row r="1221" spans="1:8" s="3" customFormat="1" customHeight="0">
      <c r="A1221" s="3" t="s">
        <v>2</v>
      </c>
      <c r="B1221" s="3" t="s">
        <v>169</v>
      </c>
    </row>
    <row r="1222" spans="1:8">
      <c r="A1222" t="s">
        <v>4</v>
      </c>
      <c r="B1222" s="4" t="s">
        <v>5</v>
      </c>
      <c r="C1222" s="4" t="s">
        <v>8</v>
      </c>
      <c r="D1222" s="4" t="s">
        <v>7</v>
      </c>
    </row>
    <row r="1223" spans="1:8">
      <c r="A1223" t="n">
        <v>12636</v>
      </c>
      <c r="B1223" s="21" t="n">
        <v>22</v>
      </c>
      <c r="C1223" s="7" t="n">
        <v>20</v>
      </c>
      <c r="D1223" s="7" t="n">
        <v>0</v>
      </c>
    </row>
    <row r="1224" spans="1:8">
      <c r="A1224" t="s">
        <v>4</v>
      </c>
      <c r="B1224" s="4" t="s">
        <v>5</v>
      </c>
      <c r="C1224" s="4" t="s">
        <v>8</v>
      </c>
      <c r="D1224" s="4" t="s">
        <v>7</v>
      </c>
      <c r="E1224" s="4" t="s">
        <v>7</v>
      </c>
      <c r="F1224" s="4" t="s">
        <v>7</v>
      </c>
      <c r="G1224" s="4" t="s">
        <v>7</v>
      </c>
      <c r="H1224" s="4" t="s">
        <v>8</v>
      </c>
    </row>
    <row r="1225" spans="1:8">
      <c r="A1225" t="n">
        <v>12640</v>
      </c>
      <c r="B1225" s="28" t="n">
        <v>25</v>
      </c>
      <c r="C1225" s="7" t="n">
        <v>5</v>
      </c>
      <c r="D1225" s="7" t="n">
        <v>65535</v>
      </c>
      <c r="E1225" s="7" t="n">
        <v>500</v>
      </c>
      <c r="F1225" s="7" t="n">
        <v>800</v>
      </c>
      <c r="G1225" s="7" t="n">
        <v>140</v>
      </c>
      <c r="H1225" s="7" t="n">
        <v>0</v>
      </c>
    </row>
    <row r="1226" spans="1:8">
      <c r="A1226" t="s">
        <v>4</v>
      </c>
      <c r="B1226" s="4" t="s">
        <v>5</v>
      </c>
      <c r="C1226" s="4" t="s">
        <v>7</v>
      </c>
      <c r="D1226" s="4" t="s">
        <v>8</v>
      </c>
      <c r="E1226" s="4" t="s">
        <v>69</v>
      </c>
      <c r="F1226" s="4" t="s">
        <v>8</v>
      </c>
      <c r="G1226" s="4" t="s">
        <v>8</v>
      </c>
    </row>
    <row r="1227" spans="1:8">
      <c r="A1227" t="n">
        <v>12651</v>
      </c>
      <c r="B1227" s="29" t="n">
        <v>24</v>
      </c>
      <c r="C1227" s="7" t="n">
        <v>65533</v>
      </c>
      <c r="D1227" s="7" t="n">
        <v>11</v>
      </c>
      <c r="E1227" s="7" t="s">
        <v>167</v>
      </c>
      <c r="F1227" s="7" t="n">
        <v>2</v>
      </c>
      <c r="G1227" s="7" t="n">
        <v>0</v>
      </c>
    </row>
    <row r="1228" spans="1:8">
      <c r="A1228" t="s">
        <v>4</v>
      </c>
      <c r="B1228" s="4" t="s">
        <v>5</v>
      </c>
    </row>
    <row r="1229" spans="1:8">
      <c r="A1229" t="n">
        <v>12694</v>
      </c>
      <c r="B1229" s="30" t="n">
        <v>28</v>
      </c>
    </row>
    <row r="1230" spans="1:8">
      <c r="A1230" t="s">
        <v>4</v>
      </c>
      <c r="B1230" s="4" t="s">
        <v>5</v>
      </c>
      <c r="C1230" s="4" t="s">
        <v>8</v>
      </c>
    </row>
    <row r="1231" spans="1:8">
      <c r="A1231" t="n">
        <v>12695</v>
      </c>
      <c r="B1231" s="31" t="n">
        <v>27</v>
      </c>
      <c r="C1231" s="7" t="n">
        <v>0</v>
      </c>
    </row>
    <row r="1232" spans="1:8">
      <c r="A1232" t="s">
        <v>4</v>
      </c>
      <c r="B1232" s="4" t="s">
        <v>5</v>
      </c>
      <c r="C1232" s="4" t="s">
        <v>8</v>
      </c>
    </row>
    <row r="1233" spans="1:8">
      <c r="A1233" t="n">
        <v>12697</v>
      </c>
      <c r="B1233" s="31" t="n">
        <v>27</v>
      </c>
      <c r="C1233" s="7" t="n">
        <v>1</v>
      </c>
    </row>
    <row r="1234" spans="1:8">
      <c r="A1234" t="s">
        <v>4</v>
      </c>
      <c r="B1234" s="4" t="s">
        <v>5</v>
      </c>
      <c r="C1234" s="4" t="s">
        <v>8</v>
      </c>
      <c r="D1234" s="4" t="s">
        <v>7</v>
      </c>
      <c r="E1234" s="4" t="s">
        <v>7</v>
      </c>
      <c r="F1234" s="4" t="s">
        <v>7</v>
      </c>
      <c r="G1234" s="4" t="s">
        <v>7</v>
      </c>
      <c r="H1234" s="4" t="s">
        <v>8</v>
      </c>
    </row>
    <row r="1235" spans="1:8">
      <c r="A1235" t="n">
        <v>12699</v>
      </c>
      <c r="B1235" s="28" t="n">
        <v>25</v>
      </c>
      <c r="C1235" s="7" t="n">
        <v>5</v>
      </c>
      <c r="D1235" s="7" t="n">
        <v>65535</v>
      </c>
      <c r="E1235" s="7" t="n">
        <v>65535</v>
      </c>
      <c r="F1235" s="7" t="n">
        <v>65535</v>
      </c>
      <c r="G1235" s="7" t="n">
        <v>65535</v>
      </c>
      <c r="H1235" s="7" t="n">
        <v>0</v>
      </c>
    </row>
    <row r="1236" spans="1:8">
      <c r="A1236" t="s">
        <v>4</v>
      </c>
      <c r="B1236" s="4" t="s">
        <v>5</v>
      </c>
      <c r="C1236" s="4" t="s">
        <v>8</v>
      </c>
      <c r="D1236" s="4" t="s">
        <v>9</v>
      </c>
    </row>
    <row r="1237" spans="1:8">
      <c r="A1237" t="n">
        <v>12710</v>
      </c>
      <c r="B1237" s="8" t="n">
        <v>2</v>
      </c>
      <c r="C1237" s="7" t="n">
        <v>10</v>
      </c>
      <c r="D1237" s="7" t="s">
        <v>65</v>
      </c>
    </row>
    <row r="1238" spans="1:8">
      <c r="A1238" t="s">
        <v>4</v>
      </c>
      <c r="B1238" s="4" t="s">
        <v>5</v>
      </c>
      <c r="C1238" s="4" t="s">
        <v>7</v>
      </c>
    </row>
    <row r="1239" spans="1:8">
      <c r="A1239" t="n">
        <v>12733</v>
      </c>
      <c r="B1239" s="23" t="n">
        <v>16</v>
      </c>
      <c r="C1239" s="7" t="n">
        <v>0</v>
      </c>
    </row>
    <row r="1240" spans="1:8">
      <c r="A1240" t="s">
        <v>4</v>
      </c>
      <c r="B1240" s="4" t="s">
        <v>5</v>
      </c>
      <c r="C1240" s="4" t="s">
        <v>8</v>
      </c>
      <c r="D1240" s="4" t="s">
        <v>9</v>
      </c>
    </row>
    <row r="1241" spans="1:8">
      <c r="A1241" t="n">
        <v>12736</v>
      </c>
      <c r="B1241" s="8" t="n">
        <v>2</v>
      </c>
      <c r="C1241" s="7" t="n">
        <v>10</v>
      </c>
      <c r="D1241" s="7" t="s">
        <v>66</v>
      </c>
    </row>
    <row r="1242" spans="1:8">
      <c r="A1242" t="s">
        <v>4</v>
      </c>
      <c r="B1242" s="4" t="s">
        <v>5</v>
      </c>
      <c r="C1242" s="4" t="s">
        <v>7</v>
      </c>
    </row>
    <row r="1243" spans="1:8">
      <c r="A1243" t="n">
        <v>12754</v>
      </c>
      <c r="B1243" s="23" t="n">
        <v>16</v>
      </c>
      <c r="C1243" s="7" t="n">
        <v>0</v>
      </c>
    </row>
    <row r="1244" spans="1:8">
      <c r="A1244" t="s">
        <v>4</v>
      </c>
      <c r="B1244" s="4" t="s">
        <v>5</v>
      </c>
      <c r="C1244" s="4" t="s">
        <v>8</v>
      </c>
      <c r="D1244" s="4" t="s">
        <v>9</v>
      </c>
    </row>
    <row r="1245" spans="1:8">
      <c r="A1245" t="n">
        <v>12757</v>
      </c>
      <c r="B1245" s="8" t="n">
        <v>2</v>
      </c>
      <c r="C1245" s="7" t="n">
        <v>10</v>
      </c>
      <c r="D1245" s="7" t="s">
        <v>67</v>
      </c>
    </row>
    <row r="1246" spans="1:8">
      <c r="A1246" t="s">
        <v>4</v>
      </c>
      <c r="B1246" s="4" t="s">
        <v>5</v>
      </c>
      <c r="C1246" s="4" t="s">
        <v>7</v>
      </c>
    </row>
    <row r="1247" spans="1:8">
      <c r="A1247" t="n">
        <v>12776</v>
      </c>
      <c r="B1247" s="23" t="n">
        <v>16</v>
      </c>
      <c r="C1247" s="7" t="n">
        <v>0</v>
      </c>
    </row>
    <row r="1248" spans="1:8">
      <c r="A1248" t="s">
        <v>4</v>
      </c>
      <c r="B1248" s="4" t="s">
        <v>5</v>
      </c>
      <c r="C1248" s="4" t="s">
        <v>8</v>
      </c>
    </row>
    <row r="1249" spans="1:8">
      <c r="A1249" t="n">
        <v>12779</v>
      </c>
      <c r="B1249" s="27" t="n">
        <v>23</v>
      </c>
      <c r="C1249" s="7" t="n">
        <v>20</v>
      </c>
    </row>
    <row r="1250" spans="1:8">
      <c r="A1250" t="s">
        <v>4</v>
      </c>
      <c r="B1250" s="4" t="s">
        <v>5</v>
      </c>
    </row>
    <row r="1251" spans="1:8">
      <c r="A1251" t="n">
        <v>12781</v>
      </c>
      <c r="B1251" s="5" t="n">
        <v>1</v>
      </c>
    </row>
    <row r="1252" spans="1:8" s="3" customFormat="1" customHeight="0">
      <c r="A1252" s="3" t="s">
        <v>2</v>
      </c>
      <c r="B1252" s="3" t="s">
        <v>170</v>
      </c>
    </row>
    <row r="1253" spans="1:8">
      <c r="A1253" t="s">
        <v>4</v>
      </c>
      <c r="B1253" s="4" t="s">
        <v>5</v>
      </c>
      <c r="C1253" s="4" t="s">
        <v>8</v>
      </c>
      <c r="D1253" s="4" t="s">
        <v>7</v>
      </c>
    </row>
    <row r="1254" spans="1:8">
      <c r="A1254" t="n">
        <v>12784</v>
      </c>
      <c r="B1254" s="21" t="n">
        <v>22</v>
      </c>
      <c r="C1254" s="7" t="n">
        <v>20</v>
      </c>
      <c r="D1254" s="7" t="n">
        <v>0</v>
      </c>
    </row>
    <row r="1255" spans="1:8">
      <c r="A1255" t="s">
        <v>4</v>
      </c>
      <c r="B1255" s="4" t="s">
        <v>5</v>
      </c>
      <c r="C1255" s="4" t="s">
        <v>8</v>
      </c>
      <c r="D1255" s="4" t="s">
        <v>8</v>
      </c>
      <c r="E1255" s="4" t="s">
        <v>7</v>
      </c>
      <c r="F1255" s="4" t="s">
        <v>18</v>
      </c>
    </row>
    <row r="1256" spans="1:8">
      <c r="A1256" t="n">
        <v>12788</v>
      </c>
      <c r="B1256" s="22" t="n">
        <v>107</v>
      </c>
      <c r="C1256" s="7" t="n">
        <v>0</v>
      </c>
      <c r="D1256" s="7" t="n">
        <v>0</v>
      </c>
      <c r="E1256" s="7" t="n">
        <v>0</v>
      </c>
      <c r="F1256" s="7" t="n">
        <v>32</v>
      </c>
    </row>
    <row r="1257" spans="1:8">
      <c r="A1257" t="s">
        <v>4</v>
      </c>
      <c r="B1257" s="4" t="s">
        <v>5</v>
      </c>
      <c r="C1257" s="4" t="s">
        <v>8</v>
      </c>
      <c r="D1257" s="4" t="s">
        <v>8</v>
      </c>
      <c r="E1257" s="4" t="s">
        <v>9</v>
      </c>
      <c r="F1257" s="4" t="s">
        <v>7</v>
      </c>
    </row>
    <row r="1258" spans="1:8">
      <c r="A1258" t="n">
        <v>12797</v>
      </c>
      <c r="B1258" s="22" t="n">
        <v>107</v>
      </c>
      <c r="C1258" s="7" t="n">
        <v>1</v>
      </c>
      <c r="D1258" s="7" t="n">
        <v>0</v>
      </c>
      <c r="E1258" s="7" t="s">
        <v>171</v>
      </c>
      <c r="F1258" s="7" t="n">
        <v>0</v>
      </c>
    </row>
    <row r="1259" spans="1:8">
      <c r="A1259" t="s">
        <v>4</v>
      </c>
      <c r="B1259" s="4" t="s">
        <v>5</v>
      </c>
      <c r="C1259" s="4" t="s">
        <v>8</v>
      </c>
      <c r="D1259" s="4" t="s">
        <v>8</v>
      </c>
      <c r="E1259" s="4" t="s">
        <v>9</v>
      </c>
      <c r="F1259" s="4" t="s">
        <v>7</v>
      </c>
    </row>
    <row r="1260" spans="1:8">
      <c r="A1260" t="n">
        <v>12823</v>
      </c>
      <c r="B1260" s="22" t="n">
        <v>107</v>
      </c>
      <c r="C1260" s="7" t="n">
        <v>1</v>
      </c>
      <c r="D1260" s="7" t="n">
        <v>0</v>
      </c>
      <c r="E1260" s="7" t="s">
        <v>172</v>
      </c>
      <c r="F1260" s="7" t="n">
        <v>1</v>
      </c>
    </row>
    <row r="1261" spans="1:8">
      <c r="A1261" t="s">
        <v>4</v>
      </c>
      <c r="B1261" s="4" t="s">
        <v>5</v>
      </c>
      <c r="C1261" s="4" t="s">
        <v>8</v>
      </c>
      <c r="D1261" s="4" t="s">
        <v>8</v>
      </c>
      <c r="E1261" s="4" t="s">
        <v>8</v>
      </c>
      <c r="F1261" s="4" t="s">
        <v>7</v>
      </c>
      <c r="G1261" s="4" t="s">
        <v>7</v>
      </c>
      <c r="H1261" s="4" t="s">
        <v>8</v>
      </c>
    </row>
    <row r="1262" spans="1:8">
      <c r="A1262" t="n">
        <v>12835</v>
      </c>
      <c r="B1262" s="22" t="n">
        <v>107</v>
      </c>
      <c r="C1262" s="7" t="n">
        <v>2</v>
      </c>
      <c r="D1262" s="7" t="n">
        <v>0</v>
      </c>
      <c r="E1262" s="7" t="n">
        <v>1</v>
      </c>
      <c r="F1262" s="7" t="n">
        <v>65535</v>
      </c>
      <c r="G1262" s="7" t="n">
        <v>65535</v>
      </c>
      <c r="H1262" s="7" t="n">
        <v>0</v>
      </c>
    </row>
    <row r="1263" spans="1:8">
      <c r="A1263" t="s">
        <v>4</v>
      </c>
      <c r="B1263" s="4" t="s">
        <v>5</v>
      </c>
      <c r="C1263" s="4" t="s">
        <v>8</v>
      </c>
      <c r="D1263" s="4" t="s">
        <v>8</v>
      </c>
      <c r="E1263" s="4" t="s">
        <v>8</v>
      </c>
    </row>
    <row r="1264" spans="1:8">
      <c r="A1264" t="n">
        <v>12844</v>
      </c>
      <c r="B1264" s="22" t="n">
        <v>107</v>
      </c>
      <c r="C1264" s="7" t="n">
        <v>4</v>
      </c>
      <c r="D1264" s="7" t="n">
        <v>0</v>
      </c>
      <c r="E1264" s="7" t="n">
        <v>0</v>
      </c>
    </row>
    <row r="1265" spans="1:8">
      <c r="A1265" t="s">
        <v>4</v>
      </c>
      <c r="B1265" s="4" t="s">
        <v>5</v>
      </c>
      <c r="C1265" s="4" t="s">
        <v>8</v>
      </c>
      <c r="D1265" s="4" t="s">
        <v>8</v>
      </c>
    </row>
    <row r="1266" spans="1:8">
      <c r="A1266" t="n">
        <v>12848</v>
      </c>
      <c r="B1266" s="22" t="n">
        <v>107</v>
      </c>
      <c r="C1266" s="7" t="n">
        <v>3</v>
      </c>
      <c r="D1266" s="7" t="n">
        <v>0</v>
      </c>
    </row>
    <row r="1267" spans="1:8">
      <c r="A1267" t="s">
        <v>4</v>
      </c>
      <c r="B1267" s="4" t="s">
        <v>5</v>
      </c>
      <c r="C1267" s="4" t="s">
        <v>8</v>
      </c>
      <c r="D1267" s="41" t="s">
        <v>173</v>
      </c>
      <c r="E1267" s="4" t="s">
        <v>5</v>
      </c>
      <c r="F1267" s="4" t="s">
        <v>8</v>
      </c>
      <c r="G1267" s="4" t="s">
        <v>7</v>
      </c>
      <c r="H1267" s="4" t="s">
        <v>19</v>
      </c>
      <c r="I1267" s="41" t="s">
        <v>174</v>
      </c>
      <c r="J1267" s="4" t="s">
        <v>8</v>
      </c>
      <c r="K1267" s="4" t="s">
        <v>17</v>
      </c>
    </row>
    <row r="1268" spans="1:8">
      <c r="A1268" t="n">
        <v>12851</v>
      </c>
      <c r="B1268" s="12" t="n">
        <v>5</v>
      </c>
      <c r="C1268" s="7" t="n">
        <v>28</v>
      </c>
      <c r="D1268" s="41" t="s">
        <v>3</v>
      </c>
      <c r="E1268" s="42" t="n">
        <v>101</v>
      </c>
      <c r="F1268" s="7" t="n">
        <v>2</v>
      </c>
      <c r="G1268" s="7" t="n">
        <v>199</v>
      </c>
      <c r="H1268" s="7" t="n">
        <v>1</v>
      </c>
      <c r="I1268" s="41" t="s">
        <v>3</v>
      </c>
      <c r="J1268" s="7" t="n">
        <v>1</v>
      </c>
      <c r="K1268" s="13" t="n">
        <f t="normal" ca="1">A1272</f>
        <v>0</v>
      </c>
    </row>
    <row r="1269" spans="1:8">
      <c r="A1269" t="s">
        <v>4</v>
      </c>
      <c r="B1269" s="4" t="s">
        <v>5</v>
      </c>
      <c r="C1269" s="4" t="s">
        <v>7</v>
      </c>
    </row>
    <row r="1270" spans="1:8">
      <c r="A1270" t="n">
        <v>12866</v>
      </c>
      <c r="B1270" s="6" t="n">
        <v>12</v>
      </c>
      <c r="C1270" s="7" t="n">
        <v>6415</v>
      </c>
    </row>
    <row r="1271" spans="1:8">
      <c r="A1271" t="s">
        <v>4</v>
      </c>
      <c r="B1271" s="4" t="s">
        <v>5</v>
      </c>
      <c r="C1271" s="4" t="s">
        <v>8</v>
      </c>
      <c r="D1271" s="4" t="s">
        <v>8</v>
      </c>
      <c r="E1271" s="4" t="s">
        <v>8</v>
      </c>
      <c r="F1271" s="4" t="s">
        <v>19</v>
      </c>
      <c r="G1271" s="4" t="s">
        <v>8</v>
      </c>
      <c r="H1271" s="4" t="s">
        <v>8</v>
      </c>
      <c r="I1271" s="4" t="s">
        <v>17</v>
      </c>
    </row>
    <row r="1272" spans="1:8">
      <c r="A1272" t="n">
        <v>12869</v>
      </c>
      <c r="B1272" s="12" t="n">
        <v>5</v>
      </c>
      <c r="C1272" s="7" t="n">
        <v>35</v>
      </c>
      <c r="D1272" s="7" t="n">
        <v>0</v>
      </c>
      <c r="E1272" s="7" t="n">
        <v>0</v>
      </c>
      <c r="F1272" s="7" t="n">
        <v>0</v>
      </c>
      <c r="G1272" s="7" t="n">
        <v>2</v>
      </c>
      <c r="H1272" s="7" t="n">
        <v>1</v>
      </c>
      <c r="I1272" s="13" t="n">
        <f t="normal" ca="1">A1308</f>
        <v>0</v>
      </c>
    </row>
    <row r="1273" spans="1:8">
      <c r="A1273" t="s">
        <v>4</v>
      </c>
      <c r="B1273" s="4" t="s">
        <v>5</v>
      </c>
      <c r="C1273" s="4" t="s">
        <v>8</v>
      </c>
      <c r="D1273" s="4" t="s">
        <v>7</v>
      </c>
      <c r="E1273" s="4" t="s">
        <v>18</v>
      </c>
    </row>
    <row r="1274" spans="1:8">
      <c r="A1274" t="n">
        <v>12883</v>
      </c>
      <c r="B1274" s="25" t="n">
        <v>58</v>
      </c>
      <c r="C1274" s="7" t="n">
        <v>0</v>
      </c>
      <c r="D1274" s="7" t="n">
        <v>1000</v>
      </c>
      <c r="E1274" s="7" t="n">
        <v>1</v>
      </c>
    </row>
    <row r="1275" spans="1:8">
      <c r="A1275" t="s">
        <v>4</v>
      </c>
      <c r="B1275" s="4" t="s">
        <v>5</v>
      </c>
      <c r="C1275" s="4" t="s">
        <v>8</v>
      </c>
      <c r="D1275" s="4" t="s">
        <v>7</v>
      </c>
    </row>
    <row r="1276" spans="1:8">
      <c r="A1276" t="n">
        <v>12891</v>
      </c>
      <c r="B1276" s="25" t="n">
        <v>58</v>
      </c>
      <c r="C1276" s="7" t="n">
        <v>255</v>
      </c>
      <c r="D1276" s="7" t="n">
        <v>0</v>
      </c>
    </row>
    <row r="1277" spans="1:8">
      <c r="A1277" t="s">
        <v>4</v>
      </c>
      <c r="B1277" s="4" t="s">
        <v>5</v>
      </c>
      <c r="C1277" s="4" t="s">
        <v>8</v>
      </c>
      <c r="D1277" s="4" t="s">
        <v>7</v>
      </c>
    </row>
    <row r="1278" spans="1:8">
      <c r="A1278" t="n">
        <v>12895</v>
      </c>
      <c r="B1278" s="21" t="n">
        <v>22</v>
      </c>
      <c r="C1278" s="7" t="n">
        <v>0</v>
      </c>
      <c r="D1278" s="7" t="n">
        <v>0</v>
      </c>
    </row>
    <row r="1279" spans="1:8">
      <c r="A1279" t="s">
        <v>4</v>
      </c>
      <c r="B1279" s="4" t="s">
        <v>5</v>
      </c>
      <c r="C1279" s="4" t="s">
        <v>7</v>
      </c>
      <c r="D1279" s="4" t="s">
        <v>19</v>
      </c>
    </row>
    <row r="1280" spans="1:8">
      <c r="A1280" t="n">
        <v>12899</v>
      </c>
      <c r="B1280" s="43" t="n">
        <v>43</v>
      </c>
      <c r="C1280" s="7" t="n">
        <v>61456</v>
      </c>
      <c r="D1280" s="7" t="n">
        <v>1</v>
      </c>
    </row>
    <row r="1281" spans="1:11">
      <c r="A1281" t="s">
        <v>4</v>
      </c>
      <c r="B1281" s="4" t="s">
        <v>5</v>
      </c>
      <c r="C1281" s="4" t="s">
        <v>8</v>
      </c>
      <c r="D1281" s="4" t="s">
        <v>8</v>
      </c>
      <c r="E1281" s="4" t="s">
        <v>18</v>
      </c>
      <c r="F1281" s="4" t="s">
        <v>18</v>
      </c>
      <c r="G1281" s="4" t="s">
        <v>18</v>
      </c>
      <c r="H1281" s="4" t="s">
        <v>7</v>
      </c>
    </row>
    <row r="1282" spans="1:11">
      <c r="A1282" t="n">
        <v>12906</v>
      </c>
      <c r="B1282" s="36" t="n">
        <v>45</v>
      </c>
      <c r="C1282" s="7" t="n">
        <v>2</v>
      </c>
      <c r="D1282" s="7" t="n">
        <v>3</v>
      </c>
      <c r="E1282" s="7" t="n">
        <v>-8.67000007629395</v>
      </c>
      <c r="F1282" s="7" t="n">
        <v>0.180000007152557</v>
      </c>
      <c r="G1282" s="7" t="n">
        <v>-15.0200004577637</v>
      </c>
      <c r="H1282" s="7" t="n">
        <v>0</v>
      </c>
    </row>
    <row r="1283" spans="1:11">
      <c r="A1283" t="s">
        <v>4</v>
      </c>
      <c r="B1283" s="4" t="s">
        <v>5</v>
      </c>
      <c r="C1283" s="4" t="s">
        <v>8</v>
      </c>
      <c r="D1283" s="4" t="s">
        <v>8</v>
      </c>
      <c r="E1283" s="4" t="s">
        <v>18</v>
      </c>
      <c r="F1283" s="4" t="s">
        <v>18</v>
      </c>
      <c r="G1283" s="4" t="s">
        <v>18</v>
      </c>
      <c r="H1283" s="4" t="s">
        <v>7</v>
      </c>
      <c r="I1283" s="4" t="s">
        <v>8</v>
      </c>
    </row>
    <row r="1284" spans="1:11">
      <c r="A1284" t="n">
        <v>12923</v>
      </c>
      <c r="B1284" s="36" t="n">
        <v>45</v>
      </c>
      <c r="C1284" s="7" t="n">
        <v>4</v>
      </c>
      <c r="D1284" s="7" t="n">
        <v>3</v>
      </c>
      <c r="E1284" s="7" t="n">
        <v>16.1800003051758</v>
      </c>
      <c r="F1284" s="7" t="n">
        <v>112.160003662109</v>
      </c>
      <c r="G1284" s="7" t="n">
        <v>0</v>
      </c>
      <c r="H1284" s="7" t="n">
        <v>0</v>
      </c>
      <c r="I1284" s="7" t="n">
        <v>1</v>
      </c>
    </row>
    <row r="1285" spans="1:11">
      <c r="A1285" t="s">
        <v>4</v>
      </c>
      <c r="B1285" s="4" t="s">
        <v>5</v>
      </c>
      <c r="C1285" s="4" t="s">
        <v>8</v>
      </c>
      <c r="D1285" s="4" t="s">
        <v>8</v>
      </c>
      <c r="E1285" s="4" t="s">
        <v>18</v>
      </c>
      <c r="F1285" s="4" t="s">
        <v>7</v>
      </c>
    </row>
    <row r="1286" spans="1:11">
      <c r="A1286" t="n">
        <v>12941</v>
      </c>
      <c r="B1286" s="36" t="n">
        <v>45</v>
      </c>
      <c r="C1286" s="7" t="n">
        <v>5</v>
      </c>
      <c r="D1286" s="7" t="n">
        <v>3</v>
      </c>
      <c r="E1286" s="7" t="n">
        <v>5.09999990463257</v>
      </c>
      <c r="F1286" s="7" t="n">
        <v>0</v>
      </c>
    </row>
    <row r="1287" spans="1:11">
      <c r="A1287" t="s">
        <v>4</v>
      </c>
      <c r="B1287" s="4" t="s">
        <v>5</v>
      </c>
      <c r="C1287" s="4" t="s">
        <v>8</v>
      </c>
      <c r="D1287" s="4" t="s">
        <v>8</v>
      </c>
      <c r="E1287" s="4" t="s">
        <v>18</v>
      </c>
      <c r="F1287" s="4" t="s">
        <v>7</v>
      </c>
    </row>
    <row r="1288" spans="1:11">
      <c r="A1288" t="n">
        <v>12950</v>
      </c>
      <c r="B1288" s="36" t="n">
        <v>45</v>
      </c>
      <c r="C1288" s="7" t="n">
        <v>11</v>
      </c>
      <c r="D1288" s="7" t="n">
        <v>3</v>
      </c>
      <c r="E1288" s="7" t="n">
        <v>34</v>
      </c>
      <c r="F1288" s="7" t="n">
        <v>0</v>
      </c>
    </row>
    <row r="1289" spans="1:11">
      <c r="A1289" t="s">
        <v>4</v>
      </c>
      <c r="B1289" s="4" t="s">
        <v>5</v>
      </c>
      <c r="C1289" s="4" t="s">
        <v>8</v>
      </c>
    </row>
    <row r="1290" spans="1:11">
      <c r="A1290" t="n">
        <v>12959</v>
      </c>
      <c r="B1290" s="44" t="n">
        <v>176</v>
      </c>
      <c r="C1290" s="7" t="n">
        <v>0</v>
      </c>
    </row>
    <row r="1291" spans="1:11">
      <c r="A1291" t="s">
        <v>4</v>
      </c>
      <c r="B1291" s="4" t="s">
        <v>5</v>
      </c>
      <c r="C1291" s="4" t="s">
        <v>8</v>
      </c>
    </row>
    <row r="1292" spans="1:11">
      <c r="A1292" t="n">
        <v>12961</v>
      </c>
      <c r="B1292" s="44" t="n">
        <v>176</v>
      </c>
      <c r="C1292" s="7" t="n">
        <v>1</v>
      </c>
    </row>
    <row r="1293" spans="1:11">
      <c r="A1293" t="s">
        <v>4</v>
      </c>
      <c r="B1293" s="4" t="s">
        <v>5</v>
      </c>
      <c r="C1293" s="4" t="s">
        <v>7</v>
      </c>
      <c r="D1293" s="4" t="s">
        <v>18</v>
      </c>
      <c r="E1293" s="4" t="s">
        <v>18</v>
      </c>
      <c r="F1293" s="4" t="s">
        <v>18</v>
      </c>
      <c r="G1293" s="4" t="s">
        <v>18</v>
      </c>
    </row>
    <row r="1294" spans="1:11">
      <c r="A1294" t="n">
        <v>12963</v>
      </c>
      <c r="B1294" s="33" t="n">
        <v>46</v>
      </c>
      <c r="C1294" s="7" t="n">
        <v>61456</v>
      </c>
      <c r="D1294" s="7" t="n">
        <v>-6.05999994277954</v>
      </c>
      <c r="E1294" s="7" t="n">
        <v>0</v>
      </c>
      <c r="F1294" s="7" t="n">
        <v>-15.3199996948242</v>
      </c>
      <c r="G1294" s="7" t="n">
        <v>278.299987792969</v>
      </c>
    </row>
    <row r="1295" spans="1:11">
      <c r="A1295" t="s">
        <v>4</v>
      </c>
      <c r="B1295" s="4" t="s">
        <v>5</v>
      </c>
      <c r="C1295" s="4" t="s">
        <v>7</v>
      </c>
      <c r="D1295" s="4" t="s">
        <v>7</v>
      </c>
      <c r="E1295" s="4" t="s">
        <v>7</v>
      </c>
    </row>
    <row r="1296" spans="1:11">
      <c r="A1296" t="n">
        <v>12982</v>
      </c>
      <c r="B1296" s="45" t="n">
        <v>61</v>
      </c>
      <c r="C1296" s="7" t="n">
        <v>61456</v>
      </c>
      <c r="D1296" s="7" t="n">
        <v>65533</v>
      </c>
      <c r="E1296" s="7" t="n">
        <v>0</v>
      </c>
    </row>
    <row r="1297" spans="1:9">
      <c r="A1297" t="s">
        <v>4</v>
      </c>
      <c r="B1297" s="4" t="s">
        <v>5</v>
      </c>
      <c r="C1297" s="4" t="s">
        <v>7</v>
      </c>
      <c r="D1297" s="4" t="s">
        <v>19</v>
      </c>
    </row>
    <row r="1298" spans="1:9">
      <c r="A1298" t="n">
        <v>12989</v>
      </c>
      <c r="B1298" s="46" t="n">
        <v>44</v>
      </c>
      <c r="C1298" s="7" t="n">
        <v>61456</v>
      </c>
      <c r="D1298" s="7" t="n">
        <v>1</v>
      </c>
    </row>
    <row r="1299" spans="1:9">
      <c r="A1299" t="s">
        <v>4</v>
      </c>
      <c r="B1299" s="4" t="s">
        <v>5</v>
      </c>
      <c r="C1299" s="4" t="s">
        <v>8</v>
      </c>
      <c r="D1299" s="4" t="s">
        <v>8</v>
      </c>
      <c r="E1299" s="4" t="s">
        <v>7</v>
      </c>
    </row>
    <row r="1300" spans="1:9">
      <c r="A1300" t="n">
        <v>12996</v>
      </c>
      <c r="B1300" s="36" t="n">
        <v>45</v>
      </c>
      <c r="C1300" s="7" t="n">
        <v>8</v>
      </c>
      <c r="D1300" s="7" t="n">
        <v>0</v>
      </c>
      <c r="E1300" s="7" t="n">
        <v>0</v>
      </c>
    </row>
    <row r="1301" spans="1:9">
      <c r="A1301" t="s">
        <v>4</v>
      </c>
      <c r="B1301" s="4" t="s">
        <v>5</v>
      </c>
      <c r="C1301" s="4" t="s">
        <v>8</v>
      </c>
      <c r="D1301" s="4" t="s">
        <v>7</v>
      </c>
      <c r="E1301" s="4" t="s">
        <v>18</v>
      </c>
    </row>
    <row r="1302" spans="1:9">
      <c r="A1302" t="n">
        <v>13001</v>
      </c>
      <c r="B1302" s="25" t="n">
        <v>58</v>
      </c>
      <c r="C1302" s="7" t="n">
        <v>100</v>
      </c>
      <c r="D1302" s="7" t="n">
        <v>500</v>
      </c>
      <c r="E1302" s="7" t="n">
        <v>1</v>
      </c>
    </row>
    <row r="1303" spans="1:9">
      <c r="A1303" t="s">
        <v>4</v>
      </c>
      <c r="B1303" s="4" t="s">
        <v>5</v>
      </c>
      <c r="C1303" s="4" t="s">
        <v>8</v>
      </c>
      <c r="D1303" s="4" t="s">
        <v>7</v>
      </c>
    </row>
    <row r="1304" spans="1:9">
      <c r="A1304" t="n">
        <v>13009</v>
      </c>
      <c r="B1304" s="25" t="n">
        <v>58</v>
      </c>
      <c r="C1304" s="7" t="n">
        <v>255</v>
      </c>
      <c r="D1304" s="7" t="n">
        <v>0</v>
      </c>
    </row>
    <row r="1305" spans="1:9">
      <c r="A1305" t="s">
        <v>4</v>
      </c>
      <c r="B1305" s="4" t="s">
        <v>5</v>
      </c>
      <c r="C1305" s="4" t="s">
        <v>8</v>
      </c>
    </row>
    <row r="1306" spans="1:9">
      <c r="A1306" t="n">
        <v>13013</v>
      </c>
      <c r="B1306" s="27" t="n">
        <v>23</v>
      </c>
      <c r="C1306" s="7" t="n">
        <v>0</v>
      </c>
    </row>
    <row r="1307" spans="1:9">
      <c r="A1307" t="s">
        <v>4</v>
      </c>
      <c r="B1307" s="4" t="s">
        <v>5</v>
      </c>
      <c r="C1307" s="4" t="s">
        <v>8</v>
      </c>
      <c r="D1307" s="4" t="s">
        <v>9</v>
      </c>
    </row>
    <row r="1308" spans="1:9">
      <c r="A1308" t="n">
        <v>13015</v>
      </c>
      <c r="B1308" s="8" t="n">
        <v>2</v>
      </c>
      <c r="C1308" s="7" t="n">
        <v>10</v>
      </c>
      <c r="D1308" s="7" t="s">
        <v>65</v>
      </c>
    </row>
    <row r="1309" spans="1:9">
      <c r="A1309" t="s">
        <v>4</v>
      </c>
      <c r="B1309" s="4" t="s">
        <v>5</v>
      </c>
      <c r="C1309" s="4" t="s">
        <v>7</v>
      </c>
    </row>
    <row r="1310" spans="1:9">
      <c r="A1310" t="n">
        <v>13038</v>
      </c>
      <c r="B1310" s="23" t="n">
        <v>16</v>
      </c>
      <c r="C1310" s="7" t="n">
        <v>0</v>
      </c>
    </row>
    <row r="1311" spans="1:9">
      <c r="A1311" t="s">
        <v>4</v>
      </c>
      <c r="B1311" s="4" t="s">
        <v>5</v>
      </c>
      <c r="C1311" s="4" t="s">
        <v>8</v>
      </c>
      <c r="D1311" s="4" t="s">
        <v>9</v>
      </c>
    </row>
    <row r="1312" spans="1:9">
      <c r="A1312" t="n">
        <v>13041</v>
      </c>
      <c r="B1312" s="8" t="n">
        <v>2</v>
      </c>
      <c r="C1312" s="7" t="n">
        <v>10</v>
      </c>
      <c r="D1312" s="7" t="s">
        <v>66</v>
      </c>
    </row>
    <row r="1313" spans="1:5">
      <c r="A1313" t="s">
        <v>4</v>
      </c>
      <c r="B1313" s="4" t="s">
        <v>5</v>
      </c>
      <c r="C1313" s="4" t="s">
        <v>7</v>
      </c>
    </row>
    <row r="1314" spans="1:5">
      <c r="A1314" t="n">
        <v>13059</v>
      </c>
      <c r="B1314" s="23" t="n">
        <v>16</v>
      </c>
      <c r="C1314" s="7" t="n">
        <v>0</v>
      </c>
    </row>
    <row r="1315" spans="1:5">
      <c r="A1315" t="s">
        <v>4</v>
      </c>
      <c r="B1315" s="4" t="s">
        <v>5</v>
      </c>
      <c r="C1315" s="4" t="s">
        <v>8</v>
      </c>
      <c r="D1315" s="4" t="s">
        <v>9</v>
      </c>
    </row>
    <row r="1316" spans="1:5">
      <c r="A1316" t="n">
        <v>13062</v>
      </c>
      <c r="B1316" s="8" t="n">
        <v>2</v>
      </c>
      <c r="C1316" s="7" t="n">
        <v>10</v>
      </c>
      <c r="D1316" s="7" t="s">
        <v>67</v>
      </c>
    </row>
    <row r="1317" spans="1:5">
      <c r="A1317" t="s">
        <v>4</v>
      </c>
      <c r="B1317" s="4" t="s">
        <v>5</v>
      </c>
      <c r="C1317" s="4" t="s">
        <v>7</v>
      </c>
    </row>
    <row r="1318" spans="1:5">
      <c r="A1318" t="n">
        <v>13081</v>
      </c>
      <c r="B1318" s="23" t="n">
        <v>16</v>
      </c>
      <c r="C1318" s="7" t="n">
        <v>0</v>
      </c>
    </row>
    <row r="1319" spans="1:5">
      <c r="A1319" t="s">
        <v>4</v>
      </c>
      <c r="B1319" s="4" t="s">
        <v>5</v>
      </c>
      <c r="C1319" s="4" t="s">
        <v>8</v>
      </c>
    </row>
    <row r="1320" spans="1:5">
      <c r="A1320" t="n">
        <v>13084</v>
      </c>
      <c r="B1320" s="27" t="n">
        <v>23</v>
      </c>
      <c r="C1320" s="7" t="n">
        <v>20</v>
      </c>
    </row>
    <row r="1321" spans="1:5">
      <c r="A1321" t="s">
        <v>4</v>
      </c>
      <c r="B1321" s="4" t="s">
        <v>5</v>
      </c>
    </row>
    <row r="1322" spans="1:5">
      <c r="A1322" t="n">
        <v>13086</v>
      </c>
      <c r="B1322" s="5" t="n">
        <v>1</v>
      </c>
    </row>
    <row r="1323" spans="1:5" s="3" customFormat="1" customHeight="0">
      <c r="A1323" s="3" t="s">
        <v>2</v>
      </c>
      <c r="B1323" s="3" t="s">
        <v>175</v>
      </c>
    </row>
    <row r="1324" spans="1:5">
      <c r="A1324" t="s">
        <v>4</v>
      </c>
      <c r="B1324" s="4" t="s">
        <v>5</v>
      </c>
      <c r="C1324" s="4" t="s">
        <v>8</v>
      </c>
      <c r="D1324" s="4" t="s">
        <v>8</v>
      </c>
      <c r="E1324" s="4" t="s">
        <v>7</v>
      </c>
      <c r="F1324" s="4" t="s">
        <v>7</v>
      </c>
      <c r="G1324" s="4" t="s">
        <v>7</v>
      </c>
      <c r="H1324" s="4" t="s">
        <v>7</v>
      </c>
      <c r="I1324" s="4" t="s">
        <v>7</v>
      </c>
      <c r="J1324" s="4" t="s">
        <v>7</v>
      </c>
      <c r="K1324" s="4" t="s">
        <v>7</v>
      </c>
      <c r="L1324" s="4" t="s">
        <v>7</v>
      </c>
      <c r="M1324" s="4" t="s">
        <v>7</v>
      </c>
      <c r="N1324" s="4" t="s">
        <v>7</v>
      </c>
      <c r="O1324" s="4" t="s">
        <v>7</v>
      </c>
      <c r="P1324" s="4" t="s">
        <v>7</v>
      </c>
      <c r="Q1324" s="4" t="s">
        <v>7</v>
      </c>
      <c r="R1324" s="4" t="s">
        <v>7</v>
      </c>
      <c r="S1324" s="4" t="s">
        <v>7</v>
      </c>
    </row>
    <row r="1325" spans="1:5">
      <c r="A1325" t="n">
        <v>13088</v>
      </c>
      <c r="B1325" s="47" t="n">
        <v>161</v>
      </c>
      <c r="C1325" s="7" t="n">
        <v>2</v>
      </c>
      <c r="D1325" s="7" t="n">
        <v>9</v>
      </c>
      <c r="E1325" s="7" t="n">
        <v>9712</v>
      </c>
      <c r="F1325" s="7" t="n">
        <v>9713</v>
      </c>
      <c r="G1325" s="7" t="n">
        <v>9715</v>
      </c>
      <c r="H1325" s="7" t="n">
        <v>9716</v>
      </c>
      <c r="I1325" s="7" t="n">
        <v>9721</v>
      </c>
      <c r="J1325" s="7" t="n">
        <v>9722</v>
      </c>
      <c r="K1325" s="7" t="n">
        <v>9724</v>
      </c>
      <c r="L1325" s="7" t="n">
        <v>9725</v>
      </c>
      <c r="M1325" s="7" t="n">
        <v>10225</v>
      </c>
      <c r="N1325" s="7" t="n">
        <v>0</v>
      </c>
      <c r="O1325" s="7" t="n">
        <v>0</v>
      </c>
      <c r="P1325" s="7" t="n">
        <v>0</v>
      </c>
      <c r="Q1325" s="7" t="n">
        <v>0</v>
      </c>
      <c r="R1325" s="7" t="n">
        <v>0</v>
      </c>
      <c r="S1325" s="7" t="n">
        <v>0</v>
      </c>
    </row>
    <row r="1326" spans="1:5">
      <c r="A1326" t="s">
        <v>4</v>
      </c>
      <c r="B1326" s="4" t="s">
        <v>5</v>
      </c>
      <c r="C1326" s="4" t="s">
        <v>8</v>
      </c>
      <c r="D1326" s="4" t="s">
        <v>18</v>
      </c>
      <c r="E1326" s="4" t="s">
        <v>18</v>
      </c>
      <c r="F1326" s="4" t="s">
        <v>18</v>
      </c>
    </row>
    <row r="1327" spans="1:5">
      <c r="A1327" t="n">
        <v>13121</v>
      </c>
      <c r="B1327" s="47" t="n">
        <v>161</v>
      </c>
      <c r="C1327" s="7" t="n">
        <v>3</v>
      </c>
      <c r="D1327" s="7" t="n">
        <v>1</v>
      </c>
      <c r="E1327" s="7" t="n">
        <v>1.60000002384186</v>
      </c>
      <c r="F1327" s="7" t="n">
        <v>0.0900000035762787</v>
      </c>
    </row>
    <row r="1328" spans="1:5">
      <c r="A1328" t="s">
        <v>4</v>
      </c>
      <c r="B1328" s="4" t="s">
        <v>5</v>
      </c>
      <c r="C1328" s="4" t="s">
        <v>8</v>
      </c>
      <c r="D1328" s="4" t="s">
        <v>7</v>
      </c>
      <c r="E1328" s="4" t="s">
        <v>8</v>
      </c>
      <c r="F1328" s="4" t="s">
        <v>8</v>
      </c>
      <c r="G1328" s="4" t="s">
        <v>8</v>
      </c>
      <c r="H1328" s="4" t="s">
        <v>8</v>
      </c>
      <c r="I1328" s="4" t="s">
        <v>8</v>
      </c>
      <c r="J1328" s="4" t="s">
        <v>8</v>
      </c>
      <c r="K1328" s="4" t="s">
        <v>8</v>
      </c>
      <c r="L1328" s="4" t="s">
        <v>8</v>
      </c>
      <c r="M1328" s="4" t="s">
        <v>8</v>
      </c>
      <c r="N1328" s="4" t="s">
        <v>8</v>
      </c>
      <c r="O1328" s="4" t="s">
        <v>8</v>
      </c>
      <c r="P1328" s="4" t="s">
        <v>8</v>
      </c>
      <c r="Q1328" s="4" t="s">
        <v>8</v>
      </c>
      <c r="R1328" s="4" t="s">
        <v>8</v>
      </c>
      <c r="S1328" s="4" t="s">
        <v>8</v>
      </c>
      <c r="T1328" s="4" t="s">
        <v>8</v>
      </c>
    </row>
    <row r="1329" spans="1:20">
      <c r="A1329" t="n">
        <v>13135</v>
      </c>
      <c r="B1329" s="47" t="n">
        <v>161</v>
      </c>
      <c r="C1329" s="7" t="n">
        <v>0</v>
      </c>
      <c r="D1329" s="7" t="n">
        <v>5</v>
      </c>
      <c r="E1329" s="7" t="n">
        <v>1</v>
      </c>
      <c r="F1329" s="7" t="n">
        <v>0</v>
      </c>
      <c r="G1329" s="7" t="n">
        <v>7</v>
      </c>
      <c r="H1329" s="7" t="n">
        <v>0</v>
      </c>
      <c r="I1329" s="7" t="n">
        <v>0</v>
      </c>
      <c r="J1329" s="7" t="n">
        <v>0</v>
      </c>
      <c r="K1329" s="7" t="n">
        <v>7</v>
      </c>
      <c r="L1329" s="7" t="n">
        <v>0</v>
      </c>
      <c r="M1329" s="7" t="n">
        <v>0</v>
      </c>
      <c r="N1329" s="7" t="n">
        <v>7</v>
      </c>
      <c r="O1329" s="7" t="n">
        <v>0</v>
      </c>
      <c r="P1329" s="7" t="n">
        <v>0</v>
      </c>
      <c r="Q1329" s="7" t="n">
        <v>0</v>
      </c>
      <c r="R1329" s="7" t="n">
        <v>0</v>
      </c>
      <c r="S1329" s="7" t="n">
        <v>0</v>
      </c>
      <c r="T1329" s="7" t="n">
        <v>0</v>
      </c>
    </row>
    <row r="1330" spans="1:20">
      <c r="A1330" t="s">
        <v>4</v>
      </c>
      <c r="B1330" s="4" t="s">
        <v>5</v>
      </c>
      <c r="C1330" s="4" t="s">
        <v>8</v>
      </c>
      <c r="D1330" s="4" t="s">
        <v>18</v>
      </c>
      <c r="E1330" s="4" t="s">
        <v>18</v>
      </c>
      <c r="F1330" s="4" t="s">
        <v>18</v>
      </c>
    </row>
    <row r="1331" spans="1:20">
      <c r="A1331" t="n">
        <v>13155</v>
      </c>
      <c r="B1331" s="47" t="n">
        <v>161</v>
      </c>
      <c r="C1331" s="7" t="n">
        <v>3</v>
      </c>
      <c r="D1331" s="7" t="n">
        <v>1</v>
      </c>
      <c r="E1331" s="7" t="n">
        <v>1.60000002384186</v>
      </c>
      <c r="F1331" s="7" t="n">
        <v>0.0900000035762787</v>
      </c>
    </row>
    <row r="1332" spans="1:20">
      <c r="A1332" t="s">
        <v>4</v>
      </c>
      <c r="B1332" s="4" t="s">
        <v>5</v>
      </c>
      <c r="C1332" s="4" t="s">
        <v>8</v>
      </c>
      <c r="D1332" s="4" t="s">
        <v>7</v>
      </c>
      <c r="E1332" s="4" t="s">
        <v>8</v>
      </c>
      <c r="F1332" s="4" t="s">
        <v>8</v>
      </c>
      <c r="G1332" s="4" t="s">
        <v>8</v>
      </c>
      <c r="H1332" s="4" t="s">
        <v>8</v>
      </c>
      <c r="I1332" s="4" t="s">
        <v>8</v>
      </c>
      <c r="J1332" s="4" t="s">
        <v>8</v>
      </c>
      <c r="K1332" s="4" t="s">
        <v>8</v>
      </c>
      <c r="L1332" s="4" t="s">
        <v>8</v>
      </c>
      <c r="M1332" s="4" t="s">
        <v>8</v>
      </c>
      <c r="N1332" s="4" t="s">
        <v>8</v>
      </c>
      <c r="O1332" s="4" t="s">
        <v>8</v>
      </c>
      <c r="P1332" s="4" t="s">
        <v>8</v>
      </c>
      <c r="Q1332" s="4" t="s">
        <v>8</v>
      </c>
      <c r="R1332" s="4" t="s">
        <v>8</v>
      </c>
      <c r="S1332" s="4" t="s">
        <v>8</v>
      </c>
      <c r="T1332" s="4" t="s">
        <v>8</v>
      </c>
    </row>
    <row r="1333" spans="1:20">
      <c r="A1333" t="n">
        <v>13169</v>
      </c>
      <c r="B1333" s="47" t="n">
        <v>161</v>
      </c>
      <c r="C1333" s="7" t="n">
        <v>0</v>
      </c>
      <c r="D1333" s="7" t="n">
        <v>7032</v>
      </c>
      <c r="E1333" s="7" t="n">
        <v>1</v>
      </c>
      <c r="F1333" s="7" t="n">
        <v>0</v>
      </c>
      <c r="G1333" s="7" t="n">
        <v>7</v>
      </c>
      <c r="H1333" s="7" t="n">
        <v>0</v>
      </c>
      <c r="I1333" s="7" t="n">
        <v>0</v>
      </c>
      <c r="J1333" s="7" t="n">
        <v>0</v>
      </c>
      <c r="K1333" s="7" t="n">
        <v>7</v>
      </c>
      <c r="L1333" s="7" t="n">
        <v>0</v>
      </c>
      <c r="M1333" s="7" t="n">
        <v>0</v>
      </c>
      <c r="N1333" s="7" t="n">
        <v>7</v>
      </c>
      <c r="O1333" s="7" t="n">
        <v>0</v>
      </c>
      <c r="P1333" s="7" t="n">
        <v>0</v>
      </c>
      <c r="Q1333" s="7" t="n">
        <v>0</v>
      </c>
      <c r="R1333" s="7" t="n">
        <v>0</v>
      </c>
      <c r="S1333" s="7" t="n">
        <v>0</v>
      </c>
      <c r="T1333" s="7" t="n">
        <v>0</v>
      </c>
    </row>
    <row r="1334" spans="1:20">
      <c r="A1334" t="s">
        <v>4</v>
      </c>
      <c r="B1334" s="4" t="s">
        <v>5</v>
      </c>
      <c r="C1334" s="4" t="s">
        <v>8</v>
      </c>
      <c r="D1334" s="4" t="s">
        <v>18</v>
      </c>
      <c r="E1334" s="4" t="s">
        <v>18</v>
      </c>
      <c r="F1334" s="4" t="s">
        <v>18</v>
      </c>
    </row>
    <row r="1335" spans="1:20">
      <c r="A1335" t="n">
        <v>13189</v>
      </c>
      <c r="B1335" s="47" t="n">
        <v>161</v>
      </c>
      <c r="C1335" s="7" t="n">
        <v>3</v>
      </c>
      <c r="D1335" s="7" t="n">
        <v>1</v>
      </c>
      <c r="E1335" s="7" t="n">
        <v>1.60000002384186</v>
      </c>
      <c r="F1335" s="7" t="n">
        <v>0.0900000035762787</v>
      </c>
    </row>
    <row r="1336" spans="1:20">
      <c r="A1336" t="s">
        <v>4</v>
      </c>
      <c r="B1336" s="4" t="s">
        <v>5</v>
      </c>
      <c r="C1336" s="4" t="s">
        <v>8</v>
      </c>
      <c r="D1336" s="4" t="s">
        <v>7</v>
      </c>
      <c r="E1336" s="4" t="s">
        <v>8</v>
      </c>
      <c r="F1336" s="4" t="s">
        <v>8</v>
      </c>
      <c r="G1336" s="4" t="s">
        <v>8</v>
      </c>
      <c r="H1336" s="4" t="s">
        <v>8</v>
      </c>
      <c r="I1336" s="4" t="s">
        <v>8</v>
      </c>
      <c r="J1336" s="4" t="s">
        <v>8</v>
      </c>
      <c r="K1336" s="4" t="s">
        <v>8</v>
      </c>
      <c r="L1336" s="4" t="s">
        <v>8</v>
      </c>
      <c r="M1336" s="4" t="s">
        <v>8</v>
      </c>
      <c r="N1336" s="4" t="s">
        <v>8</v>
      </c>
      <c r="O1336" s="4" t="s">
        <v>8</v>
      </c>
      <c r="P1336" s="4" t="s">
        <v>8</v>
      </c>
      <c r="Q1336" s="4" t="s">
        <v>8</v>
      </c>
      <c r="R1336" s="4" t="s">
        <v>8</v>
      </c>
      <c r="S1336" s="4" t="s">
        <v>8</v>
      </c>
      <c r="T1336" s="4" t="s">
        <v>8</v>
      </c>
    </row>
    <row r="1337" spans="1:20">
      <c r="A1337" t="n">
        <v>13203</v>
      </c>
      <c r="B1337" s="47" t="n">
        <v>161</v>
      </c>
      <c r="C1337" s="7" t="n">
        <v>0</v>
      </c>
      <c r="D1337" s="7" t="n">
        <v>6</v>
      </c>
      <c r="E1337" s="7" t="n">
        <v>1</v>
      </c>
      <c r="F1337" s="7" t="n">
        <v>0</v>
      </c>
      <c r="G1337" s="7" t="n">
        <v>0</v>
      </c>
      <c r="H1337" s="7" t="n">
        <v>0</v>
      </c>
      <c r="I1337" s="7" t="n">
        <v>10</v>
      </c>
      <c r="J1337" s="7" t="n">
        <v>0</v>
      </c>
      <c r="K1337" s="7" t="n">
        <v>0</v>
      </c>
      <c r="L1337" s="7" t="n">
        <v>0</v>
      </c>
      <c r="M1337" s="7" t="n">
        <v>10</v>
      </c>
      <c r="N1337" s="7" t="n">
        <v>0</v>
      </c>
      <c r="O1337" s="7" t="n">
        <v>0</v>
      </c>
      <c r="P1337" s="7" t="n">
        <v>0</v>
      </c>
      <c r="Q1337" s="7" t="n">
        <v>0</v>
      </c>
      <c r="R1337" s="7" t="n">
        <v>0</v>
      </c>
      <c r="S1337" s="7" t="n">
        <v>0</v>
      </c>
      <c r="T1337" s="7" t="n">
        <v>0</v>
      </c>
    </row>
    <row r="1338" spans="1:20">
      <c r="A1338" t="s">
        <v>4</v>
      </c>
      <c r="B1338" s="4" t="s">
        <v>5</v>
      </c>
      <c r="C1338" s="4" t="s">
        <v>8</v>
      </c>
      <c r="D1338" s="4" t="s">
        <v>18</v>
      </c>
      <c r="E1338" s="4" t="s">
        <v>18</v>
      </c>
      <c r="F1338" s="4" t="s">
        <v>18</v>
      </c>
    </row>
    <row r="1339" spans="1:20">
      <c r="A1339" t="n">
        <v>13223</v>
      </c>
      <c r="B1339" s="47" t="n">
        <v>161</v>
      </c>
      <c r="C1339" s="7" t="n">
        <v>3</v>
      </c>
      <c r="D1339" s="7" t="n">
        <v>1</v>
      </c>
      <c r="E1339" s="7" t="n">
        <v>1.60000002384186</v>
      </c>
      <c r="F1339" s="7" t="n">
        <v>0.0900000035762787</v>
      </c>
    </row>
    <row r="1340" spans="1:20">
      <c r="A1340" t="s">
        <v>4</v>
      </c>
      <c r="B1340" s="4" t="s">
        <v>5</v>
      </c>
      <c r="C1340" s="4" t="s">
        <v>8</v>
      </c>
      <c r="D1340" s="4" t="s">
        <v>7</v>
      </c>
      <c r="E1340" s="4" t="s">
        <v>8</v>
      </c>
      <c r="F1340" s="4" t="s">
        <v>8</v>
      </c>
      <c r="G1340" s="4" t="s">
        <v>8</v>
      </c>
      <c r="H1340" s="4" t="s">
        <v>8</v>
      </c>
      <c r="I1340" s="4" t="s">
        <v>8</v>
      </c>
      <c r="J1340" s="4" t="s">
        <v>8</v>
      </c>
      <c r="K1340" s="4" t="s">
        <v>8</v>
      </c>
      <c r="L1340" s="4" t="s">
        <v>8</v>
      </c>
      <c r="M1340" s="4" t="s">
        <v>8</v>
      </c>
      <c r="N1340" s="4" t="s">
        <v>8</v>
      </c>
      <c r="O1340" s="4" t="s">
        <v>8</v>
      </c>
      <c r="P1340" s="4" t="s">
        <v>8</v>
      </c>
      <c r="Q1340" s="4" t="s">
        <v>8</v>
      </c>
      <c r="R1340" s="4" t="s">
        <v>8</v>
      </c>
      <c r="S1340" s="4" t="s">
        <v>8</v>
      </c>
      <c r="T1340" s="4" t="s">
        <v>8</v>
      </c>
    </row>
    <row r="1341" spans="1:20">
      <c r="A1341" t="n">
        <v>13237</v>
      </c>
      <c r="B1341" s="47" t="n">
        <v>161</v>
      </c>
      <c r="C1341" s="7" t="n">
        <v>0</v>
      </c>
      <c r="D1341" s="7" t="n">
        <v>8</v>
      </c>
      <c r="E1341" s="7" t="n">
        <v>1</v>
      </c>
      <c r="F1341" s="7" t="n">
        <v>0</v>
      </c>
      <c r="G1341" s="7" t="n">
        <v>0</v>
      </c>
      <c r="H1341" s="7" t="n">
        <v>9</v>
      </c>
      <c r="I1341" s="7" t="n">
        <v>0</v>
      </c>
      <c r="J1341" s="7" t="n">
        <v>0</v>
      </c>
      <c r="K1341" s="7" t="n">
        <v>0</v>
      </c>
      <c r="L1341" s="7" t="n">
        <v>0</v>
      </c>
      <c r="M1341" s="7" t="n">
        <v>16</v>
      </c>
      <c r="N1341" s="7" t="n">
        <v>0</v>
      </c>
      <c r="O1341" s="7" t="n">
        <v>0</v>
      </c>
      <c r="P1341" s="7" t="n">
        <v>0</v>
      </c>
      <c r="Q1341" s="7" t="n">
        <v>0</v>
      </c>
      <c r="R1341" s="7" t="n">
        <v>0</v>
      </c>
      <c r="S1341" s="7" t="n">
        <v>0</v>
      </c>
      <c r="T1341" s="7" t="n">
        <v>0</v>
      </c>
    </row>
    <row r="1342" spans="1:20">
      <c r="A1342" t="s">
        <v>4</v>
      </c>
      <c r="B1342" s="4" t="s">
        <v>5</v>
      </c>
      <c r="C1342" s="4" t="s">
        <v>8</v>
      </c>
      <c r="D1342" s="4" t="s">
        <v>18</v>
      </c>
      <c r="E1342" s="4" t="s">
        <v>18</v>
      </c>
      <c r="F1342" s="4" t="s">
        <v>18</v>
      </c>
    </row>
    <row r="1343" spans="1:20">
      <c r="A1343" t="n">
        <v>13257</v>
      </c>
      <c r="B1343" s="47" t="n">
        <v>161</v>
      </c>
      <c r="C1343" s="7" t="n">
        <v>3</v>
      </c>
      <c r="D1343" s="7" t="n">
        <v>1</v>
      </c>
      <c r="E1343" s="7" t="n">
        <v>1.60000002384186</v>
      </c>
      <c r="F1343" s="7" t="n">
        <v>0.0900000035762787</v>
      </c>
    </row>
    <row r="1344" spans="1:20">
      <c r="A1344" t="s">
        <v>4</v>
      </c>
      <c r="B1344" s="4" t="s">
        <v>5</v>
      </c>
      <c r="C1344" s="4" t="s">
        <v>8</v>
      </c>
      <c r="D1344" s="4" t="s">
        <v>7</v>
      </c>
      <c r="E1344" s="4" t="s">
        <v>8</v>
      </c>
      <c r="F1344" s="4" t="s">
        <v>8</v>
      </c>
      <c r="G1344" s="4" t="s">
        <v>8</v>
      </c>
      <c r="H1344" s="4" t="s">
        <v>8</v>
      </c>
      <c r="I1344" s="4" t="s">
        <v>8</v>
      </c>
      <c r="J1344" s="4" t="s">
        <v>8</v>
      </c>
      <c r="K1344" s="4" t="s">
        <v>8</v>
      </c>
      <c r="L1344" s="4" t="s">
        <v>8</v>
      </c>
      <c r="M1344" s="4" t="s">
        <v>8</v>
      </c>
      <c r="N1344" s="4" t="s">
        <v>8</v>
      </c>
      <c r="O1344" s="4" t="s">
        <v>8</v>
      </c>
      <c r="P1344" s="4" t="s">
        <v>8</v>
      </c>
      <c r="Q1344" s="4" t="s">
        <v>8</v>
      </c>
      <c r="R1344" s="4" t="s">
        <v>8</v>
      </c>
      <c r="S1344" s="4" t="s">
        <v>8</v>
      </c>
      <c r="T1344" s="4" t="s">
        <v>8</v>
      </c>
    </row>
    <row r="1345" spans="1:20">
      <c r="A1345" t="n">
        <v>13271</v>
      </c>
      <c r="B1345" s="47" t="n">
        <v>161</v>
      </c>
      <c r="C1345" s="7" t="n">
        <v>0</v>
      </c>
      <c r="D1345" s="7" t="n">
        <v>80</v>
      </c>
      <c r="E1345" s="7" t="n">
        <v>1</v>
      </c>
      <c r="F1345" s="7" t="n">
        <v>100</v>
      </c>
      <c r="G1345" s="7" t="n">
        <v>100</v>
      </c>
      <c r="H1345" s="7" t="n">
        <v>100</v>
      </c>
      <c r="I1345" s="7" t="n">
        <v>100</v>
      </c>
      <c r="J1345" s="7" t="n">
        <v>12</v>
      </c>
      <c r="K1345" s="7" t="n">
        <v>13</v>
      </c>
      <c r="L1345" s="7" t="n">
        <v>15</v>
      </c>
      <c r="M1345" s="7" t="n">
        <v>100</v>
      </c>
      <c r="N1345" s="7" t="n">
        <v>18</v>
      </c>
      <c r="O1345" s="7" t="n">
        <v>0</v>
      </c>
      <c r="P1345" s="7" t="n">
        <v>0</v>
      </c>
      <c r="Q1345" s="7" t="n">
        <v>0</v>
      </c>
      <c r="R1345" s="7" t="n">
        <v>0</v>
      </c>
      <c r="S1345" s="7" t="n">
        <v>0</v>
      </c>
      <c r="T1345" s="7" t="n">
        <v>0</v>
      </c>
    </row>
    <row r="1346" spans="1:20">
      <c r="A1346" t="s">
        <v>4</v>
      </c>
      <c r="B1346" s="4" t="s">
        <v>5</v>
      </c>
      <c r="C1346" s="4" t="s">
        <v>8</v>
      </c>
      <c r="D1346" s="4" t="s">
        <v>18</v>
      </c>
      <c r="E1346" s="4" t="s">
        <v>18</v>
      </c>
      <c r="F1346" s="4" t="s">
        <v>18</v>
      </c>
    </row>
    <row r="1347" spans="1:20">
      <c r="A1347" t="n">
        <v>13291</v>
      </c>
      <c r="B1347" s="47" t="n">
        <v>161</v>
      </c>
      <c r="C1347" s="7" t="n">
        <v>3</v>
      </c>
      <c r="D1347" s="7" t="n">
        <v>1</v>
      </c>
      <c r="E1347" s="7" t="n">
        <v>1.60000002384186</v>
      </c>
      <c r="F1347" s="7" t="n">
        <v>0.0900000035762787</v>
      </c>
    </row>
    <row r="1348" spans="1:20">
      <c r="A1348" t="s">
        <v>4</v>
      </c>
      <c r="B1348" s="4" t="s">
        <v>5</v>
      </c>
      <c r="C1348" s="4" t="s">
        <v>8</v>
      </c>
      <c r="D1348" s="4" t="s">
        <v>7</v>
      </c>
      <c r="E1348" s="4" t="s">
        <v>8</v>
      </c>
      <c r="F1348" s="4" t="s">
        <v>8</v>
      </c>
      <c r="G1348" s="4" t="s">
        <v>8</v>
      </c>
      <c r="H1348" s="4" t="s">
        <v>8</v>
      </c>
      <c r="I1348" s="4" t="s">
        <v>8</v>
      </c>
      <c r="J1348" s="4" t="s">
        <v>8</v>
      </c>
      <c r="K1348" s="4" t="s">
        <v>8</v>
      </c>
      <c r="L1348" s="4" t="s">
        <v>8</v>
      </c>
      <c r="M1348" s="4" t="s">
        <v>8</v>
      </c>
      <c r="N1348" s="4" t="s">
        <v>8</v>
      </c>
      <c r="O1348" s="4" t="s">
        <v>8</v>
      </c>
      <c r="P1348" s="4" t="s">
        <v>8</v>
      </c>
      <c r="Q1348" s="4" t="s">
        <v>8</v>
      </c>
      <c r="R1348" s="4" t="s">
        <v>8</v>
      </c>
      <c r="S1348" s="4" t="s">
        <v>8</v>
      </c>
      <c r="T1348" s="4" t="s">
        <v>8</v>
      </c>
    </row>
    <row r="1349" spans="1:20">
      <c r="A1349" t="n">
        <v>13305</v>
      </c>
      <c r="B1349" s="47" t="n">
        <v>161</v>
      </c>
      <c r="C1349" s="7" t="n">
        <v>0</v>
      </c>
      <c r="D1349" s="7" t="n">
        <v>12</v>
      </c>
      <c r="E1349" s="7" t="n">
        <v>1</v>
      </c>
      <c r="F1349" s="7" t="n">
        <v>0</v>
      </c>
      <c r="G1349" s="7" t="n">
        <v>0</v>
      </c>
      <c r="H1349" s="7" t="n">
        <v>0</v>
      </c>
      <c r="I1349" s="7" t="n">
        <v>0</v>
      </c>
      <c r="J1349" s="7" t="n">
        <v>12</v>
      </c>
      <c r="K1349" s="7" t="n">
        <v>0</v>
      </c>
      <c r="L1349" s="7" t="n">
        <v>0</v>
      </c>
      <c r="M1349" s="7" t="n">
        <v>0</v>
      </c>
      <c r="N1349" s="7" t="n">
        <v>0</v>
      </c>
      <c r="O1349" s="7" t="n">
        <v>0</v>
      </c>
      <c r="P1349" s="7" t="n">
        <v>0</v>
      </c>
      <c r="Q1349" s="7" t="n">
        <v>0</v>
      </c>
      <c r="R1349" s="7" t="n">
        <v>0</v>
      </c>
      <c r="S1349" s="7" t="n">
        <v>0</v>
      </c>
      <c r="T1349" s="7" t="n">
        <v>0</v>
      </c>
    </row>
    <row r="1350" spans="1:20">
      <c r="A1350" t="s">
        <v>4</v>
      </c>
      <c r="B1350" s="4" t="s">
        <v>5</v>
      </c>
      <c r="C1350" s="4" t="s">
        <v>8</v>
      </c>
      <c r="D1350" s="4" t="s">
        <v>18</v>
      </c>
      <c r="E1350" s="4" t="s">
        <v>18</v>
      </c>
      <c r="F1350" s="4" t="s">
        <v>18</v>
      </c>
    </row>
    <row r="1351" spans="1:20">
      <c r="A1351" t="n">
        <v>13325</v>
      </c>
      <c r="B1351" s="47" t="n">
        <v>161</v>
      </c>
      <c r="C1351" s="7" t="n">
        <v>3</v>
      </c>
      <c r="D1351" s="7" t="n">
        <v>1</v>
      </c>
      <c r="E1351" s="7" t="n">
        <v>1.60000002384186</v>
      </c>
      <c r="F1351" s="7" t="n">
        <v>0.0900000035762787</v>
      </c>
    </row>
    <row r="1352" spans="1:20">
      <c r="A1352" t="s">
        <v>4</v>
      </c>
      <c r="B1352" s="4" t="s">
        <v>5</v>
      </c>
      <c r="C1352" s="4" t="s">
        <v>8</v>
      </c>
      <c r="D1352" s="4" t="s">
        <v>7</v>
      </c>
      <c r="E1352" s="4" t="s">
        <v>8</v>
      </c>
      <c r="F1352" s="4" t="s">
        <v>8</v>
      </c>
      <c r="G1352" s="4" t="s">
        <v>8</v>
      </c>
      <c r="H1352" s="4" t="s">
        <v>8</v>
      </c>
      <c r="I1352" s="4" t="s">
        <v>8</v>
      </c>
      <c r="J1352" s="4" t="s">
        <v>8</v>
      </c>
      <c r="K1352" s="4" t="s">
        <v>8</v>
      </c>
      <c r="L1352" s="4" t="s">
        <v>8</v>
      </c>
      <c r="M1352" s="4" t="s">
        <v>8</v>
      </c>
      <c r="N1352" s="4" t="s">
        <v>8</v>
      </c>
      <c r="O1352" s="4" t="s">
        <v>8</v>
      </c>
      <c r="P1352" s="4" t="s">
        <v>8</v>
      </c>
      <c r="Q1352" s="4" t="s">
        <v>8</v>
      </c>
      <c r="R1352" s="4" t="s">
        <v>8</v>
      </c>
      <c r="S1352" s="4" t="s">
        <v>8</v>
      </c>
      <c r="T1352" s="4" t="s">
        <v>8</v>
      </c>
    </row>
    <row r="1353" spans="1:20">
      <c r="A1353" t="n">
        <v>13339</v>
      </c>
      <c r="B1353" s="47" t="n">
        <v>161</v>
      </c>
      <c r="C1353" s="7" t="n">
        <v>0</v>
      </c>
      <c r="D1353" s="7" t="n">
        <v>6466</v>
      </c>
      <c r="E1353" s="7" t="n">
        <v>1</v>
      </c>
      <c r="F1353" s="7" t="n">
        <v>0</v>
      </c>
      <c r="G1353" s="7" t="n">
        <v>0</v>
      </c>
      <c r="H1353" s="7" t="n">
        <v>0</v>
      </c>
      <c r="I1353" s="7" t="n">
        <v>0</v>
      </c>
      <c r="J1353" s="7" t="n">
        <v>0</v>
      </c>
      <c r="K1353" s="7" t="n">
        <v>0</v>
      </c>
      <c r="L1353" s="7" t="n">
        <v>0</v>
      </c>
      <c r="M1353" s="7" t="n">
        <v>16</v>
      </c>
      <c r="N1353" s="7" t="n">
        <v>0</v>
      </c>
      <c r="O1353" s="7" t="n">
        <v>0</v>
      </c>
      <c r="P1353" s="7" t="n">
        <v>0</v>
      </c>
      <c r="Q1353" s="7" t="n">
        <v>0</v>
      </c>
      <c r="R1353" s="7" t="n">
        <v>0</v>
      </c>
      <c r="S1353" s="7" t="n">
        <v>0</v>
      </c>
      <c r="T1353" s="7" t="n">
        <v>0</v>
      </c>
    </row>
    <row r="1354" spans="1:20">
      <c r="A1354" t="s">
        <v>4</v>
      </c>
      <c r="B1354" s="4" t="s">
        <v>5</v>
      </c>
      <c r="C1354" s="4" t="s">
        <v>8</v>
      </c>
      <c r="D1354" s="4" t="s">
        <v>18</v>
      </c>
      <c r="E1354" s="4" t="s">
        <v>18</v>
      </c>
      <c r="F1354" s="4" t="s">
        <v>18</v>
      </c>
    </row>
    <row r="1355" spans="1:20">
      <c r="A1355" t="n">
        <v>13359</v>
      </c>
      <c r="B1355" s="47" t="n">
        <v>161</v>
      </c>
      <c r="C1355" s="7" t="n">
        <v>3</v>
      </c>
      <c r="D1355" s="7" t="n">
        <v>1</v>
      </c>
      <c r="E1355" s="7" t="n">
        <v>1.60000002384186</v>
      </c>
      <c r="F1355" s="7" t="n">
        <v>0.0900000035762787</v>
      </c>
    </row>
    <row r="1356" spans="1:20">
      <c r="A1356" t="s">
        <v>4</v>
      </c>
      <c r="B1356" s="4" t="s">
        <v>5</v>
      </c>
      <c r="C1356" s="4" t="s">
        <v>8</v>
      </c>
      <c r="D1356" s="4" t="s">
        <v>7</v>
      </c>
      <c r="E1356" s="4" t="s">
        <v>8</v>
      </c>
      <c r="F1356" s="4" t="s">
        <v>8</v>
      </c>
      <c r="G1356" s="4" t="s">
        <v>8</v>
      </c>
      <c r="H1356" s="4" t="s">
        <v>8</v>
      </c>
      <c r="I1356" s="4" t="s">
        <v>8</v>
      </c>
      <c r="J1356" s="4" t="s">
        <v>8</v>
      </c>
      <c r="K1356" s="4" t="s">
        <v>8</v>
      </c>
      <c r="L1356" s="4" t="s">
        <v>8</v>
      </c>
      <c r="M1356" s="4" t="s">
        <v>8</v>
      </c>
      <c r="N1356" s="4" t="s">
        <v>8</v>
      </c>
      <c r="O1356" s="4" t="s">
        <v>8</v>
      </c>
      <c r="P1356" s="4" t="s">
        <v>8</v>
      </c>
      <c r="Q1356" s="4" t="s">
        <v>8</v>
      </c>
      <c r="R1356" s="4" t="s">
        <v>8</v>
      </c>
      <c r="S1356" s="4" t="s">
        <v>8</v>
      </c>
      <c r="T1356" s="4" t="s">
        <v>8</v>
      </c>
    </row>
    <row r="1357" spans="1:20">
      <c r="A1357" t="n">
        <v>13373</v>
      </c>
      <c r="B1357" s="47" t="n">
        <v>161</v>
      </c>
      <c r="C1357" s="7" t="n">
        <v>0</v>
      </c>
      <c r="D1357" s="7" t="n">
        <v>111</v>
      </c>
      <c r="E1357" s="7" t="n">
        <v>1</v>
      </c>
      <c r="F1357" s="7" t="n">
        <v>0</v>
      </c>
      <c r="G1357" s="7" t="n">
        <v>0</v>
      </c>
      <c r="H1357" s="7" t="n">
        <v>100</v>
      </c>
      <c r="I1357" s="7" t="n">
        <v>100</v>
      </c>
      <c r="J1357" s="7" t="n">
        <v>12</v>
      </c>
      <c r="K1357" s="7" t="n">
        <v>100</v>
      </c>
      <c r="L1357" s="7" t="n">
        <v>100</v>
      </c>
      <c r="M1357" s="7" t="n">
        <v>100</v>
      </c>
      <c r="N1357" s="7" t="n">
        <v>18</v>
      </c>
      <c r="O1357" s="7" t="n">
        <v>0</v>
      </c>
      <c r="P1357" s="7" t="n">
        <v>0</v>
      </c>
      <c r="Q1357" s="7" t="n">
        <v>0</v>
      </c>
      <c r="R1357" s="7" t="n">
        <v>0</v>
      </c>
      <c r="S1357" s="7" t="n">
        <v>0</v>
      </c>
      <c r="T1357" s="7" t="n">
        <v>0</v>
      </c>
    </row>
    <row r="1358" spans="1:20">
      <c r="A1358" t="s">
        <v>4</v>
      </c>
      <c r="B1358" s="4" t="s">
        <v>5</v>
      </c>
      <c r="C1358" s="4" t="s">
        <v>8</v>
      </c>
      <c r="D1358" s="4" t="s">
        <v>18</v>
      </c>
      <c r="E1358" s="4" t="s">
        <v>18</v>
      </c>
      <c r="F1358" s="4" t="s">
        <v>18</v>
      </c>
    </row>
    <row r="1359" spans="1:20">
      <c r="A1359" t="n">
        <v>13393</v>
      </c>
      <c r="B1359" s="47" t="n">
        <v>161</v>
      </c>
      <c r="C1359" s="7" t="n">
        <v>3</v>
      </c>
      <c r="D1359" s="7" t="n">
        <v>1</v>
      </c>
      <c r="E1359" s="7" t="n">
        <v>1.60000002384186</v>
      </c>
      <c r="F1359" s="7" t="n">
        <v>0.0900000035762787</v>
      </c>
    </row>
    <row r="1360" spans="1:20">
      <c r="A1360" t="s">
        <v>4</v>
      </c>
      <c r="B1360" s="4" t="s">
        <v>5</v>
      </c>
      <c r="C1360" s="4" t="s">
        <v>8</v>
      </c>
      <c r="D1360" s="4" t="s">
        <v>7</v>
      </c>
      <c r="E1360" s="4" t="s">
        <v>8</v>
      </c>
      <c r="F1360" s="4" t="s">
        <v>8</v>
      </c>
      <c r="G1360" s="4" t="s">
        <v>8</v>
      </c>
      <c r="H1360" s="4" t="s">
        <v>8</v>
      </c>
      <c r="I1360" s="4" t="s">
        <v>8</v>
      </c>
      <c r="J1360" s="4" t="s">
        <v>8</v>
      </c>
      <c r="K1360" s="4" t="s">
        <v>8</v>
      </c>
      <c r="L1360" s="4" t="s">
        <v>8</v>
      </c>
      <c r="M1360" s="4" t="s">
        <v>8</v>
      </c>
      <c r="N1360" s="4" t="s">
        <v>8</v>
      </c>
      <c r="O1360" s="4" t="s">
        <v>8</v>
      </c>
      <c r="P1360" s="4" t="s">
        <v>8</v>
      </c>
      <c r="Q1360" s="4" t="s">
        <v>8</v>
      </c>
      <c r="R1360" s="4" t="s">
        <v>8</v>
      </c>
      <c r="S1360" s="4" t="s">
        <v>8</v>
      </c>
      <c r="T1360" s="4" t="s">
        <v>8</v>
      </c>
    </row>
    <row r="1361" spans="1:20">
      <c r="A1361" t="n">
        <v>13407</v>
      </c>
      <c r="B1361" s="47" t="n">
        <v>161</v>
      </c>
      <c r="C1361" s="7" t="n">
        <v>0</v>
      </c>
      <c r="D1361" s="7" t="n">
        <v>106</v>
      </c>
      <c r="E1361" s="7" t="n">
        <v>1</v>
      </c>
      <c r="F1361" s="7" t="n">
        <v>0</v>
      </c>
      <c r="G1361" s="7" t="n">
        <v>0</v>
      </c>
      <c r="H1361" s="7" t="n">
        <v>9</v>
      </c>
      <c r="I1361" s="7" t="n">
        <v>0</v>
      </c>
      <c r="J1361" s="7" t="n">
        <v>0</v>
      </c>
      <c r="K1361" s="7" t="n">
        <v>0</v>
      </c>
      <c r="L1361" s="7" t="n">
        <v>0</v>
      </c>
      <c r="M1361" s="7" t="n">
        <v>0</v>
      </c>
      <c r="N1361" s="7" t="n">
        <v>0</v>
      </c>
      <c r="O1361" s="7" t="n">
        <v>0</v>
      </c>
      <c r="P1361" s="7" t="n">
        <v>0</v>
      </c>
      <c r="Q1361" s="7" t="n">
        <v>0</v>
      </c>
      <c r="R1361" s="7" t="n">
        <v>0</v>
      </c>
      <c r="S1361" s="7" t="n">
        <v>0</v>
      </c>
      <c r="T1361" s="7" t="n">
        <v>0</v>
      </c>
    </row>
    <row r="1362" spans="1:20">
      <c r="A1362" t="s">
        <v>4</v>
      </c>
      <c r="B1362" s="4" t="s">
        <v>5</v>
      </c>
      <c r="C1362" s="4" t="s">
        <v>8</v>
      </c>
      <c r="D1362" s="4" t="s">
        <v>18</v>
      </c>
      <c r="E1362" s="4" t="s">
        <v>18</v>
      </c>
      <c r="F1362" s="4" t="s">
        <v>18</v>
      </c>
    </row>
    <row r="1363" spans="1:20">
      <c r="A1363" t="n">
        <v>13427</v>
      </c>
      <c r="B1363" s="47" t="n">
        <v>161</v>
      </c>
      <c r="C1363" s="7" t="n">
        <v>3</v>
      </c>
      <c r="D1363" s="7" t="n">
        <v>1</v>
      </c>
      <c r="E1363" s="7" t="n">
        <v>1.60000002384186</v>
      </c>
      <c r="F1363" s="7" t="n">
        <v>0.0900000035762787</v>
      </c>
    </row>
    <row r="1364" spans="1:20">
      <c r="A1364" t="s">
        <v>4</v>
      </c>
      <c r="B1364" s="4" t="s">
        <v>5</v>
      </c>
      <c r="C1364" s="4" t="s">
        <v>8</v>
      </c>
      <c r="D1364" s="4" t="s">
        <v>7</v>
      </c>
      <c r="E1364" s="4" t="s">
        <v>8</v>
      </c>
      <c r="F1364" s="4" t="s">
        <v>8</v>
      </c>
      <c r="G1364" s="4" t="s">
        <v>8</v>
      </c>
      <c r="H1364" s="4" t="s">
        <v>8</v>
      </c>
      <c r="I1364" s="4" t="s">
        <v>8</v>
      </c>
      <c r="J1364" s="4" t="s">
        <v>8</v>
      </c>
      <c r="K1364" s="4" t="s">
        <v>8</v>
      </c>
      <c r="L1364" s="4" t="s">
        <v>8</v>
      </c>
      <c r="M1364" s="4" t="s">
        <v>8</v>
      </c>
      <c r="N1364" s="4" t="s">
        <v>8</v>
      </c>
      <c r="O1364" s="4" t="s">
        <v>8</v>
      </c>
      <c r="P1364" s="4" t="s">
        <v>8</v>
      </c>
      <c r="Q1364" s="4" t="s">
        <v>8</v>
      </c>
      <c r="R1364" s="4" t="s">
        <v>8</v>
      </c>
      <c r="S1364" s="4" t="s">
        <v>8</v>
      </c>
      <c r="T1364" s="4" t="s">
        <v>8</v>
      </c>
    </row>
    <row r="1365" spans="1:20">
      <c r="A1365" t="n">
        <v>13441</v>
      </c>
      <c r="B1365" s="47" t="n">
        <v>161</v>
      </c>
      <c r="C1365" s="7" t="n">
        <v>0</v>
      </c>
      <c r="D1365" s="7" t="n">
        <v>115</v>
      </c>
      <c r="E1365" s="7" t="n">
        <v>1</v>
      </c>
      <c r="F1365" s="7" t="n">
        <v>100</v>
      </c>
      <c r="G1365" s="7" t="n">
        <v>100</v>
      </c>
      <c r="H1365" s="7" t="n">
        <v>100</v>
      </c>
      <c r="I1365" s="7" t="n">
        <v>100</v>
      </c>
      <c r="J1365" s="7" t="n">
        <v>100</v>
      </c>
      <c r="K1365" s="7" t="n">
        <v>100</v>
      </c>
      <c r="L1365" s="7" t="n">
        <v>100</v>
      </c>
      <c r="M1365" s="7" t="n">
        <v>100</v>
      </c>
      <c r="N1365" s="7" t="n">
        <v>18</v>
      </c>
      <c r="O1365" s="7" t="n">
        <v>0</v>
      </c>
      <c r="P1365" s="7" t="n">
        <v>0</v>
      </c>
      <c r="Q1365" s="7" t="n">
        <v>0</v>
      </c>
      <c r="R1365" s="7" t="n">
        <v>0</v>
      </c>
      <c r="S1365" s="7" t="n">
        <v>0</v>
      </c>
      <c r="T1365" s="7" t="n">
        <v>0</v>
      </c>
    </row>
    <row r="1366" spans="1:20">
      <c r="A1366" t="s">
        <v>4</v>
      </c>
      <c r="B1366" s="4" t="s">
        <v>5</v>
      </c>
      <c r="C1366" s="4" t="s">
        <v>8</v>
      </c>
      <c r="D1366" s="4" t="s">
        <v>18</v>
      </c>
      <c r="E1366" s="4" t="s">
        <v>18</v>
      </c>
      <c r="F1366" s="4" t="s">
        <v>18</v>
      </c>
    </row>
    <row r="1367" spans="1:20">
      <c r="A1367" t="n">
        <v>13461</v>
      </c>
      <c r="B1367" s="47" t="n">
        <v>161</v>
      </c>
      <c r="C1367" s="7" t="n">
        <v>3</v>
      </c>
      <c r="D1367" s="7" t="n">
        <v>1</v>
      </c>
      <c r="E1367" s="7" t="n">
        <v>1.60000002384186</v>
      </c>
      <c r="F1367" s="7" t="n">
        <v>0.0900000035762787</v>
      </c>
    </row>
    <row r="1368" spans="1:20">
      <c r="A1368" t="s">
        <v>4</v>
      </c>
      <c r="B1368" s="4" t="s">
        <v>5</v>
      </c>
      <c r="C1368" s="4" t="s">
        <v>8</v>
      </c>
      <c r="D1368" s="4" t="s">
        <v>7</v>
      </c>
      <c r="E1368" s="4" t="s">
        <v>8</v>
      </c>
      <c r="F1368" s="4" t="s">
        <v>8</v>
      </c>
      <c r="G1368" s="4" t="s">
        <v>8</v>
      </c>
      <c r="H1368" s="4" t="s">
        <v>8</v>
      </c>
      <c r="I1368" s="4" t="s">
        <v>8</v>
      </c>
      <c r="J1368" s="4" t="s">
        <v>8</v>
      </c>
      <c r="K1368" s="4" t="s">
        <v>8</v>
      </c>
      <c r="L1368" s="4" t="s">
        <v>8</v>
      </c>
      <c r="M1368" s="4" t="s">
        <v>8</v>
      </c>
      <c r="N1368" s="4" t="s">
        <v>8</v>
      </c>
      <c r="O1368" s="4" t="s">
        <v>8</v>
      </c>
      <c r="P1368" s="4" t="s">
        <v>8</v>
      </c>
      <c r="Q1368" s="4" t="s">
        <v>8</v>
      </c>
      <c r="R1368" s="4" t="s">
        <v>8</v>
      </c>
      <c r="S1368" s="4" t="s">
        <v>8</v>
      </c>
      <c r="T1368" s="4" t="s">
        <v>8</v>
      </c>
    </row>
    <row r="1369" spans="1:20">
      <c r="A1369" t="n">
        <v>13475</v>
      </c>
      <c r="B1369" s="47" t="n">
        <v>161</v>
      </c>
      <c r="C1369" s="7" t="n">
        <v>0</v>
      </c>
      <c r="D1369" s="7" t="n">
        <v>101</v>
      </c>
      <c r="E1369" s="7" t="n">
        <v>1</v>
      </c>
      <c r="F1369" s="7" t="n">
        <v>0</v>
      </c>
      <c r="G1369" s="7" t="n">
        <v>0</v>
      </c>
      <c r="H1369" s="7" t="n">
        <v>0</v>
      </c>
      <c r="I1369" s="7" t="n">
        <v>0</v>
      </c>
      <c r="J1369" s="7" t="n">
        <v>0</v>
      </c>
      <c r="K1369" s="7" t="n">
        <v>0</v>
      </c>
      <c r="L1369" s="7" t="n">
        <v>0</v>
      </c>
      <c r="M1369" s="7" t="n">
        <v>0</v>
      </c>
      <c r="N1369" s="7" t="n">
        <v>18</v>
      </c>
      <c r="O1369" s="7" t="n">
        <v>0</v>
      </c>
      <c r="P1369" s="7" t="n">
        <v>0</v>
      </c>
      <c r="Q1369" s="7" t="n">
        <v>0</v>
      </c>
      <c r="R1369" s="7" t="n">
        <v>0</v>
      </c>
      <c r="S1369" s="7" t="n">
        <v>0</v>
      </c>
      <c r="T1369" s="7" t="n">
        <v>0</v>
      </c>
    </row>
    <row r="1370" spans="1:20">
      <c r="A1370" t="s">
        <v>4</v>
      </c>
      <c r="B1370" s="4" t="s">
        <v>5</v>
      </c>
      <c r="C1370" s="4" t="s">
        <v>8</v>
      </c>
      <c r="D1370" s="4" t="s">
        <v>18</v>
      </c>
      <c r="E1370" s="4" t="s">
        <v>18</v>
      </c>
      <c r="F1370" s="4" t="s">
        <v>18</v>
      </c>
    </row>
    <row r="1371" spans="1:20">
      <c r="A1371" t="n">
        <v>13495</v>
      </c>
      <c r="B1371" s="47" t="n">
        <v>161</v>
      </c>
      <c r="C1371" s="7" t="n">
        <v>3</v>
      </c>
      <c r="D1371" s="7" t="n">
        <v>1</v>
      </c>
      <c r="E1371" s="7" t="n">
        <v>1.60000002384186</v>
      </c>
      <c r="F1371" s="7" t="n">
        <v>0.0900000035762787</v>
      </c>
    </row>
    <row r="1372" spans="1:20">
      <c r="A1372" t="s">
        <v>4</v>
      </c>
      <c r="B1372" s="4" t="s">
        <v>5</v>
      </c>
      <c r="C1372" s="4" t="s">
        <v>8</v>
      </c>
      <c r="D1372" s="4" t="s">
        <v>7</v>
      </c>
      <c r="E1372" s="4" t="s">
        <v>8</v>
      </c>
      <c r="F1372" s="4" t="s">
        <v>8</v>
      </c>
      <c r="G1372" s="4" t="s">
        <v>8</v>
      </c>
      <c r="H1372" s="4" t="s">
        <v>8</v>
      </c>
      <c r="I1372" s="4" t="s">
        <v>8</v>
      </c>
      <c r="J1372" s="4" t="s">
        <v>8</v>
      </c>
      <c r="K1372" s="4" t="s">
        <v>8</v>
      </c>
      <c r="L1372" s="4" t="s">
        <v>8</v>
      </c>
      <c r="M1372" s="4" t="s">
        <v>8</v>
      </c>
      <c r="N1372" s="4" t="s">
        <v>8</v>
      </c>
      <c r="O1372" s="4" t="s">
        <v>8</v>
      </c>
      <c r="P1372" s="4" t="s">
        <v>8</v>
      </c>
      <c r="Q1372" s="4" t="s">
        <v>8</v>
      </c>
      <c r="R1372" s="4" t="s">
        <v>8</v>
      </c>
      <c r="S1372" s="4" t="s">
        <v>8</v>
      </c>
      <c r="T1372" s="4" t="s">
        <v>8</v>
      </c>
    </row>
    <row r="1373" spans="1:20">
      <c r="A1373" t="n">
        <v>13509</v>
      </c>
      <c r="B1373" s="47" t="n">
        <v>161</v>
      </c>
      <c r="C1373" s="7" t="n">
        <v>0</v>
      </c>
      <c r="D1373" s="7" t="n">
        <v>5680</v>
      </c>
      <c r="E1373" s="7" t="n">
        <v>0</v>
      </c>
      <c r="F1373" s="7" t="n">
        <v>100</v>
      </c>
      <c r="G1373" s="7" t="n">
        <v>100</v>
      </c>
      <c r="H1373" s="7" t="n">
        <v>0</v>
      </c>
      <c r="I1373" s="7" t="n">
        <v>0</v>
      </c>
      <c r="J1373" s="7" t="n">
        <v>0</v>
      </c>
      <c r="K1373" s="7" t="n">
        <v>0</v>
      </c>
      <c r="L1373" s="7" t="n">
        <v>0</v>
      </c>
      <c r="M1373" s="7" t="n">
        <v>0</v>
      </c>
      <c r="N1373" s="7" t="n">
        <v>0</v>
      </c>
      <c r="O1373" s="7" t="n">
        <v>0</v>
      </c>
      <c r="P1373" s="7" t="n">
        <v>0</v>
      </c>
      <c r="Q1373" s="7" t="n">
        <v>0</v>
      </c>
      <c r="R1373" s="7" t="n">
        <v>0</v>
      </c>
      <c r="S1373" s="7" t="n">
        <v>0</v>
      </c>
      <c r="T1373" s="7" t="n">
        <v>0</v>
      </c>
    </row>
    <row r="1374" spans="1:20">
      <c r="A1374" t="s">
        <v>4</v>
      </c>
      <c r="B1374" s="4" t="s">
        <v>5</v>
      </c>
      <c r="C1374" s="4" t="s">
        <v>8</v>
      </c>
      <c r="D1374" s="4" t="s">
        <v>18</v>
      </c>
      <c r="E1374" s="4" t="s">
        <v>18</v>
      </c>
      <c r="F1374" s="4" t="s">
        <v>18</v>
      </c>
    </row>
    <row r="1375" spans="1:20">
      <c r="A1375" t="n">
        <v>13529</v>
      </c>
      <c r="B1375" s="47" t="n">
        <v>161</v>
      </c>
      <c r="C1375" s="7" t="n">
        <v>3</v>
      </c>
      <c r="D1375" s="7" t="n">
        <v>1</v>
      </c>
      <c r="E1375" s="7" t="n">
        <v>1.60000002384186</v>
      </c>
      <c r="F1375" s="7" t="n">
        <v>0.0900000035762787</v>
      </c>
    </row>
    <row r="1376" spans="1:20">
      <c r="A1376" t="s">
        <v>4</v>
      </c>
      <c r="B1376" s="4" t="s">
        <v>5</v>
      </c>
      <c r="C1376" s="4" t="s">
        <v>8</v>
      </c>
      <c r="D1376" s="4" t="s">
        <v>7</v>
      </c>
      <c r="E1376" s="4" t="s">
        <v>8</v>
      </c>
      <c r="F1376" s="4" t="s">
        <v>8</v>
      </c>
      <c r="G1376" s="4" t="s">
        <v>8</v>
      </c>
      <c r="H1376" s="4" t="s">
        <v>8</v>
      </c>
      <c r="I1376" s="4" t="s">
        <v>8</v>
      </c>
      <c r="J1376" s="4" t="s">
        <v>8</v>
      </c>
      <c r="K1376" s="4" t="s">
        <v>8</v>
      </c>
      <c r="L1376" s="4" t="s">
        <v>8</v>
      </c>
      <c r="M1376" s="4" t="s">
        <v>8</v>
      </c>
      <c r="N1376" s="4" t="s">
        <v>8</v>
      </c>
      <c r="O1376" s="4" t="s">
        <v>8</v>
      </c>
      <c r="P1376" s="4" t="s">
        <v>8</v>
      </c>
      <c r="Q1376" s="4" t="s">
        <v>8</v>
      </c>
      <c r="R1376" s="4" t="s">
        <v>8</v>
      </c>
      <c r="S1376" s="4" t="s">
        <v>8</v>
      </c>
      <c r="T1376" s="4" t="s">
        <v>8</v>
      </c>
    </row>
    <row r="1377" spans="1:20">
      <c r="A1377" t="n">
        <v>13543</v>
      </c>
      <c r="B1377" s="47" t="n">
        <v>161</v>
      </c>
      <c r="C1377" s="7" t="n">
        <v>0</v>
      </c>
      <c r="D1377" s="7" t="n">
        <v>6490</v>
      </c>
      <c r="E1377" s="7" t="n">
        <v>0</v>
      </c>
      <c r="F1377" s="7" t="n">
        <v>0</v>
      </c>
      <c r="G1377" s="7" t="n">
        <v>0</v>
      </c>
      <c r="H1377" s="7" t="n">
        <v>0</v>
      </c>
      <c r="I1377" s="7" t="n">
        <v>0</v>
      </c>
      <c r="J1377" s="7" t="n">
        <v>0</v>
      </c>
      <c r="K1377" s="7" t="n">
        <v>0</v>
      </c>
      <c r="L1377" s="7" t="n">
        <v>0</v>
      </c>
      <c r="M1377" s="7" t="n">
        <v>0</v>
      </c>
      <c r="N1377" s="7" t="n">
        <v>18</v>
      </c>
      <c r="O1377" s="7" t="n">
        <v>0</v>
      </c>
      <c r="P1377" s="7" t="n">
        <v>0</v>
      </c>
      <c r="Q1377" s="7" t="n">
        <v>0</v>
      </c>
      <c r="R1377" s="7" t="n">
        <v>0</v>
      </c>
      <c r="S1377" s="7" t="n">
        <v>0</v>
      </c>
      <c r="T1377" s="7" t="n">
        <v>0</v>
      </c>
    </row>
    <row r="1378" spans="1:20">
      <c r="A1378" t="s">
        <v>4</v>
      </c>
      <c r="B1378" s="4" t="s">
        <v>5</v>
      </c>
      <c r="C1378" s="4" t="s">
        <v>8</v>
      </c>
      <c r="D1378" s="4" t="s">
        <v>18</v>
      </c>
      <c r="E1378" s="4" t="s">
        <v>18</v>
      </c>
      <c r="F1378" s="4" t="s">
        <v>18</v>
      </c>
    </row>
    <row r="1379" spans="1:20">
      <c r="A1379" t="n">
        <v>13563</v>
      </c>
      <c r="B1379" s="47" t="n">
        <v>161</v>
      </c>
      <c r="C1379" s="7" t="n">
        <v>3</v>
      </c>
      <c r="D1379" s="7" t="n">
        <v>1</v>
      </c>
      <c r="E1379" s="7" t="n">
        <v>1.60000002384186</v>
      </c>
      <c r="F1379" s="7" t="n">
        <v>0.0900000035762787</v>
      </c>
    </row>
    <row r="1380" spans="1:20">
      <c r="A1380" t="s">
        <v>4</v>
      </c>
      <c r="B1380" s="4" t="s">
        <v>5</v>
      </c>
      <c r="C1380" s="4" t="s">
        <v>8</v>
      </c>
      <c r="D1380" s="4" t="s">
        <v>7</v>
      </c>
      <c r="E1380" s="4" t="s">
        <v>8</v>
      </c>
      <c r="F1380" s="4" t="s">
        <v>8</v>
      </c>
      <c r="G1380" s="4" t="s">
        <v>8</v>
      </c>
      <c r="H1380" s="4" t="s">
        <v>8</v>
      </c>
      <c r="I1380" s="4" t="s">
        <v>8</v>
      </c>
      <c r="J1380" s="4" t="s">
        <v>8</v>
      </c>
      <c r="K1380" s="4" t="s">
        <v>8</v>
      </c>
      <c r="L1380" s="4" t="s">
        <v>8</v>
      </c>
      <c r="M1380" s="4" t="s">
        <v>8</v>
      </c>
      <c r="N1380" s="4" t="s">
        <v>8</v>
      </c>
      <c r="O1380" s="4" t="s">
        <v>8</v>
      </c>
      <c r="P1380" s="4" t="s">
        <v>8</v>
      </c>
      <c r="Q1380" s="4" t="s">
        <v>8</v>
      </c>
      <c r="R1380" s="4" t="s">
        <v>8</v>
      </c>
      <c r="S1380" s="4" t="s">
        <v>8</v>
      </c>
      <c r="T1380" s="4" t="s">
        <v>8</v>
      </c>
    </row>
    <row r="1381" spans="1:20">
      <c r="A1381" t="n">
        <v>13577</v>
      </c>
      <c r="B1381" s="47" t="n">
        <v>161</v>
      </c>
      <c r="C1381" s="7" t="n">
        <v>0</v>
      </c>
      <c r="D1381" s="7" t="n">
        <v>6491</v>
      </c>
      <c r="E1381" s="7" t="n">
        <v>0</v>
      </c>
      <c r="F1381" s="7" t="n">
        <v>0</v>
      </c>
      <c r="G1381" s="7" t="n">
        <v>0</v>
      </c>
      <c r="H1381" s="7" t="n">
        <v>0</v>
      </c>
      <c r="I1381" s="7" t="n">
        <v>0</v>
      </c>
      <c r="J1381" s="7" t="n">
        <v>0</v>
      </c>
      <c r="K1381" s="7" t="n">
        <v>0</v>
      </c>
      <c r="L1381" s="7" t="n">
        <v>0</v>
      </c>
      <c r="M1381" s="7" t="n">
        <v>0</v>
      </c>
      <c r="N1381" s="7" t="n">
        <v>18</v>
      </c>
      <c r="O1381" s="7" t="n">
        <v>0</v>
      </c>
      <c r="P1381" s="7" t="n">
        <v>0</v>
      </c>
      <c r="Q1381" s="7" t="n">
        <v>0</v>
      </c>
      <c r="R1381" s="7" t="n">
        <v>0</v>
      </c>
      <c r="S1381" s="7" t="n">
        <v>0</v>
      </c>
      <c r="T1381" s="7" t="n">
        <v>0</v>
      </c>
    </row>
    <row r="1382" spans="1:20">
      <c r="A1382" t="s">
        <v>4</v>
      </c>
      <c r="B1382" s="4" t="s">
        <v>5</v>
      </c>
      <c r="C1382" s="4" t="s">
        <v>8</v>
      </c>
      <c r="D1382" s="4" t="s">
        <v>18</v>
      </c>
      <c r="E1382" s="4" t="s">
        <v>18</v>
      </c>
      <c r="F1382" s="4" t="s">
        <v>18</v>
      </c>
    </row>
    <row r="1383" spans="1:20">
      <c r="A1383" t="n">
        <v>13597</v>
      </c>
      <c r="B1383" s="47" t="n">
        <v>161</v>
      </c>
      <c r="C1383" s="7" t="n">
        <v>3</v>
      </c>
      <c r="D1383" s="7" t="n">
        <v>1</v>
      </c>
      <c r="E1383" s="7" t="n">
        <v>1.60000002384186</v>
      </c>
      <c r="F1383" s="7" t="n">
        <v>0.400000005960464</v>
      </c>
    </row>
    <row r="1384" spans="1:20">
      <c r="A1384" t="s">
        <v>4</v>
      </c>
      <c r="B1384" s="4" t="s">
        <v>5</v>
      </c>
      <c r="C1384" s="4" t="s">
        <v>8</v>
      </c>
      <c r="D1384" s="4" t="s">
        <v>7</v>
      </c>
      <c r="E1384" s="4" t="s">
        <v>8</v>
      </c>
      <c r="F1384" s="4" t="s">
        <v>8</v>
      </c>
      <c r="G1384" s="4" t="s">
        <v>8</v>
      </c>
      <c r="H1384" s="4" t="s">
        <v>8</v>
      </c>
      <c r="I1384" s="4" t="s">
        <v>8</v>
      </c>
      <c r="J1384" s="4" t="s">
        <v>8</v>
      </c>
      <c r="K1384" s="4" t="s">
        <v>8</v>
      </c>
      <c r="L1384" s="4" t="s">
        <v>8</v>
      </c>
      <c r="M1384" s="4" t="s">
        <v>8</v>
      </c>
      <c r="N1384" s="4" t="s">
        <v>8</v>
      </c>
      <c r="O1384" s="4" t="s">
        <v>8</v>
      </c>
      <c r="P1384" s="4" t="s">
        <v>8</v>
      </c>
      <c r="Q1384" s="4" t="s">
        <v>8</v>
      </c>
      <c r="R1384" s="4" t="s">
        <v>8</v>
      </c>
      <c r="S1384" s="4" t="s">
        <v>8</v>
      </c>
      <c r="T1384" s="4" t="s">
        <v>8</v>
      </c>
    </row>
    <row r="1385" spans="1:20">
      <c r="A1385" t="n">
        <v>13611</v>
      </c>
      <c r="B1385" s="47" t="n">
        <v>161</v>
      </c>
      <c r="C1385" s="7" t="n">
        <v>0</v>
      </c>
      <c r="D1385" s="7" t="n">
        <v>6512</v>
      </c>
      <c r="E1385" s="7" t="n">
        <v>0</v>
      </c>
      <c r="F1385" s="7" t="n">
        <v>0</v>
      </c>
      <c r="G1385" s="7" t="n">
        <v>0</v>
      </c>
      <c r="H1385" s="7" t="n">
        <v>100</v>
      </c>
      <c r="I1385" s="7" t="n">
        <v>100</v>
      </c>
      <c r="J1385" s="7" t="n">
        <v>100</v>
      </c>
      <c r="K1385" s="7" t="n">
        <v>100</v>
      </c>
      <c r="L1385" s="7" t="n">
        <v>100</v>
      </c>
      <c r="M1385" s="7" t="n">
        <v>100</v>
      </c>
      <c r="N1385" s="7" t="n">
        <v>100</v>
      </c>
      <c r="O1385" s="7" t="n">
        <v>0</v>
      </c>
      <c r="P1385" s="7" t="n">
        <v>0</v>
      </c>
      <c r="Q1385" s="7" t="n">
        <v>0</v>
      </c>
      <c r="R1385" s="7" t="n">
        <v>0</v>
      </c>
      <c r="S1385" s="7" t="n">
        <v>0</v>
      </c>
      <c r="T1385" s="7" t="n">
        <v>0</v>
      </c>
    </row>
    <row r="1386" spans="1:20">
      <c r="A1386" t="s">
        <v>4</v>
      </c>
      <c r="B1386" s="4" t="s">
        <v>5</v>
      </c>
      <c r="C1386" s="4" t="s">
        <v>8</v>
      </c>
      <c r="D1386" s="4" t="s">
        <v>18</v>
      </c>
      <c r="E1386" s="4" t="s">
        <v>18</v>
      </c>
      <c r="F1386" s="4" t="s">
        <v>18</v>
      </c>
    </row>
    <row r="1387" spans="1:20">
      <c r="A1387" t="n">
        <v>13631</v>
      </c>
      <c r="B1387" s="47" t="n">
        <v>161</v>
      </c>
      <c r="C1387" s="7" t="n">
        <v>3</v>
      </c>
      <c r="D1387" s="7" t="n">
        <v>1</v>
      </c>
      <c r="E1387" s="7" t="n">
        <v>1.60000002384186</v>
      </c>
      <c r="F1387" s="7" t="n">
        <v>0.400000005960464</v>
      </c>
    </row>
    <row r="1388" spans="1:20">
      <c r="A1388" t="s">
        <v>4</v>
      </c>
      <c r="B1388" s="4" t="s">
        <v>5</v>
      </c>
      <c r="C1388" s="4" t="s">
        <v>8</v>
      </c>
      <c r="D1388" s="4" t="s">
        <v>7</v>
      </c>
      <c r="E1388" s="4" t="s">
        <v>8</v>
      </c>
      <c r="F1388" s="4" t="s">
        <v>8</v>
      </c>
      <c r="G1388" s="4" t="s">
        <v>8</v>
      </c>
      <c r="H1388" s="4" t="s">
        <v>8</v>
      </c>
      <c r="I1388" s="4" t="s">
        <v>8</v>
      </c>
      <c r="J1388" s="4" t="s">
        <v>8</v>
      </c>
      <c r="K1388" s="4" t="s">
        <v>8</v>
      </c>
      <c r="L1388" s="4" t="s">
        <v>8</v>
      </c>
      <c r="M1388" s="4" t="s">
        <v>8</v>
      </c>
      <c r="N1388" s="4" t="s">
        <v>8</v>
      </c>
      <c r="O1388" s="4" t="s">
        <v>8</v>
      </c>
      <c r="P1388" s="4" t="s">
        <v>8</v>
      </c>
      <c r="Q1388" s="4" t="s">
        <v>8</v>
      </c>
      <c r="R1388" s="4" t="s">
        <v>8</v>
      </c>
      <c r="S1388" s="4" t="s">
        <v>8</v>
      </c>
      <c r="T1388" s="4" t="s">
        <v>8</v>
      </c>
    </row>
    <row r="1389" spans="1:20">
      <c r="A1389" t="n">
        <v>13645</v>
      </c>
      <c r="B1389" s="47" t="n">
        <v>161</v>
      </c>
      <c r="C1389" s="7" t="n">
        <v>0</v>
      </c>
      <c r="D1389" s="7" t="n">
        <v>6513</v>
      </c>
      <c r="E1389" s="7" t="n">
        <v>0</v>
      </c>
      <c r="F1389" s="7" t="n">
        <v>0</v>
      </c>
      <c r="G1389" s="7" t="n">
        <v>0</v>
      </c>
      <c r="H1389" s="7" t="n">
        <v>100</v>
      </c>
      <c r="I1389" s="7" t="n">
        <v>100</v>
      </c>
      <c r="J1389" s="7" t="n">
        <v>100</v>
      </c>
      <c r="K1389" s="7" t="n">
        <v>100</v>
      </c>
      <c r="L1389" s="7" t="n">
        <v>100</v>
      </c>
      <c r="M1389" s="7" t="n">
        <v>100</v>
      </c>
      <c r="N1389" s="7" t="n">
        <v>100</v>
      </c>
      <c r="O1389" s="7" t="n">
        <v>0</v>
      </c>
      <c r="P1389" s="7" t="n">
        <v>0</v>
      </c>
      <c r="Q1389" s="7" t="n">
        <v>0</v>
      </c>
      <c r="R1389" s="7" t="n">
        <v>0</v>
      </c>
      <c r="S1389" s="7" t="n">
        <v>0</v>
      </c>
      <c r="T1389" s="7" t="n">
        <v>0</v>
      </c>
    </row>
    <row r="1390" spans="1:20">
      <c r="A1390" t="s">
        <v>4</v>
      </c>
      <c r="B1390" s="4" t="s">
        <v>5</v>
      </c>
      <c r="C1390" s="4" t="s">
        <v>8</v>
      </c>
      <c r="D1390" s="4" t="s">
        <v>18</v>
      </c>
      <c r="E1390" s="4" t="s">
        <v>18</v>
      </c>
      <c r="F1390" s="4" t="s">
        <v>18</v>
      </c>
    </row>
    <row r="1391" spans="1:20">
      <c r="A1391" t="n">
        <v>13665</v>
      </c>
      <c r="B1391" s="47" t="n">
        <v>161</v>
      </c>
      <c r="C1391" s="7" t="n">
        <v>3</v>
      </c>
      <c r="D1391" s="7" t="n">
        <v>1</v>
      </c>
      <c r="E1391" s="7" t="n">
        <v>1.60000002384186</v>
      </c>
      <c r="F1391" s="7" t="n">
        <v>0.400000005960464</v>
      </c>
    </row>
    <row r="1392" spans="1:20">
      <c r="A1392" t="s">
        <v>4</v>
      </c>
      <c r="B1392" s="4" t="s">
        <v>5</v>
      </c>
      <c r="C1392" s="4" t="s">
        <v>8</v>
      </c>
      <c r="D1392" s="4" t="s">
        <v>7</v>
      </c>
      <c r="E1392" s="4" t="s">
        <v>8</v>
      </c>
      <c r="F1392" s="4" t="s">
        <v>8</v>
      </c>
      <c r="G1392" s="4" t="s">
        <v>8</v>
      </c>
      <c r="H1392" s="4" t="s">
        <v>8</v>
      </c>
      <c r="I1392" s="4" t="s">
        <v>8</v>
      </c>
      <c r="J1392" s="4" t="s">
        <v>8</v>
      </c>
      <c r="K1392" s="4" t="s">
        <v>8</v>
      </c>
      <c r="L1392" s="4" t="s">
        <v>8</v>
      </c>
      <c r="M1392" s="4" t="s">
        <v>8</v>
      </c>
      <c r="N1392" s="4" t="s">
        <v>8</v>
      </c>
      <c r="O1392" s="4" t="s">
        <v>8</v>
      </c>
      <c r="P1392" s="4" t="s">
        <v>8</v>
      </c>
      <c r="Q1392" s="4" t="s">
        <v>8</v>
      </c>
      <c r="R1392" s="4" t="s">
        <v>8</v>
      </c>
      <c r="S1392" s="4" t="s">
        <v>8</v>
      </c>
      <c r="T1392" s="4" t="s">
        <v>8</v>
      </c>
    </row>
    <row r="1393" spans="1:20">
      <c r="A1393" t="n">
        <v>13679</v>
      </c>
      <c r="B1393" s="47" t="n">
        <v>161</v>
      </c>
      <c r="C1393" s="7" t="n">
        <v>0</v>
      </c>
      <c r="D1393" s="7" t="n">
        <v>6514</v>
      </c>
      <c r="E1393" s="7" t="n">
        <v>0</v>
      </c>
      <c r="F1393" s="7" t="n">
        <v>0</v>
      </c>
      <c r="G1393" s="7" t="n">
        <v>0</v>
      </c>
      <c r="H1393" s="7" t="n">
        <v>100</v>
      </c>
      <c r="I1393" s="7" t="n">
        <v>100</v>
      </c>
      <c r="J1393" s="7" t="n">
        <v>100</v>
      </c>
      <c r="K1393" s="7" t="n">
        <v>100</v>
      </c>
      <c r="L1393" s="7" t="n">
        <v>100</v>
      </c>
      <c r="M1393" s="7" t="n">
        <v>100</v>
      </c>
      <c r="N1393" s="7" t="n">
        <v>100</v>
      </c>
      <c r="O1393" s="7" t="n">
        <v>0</v>
      </c>
      <c r="P1393" s="7" t="n">
        <v>0</v>
      </c>
      <c r="Q1393" s="7" t="n">
        <v>0</v>
      </c>
      <c r="R1393" s="7" t="n">
        <v>0</v>
      </c>
      <c r="S1393" s="7" t="n">
        <v>0</v>
      </c>
      <c r="T1393" s="7" t="n">
        <v>0</v>
      </c>
    </row>
    <row r="1394" spans="1:20">
      <c r="A1394" t="s">
        <v>4</v>
      </c>
      <c r="B1394" s="4" t="s">
        <v>5</v>
      </c>
      <c r="C1394" s="4" t="s">
        <v>8</v>
      </c>
      <c r="D1394" s="4" t="s">
        <v>18</v>
      </c>
      <c r="E1394" s="4" t="s">
        <v>18</v>
      </c>
      <c r="F1394" s="4" t="s">
        <v>18</v>
      </c>
    </row>
    <row r="1395" spans="1:20">
      <c r="A1395" t="n">
        <v>13699</v>
      </c>
      <c r="B1395" s="47" t="n">
        <v>161</v>
      </c>
      <c r="C1395" s="7" t="n">
        <v>3</v>
      </c>
      <c r="D1395" s="7" t="n">
        <v>1</v>
      </c>
      <c r="E1395" s="7" t="n">
        <v>1.60000002384186</v>
      </c>
      <c r="F1395" s="7" t="n">
        <v>0.0900000035762787</v>
      </c>
    </row>
    <row r="1396" spans="1:20">
      <c r="A1396" t="s">
        <v>4</v>
      </c>
      <c r="B1396" s="4" t="s">
        <v>5</v>
      </c>
      <c r="C1396" s="4" t="s">
        <v>8</v>
      </c>
      <c r="D1396" s="4" t="s">
        <v>7</v>
      </c>
      <c r="E1396" s="4" t="s">
        <v>8</v>
      </c>
      <c r="F1396" s="4" t="s">
        <v>8</v>
      </c>
      <c r="G1396" s="4" t="s">
        <v>8</v>
      </c>
      <c r="H1396" s="4" t="s">
        <v>8</v>
      </c>
      <c r="I1396" s="4" t="s">
        <v>8</v>
      </c>
      <c r="J1396" s="4" t="s">
        <v>8</v>
      </c>
      <c r="K1396" s="4" t="s">
        <v>8</v>
      </c>
      <c r="L1396" s="4" t="s">
        <v>8</v>
      </c>
      <c r="M1396" s="4" t="s">
        <v>8</v>
      </c>
      <c r="N1396" s="4" t="s">
        <v>8</v>
      </c>
      <c r="O1396" s="4" t="s">
        <v>8</v>
      </c>
      <c r="P1396" s="4" t="s">
        <v>8</v>
      </c>
      <c r="Q1396" s="4" t="s">
        <v>8</v>
      </c>
      <c r="R1396" s="4" t="s">
        <v>8</v>
      </c>
      <c r="S1396" s="4" t="s">
        <v>8</v>
      </c>
      <c r="T1396" s="4" t="s">
        <v>8</v>
      </c>
    </row>
    <row r="1397" spans="1:20">
      <c r="A1397" t="n">
        <v>13713</v>
      </c>
      <c r="B1397" s="47" t="n">
        <v>161</v>
      </c>
      <c r="C1397" s="7" t="n">
        <v>0</v>
      </c>
      <c r="D1397" s="7" t="n">
        <v>7033</v>
      </c>
      <c r="E1397" s="7" t="n">
        <v>2</v>
      </c>
      <c r="F1397" s="7" t="n">
        <v>100</v>
      </c>
      <c r="G1397" s="7" t="n">
        <v>100</v>
      </c>
      <c r="H1397" s="7" t="n">
        <v>100</v>
      </c>
      <c r="I1397" s="7" t="n">
        <v>100</v>
      </c>
      <c r="J1397" s="7" t="n">
        <v>100</v>
      </c>
      <c r="K1397" s="7" t="n">
        <v>100</v>
      </c>
      <c r="L1397" s="7" t="n">
        <v>100</v>
      </c>
      <c r="M1397" s="7" t="n">
        <v>100</v>
      </c>
      <c r="N1397" s="7" t="n">
        <v>100</v>
      </c>
      <c r="O1397" s="7" t="n">
        <v>0</v>
      </c>
      <c r="P1397" s="7" t="n">
        <v>0</v>
      </c>
      <c r="Q1397" s="7" t="n">
        <v>0</v>
      </c>
      <c r="R1397" s="7" t="n">
        <v>0</v>
      </c>
      <c r="S1397" s="7" t="n">
        <v>0</v>
      </c>
      <c r="T1397" s="7" t="n">
        <v>0</v>
      </c>
    </row>
    <row r="1398" spans="1:20">
      <c r="A1398" t="s">
        <v>4</v>
      </c>
      <c r="B1398" s="4" t="s">
        <v>5</v>
      </c>
      <c r="C1398" s="4" t="s">
        <v>8</v>
      </c>
      <c r="D1398" s="4" t="s">
        <v>18</v>
      </c>
      <c r="E1398" s="4" t="s">
        <v>18</v>
      </c>
      <c r="F1398" s="4" t="s">
        <v>18</v>
      </c>
    </row>
    <row r="1399" spans="1:20">
      <c r="A1399" t="n">
        <v>13733</v>
      </c>
      <c r="B1399" s="47" t="n">
        <v>161</v>
      </c>
      <c r="C1399" s="7" t="n">
        <v>3</v>
      </c>
      <c r="D1399" s="7" t="n">
        <v>1</v>
      </c>
      <c r="E1399" s="7" t="n">
        <v>1.20000004768372</v>
      </c>
      <c r="F1399" s="7" t="n">
        <v>0.0900000035762787</v>
      </c>
    </row>
    <row r="1400" spans="1:20">
      <c r="A1400" t="s">
        <v>4</v>
      </c>
      <c r="B1400" s="4" t="s">
        <v>5</v>
      </c>
      <c r="C1400" s="4" t="s">
        <v>8</v>
      </c>
      <c r="D1400" s="4" t="s">
        <v>7</v>
      </c>
      <c r="E1400" s="4" t="s">
        <v>8</v>
      </c>
      <c r="F1400" s="4" t="s">
        <v>8</v>
      </c>
      <c r="G1400" s="4" t="s">
        <v>8</v>
      </c>
      <c r="H1400" s="4" t="s">
        <v>8</v>
      </c>
      <c r="I1400" s="4" t="s">
        <v>8</v>
      </c>
      <c r="J1400" s="4" t="s">
        <v>8</v>
      </c>
      <c r="K1400" s="4" t="s">
        <v>8</v>
      </c>
      <c r="L1400" s="4" t="s">
        <v>8</v>
      </c>
      <c r="M1400" s="4" t="s">
        <v>8</v>
      </c>
      <c r="N1400" s="4" t="s">
        <v>8</v>
      </c>
      <c r="O1400" s="4" t="s">
        <v>8</v>
      </c>
      <c r="P1400" s="4" t="s">
        <v>8</v>
      </c>
      <c r="Q1400" s="4" t="s">
        <v>8</v>
      </c>
      <c r="R1400" s="4" t="s">
        <v>8</v>
      </c>
      <c r="S1400" s="4" t="s">
        <v>8</v>
      </c>
      <c r="T1400" s="4" t="s">
        <v>8</v>
      </c>
    </row>
    <row r="1401" spans="1:20">
      <c r="A1401" t="n">
        <v>13747</v>
      </c>
      <c r="B1401" s="47" t="n">
        <v>161</v>
      </c>
      <c r="C1401" s="7" t="n">
        <v>0</v>
      </c>
      <c r="D1401" s="7" t="n">
        <v>68</v>
      </c>
      <c r="E1401" s="7" t="n">
        <v>2</v>
      </c>
      <c r="F1401" s="7" t="n">
        <v>100</v>
      </c>
      <c r="G1401" s="7" t="n">
        <v>100</v>
      </c>
      <c r="H1401" s="7" t="n">
        <v>100</v>
      </c>
      <c r="I1401" s="7" t="n">
        <v>100</v>
      </c>
      <c r="J1401" s="7" t="n">
        <v>100</v>
      </c>
      <c r="K1401" s="7" t="n">
        <v>100</v>
      </c>
      <c r="L1401" s="7" t="n">
        <v>100</v>
      </c>
      <c r="M1401" s="7" t="n">
        <v>100</v>
      </c>
      <c r="N1401" s="7" t="n">
        <v>100</v>
      </c>
      <c r="O1401" s="7" t="n">
        <v>0</v>
      </c>
      <c r="P1401" s="7" t="n">
        <v>0</v>
      </c>
      <c r="Q1401" s="7" t="n">
        <v>0</v>
      </c>
      <c r="R1401" s="7" t="n">
        <v>0</v>
      </c>
      <c r="S1401" s="7" t="n">
        <v>0</v>
      </c>
      <c r="T1401" s="7" t="n">
        <v>0</v>
      </c>
    </row>
    <row r="1402" spans="1:20">
      <c r="A1402" t="s">
        <v>4</v>
      </c>
      <c r="B1402" s="4" t="s">
        <v>5</v>
      </c>
      <c r="C1402" s="4" t="s">
        <v>8</v>
      </c>
      <c r="D1402" s="4" t="s">
        <v>18</v>
      </c>
      <c r="E1402" s="4" t="s">
        <v>18</v>
      </c>
      <c r="F1402" s="4" t="s">
        <v>18</v>
      </c>
    </row>
    <row r="1403" spans="1:20">
      <c r="A1403" t="n">
        <v>13767</v>
      </c>
      <c r="B1403" s="47" t="n">
        <v>161</v>
      </c>
      <c r="C1403" s="7" t="n">
        <v>3</v>
      </c>
      <c r="D1403" s="7" t="n">
        <v>1</v>
      </c>
      <c r="E1403" s="7" t="n">
        <v>1.20000004768372</v>
      </c>
      <c r="F1403" s="7" t="n">
        <v>1.10000002384186</v>
      </c>
    </row>
    <row r="1404" spans="1:20">
      <c r="A1404" t="s">
        <v>4</v>
      </c>
      <c r="B1404" s="4" t="s">
        <v>5</v>
      </c>
      <c r="C1404" s="4" t="s">
        <v>8</v>
      </c>
      <c r="D1404" s="4" t="s">
        <v>7</v>
      </c>
      <c r="E1404" s="4" t="s">
        <v>8</v>
      </c>
      <c r="F1404" s="4" t="s">
        <v>8</v>
      </c>
      <c r="G1404" s="4" t="s">
        <v>8</v>
      </c>
      <c r="H1404" s="4" t="s">
        <v>8</v>
      </c>
      <c r="I1404" s="4" t="s">
        <v>8</v>
      </c>
      <c r="J1404" s="4" t="s">
        <v>8</v>
      </c>
      <c r="K1404" s="4" t="s">
        <v>8</v>
      </c>
      <c r="L1404" s="4" t="s">
        <v>8</v>
      </c>
      <c r="M1404" s="4" t="s">
        <v>8</v>
      </c>
      <c r="N1404" s="4" t="s">
        <v>8</v>
      </c>
      <c r="O1404" s="4" t="s">
        <v>8</v>
      </c>
      <c r="P1404" s="4" t="s">
        <v>8</v>
      </c>
      <c r="Q1404" s="4" t="s">
        <v>8</v>
      </c>
      <c r="R1404" s="4" t="s">
        <v>8</v>
      </c>
      <c r="S1404" s="4" t="s">
        <v>8</v>
      </c>
      <c r="T1404" s="4" t="s">
        <v>8</v>
      </c>
    </row>
    <row r="1405" spans="1:20">
      <c r="A1405" t="n">
        <v>13781</v>
      </c>
      <c r="B1405" s="47" t="n">
        <v>161</v>
      </c>
      <c r="C1405" s="7" t="n">
        <v>0</v>
      </c>
      <c r="D1405" s="7" t="n">
        <v>69</v>
      </c>
      <c r="E1405" s="7" t="n">
        <v>2</v>
      </c>
      <c r="F1405" s="7" t="n">
        <v>100</v>
      </c>
      <c r="G1405" s="7" t="n">
        <v>100</v>
      </c>
      <c r="H1405" s="7" t="n">
        <v>100</v>
      </c>
      <c r="I1405" s="7" t="n">
        <v>100</v>
      </c>
      <c r="J1405" s="7" t="n">
        <v>100</v>
      </c>
      <c r="K1405" s="7" t="n">
        <v>100</v>
      </c>
      <c r="L1405" s="7" t="n">
        <v>100</v>
      </c>
      <c r="M1405" s="7" t="n">
        <v>100</v>
      </c>
      <c r="N1405" s="7" t="n">
        <v>100</v>
      </c>
      <c r="O1405" s="7" t="n">
        <v>0</v>
      </c>
      <c r="P1405" s="7" t="n">
        <v>0</v>
      </c>
      <c r="Q1405" s="7" t="n">
        <v>0</v>
      </c>
      <c r="R1405" s="7" t="n">
        <v>0</v>
      </c>
      <c r="S1405" s="7" t="n">
        <v>0</v>
      </c>
      <c r="T1405" s="7" t="n">
        <v>0</v>
      </c>
    </row>
    <row r="1406" spans="1:20">
      <c r="A1406" t="s">
        <v>4</v>
      </c>
      <c r="B1406" s="4" t="s">
        <v>5</v>
      </c>
      <c r="C1406" s="4" t="s">
        <v>8</v>
      </c>
    </row>
    <row r="1407" spans="1:20">
      <c r="A1407" t="n">
        <v>13801</v>
      </c>
      <c r="B1407" s="47" t="n">
        <v>161</v>
      </c>
      <c r="C1407" s="7" t="n">
        <v>1</v>
      </c>
    </row>
    <row r="1408" spans="1:20">
      <c r="A1408" t="s">
        <v>4</v>
      </c>
      <c r="B1408" s="4" t="s">
        <v>5</v>
      </c>
    </row>
    <row r="1409" spans="1:20">
      <c r="A1409" t="n">
        <v>13803</v>
      </c>
      <c r="B1409" s="5" t="n">
        <v>1</v>
      </c>
    </row>
    <row r="1410" spans="1:20" s="3" customFormat="1" customHeight="0">
      <c r="A1410" s="3" t="s">
        <v>2</v>
      </c>
      <c r="B1410" s="3" t="s">
        <v>176</v>
      </c>
    </row>
    <row r="1411" spans="1:20">
      <c r="A1411" t="s">
        <v>4</v>
      </c>
      <c r="B1411" s="4" t="s">
        <v>5</v>
      </c>
      <c r="C1411" s="4" t="s">
        <v>8</v>
      </c>
      <c r="D1411" s="4" t="s">
        <v>7</v>
      </c>
      <c r="E1411" s="4" t="s">
        <v>8</v>
      </c>
      <c r="F1411" s="4" t="s">
        <v>8</v>
      </c>
      <c r="G1411" s="4" t="s">
        <v>8</v>
      </c>
      <c r="H1411" s="4" t="s">
        <v>7</v>
      </c>
      <c r="I1411" s="4" t="s">
        <v>17</v>
      </c>
      <c r="J1411" s="4" t="s">
        <v>17</v>
      </c>
    </row>
    <row r="1412" spans="1:20">
      <c r="A1412" t="n">
        <v>13804</v>
      </c>
      <c r="B1412" s="48" t="n">
        <v>6</v>
      </c>
      <c r="C1412" s="7" t="n">
        <v>33</v>
      </c>
      <c r="D1412" s="7" t="n">
        <v>65534</v>
      </c>
      <c r="E1412" s="7" t="n">
        <v>9</v>
      </c>
      <c r="F1412" s="7" t="n">
        <v>1</v>
      </c>
      <c r="G1412" s="7" t="n">
        <v>1</v>
      </c>
      <c r="H1412" s="7" t="n">
        <v>7</v>
      </c>
      <c r="I1412" s="13" t="n">
        <f t="normal" ca="1">A1414</f>
        <v>0</v>
      </c>
      <c r="J1412" s="13" t="n">
        <f t="normal" ca="1">A1422</f>
        <v>0</v>
      </c>
    </row>
    <row r="1413" spans="1:20">
      <c r="A1413" t="s">
        <v>4</v>
      </c>
      <c r="B1413" s="4" t="s">
        <v>5</v>
      </c>
      <c r="C1413" s="4" t="s">
        <v>7</v>
      </c>
      <c r="D1413" s="4" t="s">
        <v>18</v>
      </c>
      <c r="E1413" s="4" t="s">
        <v>18</v>
      </c>
      <c r="F1413" s="4" t="s">
        <v>18</v>
      </c>
      <c r="G1413" s="4" t="s">
        <v>18</v>
      </c>
    </row>
    <row r="1414" spans="1:20">
      <c r="A1414" t="n">
        <v>13821</v>
      </c>
      <c r="B1414" s="33" t="n">
        <v>46</v>
      </c>
      <c r="C1414" s="7" t="n">
        <v>65534</v>
      </c>
      <c r="D1414" s="7" t="n">
        <v>3.64000010490417</v>
      </c>
      <c r="E1414" s="7" t="n">
        <v>0</v>
      </c>
      <c r="F1414" s="7" t="n">
        <v>-12.6800003051758</v>
      </c>
      <c r="G1414" s="7" t="n">
        <v>117.5</v>
      </c>
    </row>
    <row r="1415" spans="1:20">
      <c r="A1415" t="s">
        <v>4</v>
      </c>
      <c r="B1415" s="4" t="s">
        <v>5</v>
      </c>
      <c r="C1415" s="4" t="s">
        <v>7</v>
      </c>
    </row>
    <row r="1416" spans="1:20">
      <c r="A1416" t="n">
        <v>13840</v>
      </c>
      <c r="B1416" s="23" t="n">
        <v>16</v>
      </c>
      <c r="C1416" s="7" t="n">
        <v>0</v>
      </c>
    </row>
    <row r="1417" spans="1:20">
      <c r="A1417" t="s">
        <v>4</v>
      </c>
      <c r="B1417" s="4" t="s">
        <v>5</v>
      </c>
      <c r="C1417" s="4" t="s">
        <v>7</v>
      </c>
      <c r="D1417" s="4" t="s">
        <v>18</v>
      </c>
      <c r="E1417" s="4" t="s">
        <v>18</v>
      </c>
      <c r="F1417" s="4" t="s">
        <v>18</v>
      </c>
      <c r="G1417" s="4" t="s">
        <v>7</v>
      </c>
      <c r="H1417" s="4" t="s">
        <v>7</v>
      </c>
    </row>
    <row r="1418" spans="1:20">
      <c r="A1418" t="n">
        <v>13843</v>
      </c>
      <c r="B1418" s="35" t="n">
        <v>60</v>
      </c>
      <c r="C1418" s="7" t="n">
        <v>65534</v>
      </c>
      <c r="D1418" s="7" t="n">
        <v>0</v>
      </c>
      <c r="E1418" s="7" t="n">
        <v>20</v>
      </c>
      <c r="F1418" s="7" t="n">
        <v>0</v>
      </c>
      <c r="G1418" s="7" t="n">
        <v>0</v>
      </c>
      <c r="H1418" s="7" t="n">
        <v>0</v>
      </c>
    </row>
    <row r="1419" spans="1:20">
      <c r="A1419" t="s">
        <v>4</v>
      </c>
      <c r="B1419" s="4" t="s">
        <v>5</v>
      </c>
      <c r="C1419" s="4" t="s">
        <v>17</v>
      </c>
    </row>
    <row r="1420" spans="1:20">
      <c r="A1420" t="n">
        <v>13862</v>
      </c>
      <c r="B1420" s="16" t="n">
        <v>3</v>
      </c>
      <c r="C1420" s="13" t="n">
        <f t="normal" ca="1">A1422</f>
        <v>0</v>
      </c>
    </row>
    <row r="1421" spans="1:20">
      <c r="A1421" t="s">
        <v>4</v>
      </c>
      <c r="B1421" s="4" t="s">
        <v>5</v>
      </c>
    </row>
    <row r="1422" spans="1:20">
      <c r="A1422" t="n">
        <v>13867</v>
      </c>
      <c r="B1422" s="5" t="n">
        <v>1</v>
      </c>
    </row>
    <row r="1423" spans="1:20" s="3" customFormat="1" customHeight="0">
      <c r="A1423" s="3" t="s">
        <v>2</v>
      </c>
      <c r="B1423" s="3" t="s">
        <v>177</v>
      </c>
    </row>
    <row r="1424" spans="1:20">
      <c r="A1424" t="s">
        <v>4</v>
      </c>
      <c r="B1424" s="4" t="s">
        <v>5</v>
      </c>
      <c r="C1424" s="4" t="s">
        <v>8</v>
      </c>
      <c r="D1424" s="4" t="s">
        <v>7</v>
      </c>
      <c r="E1424" s="4" t="s">
        <v>8</v>
      </c>
      <c r="F1424" s="4" t="s">
        <v>8</v>
      </c>
      <c r="G1424" s="4" t="s">
        <v>8</v>
      </c>
      <c r="H1424" s="4" t="s">
        <v>7</v>
      </c>
      <c r="I1424" s="4" t="s">
        <v>17</v>
      </c>
      <c r="J1424" s="4" t="s">
        <v>17</v>
      </c>
    </row>
    <row r="1425" spans="1:10">
      <c r="A1425" t="n">
        <v>13868</v>
      </c>
      <c r="B1425" s="48" t="n">
        <v>6</v>
      </c>
      <c r="C1425" s="7" t="n">
        <v>33</v>
      </c>
      <c r="D1425" s="7" t="n">
        <v>65534</v>
      </c>
      <c r="E1425" s="7" t="n">
        <v>9</v>
      </c>
      <c r="F1425" s="7" t="n">
        <v>1</v>
      </c>
      <c r="G1425" s="7" t="n">
        <v>1</v>
      </c>
      <c r="H1425" s="7" t="n">
        <v>7</v>
      </c>
      <c r="I1425" s="13" t="n">
        <f t="normal" ca="1">A1427</f>
        <v>0</v>
      </c>
      <c r="J1425" s="13" t="n">
        <f t="normal" ca="1">A1435</f>
        <v>0</v>
      </c>
    </row>
    <row r="1426" spans="1:10">
      <c r="A1426" t="s">
        <v>4</v>
      </c>
      <c r="B1426" s="4" t="s">
        <v>5</v>
      </c>
      <c r="C1426" s="4" t="s">
        <v>7</v>
      </c>
      <c r="D1426" s="4" t="s">
        <v>18</v>
      </c>
      <c r="E1426" s="4" t="s">
        <v>18</v>
      </c>
      <c r="F1426" s="4" t="s">
        <v>18</v>
      </c>
      <c r="G1426" s="4" t="s">
        <v>18</v>
      </c>
    </row>
    <row r="1427" spans="1:10">
      <c r="A1427" t="n">
        <v>13885</v>
      </c>
      <c r="B1427" s="33" t="n">
        <v>46</v>
      </c>
      <c r="C1427" s="7" t="n">
        <v>65534</v>
      </c>
      <c r="D1427" s="7" t="n">
        <v>3.41000008583069</v>
      </c>
      <c r="E1427" s="7" t="n">
        <v>0</v>
      </c>
      <c r="F1427" s="7" t="n">
        <v>-13.210000038147</v>
      </c>
      <c r="G1427" s="7" t="n">
        <v>106.699996948242</v>
      </c>
    </row>
    <row r="1428" spans="1:10">
      <c r="A1428" t="s">
        <v>4</v>
      </c>
      <c r="B1428" s="4" t="s">
        <v>5</v>
      </c>
      <c r="C1428" s="4" t="s">
        <v>7</v>
      </c>
    </row>
    <row r="1429" spans="1:10">
      <c r="A1429" t="n">
        <v>13904</v>
      </c>
      <c r="B1429" s="23" t="n">
        <v>16</v>
      </c>
      <c r="C1429" s="7" t="n">
        <v>0</v>
      </c>
    </row>
    <row r="1430" spans="1:10">
      <c r="A1430" t="s">
        <v>4</v>
      </c>
      <c r="B1430" s="4" t="s">
        <v>5</v>
      </c>
      <c r="C1430" s="4" t="s">
        <v>7</v>
      </c>
      <c r="D1430" s="4" t="s">
        <v>18</v>
      </c>
      <c r="E1430" s="4" t="s">
        <v>18</v>
      </c>
      <c r="F1430" s="4" t="s">
        <v>18</v>
      </c>
      <c r="G1430" s="4" t="s">
        <v>7</v>
      </c>
      <c r="H1430" s="4" t="s">
        <v>7</v>
      </c>
    </row>
    <row r="1431" spans="1:10">
      <c r="A1431" t="n">
        <v>13907</v>
      </c>
      <c r="B1431" s="35" t="n">
        <v>60</v>
      </c>
      <c r="C1431" s="7" t="n">
        <v>65534</v>
      </c>
      <c r="D1431" s="7" t="n">
        <v>0</v>
      </c>
      <c r="E1431" s="7" t="n">
        <v>20</v>
      </c>
      <c r="F1431" s="7" t="n">
        <v>0</v>
      </c>
      <c r="G1431" s="7" t="n">
        <v>0</v>
      </c>
      <c r="H1431" s="7" t="n">
        <v>0</v>
      </c>
    </row>
    <row r="1432" spans="1:10">
      <c r="A1432" t="s">
        <v>4</v>
      </c>
      <c r="B1432" s="4" t="s">
        <v>5</v>
      </c>
      <c r="C1432" s="4" t="s">
        <v>17</v>
      </c>
    </row>
    <row r="1433" spans="1:10">
      <c r="A1433" t="n">
        <v>13926</v>
      </c>
      <c r="B1433" s="16" t="n">
        <v>3</v>
      </c>
      <c r="C1433" s="13" t="n">
        <f t="normal" ca="1">A1435</f>
        <v>0</v>
      </c>
    </row>
    <row r="1434" spans="1:10">
      <c r="A1434" t="s">
        <v>4</v>
      </c>
      <c r="B1434" s="4" t="s">
        <v>5</v>
      </c>
    </row>
    <row r="1435" spans="1:10">
      <c r="A1435" t="n">
        <v>13931</v>
      </c>
      <c r="B1435" s="5" t="n">
        <v>1</v>
      </c>
    </row>
    <row r="1436" spans="1:10" s="3" customFormat="1" customHeight="0">
      <c r="A1436" s="3" t="s">
        <v>2</v>
      </c>
      <c r="B1436" s="3" t="s">
        <v>178</v>
      </c>
    </row>
    <row r="1437" spans="1:10">
      <c r="A1437" t="s">
        <v>4</v>
      </c>
      <c r="B1437" s="4" t="s">
        <v>5</v>
      </c>
      <c r="C1437" s="4" t="s">
        <v>8</v>
      </c>
      <c r="D1437" s="4" t="s">
        <v>7</v>
      </c>
      <c r="E1437" s="4" t="s">
        <v>8</v>
      </c>
      <c r="F1437" s="4" t="s">
        <v>8</v>
      </c>
      <c r="G1437" s="4" t="s">
        <v>8</v>
      </c>
      <c r="H1437" s="4" t="s">
        <v>7</v>
      </c>
      <c r="I1437" s="4" t="s">
        <v>17</v>
      </c>
      <c r="J1437" s="4" t="s">
        <v>7</v>
      </c>
      <c r="K1437" s="4" t="s">
        <v>17</v>
      </c>
      <c r="L1437" s="4" t="s">
        <v>17</v>
      </c>
    </row>
    <row r="1438" spans="1:10">
      <c r="A1438" t="n">
        <v>13932</v>
      </c>
      <c r="B1438" s="48" t="n">
        <v>6</v>
      </c>
      <c r="C1438" s="7" t="n">
        <v>33</v>
      </c>
      <c r="D1438" s="7" t="n">
        <v>65534</v>
      </c>
      <c r="E1438" s="7" t="n">
        <v>9</v>
      </c>
      <c r="F1438" s="7" t="n">
        <v>1</v>
      </c>
      <c r="G1438" s="7" t="n">
        <v>2</v>
      </c>
      <c r="H1438" s="7" t="n">
        <v>10</v>
      </c>
      <c r="I1438" s="13" t="n">
        <f t="normal" ca="1">A1440</f>
        <v>0</v>
      </c>
      <c r="J1438" s="7" t="n">
        <v>18</v>
      </c>
      <c r="K1438" s="13" t="n">
        <f t="normal" ca="1">A1466</f>
        <v>0</v>
      </c>
      <c r="L1438" s="13" t="n">
        <f t="normal" ca="1">A1482</f>
        <v>0</v>
      </c>
    </row>
    <row r="1439" spans="1:10">
      <c r="A1439" t="s">
        <v>4</v>
      </c>
      <c r="B1439" s="4" t="s">
        <v>5</v>
      </c>
      <c r="C1439" s="4" t="s">
        <v>8</v>
      </c>
      <c r="D1439" s="4" t="s">
        <v>7</v>
      </c>
      <c r="E1439" s="4" t="s">
        <v>8</v>
      </c>
      <c r="F1439" s="4" t="s">
        <v>8</v>
      </c>
      <c r="G1439" s="4" t="s">
        <v>17</v>
      </c>
    </row>
    <row r="1440" spans="1:10">
      <c r="A1440" t="n">
        <v>13955</v>
      </c>
      <c r="B1440" s="12" t="n">
        <v>5</v>
      </c>
      <c r="C1440" s="7" t="n">
        <v>30</v>
      </c>
      <c r="D1440" s="7" t="n">
        <v>10660</v>
      </c>
      <c r="E1440" s="7" t="n">
        <v>8</v>
      </c>
      <c r="F1440" s="7" t="n">
        <v>1</v>
      </c>
      <c r="G1440" s="13" t="n">
        <f t="normal" ca="1">A1456</f>
        <v>0</v>
      </c>
    </row>
    <row r="1441" spans="1:12">
      <c r="A1441" t="s">
        <v>4</v>
      </c>
      <c r="B1441" s="4" t="s">
        <v>5</v>
      </c>
      <c r="C1441" s="4" t="s">
        <v>7</v>
      </c>
      <c r="D1441" s="4" t="s">
        <v>18</v>
      </c>
      <c r="E1441" s="4" t="s">
        <v>18</v>
      </c>
      <c r="F1441" s="4" t="s">
        <v>18</v>
      </c>
      <c r="G1441" s="4" t="s">
        <v>18</v>
      </c>
    </row>
    <row r="1442" spans="1:12">
      <c r="A1442" t="n">
        <v>13965</v>
      </c>
      <c r="B1442" s="33" t="n">
        <v>46</v>
      </c>
      <c r="C1442" s="7" t="n">
        <v>65534</v>
      </c>
      <c r="D1442" s="7" t="n">
        <v>4.3899998664856</v>
      </c>
      <c r="E1442" s="7" t="n">
        <v>0</v>
      </c>
      <c r="F1442" s="7" t="n">
        <v>-15.5100002288818</v>
      </c>
      <c r="G1442" s="7" t="n">
        <v>90</v>
      </c>
    </row>
    <row r="1443" spans="1:12">
      <c r="A1443" t="s">
        <v>4</v>
      </c>
      <c r="B1443" s="4" t="s">
        <v>5</v>
      </c>
      <c r="C1443" s="4" t="s">
        <v>8</v>
      </c>
      <c r="D1443" s="4" t="s">
        <v>7</v>
      </c>
      <c r="E1443" s="4" t="s">
        <v>8</v>
      </c>
      <c r="F1443" s="4" t="s">
        <v>9</v>
      </c>
      <c r="G1443" s="4" t="s">
        <v>9</v>
      </c>
      <c r="H1443" s="4" t="s">
        <v>9</v>
      </c>
      <c r="I1443" s="4" t="s">
        <v>9</v>
      </c>
      <c r="J1443" s="4" t="s">
        <v>9</v>
      </c>
      <c r="K1443" s="4" t="s">
        <v>9</v>
      </c>
      <c r="L1443" s="4" t="s">
        <v>9</v>
      </c>
      <c r="M1443" s="4" t="s">
        <v>9</v>
      </c>
      <c r="N1443" s="4" t="s">
        <v>9</v>
      </c>
      <c r="O1443" s="4" t="s">
        <v>9</v>
      </c>
      <c r="P1443" s="4" t="s">
        <v>9</v>
      </c>
      <c r="Q1443" s="4" t="s">
        <v>9</v>
      </c>
      <c r="R1443" s="4" t="s">
        <v>9</v>
      </c>
      <c r="S1443" s="4" t="s">
        <v>9</v>
      </c>
      <c r="T1443" s="4" t="s">
        <v>9</v>
      </c>
      <c r="U1443" s="4" t="s">
        <v>9</v>
      </c>
    </row>
    <row r="1444" spans="1:12">
      <c r="A1444" t="n">
        <v>13984</v>
      </c>
      <c r="B1444" s="49" t="n">
        <v>36</v>
      </c>
      <c r="C1444" s="7" t="n">
        <v>8</v>
      </c>
      <c r="D1444" s="7" t="n">
        <v>65534</v>
      </c>
      <c r="E1444" s="7" t="n">
        <v>0</v>
      </c>
      <c r="F1444" s="7" t="s">
        <v>179</v>
      </c>
      <c r="G1444" s="7" t="s">
        <v>20</v>
      </c>
      <c r="H1444" s="7" t="s">
        <v>20</v>
      </c>
      <c r="I1444" s="7" t="s">
        <v>20</v>
      </c>
      <c r="J1444" s="7" t="s">
        <v>20</v>
      </c>
      <c r="K1444" s="7" t="s">
        <v>20</v>
      </c>
      <c r="L1444" s="7" t="s">
        <v>20</v>
      </c>
      <c r="M1444" s="7" t="s">
        <v>20</v>
      </c>
      <c r="N1444" s="7" t="s">
        <v>20</v>
      </c>
      <c r="O1444" s="7" t="s">
        <v>20</v>
      </c>
      <c r="P1444" s="7" t="s">
        <v>20</v>
      </c>
      <c r="Q1444" s="7" t="s">
        <v>20</v>
      </c>
      <c r="R1444" s="7" t="s">
        <v>20</v>
      </c>
      <c r="S1444" s="7" t="s">
        <v>20</v>
      </c>
      <c r="T1444" s="7" t="s">
        <v>20</v>
      </c>
      <c r="U1444" s="7" t="s">
        <v>20</v>
      </c>
    </row>
    <row r="1445" spans="1:12">
      <c r="A1445" t="s">
        <v>4</v>
      </c>
      <c r="B1445" s="4" t="s">
        <v>5</v>
      </c>
      <c r="C1445" s="4" t="s">
        <v>7</v>
      </c>
      <c r="D1445" s="4" t="s">
        <v>8</v>
      </c>
      <c r="E1445" s="4" t="s">
        <v>9</v>
      </c>
      <c r="F1445" s="4" t="s">
        <v>18</v>
      </c>
      <c r="G1445" s="4" t="s">
        <v>18</v>
      </c>
      <c r="H1445" s="4" t="s">
        <v>18</v>
      </c>
    </row>
    <row r="1446" spans="1:12">
      <c r="A1446" t="n">
        <v>14017</v>
      </c>
      <c r="B1446" s="37" t="n">
        <v>48</v>
      </c>
      <c r="C1446" s="7" t="n">
        <v>65534</v>
      </c>
      <c r="D1446" s="7" t="n">
        <v>0</v>
      </c>
      <c r="E1446" s="7" t="s">
        <v>179</v>
      </c>
      <c r="F1446" s="7" t="n">
        <v>0</v>
      </c>
      <c r="G1446" s="7" t="n">
        <v>1</v>
      </c>
      <c r="H1446" s="7" t="n">
        <v>1.40129846432482e-45</v>
      </c>
    </row>
    <row r="1447" spans="1:12">
      <c r="A1447" t="s">
        <v>4</v>
      </c>
      <c r="B1447" s="4" t="s">
        <v>5</v>
      </c>
      <c r="C1447" s="4" t="s">
        <v>7</v>
      </c>
      <c r="D1447" s="4" t="s">
        <v>19</v>
      </c>
    </row>
    <row r="1448" spans="1:12">
      <c r="A1448" t="n">
        <v>14046</v>
      </c>
      <c r="B1448" s="43" t="n">
        <v>43</v>
      </c>
      <c r="C1448" s="7" t="n">
        <v>65534</v>
      </c>
      <c r="D1448" s="7" t="n">
        <v>64</v>
      </c>
    </row>
    <row r="1449" spans="1:12">
      <c r="A1449" t="s">
        <v>4</v>
      </c>
      <c r="B1449" s="4" t="s">
        <v>5</v>
      </c>
      <c r="C1449" s="4" t="s">
        <v>7</v>
      </c>
    </row>
    <row r="1450" spans="1:12">
      <c r="A1450" t="n">
        <v>14053</v>
      </c>
      <c r="B1450" s="23" t="n">
        <v>16</v>
      </c>
      <c r="C1450" s="7" t="n">
        <v>0</v>
      </c>
    </row>
    <row r="1451" spans="1:12">
      <c r="A1451" t="s">
        <v>4</v>
      </c>
      <c r="B1451" s="4" t="s">
        <v>5</v>
      </c>
      <c r="C1451" s="4" t="s">
        <v>7</v>
      </c>
      <c r="D1451" s="4" t="s">
        <v>18</v>
      </c>
      <c r="E1451" s="4" t="s">
        <v>18</v>
      </c>
      <c r="F1451" s="4" t="s">
        <v>18</v>
      </c>
      <c r="G1451" s="4" t="s">
        <v>7</v>
      </c>
      <c r="H1451" s="4" t="s">
        <v>7</v>
      </c>
    </row>
    <row r="1452" spans="1:12">
      <c r="A1452" t="n">
        <v>14056</v>
      </c>
      <c r="B1452" s="35" t="n">
        <v>60</v>
      </c>
      <c r="C1452" s="7" t="n">
        <v>65534</v>
      </c>
      <c r="D1452" s="7" t="n">
        <v>0</v>
      </c>
      <c r="E1452" s="7" t="n">
        <v>20</v>
      </c>
      <c r="F1452" s="7" t="n">
        <v>0</v>
      </c>
      <c r="G1452" s="7" t="n">
        <v>0</v>
      </c>
      <c r="H1452" s="7" t="n">
        <v>0</v>
      </c>
    </row>
    <row r="1453" spans="1:12">
      <c r="A1453" t="s">
        <v>4</v>
      </c>
      <c r="B1453" s="4" t="s">
        <v>5</v>
      </c>
      <c r="C1453" s="4" t="s">
        <v>17</v>
      </c>
    </row>
    <row r="1454" spans="1:12">
      <c r="A1454" t="n">
        <v>14075</v>
      </c>
      <c r="B1454" s="16" t="n">
        <v>3</v>
      </c>
      <c r="C1454" s="13" t="n">
        <f t="normal" ca="1">A1464</f>
        <v>0</v>
      </c>
    </row>
    <row r="1455" spans="1:12">
      <c r="A1455" t="s">
        <v>4</v>
      </c>
      <c r="B1455" s="4" t="s">
        <v>5</v>
      </c>
      <c r="C1455" s="4" t="s">
        <v>7</v>
      </c>
      <c r="D1455" s="4" t="s">
        <v>18</v>
      </c>
      <c r="E1455" s="4" t="s">
        <v>18</v>
      </c>
      <c r="F1455" s="4" t="s">
        <v>18</v>
      </c>
      <c r="G1455" s="4" t="s">
        <v>18</v>
      </c>
    </row>
    <row r="1456" spans="1:12">
      <c r="A1456" t="n">
        <v>14080</v>
      </c>
      <c r="B1456" s="33" t="n">
        <v>46</v>
      </c>
      <c r="C1456" s="7" t="n">
        <v>65534</v>
      </c>
      <c r="D1456" s="7" t="n">
        <v>-3.85999989509583</v>
      </c>
      <c r="E1456" s="7" t="n">
        <v>0.0599999986588955</v>
      </c>
      <c r="F1456" s="7" t="n">
        <v>-24.9799995422363</v>
      </c>
      <c r="G1456" s="7" t="n">
        <v>269.100006103516</v>
      </c>
    </row>
    <row r="1457" spans="1:21">
      <c r="A1457" t="s">
        <v>4</v>
      </c>
      <c r="B1457" s="4" t="s">
        <v>5</v>
      </c>
      <c r="C1457" s="4" t="s">
        <v>8</v>
      </c>
      <c r="D1457" s="4" t="s">
        <v>7</v>
      </c>
      <c r="E1457" s="4" t="s">
        <v>8</v>
      </c>
      <c r="F1457" s="4" t="s">
        <v>9</v>
      </c>
      <c r="G1457" s="4" t="s">
        <v>9</v>
      </c>
      <c r="H1457" s="4" t="s">
        <v>9</v>
      </c>
      <c r="I1457" s="4" t="s">
        <v>9</v>
      </c>
      <c r="J1457" s="4" t="s">
        <v>9</v>
      </c>
      <c r="K1457" s="4" t="s">
        <v>9</v>
      </c>
      <c r="L1457" s="4" t="s">
        <v>9</v>
      </c>
      <c r="M1457" s="4" t="s">
        <v>9</v>
      </c>
      <c r="N1457" s="4" t="s">
        <v>9</v>
      </c>
      <c r="O1457" s="4" t="s">
        <v>9</v>
      </c>
      <c r="P1457" s="4" t="s">
        <v>9</v>
      </c>
      <c r="Q1457" s="4" t="s">
        <v>9</v>
      </c>
      <c r="R1457" s="4" t="s">
        <v>9</v>
      </c>
      <c r="S1457" s="4" t="s">
        <v>9</v>
      </c>
      <c r="T1457" s="4" t="s">
        <v>9</v>
      </c>
      <c r="U1457" s="4" t="s">
        <v>9</v>
      </c>
    </row>
    <row r="1458" spans="1:21">
      <c r="A1458" t="n">
        <v>14099</v>
      </c>
      <c r="B1458" s="49" t="n">
        <v>36</v>
      </c>
      <c r="C1458" s="7" t="n">
        <v>8</v>
      </c>
      <c r="D1458" s="7" t="n">
        <v>65534</v>
      </c>
      <c r="E1458" s="7" t="n">
        <v>0</v>
      </c>
      <c r="F1458" s="7" t="s">
        <v>179</v>
      </c>
      <c r="G1458" s="7" t="s">
        <v>20</v>
      </c>
      <c r="H1458" s="7" t="s">
        <v>20</v>
      </c>
      <c r="I1458" s="7" t="s">
        <v>20</v>
      </c>
      <c r="J1458" s="7" t="s">
        <v>20</v>
      </c>
      <c r="K1458" s="7" t="s">
        <v>20</v>
      </c>
      <c r="L1458" s="7" t="s">
        <v>20</v>
      </c>
      <c r="M1458" s="7" t="s">
        <v>20</v>
      </c>
      <c r="N1458" s="7" t="s">
        <v>20</v>
      </c>
      <c r="O1458" s="7" t="s">
        <v>20</v>
      </c>
      <c r="P1458" s="7" t="s">
        <v>20</v>
      </c>
      <c r="Q1458" s="7" t="s">
        <v>20</v>
      </c>
      <c r="R1458" s="7" t="s">
        <v>20</v>
      </c>
      <c r="S1458" s="7" t="s">
        <v>20</v>
      </c>
      <c r="T1458" s="7" t="s">
        <v>20</v>
      </c>
      <c r="U1458" s="7" t="s">
        <v>20</v>
      </c>
    </row>
    <row r="1459" spans="1:21">
      <c r="A1459" t="s">
        <v>4</v>
      </c>
      <c r="B1459" s="4" t="s">
        <v>5</v>
      </c>
      <c r="C1459" s="4" t="s">
        <v>7</v>
      </c>
      <c r="D1459" s="4" t="s">
        <v>8</v>
      </c>
      <c r="E1459" s="4" t="s">
        <v>9</v>
      </c>
      <c r="F1459" s="4" t="s">
        <v>18</v>
      </c>
      <c r="G1459" s="4" t="s">
        <v>18</v>
      </c>
      <c r="H1459" s="4" t="s">
        <v>18</v>
      </c>
    </row>
    <row r="1460" spans="1:21">
      <c r="A1460" t="n">
        <v>14132</v>
      </c>
      <c r="B1460" s="37" t="n">
        <v>48</v>
      </c>
      <c r="C1460" s="7" t="n">
        <v>65534</v>
      </c>
      <c r="D1460" s="7" t="n">
        <v>0</v>
      </c>
      <c r="E1460" s="7" t="s">
        <v>179</v>
      </c>
      <c r="F1460" s="7" t="n">
        <v>0</v>
      </c>
      <c r="G1460" s="7" t="n">
        <v>1</v>
      </c>
      <c r="H1460" s="7" t="n">
        <v>1.40129846432482e-45</v>
      </c>
    </row>
    <row r="1461" spans="1:21">
      <c r="A1461" t="s">
        <v>4</v>
      </c>
      <c r="B1461" s="4" t="s">
        <v>5</v>
      </c>
      <c r="C1461" s="4" t="s">
        <v>7</v>
      </c>
      <c r="D1461" s="4" t="s">
        <v>19</v>
      </c>
    </row>
    <row r="1462" spans="1:21">
      <c r="A1462" t="n">
        <v>14161</v>
      </c>
      <c r="B1462" s="43" t="n">
        <v>43</v>
      </c>
      <c r="C1462" s="7" t="n">
        <v>65534</v>
      </c>
      <c r="D1462" s="7" t="n">
        <v>64</v>
      </c>
    </row>
    <row r="1463" spans="1:21">
      <c r="A1463" t="s">
        <v>4</v>
      </c>
      <c r="B1463" s="4" t="s">
        <v>5</v>
      </c>
      <c r="C1463" s="4" t="s">
        <v>17</v>
      </c>
    </row>
    <row r="1464" spans="1:21">
      <c r="A1464" t="n">
        <v>14168</v>
      </c>
      <c r="B1464" s="16" t="n">
        <v>3</v>
      </c>
      <c r="C1464" s="13" t="n">
        <f t="normal" ca="1">A1482</f>
        <v>0</v>
      </c>
    </row>
    <row r="1465" spans="1:21">
      <c r="A1465" t="s">
        <v>4</v>
      </c>
      <c r="B1465" s="4" t="s">
        <v>5</v>
      </c>
      <c r="C1465" s="4" t="s">
        <v>7</v>
      </c>
      <c r="D1465" s="4" t="s">
        <v>18</v>
      </c>
      <c r="E1465" s="4" t="s">
        <v>18</v>
      </c>
      <c r="F1465" s="4" t="s">
        <v>18</v>
      </c>
      <c r="G1465" s="4" t="s">
        <v>18</v>
      </c>
    </row>
    <row r="1466" spans="1:21">
      <c r="A1466" t="n">
        <v>14173</v>
      </c>
      <c r="B1466" s="33" t="n">
        <v>46</v>
      </c>
      <c r="C1466" s="7" t="n">
        <v>65534</v>
      </c>
      <c r="D1466" s="7" t="n">
        <v>-2.65000009536743</v>
      </c>
      <c r="E1466" s="7" t="n">
        <v>0.0599999986588955</v>
      </c>
      <c r="F1466" s="7" t="n">
        <v>-24.75</v>
      </c>
      <c r="G1466" s="7" t="n">
        <v>309.399993896484</v>
      </c>
    </row>
    <row r="1467" spans="1:21">
      <c r="A1467" t="s">
        <v>4</v>
      </c>
      <c r="B1467" s="4" t="s">
        <v>5</v>
      </c>
      <c r="C1467" s="4" t="s">
        <v>8</v>
      </c>
      <c r="D1467" s="4" t="s">
        <v>7</v>
      </c>
      <c r="E1467" s="4" t="s">
        <v>8</v>
      </c>
      <c r="F1467" s="4" t="s">
        <v>9</v>
      </c>
      <c r="G1467" s="4" t="s">
        <v>9</v>
      </c>
      <c r="H1467" s="4" t="s">
        <v>9</v>
      </c>
      <c r="I1467" s="4" t="s">
        <v>9</v>
      </c>
      <c r="J1467" s="4" t="s">
        <v>9</v>
      </c>
      <c r="K1467" s="4" t="s">
        <v>9</v>
      </c>
      <c r="L1467" s="4" t="s">
        <v>9</v>
      </c>
      <c r="M1467" s="4" t="s">
        <v>9</v>
      </c>
      <c r="N1467" s="4" t="s">
        <v>9</v>
      </c>
      <c r="O1467" s="4" t="s">
        <v>9</v>
      </c>
      <c r="P1467" s="4" t="s">
        <v>9</v>
      </c>
      <c r="Q1467" s="4" t="s">
        <v>9</v>
      </c>
      <c r="R1467" s="4" t="s">
        <v>9</v>
      </c>
      <c r="S1467" s="4" t="s">
        <v>9</v>
      </c>
      <c r="T1467" s="4" t="s">
        <v>9</v>
      </c>
      <c r="U1467" s="4" t="s">
        <v>9</v>
      </c>
    </row>
    <row r="1468" spans="1:21">
      <c r="A1468" t="n">
        <v>14192</v>
      </c>
      <c r="B1468" s="49" t="n">
        <v>36</v>
      </c>
      <c r="C1468" s="7" t="n">
        <v>8</v>
      </c>
      <c r="D1468" s="7" t="n">
        <v>65534</v>
      </c>
      <c r="E1468" s="7" t="n">
        <v>0</v>
      </c>
      <c r="F1468" s="7" t="s">
        <v>179</v>
      </c>
      <c r="G1468" s="7" t="s">
        <v>20</v>
      </c>
      <c r="H1468" s="7" t="s">
        <v>20</v>
      </c>
      <c r="I1468" s="7" t="s">
        <v>20</v>
      </c>
      <c r="J1468" s="7" t="s">
        <v>20</v>
      </c>
      <c r="K1468" s="7" t="s">
        <v>20</v>
      </c>
      <c r="L1468" s="7" t="s">
        <v>20</v>
      </c>
      <c r="M1468" s="7" t="s">
        <v>20</v>
      </c>
      <c r="N1468" s="7" t="s">
        <v>20</v>
      </c>
      <c r="O1468" s="7" t="s">
        <v>20</v>
      </c>
      <c r="P1468" s="7" t="s">
        <v>20</v>
      </c>
      <c r="Q1468" s="7" t="s">
        <v>20</v>
      </c>
      <c r="R1468" s="7" t="s">
        <v>20</v>
      </c>
      <c r="S1468" s="7" t="s">
        <v>20</v>
      </c>
      <c r="T1468" s="7" t="s">
        <v>20</v>
      </c>
      <c r="U1468" s="7" t="s">
        <v>20</v>
      </c>
    </row>
    <row r="1469" spans="1:21">
      <c r="A1469" t="s">
        <v>4</v>
      </c>
      <c r="B1469" s="4" t="s">
        <v>5</v>
      </c>
      <c r="C1469" s="4" t="s">
        <v>7</v>
      </c>
      <c r="D1469" s="4" t="s">
        <v>8</v>
      </c>
      <c r="E1469" s="4" t="s">
        <v>9</v>
      </c>
      <c r="F1469" s="4" t="s">
        <v>18</v>
      </c>
      <c r="G1469" s="4" t="s">
        <v>18</v>
      </c>
      <c r="H1469" s="4" t="s">
        <v>18</v>
      </c>
    </row>
    <row r="1470" spans="1:21">
      <c r="A1470" t="n">
        <v>14225</v>
      </c>
      <c r="B1470" s="37" t="n">
        <v>48</v>
      </c>
      <c r="C1470" s="7" t="n">
        <v>65534</v>
      </c>
      <c r="D1470" s="7" t="n">
        <v>0</v>
      </c>
      <c r="E1470" s="7" t="s">
        <v>179</v>
      </c>
      <c r="F1470" s="7" t="n">
        <v>0</v>
      </c>
      <c r="G1470" s="7" t="n">
        <v>1</v>
      </c>
      <c r="H1470" s="7" t="n">
        <v>1.40129846432482e-45</v>
      </c>
    </row>
    <row r="1471" spans="1:21">
      <c r="A1471" t="s">
        <v>4</v>
      </c>
      <c r="B1471" s="4" t="s">
        <v>5</v>
      </c>
      <c r="C1471" s="4" t="s">
        <v>7</v>
      </c>
      <c r="D1471" s="4" t="s">
        <v>19</v>
      </c>
    </row>
    <row r="1472" spans="1:21">
      <c r="A1472" t="n">
        <v>14254</v>
      </c>
      <c r="B1472" s="43" t="n">
        <v>43</v>
      </c>
      <c r="C1472" s="7" t="n">
        <v>65534</v>
      </c>
      <c r="D1472" s="7" t="n">
        <v>64</v>
      </c>
    </row>
    <row r="1473" spans="1:21">
      <c r="A1473" t="s">
        <v>4</v>
      </c>
      <c r="B1473" s="4" t="s">
        <v>5</v>
      </c>
      <c r="C1473" s="4" t="s">
        <v>7</v>
      </c>
    </row>
    <row r="1474" spans="1:21">
      <c r="A1474" t="n">
        <v>14261</v>
      </c>
      <c r="B1474" s="23" t="n">
        <v>16</v>
      </c>
      <c r="C1474" s="7" t="n">
        <v>0</v>
      </c>
    </row>
    <row r="1475" spans="1:21">
      <c r="A1475" t="s">
        <v>4</v>
      </c>
      <c r="B1475" s="4" t="s">
        <v>5</v>
      </c>
      <c r="C1475" s="4" t="s">
        <v>7</v>
      </c>
      <c r="D1475" s="4" t="s">
        <v>7</v>
      </c>
      <c r="E1475" s="4" t="s">
        <v>7</v>
      </c>
    </row>
    <row r="1476" spans="1:21">
      <c r="A1476" t="n">
        <v>14264</v>
      </c>
      <c r="B1476" s="45" t="n">
        <v>61</v>
      </c>
      <c r="C1476" s="7" t="n">
        <v>65534</v>
      </c>
      <c r="D1476" s="7" t="n">
        <v>101</v>
      </c>
      <c r="E1476" s="7" t="n">
        <v>0</v>
      </c>
    </row>
    <row r="1477" spans="1:21">
      <c r="A1477" t="s">
        <v>4</v>
      </c>
      <c r="B1477" s="4" t="s">
        <v>5</v>
      </c>
      <c r="C1477" s="4" t="s">
        <v>7</v>
      </c>
      <c r="D1477" s="4" t="s">
        <v>7</v>
      </c>
      <c r="E1477" s="4" t="s">
        <v>7</v>
      </c>
    </row>
    <row r="1478" spans="1:21">
      <c r="A1478" t="n">
        <v>14271</v>
      </c>
      <c r="B1478" s="45" t="n">
        <v>61</v>
      </c>
      <c r="C1478" s="7" t="n">
        <v>101</v>
      </c>
      <c r="D1478" s="7" t="n">
        <v>65534</v>
      </c>
      <c r="E1478" s="7" t="n">
        <v>0</v>
      </c>
    </row>
    <row r="1479" spans="1:21">
      <c r="A1479" t="s">
        <v>4</v>
      </c>
      <c r="B1479" s="4" t="s">
        <v>5</v>
      </c>
      <c r="C1479" s="4" t="s">
        <v>17</v>
      </c>
    </row>
    <row r="1480" spans="1:21">
      <c r="A1480" t="n">
        <v>14278</v>
      </c>
      <c r="B1480" s="16" t="n">
        <v>3</v>
      </c>
      <c r="C1480" s="13" t="n">
        <f t="normal" ca="1">A1482</f>
        <v>0</v>
      </c>
    </row>
    <row r="1481" spans="1:21">
      <c r="A1481" t="s">
        <v>4</v>
      </c>
      <c r="B1481" s="4" t="s">
        <v>5</v>
      </c>
    </row>
    <row r="1482" spans="1:21">
      <c r="A1482" t="n">
        <v>14283</v>
      </c>
      <c r="B1482" s="5" t="n">
        <v>1</v>
      </c>
    </row>
    <row r="1483" spans="1:21" s="3" customFormat="1" customHeight="0">
      <c r="A1483" s="3" t="s">
        <v>2</v>
      </c>
      <c r="B1483" s="3" t="s">
        <v>180</v>
      </c>
    </row>
    <row r="1484" spans="1:21">
      <c r="A1484" t="s">
        <v>4</v>
      </c>
      <c r="B1484" s="4" t="s">
        <v>5</v>
      </c>
      <c r="C1484" s="4" t="s">
        <v>8</v>
      </c>
      <c r="D1484" s="4" t="s">
        <v>7</v>
      </c>
      <c r="E1484" s="4" t="s">
        <v>8</v>
      </c>
      <c r="F1484" s="4" t="s">
        <v>8</v>
      </c>
      <c r="G1484" s="4" t="s">
        <v>8</v>
      </c>
      <c r="H1484" s="4" t="s">
        <v>7</v>
      </c>
      <c r="I1484" s="4" t="s">
        <v>17</v>
      </c>
      <c r="J1484" s="4" t="s">
        <v>7</v>
      </c>
      <c r="K1484" s="4" t="s">
        <v>17</v>
      </c>
      <c r="L1484" s="4" t="s">
        <v>17</v>
      </c>
    </row>
    <row r="1485" spans="1:21">
      <c r="A1485" t="n">
        <v>14284</v>
      </c>
      <c r="B1485" s="48" t="n">
        <v>6</v>
      </c>
      <c r="C1485" s="7" t="n">
        <v>33</v>
      </c>
      <c r="D1485" s="7" t="n">
        <v>65534</v>
      </c>
      <c r="E1485" s="7" t="n">
        <v>9</v>
      </c>
      <c r="F1485" s="7" t="n">
        <v>1</v>
      </c>
      <c r="G1485" s="7" t="n">
        <v>2</v>
      </c>
      <c r="H1485" s="7" t="n">
        <v>9</v>
      </c>
      <c r="I1485" s="13" t="n">
        <f t="normal" ca="1">A1487</f>
        <v>0</v>
      </c>
      <c r="J1485" s="7" t="n">
        <v>16</v>
      </c>
      <c r="K1485" s="13" t="n">
        <f t="normal" ca="1">A1501</f>
        <v>0</v>
      </c>
      <c r="L1485" s="13" t="n">
        <f t="normal" ca="1">A1511</f>
        <v>0</v>
      </c>
    </row>
    <row r="1486" spans="1:21">
      <c r="A1486" t="s">
        <v>4</v>
      </c>
      <c r="B1486" s="4" t="s">
        <v>5</v>
      </c>
      <c r="C1486" s="4" t="s">
        <v>7</v>
      </c>
      <c r="D1486" s="4" t="s">
        <v>18</v>
      </c>
      <c r="E1486" s="4" t="s">
        <v>18</v>
      </c>
      <c r="F1486" s="4" t="s">
        <v>18</v>
      </c>
      <c r="G1486" s="4" t="s">
        <v>18</v>
      </c>
    </row>
    <row r="1487" spans="1:21">
      <c r="A1487" t="n">
        <v>14307</v>
      </c>
      <c r="B1487" s="33" t="n">
        <v>46</v>
      </c>
      <c r="C1487" s="7" t="n">
        <v>65534</v>
      </c>
      <c r="D1487" s="7" t="n">
        <v>4.3899998664856</v>
      </c>
      <c r="E1487" s="7" t="n">
        <v>0</v>
      </c>
      <c r="F1487" s="7" t="n">
        <v>-15.5100002288818</v>
      </c>
      <c r="G1487" s="7" t="n">
        <v>88</v>
      </c>
    </row>
    <row r="1488" spans="1:21">
      <c r="A1488" t="s">
        <v>4</v>
      </c>
      <c r="B1488" s="4" t="s">
        <v>5</v>
      </c>
      <c r="C1488" s="4" t="s">
        <v>8</v>
      </c>
      <c r="D1488" s="4" t="s">
        <v>7</v>
      </c>
      <c r="E1488" s="4" t="s">
        <v>8</v>
      </c>
      <c r="F1488" s="4" t="s">
        <v>9</v>
      </c>
      <c r="G1488" s="4" t="s">
        <v>9</v>
      </c>
      <c r="H1488" s="4" t="s">
        <v>9</v>
      </c>
      <c r="I1488" s="4" t="s">
        <v>9</v>
      </c>
      <c r="J1488" s="4" t="s">
        <v>9</v>
      </c>
      <c r="K1488" s="4" t="s">
        <v>9</v>
      </c>
      <c r="L1488" s="4" t="s">
        <v>9</v>
      </c>
      <c r="M1488" s="4" t="s">
        <v>9</v>
      </c>
      <c r="N1488" s="4" t="s">
        <v>9</v>
      </c>
      <c r="O1488" s="4" t="s">
        <v>9</v>
      </c>
      <c r="P1488" s="4" t="s">
        <v>9</v>
      </c>
      <c r="Q1488" s="4" t="s">
        <v>9</v>
      </c>
      <c r="R1488" s="4" t="s">
        <v>9</v>
      </c>
      <c r="S1488" s="4" t="s">
        <v>9</v>
      </c>
      <c r="T1488" s="4" t="s">
        <v>9</v>
      </c>
      <c r="U1488" s="4" t="s">
        <v>9</v>
      </c>
    </row>
    <row r="1489" spans="1:21">
      <c r="A1489" t="n">
        <v>14326</v>
      </c>
      <c r="B1489" s="49" t="n">
        <v>36</v>
      </c>
      <c r="C1489" s="7" t="n">
        <v>8</v>
      </c>
      <c r="D1489" s="7" t="n">
        <v>65534</v>
      </c>
      <c r="E1489" s="7" t="n">
        <v>0</v>
      </c>
      <c r="F1489" s="7" t="s">
        <v>181</v>
      </c>
      <c r="G1489" s="7" t="s">
        <v>20</v>
      </c>
      <c r="H1489" s="7" t="s">
        <v>20</v>
      </c>
      <c r="I1489" s="7" t="s">
        <v>20</v>
      </c>
      <c r="J1489" s="7" t="s">
        <v>20</v>
      </c>
      <c r="K1489" s="7" t="s">
        <v>20</v>
      </c>
      <c r="L1489" s="7" t="s">
        <v>20</v>
      </c>
      <c r="M1489" s="7" t="s">
        <v>20</v>
      </c>
      <c r="N1489" s="7" t="s">
        <v>20</v>
      </c>
      <c r="O1489" s="7" t="s">
        <v>20</v>
      </c>
      <c r="P1489" s="7" t="s">
        <v>20</v>
      </c>
      <c r="Q1489" s="7" t="s">
        <v>20</v>
      </c>
      <c r="R1489" s="7" t="s">
        <v>20</v>
      </c>
      <c r="S1489" s="7" t="s">
        <v>20</v>
      </c>
      <c r="T1489" s="7" t="s">
        <v>20</v>
      </c>
      <c r="U1489" s="7" t="s">
        <v>20</v>
      </c>
    </row>
    <row r="1490" spans="1:21">
      <c r="A1490" t="s">
        <v>4</v>
      </c>
      <c r="B1490" s="4" t="s">
        <v>5</v>
      </c>
      <c r="C1490" s="4" t="s">
        <v>7</v>
      </c>
      <c r="D1490" s="4" t="s">
        <v>8</v>
      </c>
      <c r="E1490" s="4" t="s">
        <v>9</v>
      </c>
      <c r="F1490" s="4" t="s">
        <v>18</v>
      </c>
      <c r="G1490" s="4" t="s">
        <v>18</v>
      </c>
      <c r="H1490" s="4" t="s">
        <v>18</v>
      </c>
    </row>
    <row r="1491" spans="1:21">
      <c r="A1491" t="n">
        <v>14358</v>
      </c>
      <c r="B1491" s="37" t="n">
        <v>48</v>
      </c>
      <c r="C1491" s="7" t="n">
        <v>65534</v>
      </c>
      <c r="D1491" s="7" t="n">
        <v>0</v>
      </c>
      <c r="E1491" s="7" t="s">
        <v>181</v>
      </c>
      <c r="F1491" s="7" t="n">
        <v>0</v>
      </c>
      <c r="G1491" s="7" t="n">
        <v>1</v>
      </c>
      <c r="H1491" s="7" t="n">
        <v>1.40129846432482e-45</v>
      </c>
    </row>
    <row r="1492" spans="1:21">
      <c r="A1492" t="s">
        <v>4</v>
      </c>
      <c r="B1492" s="4" t="s">
        <v>5</v>
      </c>
      <c r="C1492" s="4" t="s">
        <v>7</v>
      </c>
      <c r="D1492" s="4" t="s">
        <v>19</v>
      </c>
    </row>
    <row r="1493" spans="1:21">
      <c r="A1493" t="n">
        <v>14386</v>
      </c>
      <c r="B1493" s="43" t="n">
        <v>43</v>
      </c>
      <c r="C1493" s="7" t="n">
        <v>65534</v>
      </c>
      <c r="D1493" s="7" t="n">
        <v>64</v>
      </c>
    </row>
    <row r="1494" spans="1:21">
      <c r="A1494" t="s">
        <v>4</v>
      </c>
      <c r="B1494" s="4" t="s">
        <v>5</v>
      </c>
      <c r="C1494" s="4" t="s">
        <v>7</v>
      </c>
    </row>
    <row r="1495" spans="1:21">
      <c r="A1495" t="n">
        <v>14393</v>
      </c>
      <c r="B1495" s="23" t="n">
        <v>16</v>
      </c>
      <c r="C1495" s="7" t="n">
        <v>0</v>
      </c>
    </row>
    <row r="1496" spans="1:21">
      <c r="A1496" t="s">
        <v>4</v>
      </c>
      <c r="B1496" s="4" t="s">
        <v>5</v>
      </c>
      <c r="C1496" s="4" t="s">
        <v>7</v>
      </c>
      <c r="D1496" s="4" t="s">
        <v>18</v>
      </c>
      <c r="E1496" s="4" t="s">
        <v>18</v>
      </c>
      <c r="F1496" s="4" t="s">
        <v>18</v>
      </c>
      <c r="G1496" s="4" t="s">
        <v>7</v>
      </c>
      <c r="H1496" s="4" t="s">
        <v>7</v>
      </c>
    </row>
    <row r="1497" spans="1:21">
      <c r="A1497" t="n">
        <v>14396</v>
      </c>
      <c r="B1497" s="35" t="n">
        <v>60</v>
      </c>
      <c r="C1497" s="7" t="n">
        <v>65534</v>
      </c>
      <c r="D1497" s="7" t="n">
        <v>0</v>
      </c>
      <c r="E1497" s="7" t="n">
        <v>20</v>
      </c>
      <c r="F1497" s="7" t="n">
        <v>0</v>
      </c>
      <c r="G1497" s="7" t="n">
        <v>0</v>
      </c>
      <c r="H1497" s="7" t="n">
        <v>0</v>
      </c>
    </row>
    <row r="1498" spans="1:21">
      <c r="A1498" t="s">
        <v>4</v>
      </c>
      <c r="B1498" s="4" t="s">
        <v>5</v>
      </c>
      <c r="C1498" s="4" t="s">
        <v>17</v>
      </c>
    </row>
    <row r="1499" spans="1:21">
      <c r="A1499" t="n">
        <v>14415</v>
      </c>
      <c r="B1499" s="16" t="n">
        <v>3</v>
      </c>
      <c r="C1499" s="13" t="n">
        <f t="normal" ca="1">A1511</f>
        <v>0</v>
      </c>
    </row>
    <row r="1500" spans="1:21">
      <c r="A1500" t="s">
        <v>4</v>
      </c>
      <c r="B1500" s="4" t="s">
        <v>5</v>
      </c>
      <c r="C1500" s="4" t="s">
        <v>7</v>
      </c>
      <c r="D1500" s="4" t="s">
        <v>18</v>
      </c>
      <c r="E1500" s="4" t="s">
        <v>18</v>
      </c>
      <c r="F1500" s="4" t="s">
        <v>18</v>
      </c>
      <c r="G1500" s="4" t="s">
        <v>18</v>
      </c>
    </row>
    <row r="1501" spans="1:21">
      <c r="A1501" t="n">
        <v>14420</v>
      </c>
      <c r="B1501" s="33" t="n">
        <v>46</v>
      </c>
      <c r="C1501" s="7" t="n">
        <v>65534</v>
      </c>
      <c r="D1501" s="7" t="n">
        <v>5.23999977111816</v>
      </c>
      <c r="E1501" s="7" t="n">
        <v>0</v>
      </c>
      <c r="F1501" s="7" t="n">
        <v>-8.77999973297119</v>
      </c>
      <c r="G1501" s="7" t="n">
        <v>14.5</v>
      </c>
    </row>
    <row r="1502" spans="1:21">
      <c r="A1502" t="s">
        <v>4</v>
      </c>
      <c r="B1502" s="4" t="s">
        <v>5</v>
      </c>
      <c r="C1502" s="4" t="s">
        <v>8</v>
      </c>
      <c r="D1502" s="4" t="s">
        <v>7</v>
      </c>
      <c r="E1502" s="4" t="s">
        <v>8</v>
      </c>
      <c r="F1502" s="4" t="s">
        <v>9</v>
      </c>
      <c r="G1502" s="4" t="s">
        <v>9</v>
      </c>
      <c r="H1502" s="4" t="s">
        <v>9</v>
      </c>
      <c r="I1502" s="4" t="s">
        <v>9</v>
      </c>
      <c r="J1502" s="4" t="s">
        <v>9</v>
      </c>
      <c r="K1502" s="4" t="s">
        <v>9</v>
      </c>
      <c r="L1502" s="4" t="s">
        <v>9</v>
      </c>
      <c r="M1502" s="4" t="s">
        <v>9</v>
      </c>
      <c r="N1502" s="4" t="s">
        <v>9</v>
      </c>
      <c r="O1502" s="4" t="s">
        <v>9</v>
      </c>
      <c r="P1502" s="4" t="s">
        <v>9</v>
      </c>
      <c r="Q1502" s="4" t="s">
        <v>9</v>
      </c>
      <c r="R1502" s="4" t="s">
        <v>9</v>
      </c>
      <c r="S1502" s="4" t="s">
        <v>9</v>
      </c>
      <c r="T1502" s="4" t="s">
        <v>9</v>
      </c>
      <c r="U1502" s="4" t="s">
        <v>9</v>
      </c>
    </row>
    <row r="1503" spans="1:21">
      <c r="A1503" t="n">
        <v>14439</v>
      </c>
      <c r="B1503" s="49" t="n">
        <v>36</v>
      </c>
      <c r="C1503" s="7" t="n">
        <v>8</v>
      </c>
      <c r="D1503" s="7" t="n">
        <v>65534</v>
      </c>
      <c r="E1503" s="7" t="n">
        <v>0</v>
      </c>
      <c r="F1503" s="7" t="s">
        <v>179</v>
      </c>
      <c r="G1503" s="7" t="s">
        <v>20</v>
      </c>
      <c r="H1503" s="7" t="s">
        <v>20</v>
      </c>
      <c r="I1503" s="7" t="s">
        <v>20</v>
      </c>
      <c r="J1503" s="7" t="s">
        <v>20</v>
      </c>
      <c r="K1503" s="7" t="s">
        <v>20</v>
      </c>
      <c r="L1503" s="7" t="s">
        <v>20</v>
      </c>
      <c r="M1503" s="7" t="s">
        <v>20</v>
      </c>
      <c r="N1503" s="7" t="s">
        <v>20</v>
      </c>
      <c r="O1503" s="7" t="s">
        <v>20</v>
      </c>
      <c r="P1503" s="7" t="s">
        <v>20</v>
      </c>
      <c r="Q1503" s="7" t="s">
        <v>20</v>
      </c>
      <c r="R1503" s="7" t="s">
        <v>20</v>
      </c>
      <c r="S1503" s="7" t="s">
        <v>20</v>
      </c>
      <c r="T1503" s="7" t="s">
        <v>20</v>
      </c>
      <c r="U1503" s="7" t="s">
        <v>20</v>
      </c>
    </row>
    <row r="1504" spans="1:21">
      <c r="A1504" t="s">
        <v>4</v>
      </c>
      <c r="B1504" s="4" t="s">
        <v>5</v>
      </c>
      <c r="C1504" s="4" t="s">
        <v>7</v>
      </c>
      <c r="D1504" s="4" t="s">
        <v>8</v>
      </c>
      <c r="E1504" s="4" t="s">
        <v>9</v>
      </c>
      <c r="F1504" s="4" t="s">
        <v>18</v>
      </c>
      <c r="G1504" s="4" t="s">
        <v>18</v>
      </c>
      <c r="H1504" s="4" t="s">
        <v>18</v>
      </c>
    </row>
    <row r="1505" spans="1:21">
      <c r="A1505" t="n">
        <v>14472</v>
      </c>
      <c r="B1505" s="37" t="n">
        <v>48</v>
      </c>
      <c r="C1505" s="7" t="n">
        <v>65534</v>
      </c>
      <c r="D1505" s="7" t="n">
        <v>0</v>
      </c>
      <c r="E1505" s="7" t="s">
        <v>179</v>
      </c>
      <c r="F1505" s="7" t="n">
        <v>0</v>
      </c>
      <c r="G1505" s="7" t="n">
        <v>1</v>
      </c>
      <c r="H1505" s="7" t="n">
        <v>1.40129846432482e-45</v>
      </c>
    </row>
    <row r="1506" spans="1:21">
      <c r="A1506" t="s">
        <v>4</v>
      </c>
      <c r="B1506" s="4" t="s">
        <v>5</v>
      </c>
      <c r="C1506" s="4" t="s">
        <v>7</v>
      </c>
      <c r="D1506" s="4" t="s">
        <v>19</v>
      </c>
    </row>
    <row r="1507" spans="1:21">
      <c r="A1507" t="n">
        <v>14501</v>
      </c>
      <c r="B1507" s="43" t="n">
        <v>43</v>
      </c>
      <c r="C1507" s="7" t="n">
        <v>65534</v>
      </c>
      <c r="D1507" s="7" t="n">
        <v>64</v>
      </c>
    </row>
    <row r="1508" spans="1:21">
      <c r="A1508" t="s">
        <v>4</v>
      </c>
      <c r="B1508" s="4" t="s">
        <v>5</v>
      </c>
      <c r="C1508" s="4" t="s">
        <v>17</v>
      </c>
    </row>
    <row r="1509" spans="1:21">
      <c r="A1509" t="n">
        <v>14508</v>
      </c>
      <c r="B1509" s="16" t="n">
        <v>3</v>
      </c>
      <c r="C1509" s="13" t="n">
        <f t="normal" ca="1">A1511</f>
        <v>0</v>
      </c>
    </row>
    <row r="1510" spans="1:21">
      <c r="A1510" t="s">
        <v>4</v>
      </c>
      <c r="B1510" s="4" t="s">
        <v>5</v>
      </c>
    </row>
    <row r="1511" spans="1:21">
      <c r="A1511" t="n">
        <v>14513</v>
      </c>
      <c r="B1511" s="5" t="n">
        <v>1</v>
      </c>
    </row>
    <row r="1512" spans="1:21" s="3" customFormat="1" customHeight="0">
      <c r="A1512" s="3" t="s">
        <v>2</v>
      </c>
      <c r="B1512" s="3" t="s">
        <v>182</v>
      </c>
    </row>
    <row r="1513" spans="1:21">
      <c r="A1513" t="s">
        <v>4</v>
      </c>
      <c r="B1513" s="4" t="s">
        <v>5</v>
      </c>
      <c r="C1513" s="4" t="s">
        <v>8</v>
      </c>
      <c r="D1513" s="4" t="s">
        <v>7</v>
      </c>
      <c r="E1513" s="4" t="s">
        <v>8</v>
      </c>
      <c r="F1513" s="4" t="s">
        <v>8</v>
      </c>
      <c r="G1513" s="4" t="s">
        <v>8</v>
      </c>
      <c r="H1513" s="4" t="s">
        <v>7</v>
      </c>
      <c r="I1513" s="4" t="s">
        <v>17</v>
      </c>
      <c r="J1513" s="4" t="s">
        <v>7</v>
      </c>
      <c r="K1513" s="4" t="s">
        <v>17</v>
      </c>
      <c r="L1513" s="4" t="s">
        <v>7</v>
      </c>
      <c r="M1513" s="4" t="s">
        <v>17</v>
      </c>
      <c r="N1513" s="4" t="s">
        <v>7</v>
      </c>
      <c r="O1513" s="4" t="s">
        <v>17</v>
      </c>
      <c r="P1513" s="4" t="s">
        <v>7</v>
      </c>
      <c r="Q1513" s="4" t="s">
        <v>17</v>
      </c>
      <c r="R1513" s="4" t="s">
        <v>17</v>
      </c>
    </row>
    <row r="1514" spans="1:21">
      <c r="A1514" t="n">
        <v>14516</v>
      </c>
      <c r="B1514" s="48" t="n">
        <v>6</v>
      </c>
      <c r="C1514" s="7" t="n">
        <v>33</v>
      </c>
      <c r="D1514" s="7" t="n">
        <v>65534</v>
      </c>
      <c r="E1514" s="7" t="n">
        <v>9</v>
      </c>
      <c r="F1514" s="7" t="n">
        <v>1</v>
      </c>
      <c r="G1514" s="7" t="n">
        <v>5</v>
      </c>
      <c r="H1514" s="7" t="n">
        <v>12</v>
      </c>
      <c r="I1514" s="13" t="n">
        <f t="normal" ca="1">A1516</f>
        <v>0</v>
      </c>
      <c r="J1514" s="7" t="n">
        <v>13</v>
      </c>
      <c r="K1514" s="13" t="n">
        <f t="normal" ca="1">A1536</f>
        <v>0</v>
      </c>
      <c r="L1514" s="7" t="n">
        <v>15</v>
      </c>
      <c r="M1514" s="13" t="n">
        <f t="normal" ca="1">A1542</f>
        <v>0</v>
      </c>
      <c r="N1514" s="7" t="n">
        <v>18</v>
      </c>
      <c r="O1514" s="13" t="n">
        <f t="normal" ca="1">A1556</f>
        <v>0</v>
      </c>
      <c r="P1514" s="7" t="n">
        <v>100</v>
      </c>
      <c r="Q1514" s="13" t="n">
        <f t="normal" ca="1">A1564</f>
        <v>0</v>
      </c>
      <c r="R1514" s="13" t="n">
        <f t="normal" ca="1">A1570</f>
        <v>0</v>
      </c>
    </row>
    <row r="1515" spans="1:21">
      <c r="A1515" t="s">
        <v>4</v>
      </c>
      <c r="B1515" s="4" t="s">
        <v>5</v>
      </c>
      <c r="C1515" s="4" t="s">
        <v>8</v>
      </c>
      <c r="D1515" s="4" t="s">
        <v>7</v>
      </c>
      <c r="E1515" s="4" t="s">
        <v>8</v>
      </c>
      <c r="F1515" s="4" t="s">
        <v>8</v>
      </c>
      <c r="G1515" s="4" t="s">
        <v>17</v>
      </c>
    </row>
    <row r="1516" spans="1:21">
      <c r="A1516" t="n">
        <v>14557</v>
      </c>
      <c r="B1516" s="12" t="n">
        <v>5</v>
      </c>
      <c r="C1516" s="7" t="n">
        <v>30</v>
      </c>
      <c r="D1516" s="7" t="n">
        <v>9236</v>
      </c>
      <c r="E1516" s="7" t="n">
        <v>8</v>
      </c>
      <c r="F1516" s="7" t="n">
        <v>1</v>
      </c>
      <c r="G1516" s="13" t="n">
        <f t="normal" ca="1">A1530</f>
        <v>0</v>
      </c>
    </row>
    <row r="1517" spans="1:21">
      <c r="A1517" t="s">
        <v>4</v>
      </c>
      <c r="B1517" s="4" t="s">
        <v>5</v>
      </c>
      <c r="C1517" s="4" t="s">
        <v>7</v>
      </c>
      <c r="D1517" s="4" t="s">
        <v>18</v>
      </c>
      <c r="E1517" s="4" t="s">
        <v>18</v>
      </c>
      <c r="F1517" s="4" t="s">
        <v>18</v>
      </c>
      <c r="G1517" s="4" t="s">
        <v>18</v>
      </c>
    </row>
    <row r="1518" spans="1:21">
      <c r="A1518" t="n">
        <v>14567</v>
      </c>
      <c r="B1518" s="33" t="n">
        <v>46</v>
      </c>
      <c r="C1518" s="7" t="n">
        <v>65534</v>
      </c>
      <c r="D1518" s="7" t="n">
        <v>-4.1399998664856</v>
      </c>
      <c r="E1518" s="7" t="n">
        <v>0</v>
      </c>
      <c r="F1518" s="7" t="n">
        <v>25.8700008392334</v>
      </c>
      <c r="G1518" s="7" t="n">
        <v>135</v>
      </c>
    </row>
    <row r="1519" spans="1:21">
      <c r="A1519" t="s">
        <v>4</v>
      </c>
      <c r="B1519" s="4" t="s">
        <v>5</v>
      </c>
      <c r="C1519" s="4" t="s">
        <v>7</v>
      </c>
    </row>
    <row r="1520" spans="1:21">
      <c r="A1520" t="n">
        <v>14586</v>
      </c>
      <c r="B1520" s="23" t="n">
        <v>16</v>
      </c>
      <c r="C1520" s="7" t="n">
        <v>0</v>
      </c>
    </row>
    <row r="1521" spans="1:18">
      <c r="A1521" t="s">
        <v>4</v>
      </c>
      <c r="B1521" s="4" t="s">
        <v>5</v>
      </c>
      <c r="C1521" s="4" t="s">
        <v>7</v>
      </c>
      <c r="D1521" s="4" t="s">
        <v>7</v>
      </c>
      <c r="E1521" s="4" t="s">
        <v>7</v>
      </c>
    </row>
    <row r="1522" spans="1:18">
      <c r="A1522" t="n">
        <v>14589</v>
      </c>
      <c r="B1522" s="45" t="n">
        <v>61</v>
      </c>
      <c r="C1522" s="7" t="n">
        <v>65534</v>
      </c>
      <c r="D1522" s="7" t="n">
        <v>12</v>
      </c>
      <c r="E1522" s="7" t="n">
        <v>0</v>
      </c>
    </row>
    <row r="1523" spans="1:18">
      <c r="A1523" t="s">
        <v>4</v>
      </c>
      <c r="B1523" s="4" t="s">
        <v>5</v>
      </c>
      <c r="C1523" s="4" t="s">
        <v>7</v>
      </c>
      <c r="D1523" s="4" t="s">
        <v>7</v>
      </c>
      <c r="E1523" s="4" t="s">
        <v>7</v>
      </c>
    </row>
    <row r="1524" spans="1:18">
      <c r="A1524" t="n">
        <v>14596</v>
      </c>
      <c r="B1524" s="45" t="n">
        <v>61</v>
      </c>
      <c r="C1524" s="7" t="n">
        <v>12</v>
      </c>
      <c r="D1524" s="7" t="n">
        <v>65534</v>
      </c>
      <c r="E1524" s="7" t="n">
        <v>0</v>
      </c>
    </row>
    <row r="1525" spans="1:18">
      <c r="A1525" t="s">
        <v>4</v>
      </c>
      <c r="B1525" s="4" t="s">
        <v>5</v>
      </c>
      <c r="C1525" s="4" t="s">
        <v>9</v>
      </c>
      <c r="D1525" s="4" t="s">
        <v>8</v>
      </c>
      <c r="E1525" s="4" t="s">
        <v>7</v>
      </c>
      <c r="F1525" s="4" t="s">
        <v>18</v>
      </c>
      <c r="G1525" s="4" t="s">
        <v>18</v>
      </c>
      <c r="H1525" s="4" t="s">
        <v>18</v>
      </c>
      <c r="I1525" s="4" t="s">
        <v>18</v>
      </c>
      <c r="J1525" s="4" t="s">
        <v>18</v>
      </c>
      <c r="K1525" s="4" t="s">
        <v>18</v>
      </c>
      <c r="L1525" s="4" t="s">
        <v>18</v>
      </c>
      <c r="M1525" s="4" t="s">
        <v>7</v>
      </c>
    </row>
    <row r="1526" spans="1:18">
      <c r="A1526" t="n">
        <v>14603</v>
      </c>
      <c r="B1526" s="50" t="n">
        <v>87</v>
      </c>
      <c r="C1526" s="7" t="s">
        <v>183</v>
      </c>
      <c r="D1526" s="7" t="n">
        <v>11</v>
      </c>
      <c r="E1526" s="7" t="n">
        <v>80</v>
      </c>
      <c r="F1526" s="7" t="n">
        <v>2.5</v>
      </c>
      <c r="G1526" s="7" t="n">
        <v>0</v>
      </c>
      <c r="H1526" s="7" t="n">
        <v>0</v>
      </c>
      <c r="I1526" s="7" t="n">
        <v>0</v>
      </c>
      <c r="J1526" s="7" t="n">
        <v>0</v>
      </c>
      <c r="K1526" s="7" t="n">
        <v>0</v>
      </c>
      <c r="L1526" s="7" t="n">
        <v>0</v>
      </c>
      <c r="M1526" s="7" t="n">
        <v>7</v>
      </c>
    </row>
    <row r="1527" spans="1:18">
      <c r="A1527" t="s">
        <v>4</v>
      </c>
      <c r="B1527" s="4" t="s">
        <v>5</v>
      </c>
      <c r="C1527" s="4" t="s">
        <v>17</v>
      </c>
    </row>
    <row r="1528" spans="1:18">
      <c r="A1528" t="n">
        <v>14647</v>
      </c>
      <c r="B1528" s="16" t="n">
        <v>3</v>
      </c>
      <c r="C1528" s="13" t="n">
        <f t="normal" ca="1">A1534</f>
        <v>0</v>
      </c>
    </row>
    <row r="1529" spans="1:18">
      <c r="A1529" t="s">
        <v>4</v>
      </c>
      <c r="B1529" s="4" t="s">
        <v>5</v>
      </c>
      <c r="C1529" s="4" t="s">
        <v>7</v>
      </c>
      <c r="D1529" s="4" t="s">
        <v>18</v>
      </c>
      <c r="E1529" s="4" t="s">
        <v>18</v>
      </c>
      <c r="F1529" s="4" t="s">
        <v>18</v>
      </c>
      <c r="G1529" s="4" t="s">
        <v>18</v>
      </c>
    </row>
    <row r="1530" spans="1:18">
      <c r="A1530" t="n">
        <v>14652</v>
      </c>
      <c r="B1530" s="33" t="n">
        <v>46</v>
      </c>
      <c r="C1530" s="7" t="n">
        <v>65534</v>
      </c>
      <c r="D1530" s="7" t="n">
        <v>3.90000009536743</v>
      </c>
      <c r="E1530" s="7" t="n">
        <v>0.0599999986588955</v>
      </c>
      <c r="F1530" s="7" t="n">
        <v>-23.5900001525879</v>
      </c>
      <c r="G1530" s="7" t="n">
        <v>98.6999969482422</v>
      </c>
    </row>
    <row r="1531" spans="1:18">
      <c r="A1531" t="s">
        <v>4</v>
      </c>
      <c r="B1531" s="4" t="s">
        <v>5</v>
      </c>
      <c r="C1531" s="4" t="s">
        <v>8</v>
      </c>
      <c r="D1531" s="4" t="s">
        <v>7</v>
      </c>
      <c r="E1531" s="4" t="s">
        <v>7</v>
      </c>
      <c r="F1531" s="4" t="s">
        <v>7</v>
      </c>
      <c r="G1531" s="4" t="s">
        <v>7</v>
      </c>
      <c r="H1531" s="4" t="s">
        <v>7</v>
      </c>
      <c r="I1531" s="4" t="s">
        <v>7</v>
      </c>
      <c r="J1531" s="4" t="s">
        <v>19</v>
      </c>
      <c r="K1531" s="4" t="s">
        <v>19</v>
      </c>
      <c r="L1531" s="4" t="s">
        <v>19</v>
      </c>
      <c r="M1531" s="4" t="s">
        <v>9</v>
      </c>
    </row>
    <row r="1532" spans="1:18">
      <c r="A1532" t="n">
        <v>14671</v>
      </c>
      <c r="B1532" s="18" t="n">
        <v>124</v>
      </c>
      <c r="C1532" s="7" t="n">
        <v>1</v>
      </c>
      <c r="D1532" s="7" t="n">
        <v>0</v>
      </c>
      <c r="E1532" s="7" t="n">
        <v>146</v>
      </c>
      <c r="F1532" s="7" t="n">
        <v>0</v>
      </c>
      <c r="G1532" s="7" t="n">
        <v>0</v>
      </c>
      <c r="H1532" s="7" t="n">
        <v>0</v>
      </c>
      <c r="I1532" s="7" t="n">
        <v>80</v>
      </c>
      <c r="J1532" s="7" t="n">
        <v>0</v>
      </c>
      <c r="K1532" s="7" t="n">
        <v>0</v>
      </c>
      <c r="L1532" s="7" t="n">
        <v>0</v>
      </c>
      <c r="M1532" s="7" t="s">
        <v>20</v>
      </c>
    </row>
    <row r="1533" spans="1:18">
      <c r="A1533" t="s">
        <v>4</v>
      </c>
      <c r="B1533" s="4" t="s">
        <v>5</v>
      </c>
      <c r="C1533" s="4" t="s">
        <v>17</v>
      </c>
    </row>
    <row r="1534" spans="1:18">
      <c r="A1534" t="n">
        <v>14698</v>
      </c>
      <c r="B1534" s="16" t="n">
        <v>3</v>
      </c>
      <c r="C1534" s="13" t="n">
        <f t="normal" ca="1">A1570</f>
        <v>0</v>
      </c>
    </row>
    <row r="1535" spans="1:18">
      <c r="A1535" t="s">
        <v>4</v>
      </c>
      <c r="B1535" s="4" t="s">
        <v>5</v>
      </c>
      <c r="C1535" s="4" t="s">
        <v>7</v>
      </c>
      <c r="D1535" s="4" t="s">
        <v>18</v>
      </c>
      <c r="E1535" s="4" t="s">
        <v>18</v>
      </c>
      <c r="F1535" s="4" t="s">
        <v>18</v>
      </c>
      <c r="G1535" s="4" t="s">
        <v>18</v>
      </c>
    </row>
    <row r="1536" spans="1:18">
      <c r="A1536" t="n">
        <v>14703</v>
      </c>
      <c r="B1536" s="33" t="n">
        <v>46</v>
      </c>
      <c r="C1536" s="7" t="n">
        <v>65534</v>
      </c>
      <c r="D1536" s="7" t="n">
        <v>4.63000011444092</v>
      </c>
      <c r="E1536" s="7" t="n">
        <v>0</v>
      </c>
      <c r="F1536" s="7" t="n">
        <v>-23.3299999237061</v>
      </c>
      <c r="G1536" s="7" t="n">
        <v>102.900001525879</v>
      </c>
    </row>
    <row r="1537" spans="1:13">
      <c r="A1537" t="s">
        <v>4</v>
      </c>
      <c r="B1537" s="4" t="s">
        <v>5</v>
      </c>
      <c r="C1537" s="4" t="s">
        <v>8</v>
      </c>
      <c r="D1537" s="4" t="s">
        <v>7</v>
      </c>
      <c r="E1537" s="4" t="s">
        <v>7</v>
      </c>
      <c r="F1537" s="4" t="s">
        <v>7</v>
      </c>
      <c r="G1537" s="4" t="s">
        <v>7</v>
      </c>
      <c r="H1537" s="4" t="s">
        <v>7</v>
      </c>
      <c r="I1537" s="4" t="s">
        <v>7</v>
      </c>
      <c r="J1537" s="4" t="s">
        <v>19</v>
      </c>
      <c r="K1537" s="4" t="s">
        <v>19</v>
      </c>
      <c r="L1537" s="4" t="s">
        <v>19</v>
      </c>
      <c r="M1537" s="4" t="s">
        <v>9</v>
      </c>
    </row>
    <row r="1538" spans="1:13">
      <c r="A1538" t="n">
        <v>14722</v>
      </c>
      <c r="B1538" s="18" t="n">
        <v>124</v>
      </c>
      <c r="C1538" s="7" t="n">
        <v>1</v>
      </c>
      <c r="D1538" s="7" t="n">
        <v>0</v>
      </c>
      <c r="E1538" s="7" t="n">
        <v>146</v>
      </c>
      <c r="F1538" s="7" t="n">
        <v>0</v>
      </c>
      <c r="G1538" s="7" t="n">
        <v>0</v>
      </c>
      <c r="H1538" s="7" t="n">
        <v>0</v>
      </c>
      <c r="I1538" s="7" t="n">
        <v>80</v>
      </c>
      <c r="J1538" s="7" t="n">
        <v>0</v>
      </c>
      <c r="K1538" s="7" t="n">
        <v>0</v>
      </c>
      <c r="L1538" s="7" t="n">
        <v>0</v>
      </c>
      <c r="M1538" s="7" t="s">
        <v>20</v>
      </c>
    </row>
    <row r="1539" spans="1:13">
      <c r="A1539" t="s">
        <v>4</v>
      </c>
      <c r="B1539" s="4" t="s">
        <v>5</v>
      </c>
      <c r="C1539" s="4" t="s">
        <v>17</v>
      </c>
    </row>
    <row r="1540" spans="1:13">
      <c r="A1540" t="n">
        <v>14749</v>
      </c>
      <c r="B1540" s="16" t="n">
        <v>3</v>
      </c>
      <c r="C1540" s="13" t="n">
        <f t="normal" ca="1">A1570</f>
        <v>0</v>
      </c>
    </row>
    <row r="1541" spans="1:13">
      <c r="A1541" t="s">
        <v>4</v>
      </c>
      <c r="B1541" s="4" t="s">
        <v>5</v>
      </c>
      <c r="C1541" s="4" t="s">
        <v>8</v>
      </c>
      <c r="D1541" s="4" t="s">
        <v>7</v>
      </c>
      <c r="E1541" s="4" t="s">
        <v>8</v>
      </c>
      <c r="F1541" s="4" t="s">
        <v>8</v>
      </c>
      <c r="G1541" s="4" t="s">
        <v>17</v>
      </c>
    </row>
    <row r="1542" spans="1:13">
      <c r="A1542" t="n">
        <v>14754</v>
      </c>
      <c r="B1542" s="12" t="n">
        <v>5</v>
      </c>
      <c r="C1542" s="7" t="n">
        <v>30</v>
      </c>
      <c r="D1542" s="7" t="n">
        <v>9264</v>
      </c>
      <c r="E1542" s="7" t="n">
        <v>8</v>
      </c>
      <c r="F1542" s="7" t="n">
        <v>1</v>
      </c>
      <c r="G1542" s="13" t="n">
        <f t="normal" ca="1">A1550</f>
        <v>0</v>
      </c>
    </row>
    <row r="1543" spans="1:13">
      <c r="A1543" t="s">
        <v>4</v>
      </c>
      <c r="B1543" s="4" t="s">
        <v>5</v>
      </c>
      <c r="C1543" s="4" t="s">
        <v>7</v>
      </c>
      <c r="D1543" s="4" t="s">
        <v>18</v>
      </c>
      <c r="E1543" s="4" t="s">
        <v>18</v>
      </c>
      <c r="F1543" s="4" t="s">
        <v>18</v>
      </c>
      <c r="G1543" s="4" t="s">
        <v>18</v>
      </c>
    </row>
    <row r="1544" spans="1:13">
      <c r="A1544" t="n">
        <v>14764</v>
      </c>
      <c r="B1544" s="33" t="n">
        <v>46</v>
      </c>
      <c r="C1544" s="7" t="n">
        <v>65534</v>
      </c>
      <c r="D1544" s="7" t="n">
        <v>-4.1399998664856</v>
      </c>
      <c r="E1544" s="7" t="n">
        <v>0</v>
      </c>
      <c r="F1544" s="7" t="n">
        <v>25.8700008392334</v>
      </c>
      <c r="G1544" s="7" t="n">
        <v>135</v>
      </c>
    </row>
    <row r="1545" spans="1:13">
      <c r="A1545" t="s">
        <v>4</v>
      </c>
      <c r="B1545" s="4" t="s">
        <v>5</v>
      </c>
      <c r="C1545" s="4" t="s">
        <v>9</v>
      </c>
      <c r="D1545" s="4" t="s">
        <v>8</v>
      </c>
      <c r="E1545" s="4" t="s">
        <v>7</v>
      </c>
      <c r="F1545" s="4" t="s">
        <v>18</v>
      </c>
      <c r="G1545" s="4" t="s">
        <v>18</v>
      </c>
      <c r="H1545" s="4" t="s">
        <v>18</v>
      </c>
      <c r="I1545" s="4" t="s">
        <v>18</v>
      </c>
      <c r="J1545" s="4" t="s">
        <v>18</v>
      </c>
      <c r="K1545" s="4" t="s">
        <v>18</v>
      </c>
      <c r="L1545" s="4" t="s">
        <v>18</v>
      </c>
      <c r="M1545" s="4" t="s">
        <v>7</v>
      </c>
    </row>
    <row r="1546" spans="1:13">
      <c r="A1546" t="n">
        <v>14783</v>
      </c>
      <c r="B1546" s="50" t="n">
        <v>87</v>
      </c>
      <c r="C1546" s="7" t="s">
        <v>183</v>
      </c>
      <c r="D1546" s="7" t="n">
        <v>11</v>
      </c>
      <c r="E1546" s="7" t="n">
        <v>80</v>
      </c>
      <c r="F1546" s="7" t="n">
        <v>2.5</v>
      </c>
      <c r="G1546" s="7" t="n">
        <v>0</v>
      </c>
      <c r="H1546" s="7" t="n">
        <v>0</v>
      </c>
      <c r="I1546" s="7" t="n">
        <v>0</v>
      </c>
      <c r="J1546" s="7" t="n">
        <v>0</v>
      </c>
      <c r="K1546" s="7" t="n">
        <v>0</v>
      </c>
      <c r="L1546" s="7" t="n">
        <v>0</v>
      </c>
      <c r="M1546" s="7" t="n">
        <v>7</v>
      </c>
    </row>
    <row r="1547" spans="1:13">
      <c r="A1547" t="s">
        <v>4</v>
      </c>
      <c r="B1547" s="4" t="s">
        <v>5</v>
      </c>
      <c r="C1547" s="4" t="s">
        <v>17</v>
      </c>
    </row>
    <row r="1548" spans="1:13">
      <c r="A1548" t="n">
        <v>14827</v>
      </c>
      <c r="B1548" s="16" t="n">
        <v>3</v>
      </c>
      <c r="C1548" s="13" t="n">
        <f t="normal" ca="1">A1554</f>
        <v>0</v>
      </c>
    </row>
    <row r="1549" spans="1:13">
      <c r="A1549" t="s">
        <v>4</v>
      </c>
      <c r="B1549" s="4" t="s">
        <v>5</v>
      </c>
      <c r="C1549" s="4" t="s">
        <v>7</v>
      </c>
      <c r="D1549" s="4" t="s">
        <v>18</v>
      </c>
      <c r="E1549" s="4" t="s">
        <v>18</v>
      </c>
      <c r="F1549" s="4" t="s">
        <v>18</v>
      </c>
      <c r="G1549" s="4" t="s">
        <v>18</v>
      </c>
    </row>
    <row r="1550" spans="1:13">
      <c r="A1550" t="n">
        <v>14832</v>
      </c>
      <c r="B1550" s="33" t="n">
        <v>46</v>
      </c>
      <c r="C1550" s="7" t="n">
        <v>65534</v>
      </c>
      <c r="D1550" s="7" t="n">
        <v>3.90000009536743</v>
      </c>
      <c r="E1550" s="7" t="n">
        <v>0.0599999986588955</v>
      </c>
      <c r="F1550" s="7" t="n">
        <v>-23.5900001525879</v>
      </c>
      <c r="G1550" s="7" t="n">
        <v>98.6999969482422</v>
      </c>
    </row>
    <row r="1551" spans="1:13">
      <c r="A1551" t="s">
        <v>4</v>
      </c>
      <c r="B1551" s="4" t="s">
        <v>5</v>
      </c>
      <c r="C1551" s="4" t="s">
        <v>8</v>
      </c>
      <c r="D1551" s="4" t="s">
        <v>7</v>
      </c>
      <c r="E1551" s="4" t="s">
        <v>7</v>
      </c>
      <c r="F1551" s="4" t="s">
        <v>7</v>
      </c>
      <c r="G1551" s="4" t="s">
        <v>7</v>
      </c>
      <c r="H1551" s="4" t="s">
        <v>7</v>
      </c>
      <c r="I1551" s="4" t="s">
        <v>7</v>
      </c>
      <c r="J1551" s="4" t="s">
        <v>19</v>
      </c>
      <c r="K1551" s="4" t="s">
        <v>19</v>
      </c>
      <c r="L1551" s="4" t="s">
        <v>19</v>
      </c>
      <c r="M1551" s="4" t="s">
        <v>9</v>
      </c>
    </row>
    <row r="1552" spans="1:13">
      <c r="A1552" t="n">
        <v>14851</v>
      </c>
      <c r="B1552" s="18" t="n">
        <v>124</v>
      </c>
      <c r="C1552" s="7" t="n">
        <v>1</v>
      </c>
      <c r="D1552" s="7" t="n">
        <v>0</v>
      </c>
      <c r="E1552" s="7" t="n">
        <v>146</v>
      </c>
      <c r="F1552" s="7" t="n">
        <v>0</v>
      </c>
      <c r="G1552" s="7" t="n">
        <v>0</v>
      </c>
      <c r="H1552" s="7" t="n">
        <v>0</v>
      </c>
      <c r="I1552" s="7" t="n">
        <v>80</v>
      </c>
      <c r="J1552" s="7" t="n">
        <v>0</v>
      </c>
      <c r="K1552" s="7" t="n">
        <v>0</v>
      </c>
      <c r="L1552" s="7" t="n">
        <v>0</v>
      </c>
      <c r="M1552" s="7" t="s">
        <v>20</v>
      </c>
    </row>
    <row r="1553" spans="1:13">
      <c r="A1553" t="s">
        <v>4</v>
      </c>
      <c r="B1553" s="4" t="s">
        <v>5</v>
      </c>
      <c r="C1553" s="4" t="s">
        <v>17</v>
      </c>
    </row>
    <row r="1554" spans="1:13">
      <c r="A1554" t="n">
        <v>14878</v>
      </c>
      <c r="B1554" s="16" t="n">
        <v>3</v>
      </c>
      <c r="C1554" s="13" t="n">
        <f t="normal" ca="1">A1570</f>
        <v>0</v>
      </c>
    </row>
    <row r="1555" spans="1:13">
      <c r="A1555" t="s">
        <v>4</v>
      </c>
      <c r="B1555" s="4" t="s">
        <v>5</v>
      </c>
      <c r="C1555" s="4" t="s">
        <v>7</v>
      </c>
      <c r="D1555" s="4" t="s">
        <v>18</v>
      </c>
      <c r="E1555" s="4" t="s">
        <v>18</v>
      </c>
      <c r="F1555" s="4" t="s">
        <v>18</v>
      </c>
      <c r="G1555" s="4" t="s">
        <v>18</v>
      </c>
    </row>
    <row r="1556" spans="1:13">
      <c r="A1556" t="n">
        <v>14883</v>
      </c>
      <c r="B1556" s="33" t="n">
        <v>46</v>
      </c>
      <c r="C1556" s="7" t="n">
        <v>65534</v>
      </c>
      <c r="D1556" s="7" t="n">
        <v>-4.1399998664856</v>
      </c>
      <c r="E1556" s="7" t="n">
        <v>0</v>
      </c>
      <c r="F1556" s="7" t="n">
        <v>25.8700008392334</v>
      </c>
      <c r="G1556" s="7" t="n">
        <v>135</v>
      </c>
    </row>
    <row r="1557" spans="1:13">
      <c r="A1557" t="s">
        <v>4</v>
      </c>
      <c r="B1557" s="4" t="s">
        <v>5</v>
      </c>
      <c r="C1557" s="4" t="s">
        <v>9</v>
      </c>
      <c r="D1557" s="4" t="s">
        <v>8</v>
      </c>
      <c r="E1557" s="4" t="s">
        <v>7</v>
      </c>
      <c r="F1557" s="4" t="s">
        <v>18</v>
      </c>
      <c r="G1557" s="4" t="s">
        <v>18</v>
      </c>
      <c r="H1557" s="4" t="s">
        <v>18</v>
      </c>
      <c r="I1557" s="4" t="s">
        <v>18</v>
      </c>
      <c r="J1557" s="4" t="s">
        <v>18</v>
      </c>
      <c r="K1557" s="4" t="s">
        <v>18</v>
      </c>
      <c r="L1557" s="4" t="s">
        <v>18</v>
      </c>
      <c r="M1557" s="4" t="s">
        <v>7</v>
      </c>
    </row>
    <row r="1558" spans="1:13">
      <c r="A1558" t="n">
        <v>14902</v>
      </c>
      <c r="B1558" s="50" t="n">
        <v>87</v>
      </c>
      <c r="C1558" s="7" t="s">
        <v>183</v>
      </c>
      <c r="D1558" s="7" t="n">
        <v>11</v>
      </c>
      <c r="E1558" s="7" t="n">
        <v>80</v>
      </c>
      <c r="F1558" s="7" t="n">
        <v>2.5</v>
      </c>
      <c r="G1558" s="7" t="n">
        <v>0</v>
      </c>
      <c r="H1558" s="7" t="n">
        <v>0</v>
      </c>
      <c r="I1558" s="7" t="n">
        <v>0</v>
      </c>
      <c r="J1558" s="7" t="n">
        <v>0</v>
      </c>
      <c r="K1558" s="7" t="n">
        <v>0</v>
      </c>
      <c r="L1558" s="7" t="n">
        <v>0</v>
      </c>
      <c r="M1558" s="7" t="n">
        <v>7</v>
      </c>
    </row>
    <row r="1559" spans="1:13">
      <c r="A1559" t="s">
        <v>4</v>
      </c>
      <c r="B1559" s="4" t="s">
        <v>5</v>
      </c>
      <c r="C1559" s="4" t="s">
        <v>7</v>
      </c>
      <c r="D1559" s="4" t="s">
        <v>8</v>
      </c>
      <c r="E1559" s="4" t="s">
        <v>8</v>
      </c>
      <c r="F1559" s="4" t="s">
        <v>9</v>
      </c>
    </row>
    <row r="1560" spans="1:13">
      <c r="A1560" t="n">
        <v>14946</v>
      </c>
      <c r="B1560" s="51" t="n">
        <v>47</v>
      </c>
      <c r="C1560" s="7" t="n">
        <v>65534</v>
      </c>
      <c r="D1560" s="7" t="n">
        <v>0</v>
      </c>
      <c r="E1560" s="7" t="n">
        <v>1</v>
      </c>
      <c r="F1560" s="7" t="s">
        <v>184</v>
      </c>
    </row>
    <row r="1561" spans="1:13">
      <c r="A1561" t="s">
        <v>4</v>
      </c>
      <c r="B1561" s="4" t="s">
        <v>5</v>
      </c>
      <c r="C1561" s="4" t="s">
        <v>17</v>
      </c>
    </row>
    <row r="1562" spans="1:13">
      <c r="A1562" t="n">
        <v>14967</v>
      </c>
      <c r="B1562" s="16" t="n">
        <v>3</v>
      </c>
      <c r="C1562" s="13" t="n">
        <f t="normal" ca="1">A1570</f>
        <v>0</v>
      </c>
    </row>
    <row r="1563" spans="1:13">
      <c r="A1563" t="s">
        <v>4</v>
      </c>
      <c r="B1563" s="4" t="s">
        <v>5</v>
      </c>
      <c r="C1563" s="4" t="s">
        <v>7</v>
      </c>
      <c r="D1563" s="4" t="s">
        <v>18</v>
      </c>
      <c r="E1563" s="4" t="s">
        <v>18</v>
      </c>
      <c r="F1563" s="4" t="s">
        <v>18</v>
      </c>
      <c r="G1563" s="4" t="s">
        <v>18</v>
      </c>
    </row>
    <row r="1564" spans="1:13">
      <c r="A1564" t="n">
        <v>14972</v>
      </c>
      <c r="B1564" s="33" t="n">
        <v>46</v>
      </c>
      <c r="C1564" s="7" t="n">
        <v>65534</v>
      </c>
      <c r="D1564" s="7" t="n">
        <v>-4.1399998664856</v>
      </c>
      <c r="E1564" s="7" t="n">
        <v>0</v>
      </c>
      <c r="F1564" s="7" t="n">
        <v>25.8700008392334</v>
      </c>
      <c r="G1564" s="7" t="n">
        <v>135</v>
      </c>
    </row>
    <row r="1565" spans="1:13">
      <c r="A1565" t="s">
        <v>4</v>
      </c>
      <c r="B1565" s="4" t="s">
        <v>5</v>
      </c>
      <c r="C1565" s="4" t="s">
        <v>9</v>
      </c>
      <c r="D1565" s="4" t="s">
        <v>8</v>
      </c>
      <c r="E1565" s="4" t="s">
        <v>7</v>
      </c>
      <c r="F1565" s="4" t="s">
        <v>18</v>
      </c>
      <c r="G1565" s="4" t="s">
        <v>18</v>
      </c>
      <c r="H1565" s="4" t="s">
        <v>18</v>
      </c>
      <c r="I1565" s="4" t="s">
        <v>18</v>
      </c>
      <c r="J1565" s="4" t="s">
        <v>18</v>
      </c>
      <c r="K1565" s="4" t="s">
        <v>18</v>
      </c>
      <c r="L1565" s="4" t="s">
        <v>18</v>
      </c>
      <c r="M1565" s="4" t="s">
        <v>7</v>
      </c>
    </row>
    <row r="1566" spans="1:13">
      <c r="A1566" t="n">
        <v>14991</v>
      </c>
      <c r="B1566" s="50" t="n">
        <v>87</v>
      </c>
      <c r="C1566" s="7" t="s">
        <v>183</v>
      </c>
      <c r="D1566" s="7" t="n">
        <v>11</v>
      </c>
      <c r="E1566" s="7" t="n">
        <v>80</v>
      </c>
      <c r="F1566" s="7" t="n">
        <v>2.5</v>
      </c>
      <c r="G1566" s="7" t="n">
        <v>0</v>
      </c>
      <c r="H1566" s="7" t="n">
        <v>0</v>
      </c>
      <c r="I1566" s="7" t="n">
        <v>0</v>
      </c>
      <c r="J1566" s="7" t="n">
        <v>0</v>
      </c>
      <c r="K1566" s="7" t="n">
        <v>0</v>
      </c>
      <c r="L1566" s="7" t="n">
        <v>0</v>
      </c>
      <c r="M1566" s="7" t="n">
        <v>7</v>
      </c>
    </row>
    <row r="1567" spans="1:13">
      <c r="A1567" t="s">
        <v>4</v>
      </c>
      <c r="B1567" s="4" t="s">
        <v>5</v>
      </c>
      <c r="C1567" s="4" t="s">
        <v>17</v>
      </c>
    </row>
    <row r="1568" spans="1:13">
      <c r="A1568" t="n">
        <v>15035</v>
      </c>
      <c r="B1568" s="16" t="n">
        <v>3</v>
      </c>
      <c r="C1568" s="13" t="n">
        <f t="normal" ca="1">A1570</f>
        <v>0</v>
      </c>
    </row>
    <row r="1569" spans="1:13">
      <c r="A1569" t="s">
        <v>4</v>
      </c>
      <c r="B1569" s="4" t="s">
        <v>5</v>
      </c>
    </row>
    <row r="1570" spans="1:13">
      <c r="A1570" t="n">
        <v>15040</v>
      </c>
      <c r="B1570" s="5" t="n">
        <v>1</v>
      </c>
    </row>
    <row r="1571" spans="1:13" s="3" customFormat="1" customHeight="0">
      <c r="A1571" s="3" t="s">
        <v>2</v>
      </c>
      <c r="B1571" s="3" t="s">
        <v>185</v>
      </c>
    </row>
    <row r="1572" spans="1:13">
      <c r="A1572" t="s">
        <v>4</v>
      </c>
      <c r="B1572" s="4" t="s">
        <v>5</v>
      </c>
      <c r="C1572" s="4" t="s">
        <v>8</v>
      </c>
      <c r="D1572" s="4" t="s">
        <v>7</v>
      </c>
      <c r="E1572" s="4" t="s">
        <v>8</v>
      </c>
      <c r="F1572" s="4" t="s">
        <v>8</v>
      </c>
      <c r="G1572" s="4" t="s">
        <v>8</v>
      </c>
      <c r="H1572" s="4" t="s">
        <v>7</v>
      </c>
      <c r="I1572" s="4" t="s">
        <v>17</v>
      </c>
      <c r="J1572" s="4" t="s">
        <v>17</v>
      </c>
    </row>
    <row r="1573" spans="1:13">
      <c r="A1573" t="n">
        <v>15044</v>
      </c>
      <c r="B1573" s="48" t="n">
        <v>6</v>
      </c>
      <c r="C1573" s="7" t="n">
        <v>33</v>
      </c>
      <c r="D1573" s="7" t="n">
        <v>65534</v>
      </c>
      <c r="E1573" s="7" t="n">
        <v>9</v>
      </c>
      <c r="F1573" s="7" t="n">
        <v>1</v>
      </c>
      <c r="G1573" s="7" t="n">
        <v>1</v>
      </c>
      <c r="H1573" s="7" t="n">
        <v>12</v>
      </c>
      <c r="I1573" s="13" t="n">
        <f t="normal" ca="1">A1575</f>
        <v>0</v>
      </c>
      <c r="J1573" s="13" t="n">
        <f t="normal" ca="1">A1585</f>
        <v>0</v>
      </c>
    </row>
    <row r="1574" spans="1:13">
      <c r="A1574" t="s">
        <v>4</v>
      </c>
      <c r="B1574" s="4" t="s">
        <v>5</v>
      </c>
      <c r="C1574" s="4" t="s">
        <v>8</v>
      </c>
      <c r="D1574" s="4" t="s">
        <v>7</v>
      </c>
      <c r="E1574" s="4" t="s">
        <v>8</v>
      </c>
      <c r="F1574" s="4" t="s">
        <v>8</v>
      </c>
      <c r="G1574" s="4" t="s">
        <v>17</v>
      </c>
    </row>
    <row r="1575" spans="1:13">
      <c r="A1575" t="n">
        <v>15061</v>
      </c>
      <c r="B1575" s="12" t="n">
        <v>5</v>
      </c>
      <c r="C1575" s="7" t="n">
        <v>30</v>
      </c>
      <c r="D1575" s="7" t="n">
        <v>9236</v>
      </c>
      <c r="E1575" s="7" t="n">
        <v>8</v>
      </c>
      <c r="F1575" s="7" t="n">
        <v>1</v>
      </c>
      <c r="G1575" s="13" t="n">
        <f t="normal" ca="1">A1581</f>
        <v>0</v>
      </c>
    </row>
    <row r="1576" spans="1:13">
      <c r="A1576" t="s">
        <v>4</v>
      </c>
      <c r="B1576" s="4" t="s">
        <v>5</v>
      </c>
      <c r="C1576" s="4" t="s">
        <v>7</v>
      </c>
      <c r="D1576" s="4" t="s">
        <v>18</v>
      </c>
      <c r="E1576" s="4" t="s">
        <v>18</v>
      </c>
      <c r="F1576" s="4" t="s">
        <v>18</v>
      </c>
      <c r="G1576" s="4" t="s">
        <v>18</v>
      </c>
    </row>
    <row r="1577" spans="1:13">
      <c r="A1577" t="n">
        <v>15071</v>
      </c>
      <c r="B1577" s="33" t="n">
        <v>46</v>
      </c>
      <c r="C1577" s="7" t="n">
        <v>65534</v>
      </c>
      <c r="D1577" s="7" t="n">
        <v>-3.58999991416931</v>
      </c>
      <c r="E1577" s="7" t="n">
        <v>0</v>
      </c>
      <c r="F1577" s="7" t="n">
        <v>24.2600002288818</v>
      </c>
      <c r="G1577" s="7" t="n">
        <v>338.200012207031</v>
      </c>
    </row>
    <row r="1578" spans="1:13">
      <c r="A1578" t="s">
        <v>4</v>
      </c>
      <c r="B1578" s="4" t="s">
        <v>5</v>
      </c>
      <c r="C1578" s="4" t="s">
        <v>17</v>
      </c>
    </row>
    <row r="1579" spans="1:13">
      <c r="A1579" t="n">
        <v>15090</v>
      </c>
      <c r="B1579" s="16" t="n">
        <v>3</v>
      </c>
      <c r="C1579" s="13" t="n">
        <f t="normal" ca="1">A1583</f>
        <v>0</v>
      </c>
    </row>
    <row r="1580" spans="1:13">
      <c r="A1580" t="s">
        <v>4</v>
      </c>
      <c r="B1580" s="4" t="s">
        <v>5</v>
      </c>
      <c r="C1580" s="4" t="s">
        <v>7</v>
      </c>
      <c r="D1580" s="4" t="s">
        <v>19</v>
      </c>
    </row>
    <row r="1581" spans="1:13">
      <c r="A1581" t="n">
        <v>15095</v>
      </c>
      <c r="B1581" s="43" t="n">
        <v>43</v>
      </c>
      <c r="C1581" s="7" t="n">
        <v>65534</v>
      </c>
      <c r="D1581" s="7" t="n">
        <v>1</v>
      </c>
    </row>
    <row r="1582" spans="1:13">
      <c r="A1582" t="s">
        <v>4</v>
      </c>
      <c r="B1582" s="4" t="s">
        <v>5</v>
      </c>
      <c r="C1582" s="4" t="s">
        <v>17</v>
      </c>
    </row>
    <row r="1583" spans="1:13">
      <c r="A1583" t="n">
        <v>15102</v>
      </c>
      <c r="B1583" s="16" t="n">
        <v>3</v>
      </c>
      <c r="C1583" s="13" t="n">
        <f t="normal" ca="1">A1585</f>
        <v>0</v>
      </c>
    </row>
    <row r="1584" spans="1:13">
      <c r="A1584" t="s">
        <v>4</v>
      </c>
      <c r="B1584" s="4" t="s">
        <v>5</v>
      </c>
    </row>
    <row r="1585" spans="1:10">
      <c r="A1585" t="n">
        <v>15107</v>
      </c>
      <c r="B1585" s="5" t="n">
        <v>1</v>
      </c>
    </row>
    <row r="1586" spans="1:10" s="3" customFormat="1" customHeight="0">
      <c r="A1586" s="3" t="s">
        <v>2</v>
      </c>
      <c r="B1586" s="3" t="s">
        <v>186</v>
      </c>
    </row>
    <row r="1587" spans="1:10">
      <c r="A1587" t="s">
        <v>4</v>
      </c>
      <c r="B1587" s="4" t="s">
        <v>5</v>
      </c>
      <c r="C1587" s="4" t="s">
        <v>8</v>
      </c>
      <c r="D1587" s="4" t="s">
        <v>7</v>
      </c>
      <c r="E1587" s="4" t="s">
        <v>8</v>
      </c>
      <c r="F1587" s="4" t="s">
        <v>8</v>
      </c>
      <c r="G1587" s="4" t="s">
        <v>8</v>
      </c>
      <c r="H1587" s="4" t="s">
        <v>7</v>
      </c>
      <c r="I1587" s="4" t="s">
        <v>17</v>
      </c>
      <c r="J1587" s="4" t="s">
        <v>17</v>
      </c>
    </row>
    <row r="1588" spans="1:10">
      <c r="A1588" t="n">
        <v>15108</v>
      </c>
      <c r="B1588" s="48" t="n">
        <v>6</v>
      </c>
      <c r="C1588" s="7" t="n">
        <v>33</v>
      </c>
      <c r="D1588" s="7" t="n">
        <v>65534</v>
      </c>
      <c r="E1588" s="7" t="n">
        <v>9</v>
      </c>
      <c r="F1588" s="7" t="n">
        <v>1</v>
      </c>
      <c r="G1588" s="7" t="n">
        <v>1</v>
      </c>
      <c r="H1588" s="7" t="n">
        <v>16</v>
      </c>
      <c r="I1588" s="13" t="n">
        <f t="normal" ca="1">A1590</f>
        <v>0</v>
      </c>
      <c r="J1588" s="13" t="n">
        <f t="normal" ca="1">A1594</f>
        <v>0</v>
      </c>
    </row>
    <row r="1589" spans="1:10">
      <c r="A1589" t="s">
        <v>4</v>
      </c>
      <c r="B1589" s="4" t="s">
        <v>5</v>
      </c>
      <c r="C1589" s="4" t="s">
        <v>7</v>
      </c>
      <c r="D1589" s="4" t="s">
        <v>18</v>
      </c>
      <c r="E1589" s="4" t="s">
        <v>18</v>
      </c>
      <c r="F1589" s="4" t="s">
        <v>18</v>
      </c>
      <c r="G1589" s="4" t="s">
        <v>18</v>
      </c>
    </row>
    <row r="1590" spans="1:10">
      <c r="A1590" t="n">
        <v>15125</v>
      </c>
      <c r="B1590" s="33" t="n">
        <v>46</v>
      </c>
      <c r="C1590" s="7" t="n">
        <v>65534</v>
      </c>
      <c r="D1590" s="7" t="n">
        <v>4.63000011444092</v>
      </c>
      <c r="E1590" s="7" t="n">
        <v>0</v>
      </c>
      <c r="F1590" s="7" t="n">
        <v>-23.3299999237061</v>
      </c>
      <c r="G1590" s="7" t="n">
        <v>102.900001525879</v>
      </c>
    </row>
    <row r="1591" spans="1:10">
      <c r="A1591" t="s">
        <v>4</v>
      </c>
      <c r="B1591" s="4" t="s">
        <v>5</v>
      </c>
      <c r="C1591" s="4" t="s">
        <v>17</v>
      </c>
    </row>
    <row r="1592" spans="1:10">
      <c r="A1592" t="n">
        <v>15144</v>
      </c>
      <c r="B1592" s="16" t="n">
        <v>3</v>
      </c>
      <c r="C1592" s="13" t="n">
        <f t="normal" ca="1">A1594</f>
        <v>0</v>
      </c>
    </row>
    <row r="1593" spans="1:10">
      <c r="A1593" t="s">
        <v>4</v>
      </c>
      <c r="B1593" s="4" t="s">
        <v>5</v>
      </c>
    </row>
    <row r="1594" spans="1:10">
      <c r="A1594" t="n">
        <v>15149</v>
      </c>
      <c r="B1594" s="5" t="n">
        <v>1</v>
      </c>
    </row>
    <row r="1595" spans="1:10" s="3" customFormat="1" customHeight="0">
      <c r="A1595" s="3" t="s">
        <v>2</v>
      </c>
      <c r="B1595" s="3" t="s">
        <v>187</v>
      </c>
    </row>
    <row r="1596" spans="1:10">
      <c r="A1596" t="s">
        <v>4</v>
      </c>
      <c r="B1596" s="4" t="s">
        <v>5</v>
      </c>
      <c r="C1596" s="4" t="s">
        <v>8</v>
      </c>
      <c r="D1596" s="4" t="s">
        <v>7</v>
      </c>
      <c r="E1596" s="4" t="s">
        <v>8</v>
      </c>
      <c r="F1596" s="4" t="s">
        <v>8</v>
      </c>
      <c r="G1596" s="4" t="s">
        <v>17</v>
      </c>
    </row>
    <row r="1597" spans="1:10">
      <c r="A1597" t="n">
        <v>15152</v>
      </c>
      <c r="B1597" s="12" t="n">
        <v>5</v>
      </c>
      <c r="C1597" s="7" t="n">
        <v>30</v>
      </c>
      <c r="D1597" s="7" t="n">
        <v>10660</v>
      </c>
      <c r="E1597" s="7" t="n">
        <v>8</v>
      </c>
      <c r="F1597" s="7" t="n">
        <v>1</v>
      </c>
      <c r="G1597" s="13" t="n">
        <f t="normal" ca="1">A1603</f>
        <v>0</v>
      </c>
    </row>
    <row r="1598" spans="1:10">
      <c r="A1598" t="s">
        <v>4</v>
      </c>
      <c r="B1598" s="4" t="s">
        <v>5</v>
      </c>
      <c r="C1598" s="4" t="s">
        <v>7</v>
      </c>
      <c r="D1598" s="4" t="s">
        <v>19</v>
      </c>
    </row>
    <row r="1599" spans="1:10">
      <c r="A1599" t="n">
        <v>15162</v>
      </c>
      <c r="B1599" s="43" t="n">
        <v>43</v>
      </c>
      <c r="C1599" s="7" t="n">
        <v>65534</v>
      </c>
      <c r="D1599" s="7" t="n">
        <v>1</v>
      </c>
    </row>
    <row r="1600" spans="1:10">
      <c r="A1600" t="s">
        <v>4</v>
      </c>
      <c r="B1600" s="4" t="s">
        <v>5</v>
      </c>
    </row>
    <row r="1601" spans="1:10">
      <c r="A1601" t="n">
        <v>15169</v>
      </c>
      <c r="B1601" s="5" t="n">
        <v>1</v>
      </c>
    </row>
    <row r="1602" spans="1:10">
      <c r="A1602" t="s">
        <v>4</v>
      </c>
      <c r="B1602" s="4" t="s">
        <v>5</v>
      </c>
      <c r="C1602" s="4" t="s">
        <v>8</v>
      </c>
      <c r="D1602" s="4" t="s">
        <v>7</v>
      </c>
      <c r="E1602" s="4" t="s">
        <v>8</v>
      </c>
      <c r="F1602" s="4" t="s">
        <v>8</v>
      </c>
      <c r="G1602" s="4" t="s">
        <v>8</v>
      </c>
      <c r="H1602" s="4" t="s">
        <v>7</v>
      </c>
      <c r="I1602" s="4" t="s">
        <v>17</v>
      </c>
      <c r="J1602" s="4" t="s">
        <v>7</v>
      </c>
      <c r="K1602" s="4" t="s">
        <v>17</v>
      </c>
      <c r="L1602" s="4" t="s">
        <v>7</v>
      </c>
      <c r="M1602" s="4" t="s">
        <v>17</v>
      </c>
      <c r="N1602" s="4" t="s">
        <v>17</v>
      </c>
    </row>
    <row r="1603" spans="1:10">
      <c r="A1603" t="n">
        <v>15170</v>
      </c>
      <c r="B1603" s="48" t="n">
        <v>6</v>
      </c>
      <c r="C1603" s="7" t="n">
        <v>33</v>
      </c>
      <c r="D1603" s="7" t="n">
        <v>65534</v>
      </c>
      <c r="E1603" s="7" t="n">
        <v>9</v>
      </c>
      <c r="F1603" s="7" t="n">
        <v>1</v>
      </c>
      <c r="G1603" s="7" t="n">
        <v>3</v>
      </c>
      <c r="H1603" s="7" t="n">
        <v>12</v>
      </c>
      <c r="I1603" s="13" t="n">
        <f t="normal" ca="1">A1605</f>
        <v>0</v>
      </c>
      <c r="J1603" s="7" t="n">
        <v>18</v>
      </c>
      <c r="K1603" s="13" t="n">
        <f t="normal" ca="1">A1609</f>
        <v>0</v>
      </c>
      <c r="L1603" s="7" t="n">
        <v>100</v>
      </c>
      <c r="M1603" s="13" t="n">
        <f t="normal" ca="1">A1615</f>
        <v>0</v>
      </c>
      <c r="N1603" s="13" t="n">
        <f t="normal" ca="1">A1619</f>
        <v>0</v>
      </c>
    </row>
    <row r="1604" spans="1:10">
      <c r="A1604" t="s">
        <v>4</v>
      </c>
      <c r="B1604" s="4" t="s">
        <v>5</v>
      </c>
      <c r="C1604" s="4" t="s">
        <v>7</v>
      </c>
      <c r="D1604" s="4" t="s">
        <v>18</v>
      </c>
      <c r="E1604" s="4" t="s">
        <v>18</v>
      </c>
      <c r="F1604" s="4" t="s">
        <v>18</v>
      </c>
      <c r="G1604" s="4" t="s">
        <v>18</v>
      </c>
    </row>
    <row r="1605" spans="1:10">
      <c r="A1605" t="n">
        <v>15199</v>
      </c>
      <c r="B1605" s="33" t="n">
        <v>46</v>
      </c>
      <c r="C1605" s="7" t="n">
        <v>65534</v>
      </c>
      <c r="D1605" s="7" t="n">
        <v>-5.34000015258789</v>
      </c>
      <c r="E1605" s="7" t="n">
        <v>0</v>
      </c>
      <c r="F1605" s="7" t="n">
        <v>-22.6499996185303</v>
      </c>
      <c r="G1605" s="7" t="n">
        <v>283.100006103516</v>
      </c>
    </row>
    <row r="1606" spans="1:10">
      <c r="A1606" t="s">
        <v>4</v>
      </c>
      <c r="B1606" s="4" t="s">
        <v>5</v>
      </c>
      <c r="C1606" s="4" t="s">
        <v>17</v>
      </c>
    </row>
    <row r="1607" spans="1:10">
      <c r="A1607" t="n">
        <v>15218</v>
      </c>
      <c r="B1607" s="16" t="n">
        <v>3</v>
      </c>
      <c r="C1607" s="13" t="n">
        <f t="normal" ca="1">A1619</f>
        <v>0</v>
      </c>
    </row>
    <row r="1608" spans="1:10">
      <c r="A1608" t="s">
        <v>4</v>
      </c>
      <c r="B1608" s="4" t="s">
        <v>5</v>
      </c>
      <c r="C1608" s="4" t="s">
        <v>7</v>
      </c>
      <c r="D1608" s="4" t="s">
        <v>18</v>
      </c>
      <c r="E1608" s="4" t="s">
        <v>18</v>
      </c>
      <c r="F1608" s="4" t="s">
        <v>18</v>
      </c>
      <c r="G1608" s="4" t="s">
        <v>18</v>
      </c>
    </row>
    <row r="1609" spans="1:10">
      <c r="A1609" t="n">
        <v>15223</v>
      </c>
      <c r="B1609" s="33" t="n">
        <v>46</v>
      </c>
      <c r="C1609" s="7" t="n">
        <v>65534</v>
      </c>
      <c r="D1609" s="7" t="n">
        <v>-5.40000009536743</v>
      </c>
      <c r="E1609" s="7" t="n">
        <v>0</v>
      </c>
      <c r="F1609" s="7" t="n">
        <v>-26.3299999237061</v>
      </c>
      <c r="G1609" s="7" t="n">
        <v>276.200012207031</v>
      </c>
    </row>
    <row r="1610" spans="1:10">
      <c r="A1610" t="s">
        <v>4</v>
      </c>
      <c r="B1610" s="4" t="s">
        <v>5</v>
      </c>
      <c r="C1610" s="4" t="s">
        <v>7</v>
      </c>
      <c r="D1610" s="4" t="s">
        <v>8</v>
      </c>
      <c r="E1610" s="4" t="s">
        <v>8</v>
      </c>
      <c r="F1610" s="4" t="s">
        <v>9</v>
      </c>
    </row>
    <row r="1611" spans="1:10">
      <c r="A1611" t="n">
        <v>15242</v>
      </c>
      <c r="B1611" s="51" t="n">
        <v>47</v>
      </c>
      <c r="C1611" s="7" t="n">
        <v>65534</v>
      </c>
      <c r="D1611" s="7" t="n">
        <v>0</v>
      </c>
      <c r="E1611" s="7" t="n">
        <v>1</v>
      </c>
      <c r="F1611" s="7" t="s">
        <v>184</v>
      </c>
    </row>
    <row r="1612" spans="1:10">
      <c r="A1612" t="s">
        <v>4</v>
      </c>
      <c r="B1612" s="4" t="s">
        <v>5</v>
      </c>
      <c r="C1612" s="4" t="s">
        <v>17</v>
      </c>
    </row>
    <row r="1613" spans="1:10">
      <c r="A1613" t="n">
        <v>15263</v>
      </c>
      <c r="B1613" s="16" t="n">
        <v>3</v>
      </c>
      <c r="C1613" s="13" t="n">
        <f t="normal" ca="1">A1619</f>
        <v>0</v>
      </c>
    </row>
    <row r="1614" spans="1:10">
      <c r="A1614" t="s">
        <v>4</v>
      </c>
      <c r="B1614" s="4" t="s">
        <v>5</v>
      </c>
      <c r="C1614" s="4" t="s">
        <v>7</v>
      </c>
      <c r="D1614" s="4" t="s">
        <v>18</v>
      </c>
      <c r="E1614" s="4" t="s">
        <v>18</v>
      </c>
      <c r="F1614" s="4" t="s">
        <v>18</v>
      </c>
      <c r="G1614" s="4" t="s">
        <v>18</v>
      </c>
    </row>
    <row r="1615" spans="1:10">
      <c r="A1615" t="n">
        <v>15268</v>
      </c>
      <c r="B1615" s="33" t="n">
        <v>46</v>
      </c>
      <c r="C1615" s="7" t="n">
        <v>65534</v>
      </c>
      <c r="D1615" s="7" t="n">
        <v>-5.40000009536743</v>
      </c>
      <c r="E1615" s="7" t="n">
        <v>0</v>
      </c>
      <c r="F1615" s="7" t="n">
        <v>-26.3299999237061</v>
      </c>
      <c r="G1615" s="7" t="n">
        <v>276.200012207031</v>
      </c>
    </row>
    <row r="1616" spans="1:10">
      <c r="A1616" t="s">
        <v>4</v>
      </c>
      <c r="B1616" s="4" t="s">
        <v>5</v>
      </c>
      <c r="C1616" s="4" t="s">
        <v>17</v>
      </c>
    </row>
    <row r="1617" spans="1:14">
      <c r="A1617" t="n">
        <v>15287</v>
      </c>
      <c r="B1617" s="16" t="n">
        <v>3</v>
      </c>
      <c r="C1617" s="13" t="n">
        <f t="normal" ca="1">A1619</f>
        <v>0</v>
      </c>
    </row>
    <row r="1618" spans="1:14">
      <c r="A1618" t="s">
        <v>4</v>
      </c>
      <c r="B1618" s="4" t="s">
        <v>5</v>
      </c>
    </row>
    <row r="1619" spans="1:14">
      <c r="A1619" t="n">
        <v>15292</v>
      </c>
      <c r="B1619" s="5" t="n">
        <v>1</v>
      </c>
    </row>
    <row r="1620" spans="1:14" s="3" customFormat="1" customHeight="0">
      <c r="A1620" s="3" t="s">
        <v>2</v>
      </c>
      <c r="B1620" s="3" t="s">
        <v>188</v>
      </c>
    </row>
    <row r="1621" spans="1:14">
      <c r="A1621" t="s">
        <v>4</v>
      </c>
      <c r="B1621" s="4" t="s">
        <v>5</v>
      </c>
      <c r="C1621" s="4" t="s">
        <v>8</v>
      </c>
      <c r="D1621" s="4" t="s">
        <v>7</v>
      </c>
      <c r="E1621" s="4" t="s">
        <v>8</v>
      </c>
      <c r="F1621" s="4" t="s">
        <v>8</v>
      </c>
      <c r="G1621" s="4" t="s">
        <v>17</v>
      </c>
    </row>
    <row r="1622" spans="1:14">
      <c r="A1622" t="n">
        <v>15296</v>
      </c>
      <c r="B1622" s="12" t="n">
        <v>5</v>
      </c>
      <c r="C1622" s="7" t="n">
        <v>30</v>
      </c>
      <c r="D1622" s="7" t="n">
        <v>10637</v>
      </c>
      <c r="E1622" s="7" t="n">
        <v>8</v>
      </c>
      <c r="F1622" s="7" t="n">
        <v>1</v>
      </c>
      <c r="G1622" s="13" t="n">
        <f t="normal" ca="1">A1628</f>
        <v>0</v>
      </c>
    </row>
    <row r="1623" spans="1:14">
      <c r="A1623" t="s">
        <v>4</v>
      </c>
      <c r="B1623" s="4" t="s">
        <v>5</v>
      </c>
      <c r="C1623" s="4" t="s">
        <v>7</v>
      </c>
      <c r="D1623" s="4" t="s">
        <v>19</v>
      </c>
    </row>
    <row r="1624" spans="1:14">
      <c r="A1624" t="n">
        <v>15306</v>
      </c>
      <c r="B1624" s="43" t="n">
        <v>43</v>
      </c>
      <c r="C1624" s="7" t="n">
        <v>65534</v>
      </c>
      <c r="D1624" s="7" t="n">
        <v>1</v>
      </c>
    </row>
    <row r="1625" spans="1:14">
      <c r="A1625" t="s">
        <v>4</v>
      </c>
      <c r="B1625" s="4" t="s">
        <v>5</v>
      </c>
    </row>
    <row r="1626" spans="1:14">
      <c r="A1626" t="n">
        <v>15313</v>
      </c>
      <c r="B1626" s="5" t="n">
        <v>1</v>
      </c>
    </row>
    <row r="1627" spans="1:14">
      <c r="A1627" t="s">
        <v>4</v>
      </c>
      <c r="B1627" s="4" t="s">
        <v>5</v>
      </c>
      <c r="C1627" s="4" t="s">
        <v>8</v>
      </c>
      <c r="D1627" s="4" t="s">
        <v>7</v>
      </c>
      <c r="E1627" s="4" t="s">
        <v>8</v>
      </c>
      <c r="F1627" s="4" t="s">
        <v>8</v>
      </c>
      <c r="G1627" s="4" t="s">
        <v>8</v>
      </c>
      <c r="H1627" s="4" t="s">
        <v>7</v>
      </c>
      <c r="I1627" s="4" t="s">
        <v>17</v>
      </c>
      <c r="J1627" s="4" t="s">
        <v>17</v>
      </c>
    </row>
    <row r="1628" spans="1:14">
      <c r="A1628" t="n">
        <v>15314</v>
      </c>
      <c r="B1628" s="48" t="n">
        <v>6</v>
      </c>
      <c r="C1628" s="7" t="n">
        <v>33</v>
      </c>
      <c r="D1628" s="7" t="n">
        <v>65534</v>
      </c>
      <c r="E1628" s="7" t="n">
        <v>9</v>
      </c>
      <c r="F1628" s="7" t="n">
        <v>1</v>
      </c>
      <c r="G1628" s="7" t="n">
        <v>1</v>
      </c>
      <c r="H1628" s="7" t="n">
        <v>9</v>
      </c>
      <c r="I1628" s="13" t="n">
        <f t="normal" ca="1">A1630</f>
        <v>0</v>
      </c>
      <c r="J1628" s="13" t="n">
        <f t="normal" ca="1">A1640</f>
        <v>0</v>
      </c>
    </row>
    <row r="1629" spans="1:14">
      <c r="A1629" t="s">
        <v>4</v>
      </c>
      <c r="B1629" s="4" t="s">
        <v>5</v>
      </c>
      <c r="C1629" s="4" t="s">
        <v>7</v>
      </c>
      <c r="D1629" s="4" t="s">
        <v>18</v>
      </c>
      <c r="E1629" s="4" t="s">
        <v>18</v>
      </c>
      <c r="F1629" s="4" t="s">
        <v>18</v>
      </c>
      <c r="G1629" s="4" t="s">
        <v>18</v>
      </c>
    </row>
    <row r="1630" spans="1:14">
      <c r="A1630" t="n">
        <v>15331</v>
      </c>
      <c r="B1630" s="33" t="n">
        <v>46</v>
      </c>
      <c r="C1630" s="7" t="n">
        <v>65534</v>
      </c>
      <c r="D1630" s="7" t="n">
        <v>-2.53999996185303</v>
      </c>
      <c r="E1630" s="7" t="n">
        <v>0</v>
      </c>
      <c r="F1630" s="7" t="n">
        <v>25.2800006866455</v>
      </c>
      <c r="G1630" s="7" t="n">
        <v>303.700012207031</v>
      </c>
    </row>
    <row r="1631" spans="1:14">
      <c r="A1631" t="s">
        <v>4</v>
      </c>
      <c r="B1631" s="4" t="s">
        <v>5</v>
      </c>
      <c r="C1631" s="4" t="s">
        <v>7</v>
      </c>
    </row>
    <row r="1632" spans="1:14">
      <c r="A1632" t="n">
        <v>15350</v>
      </c>
      <c r="B1632" s="23" t="n">
        <v>16</v>
      </c>
      <c r="C1632" s="7" t="n">
        <v>0</v>
      </c>
    </row>
    <row r="1633" spans="1:10">
      <c r="A1633" t="s">
        <v>4</v>
      </c>
      <c r="B1633" s="4" t="s">
        <v>5</v>
      </c>
      <c r="C1633" s="4" t="s">
        <v>7</v>
      </c>
      <c r="D1633" s="4" t="s">
        <v>7</v>
      </c>
      <c r="E1633" s="4" t="s">
        <v>7</v>
      </c>
    </row>
    <row r="1634" spans="1:10">
      <c r="A1634" t="n">
        <v>15353</v>
      </c>
      <c r="B1634" s="45" t="n">
        <v>61</v>
      </c>
      <c r="C1634" s="7" t="n">
        <v>65534</v>
      </c>
      <c r="D1634" s="7" t="n">
        <v>80</v>
      </c>
      <c r="E1634" s="7" t="n">
        <v>0</v>
      </c>
    </row>
    <row r="1635" spans="1:10">
      <c r="A1635" t="s">
        <v>4</v>
      </c>
      <c r="B1635" s="4" t="s">
        <v>5</v>
      </c>
      <c r="C1635" s="4" t="s">
        <v>7</v>
      </c>
      <c r="D1635" s="4" t="s">
        <v>7</v>
      </c>
      <c r="E1635" s="4" t="s">
        <v>7</v>
      </c>
    </row>
    <row r="1636" spans="1:10">
      <c r="A1636" t="n">
        <v>15360</v>
      </c>
      <c r="B1636" s="45" t="n">
        <v>61</v>
      </c>
      <c r="C1636" s="7" t="n">
        <v>80</v>
      </c>
      <c r="D1636" s="7" t="n">
        <v>65534</v>
      </c>
      <c r="E1636" s="7" t="n">
        <v>0</v>
      </c>
    </row>
    <row r="1637" spans="1:10">
      <c r="A1637" t="s">
        <v>4</v>
      </c>
      <c r="B1637" s="4" t="s">
        <v>5</v>
      </c>
      <c r="C1637" s="4" t="s">
        <v>17</v>
      </c>
    </row>
    <row r="1638" spans="1:10">
      <c r="A1638" t="n">
        <v>15367</v>
      </c>
      <c r="B1638" s="16" t="n">
        <v>3</v>
      </c>
      <c r="C1638" s="13" t="n">
        <f t="normal" ca="1">A1640</f>
        <v>0</v>
      </c>
    </row>
    <row r="1639" spans="1:10">
      <c r="A1639" t="s">
        <v>4</v>
      </c>
      <c r="B1639" s="4" t="s">
        <v>5</v>
      </c>
    </row>
    <row r="1640" spans="1:10">
      <c r="A1640" t="n">
        <v>15372</v>
      </c>
      <c r="B1640" s="5" t="n">
        <v>1</v>
      </c>
    </row>
    <row r="1641" spans="1:10" s="3" customFormat="1" customHeight="0">
      <c r="A1641" s="3" t="s">
        <v>2</v>
      </c>
      <c r="B1641" s="3" t="s">
        <v>189</v>
      </c>
    </row>
    <row r="1642" spans="1:10">
      <c r="A1642" t="s">
        <v>4</v>
      </c>
      <c r="B1642" s="4" t="s">
        <v>5</v>
      </c>
      <c r="C1642" s="4" t="s">
        <v>8</v>
      </c>
      <c r="D1642" s="4" t="s">
        <v>7</v>
      </c>
      <c r="E1642" s="4" t="s">
        <v>8</v>
      </c>
      <c r="F1642" s="4" t="s">
        <v>8</v>
      </c>
      <c r="G1642" s="4" t="s">
        <v>17</v>
      </c>
    </row>
    <row r="1643" spans="1:10">
      <c r="A1643" t="n">
        <v>15376</v>
      </c>
      <c r="B1643" s="12" t="n">
        <v>5</v>
      </c>
      <c r="C1643" s="7" t="n">
        <v>30</v>
      </c>
      <c r="D1643" s="7" t="n">
        <v>10628</v>
      </c>
      <c r="E1643" s="7" t="n">
        <v>8</v>
      </c>
      <c r="F1643" s="7" t="n">
        <v>1</v>
      </c>
      <c r="G1643" s="13" t="n">
        <f t="normal" ca="1">A1649</f>
        <v>0</v>
      </c>
    </row>
    <row r="1644" spans="1:10">
      <c r="A1644" t="s">
        <v>4</v>
      </c>
      <c r="B1644" s="4" t="s">
        <v>5</v>
      </c>
      <c r="C1644" s="4" t="s">
        <v>7</v>
      </c>
      <c r="D1644" s="4" t="s">
        <v>19</v>
      </c>
    </row>
    <row r="1645" spans="1:10">
      <c r="A1645" t="n">
        <v>15386</v>
      </c>
      <c r="B1645" s="43" t="n">
        <v>43</v>
      </c>
      <c r="C1645" s="7" t="n">
        <v>65534</v>
      </c>
      <c r="D1645" s="7" t="n">
        <v>1</v>
      </c>
    </row>
    <row r="1646" spans="1:10">
      <c r="A1646" t="s">
        <v>4</v>
      </c>
      <c r="B1646" s="4" t="s">
        <v>5</v>
      </c>
    </row>
    <row r="1647" spans="1:10">
      <c r="A1647" t="n">
        <v>15393</v>
      </c>
      <c r="B1647" s="5" t="n">
        <v>1</v>
      </c>
    </row>
    <row r="1648" spans="1:10">
      <c r="A1648" t="s">
        <v>4</v>
      </c>
      <c r="B1648" s="4" t="s">
        <v>5</v>
      </c>
      <c r="C1648" s="4" t="s">
        <v>8</v>
      </c>
      <c r="D1648" s="4" t="s">
        <v>7</v>
      </c>
      <c r="E1648" s="4" t="s">
        <v>8</v>
      </c>
      <c r="F1648" s="4" t="s">
        <v>8</v>
      </c>
      <c r="G1648" s="4" t="s">
        <v>17</v>
      </c>
    </row>
    <row r="1649" spans="1:7">
      <c r="A1649" t="n">
        <v>15394</v>
      </c>
      <c r="B1649" s="12" t="n">
        <v>5</v>
      </c>
      <c r="C1649" s="7" t="n">
        <v>30</v>
      </c>
      <c r="D1649" s="7" t="n">
        <v>9609</v>
      </c>
      <c r="E1649" s="7" t="n">
        <v>8</v>
      </c>
      <c r="F1649" s="7" t="n">
        <v>1</v>
      </c>
      <c r="G1649" s="13" t="n">
        <f t="normal" ca="1">A1657</f>
        <v>0</v>
      </c>
    </row>
    <row r="1650" spans="1:7">
      <c r="A1650" t="s">
        <v>4</v>
      </c>
      <c r="B1650" s="4" t="s">
        <v>5</v>
      </c>
      <c r="C1650" s="4" t="s">
        <v>7</v>
      </c>
      <c r="D1650" s="4" t="s">
        <v>18</v>
      </c>
      <c r="E1650" s="4" t="s">
        <v>18</v>
      </c>
      <c r="F1650" s="4" t="s">
        <v>18</v>
      </c>
      <c r="G1650" s="4" t="s">
        <v>18</v>
      </c>
    </row>
    <row r="1651" spans="1:7">
      <c r="A1651" t="n">
        <v>15404</v>
      </c>
      <c r="B1651" s="33" t="n">
        <v>46</v>
      </c>
      <c r="C1651" s="7" t="n">
        <v>65534</v>
      </c>
      <c r="D1651" s="7" t="n">
        <v>6.28999996185303</v>
      </c>
      <c r="E1651" s="7" t="n">
        <v>0</v>
      </c>
      <c r="F1651" s="7" t="n">
        <v>-16.0799999237061</v>
      </c>
      <c r="G1651" s="7" t="n">
        <v>90</v>
      </c>
    </row>
    <row r="1652" spans="1:7">
      <c r="A1652" t="s">
        <v>4</v>
      </c>
      <c r="B1652" s="4" t="s">
        <v>5</v>
      </c>
      <c r="C1652" s="4" t="s">
        <v>7</v>
      </c>
      <c r="D1652" s="4" t="s">
        <v>18</v>
      </c>
      <c r="E1652" s="4" t="s">
        <v>18</v>
      </c>
      <c r="F1652" s="4" t="s">
        <v>18</v>
      </c>
      <c r="G1652" s="4" t="s">
        <v>7</v>
      </c>
      <c r="H1652" s="4" t="s">
        <v>7</v>
      </c>
    </row>
    <row r="1653" spans="1:7">
      <c r="A1653" t="n">
        <v>15423</v>
      </c>
      <c r="B1653" s="35" t="n">
        <v>60</v>
      </c>
      <c r="C1653" s="7" t="n">
        <v>65534</v>
      </c>
      <c r="D1653" s="7" t="n">
        <v>0</v>
      </c>
      <c r="E1653" s="7" t="n">
        <v>30</v>
      </c>
      <c r="F1653" s="7" t="n">
        <v>0</v>
      </c>
      <c r="G1653" s="7" t="n">
        <v>0</v>
      </c>
      <c r="H1653" s="7" t="n">
        <v>0</v>
      </c>
    </row>
    <row r="1654" spans="1:7">
      <c r="A1654" t="s">
        <v>4</v>
      </c>
      <c r="B1654" s="4" t="s">
        <v>5</v>
      </c>
    </row>
    <row r="1655" spans="1:7">
      <c r="A1655" t="n">
        <v>15442</v>
      </c>
      <c r="B1655" s="5" t="n">
        <v>1</v>
      </c>
    </row>
    <row r="1656" spans="1:7">
      <c r="A1656" t="s">
        <v>4</v>
      </c>
      <c r="B1656" s="4" t="s">
        <v>5</v>
      </c>
      <c r="C1656" s="4" t="s">
        <v>8</v>
      </c>
      <c r="D1656" s="4" t="s">
        <v>7</v>
      </c>
      <c r="E1656" s="4" t="s">
        <v>8</v>
      </c>
      <c r="F1656" s="4" t="s">
        <v>8</v>
      </c>
      <c r="G1656" s="4" t="s">
        <v>8</v>
      </c>
      <c r="H1656" s="4" t="s">
        <v>7</v>
      </c>
      <c r="I1656" s="4" t="s">
        <v>17</v>
      </c>
      <c r="J1656" s="4" t="s">
        <v>7</v>
      </c>
      <c r="K1656" s="4" t="s">
        <v>17</v>
      </c>
      <c r="L1656" s="4" t="s">
        <v>17</v>
      </c>
    </row>
    <row r="1657" spans="1:7">
      <c r="A1657" t="n">
        <v>15443</v>
      </c>
      <c r="B1657" s="48" t="n">
        <v>6</v>
      </c>
      <c r="C1657" s="7" t="n">
        <v>33</v>
      </c>
      <c r="D1657" s="7" t="n">
        <v>65534</v>
      </c>
      <c r="E1657" s="7" t="n">
        <v>9</v>
      </c>
      <c r="F1657" s="7" t="n">
        <v>1</v>
      </c>
      <c r="G1657" s="7" t="n">
        <v>2</v>
      </c>
      <c r="H1657" s="7" t="n">
        <v>18</v>
      </c>
      <c r="I1657" s="13" t="n">
        <f t="normal" ca="1">A1659</f>
        <v>0</v>
      </c>
      <c r="J1657" s="7" t="n">
        <v>100</v>
      </c>
      <c r="K1657" s="13" t="n">
        <f t="normal" ca="1">A1687</f>
        <v>0</v>
      </c>
      <c r="L1657" s="13" t="n">
        <f t="normal" ca="1">A1713</f>
        <v>0</v>
      </c>
    </row>
    <row r="1658" spans="1:7">
      <c r="A1658" t="s">
        <v>4</v>
      </c>
      <c r="B1658" s="4" t="s">
        <v>5</v>
      </c>
      <c r="C1658" s="4" t="s">
        <v>7</v>
      </c>
      <c r="D1658" s="4" t="s">
        <v>18</v>
      </c>
      <c r="E1658" s="4" t="s">
        <v>18</v>
      </c>
      <c r="F1658" s="4" t="s">
        <v>18</v>
      </c>
      <c r="G1658" s="4" t="s">
        <v>18</v>
      </c>
    </row>
    <row r="1659" spans="1:7">
      <c r="A1659" t="n">
        <v>15466</v>
      </c>
      <c r="B1659" s="33" t="n">
        <v>46</v>
      </c>
      <c r="C1659" s="7" t="n">
        <v>65534</v>
      </c>
      <c r="D1659" s="7" t="n">
        <v>5.5</v>
      </c>
      <c r="E1659" s="7" t="n">
        <v>0.0199999995529652</v>
      </c>
      <c r="F1659" s="7" t="n">
        <v>-6.40000009536743</v>
      </c>
      <c r="G1659" s="7" t="n">
        <v>45</v>
      </c>
    </row>
    <row r="1660" spans="1:7">
      <c r="A1660" t="s">
        <v>4</v>
      </c>
      <c r="B1660" s="4" t="s">
        <v>5</v>
      </c>
      <c r="C1660" s="4" t="s">
        <v>8</v>
      </c>
      <c r="D1660" s="4" t="s">
        <v>7</v>
      </c>
      <c r="E1660" s="4" t="s">
        <v>7</v>
      </c>
      <c r="F1660" s="4" t="s">
        <v>7</v>
      </c>
      <c r="G1660" s="4" t="s">
        <v>7</v>
      </c>
      <c r="H1660" s="4" t="s">
        <v>7</v>
      </c>
      <c r="I1660" s="4" t="s">
        <v>7</v>
      </c>
      <c r="J1660" s="4" t="s">
        <v>19</v>
      </c>
      <c r="K1660" s="4" t="s">
        <v>19</v>
      </c>
      <c r="L1660" s="4" t="s">
        <v>19</v>
      </c>
      <c r="M1660" s="4" t="s">
        <v>9</v>
      </c>
    </row>
    <row r="1661" spans="1:7">
      <c r="A1661" t="n">
        <v>15485</v>
      </c>
      <c r="B1661" s="18" t="n">
        <v>124</v>
      </c>
      <c r="C1661" s="7" t="n">
        <v>1</v>
      </c>
      <c r="D1661" s="7" t="n">
        <v>0</v>
      </c>
      <c r="E1661" s="7" t="n">
        <v>146</v>
      </c>
      <c r="F1661" s="7" t="n">
        <v>0</v>
      </c>
      <c r="G1661" s="7" t="n">
        <v>0</v>
      </c>
      <c r="H1661" s="7" t="n">
        <v>0</v>
      </c>
      <c r="I1661" s="7" t="n">
        <v>115</v>
      </c>
      <c r="J1661" s="7" t="n">
        <v>0</v>
      </c>
      <c r="K1661" s="7" t="n">
        <v>0</v>
      </c>
      <c r="L1661" s="7" t="n">
        <v>0</v>
      </c>
      <c r="M1661" s="7" t="s">
        <v>20</v>
      </c>
    </row>
    <row r="1662" spans="1:7">
      <c r="A1662" t="s">
        <v>4</v>
      </c>
      <c r="B1662" s="4" t="s">
        <v>5</v>
      </c>
      <c r="C1662" s="4" t="s">
        <v>8</v>
      </c>
      <c r="D1662" s="4" t="s">
        <v>7</v>
      </c>
      <c r="E1662" s="4" t="s">
        <v>8</v>
      </c>
      <c r="F1662" s="4" t="s">
        <v>9</v>
      </c>
      <c r="G1662" s="4" t="s">
        <v>9</v>
      </c>
      <c r="H1662" s="4" t="s">
        <v>9</v>
      </c>
      <c r="I1662" s="4" t="s">
        <v>9</v>
      </c>
      <c r="J1662" s="4" t="s">
        <v>9</v>
      </c>
      <c r="K1662" s="4" t="s">
        <v>9</v>
      </c>
      <c r="L1662" s="4" t="s">
        <v>9</v>
      </c>
      <c r="M1662" s="4" t="s">
        <v>9</v>
      </c>
      <c r="N1662" s="4" t="s">
        <v>9</v>
      </c>
      <c r="O1662" s="4" t="s">
        <v>9</v>
      </c>
      <c r="P1662" s="4" t="s">
        <v>9</v>
      </c>
      <c r="Q1662" s="4" t="s">
        <v>9</v>
      </c>
      <c r="R1662" s="4" t="s">
        <v>9</v>
      </c>
      <c r="S1662" s="4" t="s">
        <v>9</v>
      </c>
      <c r="T1662" s="4" t="s">
        <v>9</v>
      </c>
      <c r="U1662" s="4" t="s">
        <v>9</v>
      </c>
    </row>
    <row r="1663" spans="1:7">
      <c r="A1663" t="n">
        <v>15512</v>
      </c>
      <c r="B1663" s="49" t="n">
        <v>36</v>
      </c>
      <c r="C1663" s="7" t="n">
        <v>8</v>
      </c>
      <c r="D1663" s="7" t="n">
        <v>65534</v>
      </c>
      <c r="E1663" s="7" t="n">
        <v>0</v>
      </c>
      <c r="F1663" s="7" t="s">
        <v>190</v>
      </c>
      <c r="G1663" s="7" t="s">
        <v>20</v>
      </c>
      <c r="H1663" s="7" t="s">
        <v>20</v>
      </c>
      <c r="I1663" s="7" t="s">
        <v>20</v>
      </c>
      <c r="J1663" s="7" t="s">
        <v>20</v>
      </c>
      <c r="K1663" s="7" t="s">
        <v>20</v>
      </c>
      <c r="L1663" s="7" t="s">
        <v>20</v>
      </c>
      <c r="M1663" s="7" t="s">
        <v>20</v>
      </c>
      <c r="N1663" s="7" t="s">
        <v>20</v>
      </c>
      <c r="O1663" s="7" t="s">
        <v>20</v>
      </c>
      <c r="P1663" s="7" t="s">
        <v>20</v>
      </c>
      <c r="Q1663" s="7" t="s">
        <v>20</v>
      </c>
      <c r="R1663" s="7" t="s">
        <v>20</v>
      </c>
      <c r="S1663" s="7" t="s">
        <v>20</v>
      </c>
      <c r="T1663" s="7" t="s">
        <v>20</v>
      </c>
      <c r="U1663" s="7" t="s">
        <v>20</v>
      </c>
    </row>
    <row r="1664" spans="1:7">
      <c r="A1664" t="s">
        <v>4</v>
      </c>
      <c r="B1664" s="4" t="s">
        <v>5</v>
      </c>
      <c r="C1664" s="4" t="s">
        <v>7</v>
      </c>
      <c r="D1664" s="4" t="s">
        <v>8</v>
      </c>
      <c r="E1664" s="4" t="s">
        <v>8</v>
      </c>
      <c r="F1664" s="4" t="s">
        <v>9</v>
      </c>
    </row>
    <row r="1665" spans="1:21">
      <c r="A1665" t="n">
        <v>15542</v>
      </c>
      <c r="B1665" s="51" t="n">
        <v>47</v>
      </c>
      <c r="C1665" s="7" t="n">
        <v>65534</v>
      </c>
      <c r="D1665" s="7" t="n">
        <v>0</v>
      </c>
      <c r="E1665" s="7" t="n">
        <v>0</v>
      </c>
      <c r="F1665" s="7" t="s">
        <v>191</v>
      </c>
    </row>
    <row r="1666" spans="1:21">
      <c r="A1666" t="s">
        <v>4</v>
      </c>
      <c r="B1666" s="4" t="s">
        <v>5</v>
      </c>
      <c r="C1666" s="4" t="s">
        <v>7</v>
      </c>
      <c r="D1666" s="4" t="s">
        <v>8</v>
      </c>
      <c r="E1666" s="4" t="s">
        <v>9</v>
      </c>
      <c r="F1666" s="4" t="s">
        <v>18</v>
      </c>
      <c r="G1666" s="4" t="s">
        <v>18</v>
      </c>
      <c r="H1666" s="4" t="s">
        <v>18</v>
      </c>
    </row>
    <row r="1667" spans="1:21">
      <c r="A1667" t="n">
        <v>15563</v>
      </c>
      <c r="B1667" s="37" t="n">
        <v>48</v>
      </c>
      <c r="C1667" s="7" t="n">
        <v>65534</v>
      </c>
      <c r="D1667" s="7" t="n">
        <v>0</v>
      </c>
      <c r="E1667" s="7" t="s">
        <v>190</v>
      </c>
      <c r="F1667" s="7" t="n">
        <v>0</v>
      </c>
      <c r="G1667" s="7" t="n">
        <v>1</v>
      </c>
      <c r="H1667" s="7" t="n">
        <v>0</v>
      </c>
    </row>
    <row r="1668" spans="1:21">
      <c r="A1668" t="s">
        <v>4</v>
      </c>
      <c r="B1668" s="4" t="s">
        <v>5</v>
      </c>
      <c r="C1668" s="4" t="s">
        <v>7</v>
      </c>
      <c r="D1668" s="4" t="s">
        <v>19</v>
      </c>
    </row>
    <row r="1669" spans="1:21">
      <c r="A1669" t="n">
        <v>15589</v>
      </c>
      <c r="B1669" s="43" t="n">
        <v>43</v>
      </c>
      <c r="C1669" s="7" t="n">
        <v>65534</v>
      </c>
      <c r="D1669" s="7" t="n">
        <v>64</v>
      </c>
    </row>
    <row r="1670" spans="1:21">
      <c r="A1670" t="s">
        <v>4</v>
      </c>
      <c r="B1670" s="4" t="s">
        <v>5</v>
      </c>
      <c r="C1670" s="4" t="s">
        <v>7</v>
      </c>
      <c r="D1670" s="4" t="s">
        <v>18</v>
      </c>
      <c r="E1670" s="4" t="s">
        <v>18</v>
      </c>
      <c r="F1670" s="4" t="s">
        <v>18</v>
      </c>
      <c r="G1670" s="4" t="s">
        <v>7</v>
      </c>
      <c r="H1670" s="4" t="s">
        <v>7</v>
      </c>
    </row>
    <row r="1671" spans="1:21">
      <c r="A1671" t="n">
        <v>15596</v>
      </c>
      <c r="B1671" s="35" t="n">
        <v>60</v>
      </c>
      <c r="C1671" s="7" t="n">
        <v>65534</v>
      </c>
      <c r="D1671" s="7" t="n">
        <v>0</v>
      </c>
      <c r="E1671" s="7" t="n">
        <v>-10</v>
      </c>
      <c r="F1671" s="7" t="n">
        <v>0</v>
      </c>
      <c r="G1671" s="7" t="n">
        <v>0</v>
      </c>
      <c r="H1671" s="7" t="n">
        <v>0</v>
      </c>
    </row>
    <row r="1672" spans="1:21">
      <c r="A1672" t="s">
        <v>4</v>
      </c>
      <c r="B1672" s="4" t="s">
        <v>5</v>
      </c>
      <c r="C1672" s="4" t="s">
        <v>7</v>
      </c>
    </row>
    <row r="1673" spans="1:21">
      <c r="A1673" t="n">
        <v>15615</v>
      </c>
      <c r="B1673" s="6" t="n">
        <v>12</v>
      </c>
      <c r="C1673" s="7" t="n">
        <v>7314</v>
      </c>
    </row>
    <row r="1674" spans="1:21">
      <c r="A1674" t="s">
        <v>4</v>
      </c>
      <c r="B1674" s="4" t="s">
        <v>5</v>
      </c>
      <c r="C1674" s="4" t="s">
        <v>7</v>
      </c>
      <c r="D1674" s="4" t="s">
        <v>8</v>
      </c>
      <c r="E1674" s="4" t="s">
        <v>8</v>
      </c>
      <c r="F1674" s="4" t="s">
        <v>9</v>
      </c>
    </row>
    <row r="1675" spans="1:21">
      <c r="A1675" t="n">
        <v>15618</v>
      </c>
      <c r="B1675" s="51" t="n">
        <v>47</v>
      </c>
      <c r="C1675" s="7" t="n">
        <v>65534</v>
      </c>
      <c r="D1675" s="7" t="n">
        <v>0</v>
      </c>
      <c r="E1675" s="7" t="n">
        <v>1</v>
      </c>
      <c r="F1675" s="7" t="s">
        <v>184</v>
      </c>
    </row>
    <row r="1676" spans="1:21">
      <c r="A1676" t="s">
        <v>4</v>
      </c>
      <c r="B1676" s="4" t="s">
        <v>5</v>
      </c>
      <c r="C1676" s="4" t="s">
        <v>8</v>
      </c>
      <c r="D1676" s="4" t="s">
        <v>9</v>
      </c>
      <c r="E1676" s="4" t="s">
        <v>7</v>
      </c>
    </row>
    <row r="1677" spans="1:21">
      <c r="A1677" t="n">
        <v>15639</v>
      </c>
      <c r="B1677" s="19" t="n">
        <v>94</v>
      </c>
      <c r="C1677" s="7" t="n">
        <v>0</v>
      </c>
      <c r="D1677" s="7" t="s">
        <v>45</v>
      </c>
      <c r="E1677" s="7" t="n">
        <v>1</v>
      </c>
    </row>
    <row r="1678" spans="1:21">
      <c r="A1678" t="s">
        <v>4</v>
      </c>
      <c r="B1678" s="4" t="s">
        <v>5</v>
      </c>
      <c r="C1678" s="4" t="s">
        <v>8</v>
      </c>
      <c r="D1678" s="4" t="s">
        <v>9</v>
      </c>
      <c r="E1678" s="4" t="s">
        <v>7</v>
      </c>
    </row>
    <row r="1679" spans="1:21">
      <c r="A1679" t="n">
        <v>15653</v>
      </c>
      <c r="B1679" s="19" t="n">
        <v>94</v>
      </c>
      <c r="C1679" s="7" t="n">
        <v>0</v>
      </c>
      <c r="D1679" s="7" t="s">
        <v>45</v>
      </c>
      <c r="E1679" s="7" t="n">
        <v>2</v>
      </c>
    </row>
    <row r="1680" spans="1:21">
      <c r="A1680" t="s">
        <v>4</v>
      </c>
      <c r="B1680" s="4" t="s">
        <v>5</v>
      </c>
      <c r="C1680" s="4" t="s">
        <v>8</v>
      </c>
      <c r="D1680" s="4" t="s">
        <v>9</v>
      </c>
      <c r="E1680" s="4" t="s">
        <v>7</v>
      </c>
    </row>
    <row r="1681" spans="1:8">
      <c r="A1681" t="n">
        <v>15667</v>
      </c>
      <c r="B1681" s="19" t="n">
        <v>94</v>
      </c>
      <c r="C1681" s="7" t="n">
        <v>1</v>
      </c>
      <c r="D1681" s="7" t="s">
        <v>45</v>
      </c>
      <c r="E1681" s="7" t="n">
        <v>4</v>
      </c>
    </row>
    <row r="1682" spans="1:8">
      <c r="A1682" t="s">
        <v>4</v>
      </c>
      <c r="B1682" s="4" t="s">
        <v>5</v>
      </c>
      <c r="C1682" s="4" t="s">
        <v>8</v>
      </c>
      <c r="D1682" s="4" t="s">
        <v>9</v>
      </c>
    </row>
    <row r="1683" spans="1:8">
      <c r="A1683" t="n">
        <v>15681</v>
      </c>
      <c r="B1683" s="19" t="n">
        <v>94</v>
      </c>
      <c r="C1683" s="7" t="n">
        <v>5</v>
      </c>
      <c r="D1683" s="7" t="s">
        <v>45</v>
      </c>
    </row>
    <row r="1684" spans="1:8">
      <c r="A1684" t="s">
        <v>4</v>
      </c>
      <c r="B1684" s="4" t="s">
        <v>5</v>
      </c>
      <c r="C1684" s="4" t="s">
        <v>17</v>
      </c>
    </row>
    <row r="1685" spans="1:8">
      <c r="A1685" t="n">
        <v>15693</v>
      </c>
      <c r="B1685" s="16" t="n">
        <v>3</v>
      </c>
      <c r="C1685" s="13" t="n">
        <f t="normal" ca="1">A1713</f>
        <v>0</v>
      </c>
    </row>
    <row r="1686" spans="1:8">
      <c r="A1686" t="s">
        <v>4</v>
      </c>
      <c r="B1686" s="4" t="s">
        <v>5</v>
      </c>
      <c r="C1686" s="4" t="s">
        <v>7</v>
      </c>
      <c r="D1686" s="4" t="s">
        <v>18</v>
      </c>
      <c r="E1686" s="4" t="s">
        <v>18</v>
      </c>
      <c r="F1686" s="4" t="s">
        <v>18</v>
      </c>
      <c r="G1686" s="4" t="s">
        <v>18</v>
      </c>
    </row>
    <row r="1687" spans="1:8">
      <c r="A1687" t="n">
        <v>15698</v>
      </c>
      <c r="B1687" s="33" t="n">
        <v>46</v>
      </c>
      <c r="C1687" s="7" t="n">
        <v>65534</v>
      </c>
      <c r="D1687" s="7" t="n">
        <v>5.5</v>
      </c>
      <c r="E1687" s="7" t="n">
        <v>0.0199999995529652</v>
      </c>
      <c r="F1687" s="7" t="n">
        <v>-6.40000009536743</v>
      </c>
      <c r="G1687" s="7" t="n">
        <v>45</v>
      </c>
    </row>
    <row r="1688" spans="1:8">
      <c r="A1688" t="s">
        <v>4</v>
      </c>
      <c r="B1688" s="4" t="s">
        <v>5</v>
      </c>
      <c r="C1688" s="4" t="s">
        <v>8</v>
      </c>
      <c r="D1688" s="4" t="s">
        <v>7</v>
      </c>
      <c r="E1688" s="4" t="s">
        <v>7</v>
      </c>
      <c r="F1688" s="4" t="s">
        <v>7</v>
      </c>
      <c r="G1688" s="4" t="s">
        <v>7</v>
      </c>
      <c r="H1688" s="4" t="s">
        <v>7</v>
      </c>
      <c r="I1688" s="4" t="s">
        <v>7</v>
      </c>
      <c r="J1688" s="4" t="s">
        <v>19</v>
      </c>
      <c r="K1688" s="4" t="s">
        <v>19</v>
      </c>
      <c r="L1688" s="4" t="s">
        <v>19</v>
      </c>
      <c r="M1688" s="4" t="s">
        <v>9</v>
      </c>
    </row>
    <row r="1689" spans="1:8">
      <c r="A1689" t="n">
        <v>15717</v>
      </c>
      <c r="B1689" s="18" t="n">
        <v>124</v>
      </c>
      <c r="C1689" s="7" t="n">
        <v>1</v>
      </c>
      <c r="D1689" s="7" t="n">
        <v>0</v>
      </c>
      <c r="E1689" s="7" t="n">
        <v>146</v>
      </c>
      <c r="F1689" s="7" t="n">
        <v>0</v>
      </c>
      <c r="G1689" s="7" t="n">
        <v>0</v>
      </c>
      <c r="H1689" s="7" t="n">
        <v>0</v>
      </c>
      <c r="I1689" s="7" t="n">
        <v>115</v>
      </c>
      <c r="J1689" s="7" t="n">
        <v>0</v>
      </c>
      <c r="K1689" s="7" t="n">
        <v>0</v>
      </c>
      <c r="L1689" s="7" t="n">
        <v>0</v>
      </c>
      <c r="M1689" s="7" t="s">
        <v>20</v>
      </c>
    </row>
    <row r="1690" spans="1:8">
      <c r="A1690" t="s">
        <v>4</v>
      </c>
      <c r="B1690" s="4" t="s">
        <v>5</v>
      </c>
      <c r="C1690" s="4" t="s">
        <v>8</v>
      </c>
      <c r="D1690" s="4" t="s">
        <v>7</v>
      </c>
      <c r="E1690" s="4" t="s">
        <v>8</v>
      </c>
      <c r="F1690" s="4" t="s">
        <v>9</v>
      </c>
      <c r="G1690" s="4" t="s">
        <v>9</v>
      </c>
      <c r="H1690" s="4" t="s">
        <v>9</v>
      </c>
      <c r="I1690" s="4" t="s">
        <v>9</v>
      </c>
      <c r="J1690" s="4" t="s">
        <v>9</v>
      </c>
      <c r="K1690" s="4" t="s">
        <v>9</v>
      </c>
      <c r="L1690" s="4" t="s">
        <v>9</v>
      </c>
      <c r="M1690" s="4" t="s">
        <v>9</v>
      </c>
      <c r="N1690" s="4" t="s">
        <v>9</v>
      </c>
      <c r="O1690" s="4" t="s">
        <v>9</v>
      </c>
      <c r="P1690" s="4" t="s">
        <v>9</v>
      </c>
      <c r="Q1690" s="4" t="s">
        <v>9</v>
      </c>
      <c r="R1690" s="4" t="s">
        <v>9</v>
      </c>
      <c r="S1690" s="4" t="s">
        <v>9</v>
      </c>
      <c r="T1690" s="4" t="s">
        <v>9</v>
      </c>
      <c r="U1690" s="4" t="s">
        <v>9</v>
      </c>
    </row>
    <row r="1691" spans="1:8">
      <c r="A1691" t="n">
        <v>15744</v>
      </c>
      <c r="B1691" s="49" t="n">
        <v>36</v>
      </c>
      <c r="C1691" s="7" t="n">
        <v>8</v>
      </c>
      <c r="D1691" s="7" t="n">
        <v>65534</v>
      </c>
      <c r="E1691" s="7" t="n">
        <v>0</v>
      </c>
      <c r="F1691" s="7" t="s">
        <v>190</v>
      </c>
      <c r="G1691" s="7" t="s">
        <v>20</v>
      </c>
      <c r="H1691" s="7" t="s">
        <v>20</v>
      </c>
      <c r="I1691" s="7" t="s">
        <v>20</v>
      </c>
      <c r="J1691" s="7" t="s">
        <v>20</v>
      </c>
      <c r="K1691" s="7" t="s">
        <v>20</v>
      </c>
      <c r="L1691" s="7" t="s">
        <v>20</v>
      </c>
      <c r="M1691" s="7" t="s">
        <v>20</v>
      </c>
      <c r="N1691" s="7" t="s">
        <v>20</v>
      </c>
      <c r="O1691" s="7" t="s">
        <v>20</v>
      </c>
      <c r="P1691" s="7" t="s">
        <v>20</v>
      </c>
      <c r="Q1691" s="7" t="s">
        <v>20</v>
      </c>
      <c r="R1691" s="7" t="s">
        <v>20</v>
      </c>
      <c r="S1691" s="7" t="s">
        <v>20</v>
      </c>
      <c r="T1691" s="7" t="s">
        <v>20</v>
      </c>
      <c r="U1691" s="7" t="s">
        <v>20</v>
      </c>
    </row>
    <row r="1692" spans="1:8">
      <c r="A1692" t="s">
        <v>4</v>
      </c>
      <c r="B1692" s="4" t="s">
        <v>5</v>
      </c>
      <c r="C1692" s="4" t="s">
        <v>7</v>
      </c>
      <c r="D1692" s="4" t="s">
        <v>8</v>
      </c>
      <c r="E1692" s="4" t="s">
        <v>8</v>
      </c>
      <c r="F1692" s="4" t="s">
        <v>9</v>
      </c>
    </row>
    <row r="1693" spans="1:8">
      <c r="A1693" t="n">
        <v>15774</v>
      </c>
      <c r="B1693" s="51" t="n">
        <v>47</v>
      </c>
      <c r="C1693" s="7" t="n">
        <v>65534</v>
      </c>
      <c r="D1693" s="7" t="n">
        <v>0</v>
      </c>
      <c r="E1693" s="7" t="n">
        <v>0</v>
      </c>
      <c r="F1693" s="7" t="s">
        <v>191</v>
      </c>
    </row>
    <row r="1694" spans="1:8">
      <c r="A1694" t="s">
        <v>4</v>
      </c>
      <c r="B1694" s="4" t="s">
        <v>5</v>
      </c>
      <c r="C1694" s="4" t="s">
        <v>7</v>
      </c>
      <c r="D1694" s="4" t="s">
        <v>8</v>
      </c>
      <c r="E1694" s="4" t="s">
        <v>9</v>
      </c>
      <c r="F1694" s="4" t="s">
        <v>18</v>
      </c>
      <c r="G1694" s="4" t="s">
        <v>18</v>
      </c>
      <c r="H1694" s="4" t="s">
        <v>18</v>
      </c>
    </row>
    <row r="1695" spans="1:8">
      <c r="A1695" t="n">
        <v>15795</v>
      </c>
      <c r="B1695" s="37" t="n">
        <v>48</v>
      </c>
      <c r="C1695" s="7" t="n">
        <v>65534</v>
      </c>
      <c r="D1695" s="7" t="n">
        <v>0</v>
      </c>
      <c r="E1695" s="7" t="s">
        <v>190</v>
      </c>
      <c r="F1695" s="7" t="n">
        <v>0</v>
      </c>
      <c r="G1695" s="7" t="n">
        <v>1</v>
      </c>
      <c r="H1695" s="7" t="n">
        <v>0</v>
      </c>
    </row>
    <row r="1696" spans="1:8">
      <c r="A1696" t="s">
        <v>4</v>
      </c>
      <c r="B1696" s="4" t="s">
        <v>5</v>
      </c>
      <c r="C1696" s="4" t="s">
        <v>7</v>
      </c>
      <c r="D1696" s="4" t="s">
        <v>19</v>
      </c>
    </row>
    <row r="1697" spans="1:21">
      <c r="A1697" t="n">
        <v>15821</v>
      </c>
      <c r="B1697" s="43" t="n">
        <v>43</v>
      </c>
      <c r="C1697" s="7" t="n">
        <v>65534</v>
      </c>
      <c r="D1697" s="7" t="n">
        <v>64</v>
      </c>
    </row>
    <row r="1698" spans="1:21">
      <c r="A1698" t="s">
        <v>4</v>
      </c>
      <c r="B1698" s="4" t="s">
        <v>5</v>
      </c>
      <c r="C1698" s="4" t="s">
        <v>7</v>
      </c>
      <c r="D1698" s="4" t="s">
        <v>18</v>
      </c>
      <c r="E1698" s="4" t="s">
        <v>18</v>
      </c>
      <c r="F1698" s="4" t="s">
        <v>18</v>
      </c>
      <c r="G1698" s="4" t="s">
        <v>7</v>
      </c>
      <c r="H1698" s="4" t="s">
        <v>7</v>
      </c>
    </row>
    <row r="1699" spans="1:21">
      <c r="A1699" t="n">
        <v>15828</v>
      </c>
      <c r="B1699" s="35" t="n">
        <v>60</v>
      </c>
      <c r="C1699" s="7" t="n">
        <v>65534</v>
      </c>
      <c r="D1699" s="7" t="n">
        <v>0</v>
      </c>
      <c r="E1699" s="7" t="n">
        <v>-10</v>
      </c>
      <c r="F1699" s="7" t="n">
        <v>0</v>
      </c>
      <c r="G1699" s="7" t="n">
        <v>0</v>
      </c>
      <c r="H1699" s="7" t="n">
        <v>0</v>
      </c>
    </row>
    <row r="1700" spans="1:21">
      <c r="A1700" t="s">
        <v>4</v>
      </c>
      <c r="B1700" s="4" t="s">
        <v>5</v>
      </c>
      <c r="C1700" s="4" t="s">
        <v>7</v>
      </c>
    </row>
    <row r="1701" spans="1:21">
      <c r="A1701" t="n">
        <v>15847</v>
      </c>
      <c r="B1701" s="6" t="n">
        <v>12</v>
      </c>
      <c r="C1701" s="7" t="n">
        <v>7314</v>
      </c>
    </row>
    <row r="1702" spans="1:21">
      <c r="A1702" t="s">
        <v>4</v>
      </c>
      <c r="B1702" s="4" t="s">
        <v>5</v>
      </c>
      <c r="C1702" s="4" t="s">
        <v>8</v>
      </c>
      <c r="D1702" s="4" t="s">
        <v>9</v>
      </c>
      <c r="E1702" s="4" t="s">
        <v>7</v>
      </c>
    </row>
    <row r="1703" spans="1:21">
      <c r="A1703" t="n">
        <v>15850</v>
      </c>
      <c r="B1703" s="19" t="n">
        <v>94</v>
      </c>
      <c r="C1703" s="7" t="n">
        <v>0</v>
      </c>
      <c r="D1703" s="7" t="s">
        <v>45</v>
      </c>
      <c r="E1703" s="7" t="n">
        <v>1</v>
      </c>
    </row>
    <row r="1704" spans="1:21">
      <c r="A1704" t="s">
        <v>4</v>
      </c>
      <c r="B1704" s="4" t="s">
        <v>5</v>
      </c>
      <c r="C1704" s="4" t="s">
        <v>8</v>
      </c>
      <c r="D1704" s="4" t="s">
        <v>9</v>
      </c>
      <c r="E1704" s="4" t="s">
        <v>7</v>
      </c>
    </row>
    <row r="1705" spans="1:21">
      <c r="A1705" t="n">
        <v>15864</v>
      </c>
      <c r="B1705" s="19" t="n">
        <v>94</v>
      </c>
      <c r="C1705" s="7" t="n">
        <v>0</v>
      </c>
      <c r="D1705" s="7" t="s">
        <v>45</v>
      </c>
      <c r="E1705" s="7" t="n">
        <v>2</v>
      </c>
    </row>
    <row r="1706" spans="1:21">
      <c r="A1706" t="s">
        <v>4</v>
      </c>
      <c r="B1706" s="4" t="s">
        <v>5</v>
      </c>
      <c r="C1706" s="4" t="s">
        <v>8</v>
      </c>
      <c r="D1706" s="4" t="s">
        <v>9</v>
      </c>
      <c r="E1706" s="4" t="s">
        <v>7</v>
      </c>
    </row>
    <row r="1707" spans="1:21">
      <c r="A1707" t="n">
        <v>15878</v>
      </c>
      <c r="B1707" s="19" t="n">
        <v>94</v>
      </c>
      <c r="C1707" s="7" t="n">
        <v>1</v>
      </c>
      <c r="D1707" s="7" t="s">
        <v>45</v>
      </c>
      <c r="E1707" s="7" t="n">
        <v>4</v>
      </c>
    </row>
    <row r="1708" spans="1:21">
      <c r="A1708" t="s">
        <v>4</v>
      </c>
      <c r="B1708" s="4" t="s">
        <v>5</v>
      </c>
      <c r="C1708" s="4" t="s">
        <v>8</v>
      </c>
      <c r="D1708" s="4" t="s">
        <v>9</v>
      </c>
    </row>
    <row r="1709" spans="1:21">
      <c r="A1709" t="n">
        <v>15892</v>
      </c>
      <c r="B1709" s="19" t="n">
        <v>94</v>
      </c>
      <c r="C1709" s="7" t="n">
        <v>5</v>
      </c>
      <c r="D1709" s="7" t="s">
        <v>45</v>
      </c>
    </row>
    <row r="1710" spans="1:21">
      <c r="A1710" t="s">
        <v>4</v>
      </c>
      <c r="B1710" s="4" t="s">
        <v>5</v>
      </c>
      <c r="C1710" s="4" t="s">
        <v>17</v>
      </c>
    </row>
    <row r="1711" spans="1:21">
      <c r="A1711" t="n">
        <v>15904</v>
      </c>
      <c r="B1711" s="16" t="n">
        <v>3</v>
      </c>
      <c r="C1711" s="13" t="n">
        <f t="normal" ca="1">A1713</f>
        <v>0</v>
      </c>
    </row>
    <row r="1712" spans="1:21">
      <c r="A1712" t="s">
        <v>4</v>
      </c>
      <c r="B1712" s="4" t="s">
        <v>5</v>
      </c>
    </row>
    <row r="1713" spans="1:8">
      <c r="A1713" t="n">
        <v>15909</v>
      </c>
      <c r="B1713" s="5" t="n">
        <v>1</v>
      </c>
    </row>
    <row r="1714" spans="1:8" s="3" customFormat="1" customHeight="0">
      <c r="A1714" s="3" t="s">
        <v>2</v>
      </c>
      <c r="B1714" s="3" t="s">
        <v>192</v>
      </c>
    </row>
    <row r="1715" spans="1:8">
      <c r="A1715" t="s">
        <v>4</v>
      </c>
      <c r="B1715" s="4" t="s">
        <v>5</v>
      </c>
      <c r="C1715" s="4" t="s">
        <v>8</v>
      </c>
      <c r="D1715" s="4" t="s">
        <v>7</v>
      </c>
      <c r="E1715" s="4" t="s">
        <v>8</v>
      </c>
      <c r="F1715" s="4" t="s">
        <v>8</v>
      </c>
      <c r="G1715" s="4" t="s">
        <v>8</v>
      </c>
      <c r="H1715" s="4" t="s">
        <v>7</v>
      </c>
      <c r="I1715" s="4" t="s">
        <v>17</v>
      </c>
      <c r="J1715" s="4" t="s">
        <v>17</v>
      </c>
    </row>
    <row r="1716" spans="1:8">
      <c r="A1716" t="n">
        <v>15912</v>
      </c>
      <c r="B1716" s="48" t="n">
        <v>6</v>
      </c>
      <c r="C1716" s="7" t="n">
        <v>33</v>
      </c>
      <c r="D1716" s="7" t="n">
        <v>65534</v>
      </c>
      <c r="E1716" s="7" t="n">
        <v>9</v>
      </c>
      <c r="F1716" s="7" t="n">
        <v>1</v>
      </c>
      <c r="G1716" s="7" t="n">
        <v>1</v>
      </c>
      <c r="H1716" s="7" t="n">
        <v>18</v>
      </c>
      <c r="I1716" s="13" t="n">
        <f t="normal" ca="1">A1718</f>
        <v>0</v>
      </c>
      <c r="J1716" s="13" t="n">
        <f t="normal" ca="1">A1730</f>
        <v>0</v>
      </c>
    </row>
    <row r="1717" spans="1:8">
      <c r="A1717" t="s">
        <v>4</v>
      </c>
      <c r="B1717" s="4" t="s">
        <v>5</v>
      </c>
      <c r="C1717" s="4" t="s">
        <v>7</v>
      </c>
      <c r="D1717" s="4" t="s">
        <v>18</v>
      </c>
      <c r="E1717" s="4" t="s">
        <v>18</v>
      </c>
      <c r="F1717" s="4" t="s">
        <v>18</v>
      </c>
      <c r="G1717" s="4" t="s">
        <v>18</v>
      </c>
    </row>
    <row r="1718" spans="1:8">
      <c r="A1718" t="n">
        <v>15929</v>
      </c>
      <c r="B1718" s="33" t="n">
        <v>46</v>
      </c>
      <c r="C1718" s="7" t="n">
        <v>65534</v>
      </c>
      <c r="D1718" s="7" t="n">
        <v>-5.40999984741211</v>
      </c>
      <c r="E1718" s="7" t="n">
        <v>0</v>
      </c>
      <c r="F1718" s="7" t="n">
        <v>-21.6299991607666</v>
      </c>
      <c r="G1718" s="7" t="n">
        <v>229.399993896484</v>
      </c>
    </row>
    <row r="1719" spans="1:8">
      <c r="A1719" t="s">
        <v>4</v>
      </c>
      <c r="B1719" s="4" t="s">
        <v>5</v>
      </c>
      <c r="C1719" s="4" t="s">
        <v>8</v>
      </c>
      <c r="D1719" s="4" t="s">
        <v>7</v>
      </c>
      <c r="E1719" s="4" t="s">
        <v>8</v>
      </c>
      <c r="F1719" s="4" t="s">
        <v>9</v>
      </c>
      <c r="G1719" s="4" t="s">
        <v>9</v>
      </c>
      <c r="H1719" s="4" t="s">
        <v>9</v>
      </c>
      <c r="I1719" s="4" t="s">
        <v>9</v>
      </c>
      <c r="J1719" s="4" t="s">
        <v>9</v>
      </c>
      <c r="K1719" s="4" t="s">
        <v>9</v>
      </c>
      <c r="L1719" s="4" t="s">
        <v>9</v>
      </c>
      <c r="M1719" s="4" t="s">
        <v>9</v>
      </c>
      <c r="N1719" s="4" t="s">
        <v>9</v>
      </c>
      <c r="O1719" s="4" t="s">
        <v>9</v>
      </c>
      <c r="P1719" s="4" t="s">
        <v>9</v>
      </c>
      <c r="Q1719" s="4" t="s">
        <v>9</v>
      </c>
      <c r="R1719" s="4" t="s">
        <v>9</v>
      </c>
      <c r="S1719" s="4" t="s">
        <v>9</v>
      </c>
      <c r="T1719" s="4" t="s">
        <v>9</v>
      </c>
      <c r="U1719" s="4" t="s">
        <v>9</v>
      </c>
    </row>
    <row r="1720" spans="1:8">
      <c r="A1720" t="n">
        <v>15948</v>
      </c>
      <c r="B1720" s="49" t="n">
        <v>36</v>
      </c>
      <c r="C1720" s="7" t="n">
        <v>8</v>
      </c>
      <c r="D1720" s="7" t="n">
        <v>65534</v>
      </c>
      <c r="E1720" s="7" t="n">
        <v>0</v>
      </c>
      <c r="F1720" s="7" t="s">
        <v>193</v>
      </c>
      <c r="G1720" s="7" t="s">
        <v>20</v>
      </c>
      <c r="H1720" s="7" t="s">
        <v>20</v>
      </c>
      <c r="I1720" s="7" t="s">
        <v>20</v>
      </c>
      <c r="J1720" s="7" t="s">
        <v>20</v>
      </c>
      <c r="K1720" s="7" t="s">
        <v>20</v>
      </c>
      <c r="L1720" s="7" t="s">
        <v>20</v>
      </c>
      <c r="M1720" s="7" t="s">
        <v>20</v>
      </c>
      <c r="N1720" s="7" t="s">
        <v>20</v>
      </c>
      <c r="O1720" s="7" t="s">
        <v>20</v>
      </c>
      <c r="P1720" s="7" t="s">
        <v>20</v>
      </c>
      <c r="Q1720" s="7" t="s">
        <v>20</v>
      </c>
      <c r="R1720" s="7" t="s">
        <v>20</v>
      </c>
      <c r="S1720" s="7" t="s">
        <v>20</v>
      </c>
      <c r="T1720" s="7" t="s">
        <v>20</v>
      </c>
      <c r="U1720" s="7" t="s">
        <v>20</v>
      </c>
    </row>
    <row r="1721" spans="1:8">
      <c r="A1721" t="s">
        <v>4</v>
      </c>
      <c r="B1721" s="4" t="s">
        <v>5</v>
      </c>
      <c r="C1721" s="4" t="s">
        <v>7</v>
      </c>
      <c r="D1721" s="4" t="s">
        <v>8</v>
      </c>
      <c r="E1721" s="4" t="s">
        <v>9</v>
      </c>
      <c r="F1721" s="4" t="s">
        <v>18</v>
      </c>
      <c r="G1721" s="4" t="s">
        <v>18</v>
      </c>
      <c r="H1721" s="4" t="s">
        <v>18</v>
      </c>
    </row>
    <row r="1722" spans="1:8">
      <c r="A1722" t="n">
        <v>15983</v>
      </c>
      <c r="B1722" s="37" t="n">
        <v>48</v>
      </c>
      <c r="C1722" s="7" t="n">
        <v>65534</v>
      </c>
      <c r="D1722" s="7" t="n">
        <v>0</v>
      </c>
      <c r="E1722" s="7" t="s">
        <v>193</v>
      </c>
      <c r="F1722" s="7" t="n">
        <v>0</v>
      </c>
      <c r="G1722" s="7" t="n">
        <v>1</v>
      </c>
      <c r="H1722" s="7" t="n">
        <v>1.40129846432482e-45</v>
      </c>
    </row>
    <row r="1723" spans="1:8">
      <c r="A1723" t="s">
        <v>4</v>
      </c>
      <c r="B1723" s="4" t="s">
        <v>5</v>
      </c>
      <c r="C1723" s="4" t="s">
        <v>7</v>
      </c>
      <c r="D1723" s="4" t="s">
        <v>19</v>
      </c>
    </row>
    <row r="1724" spans="1:8">
      <c r="A1724" t="n">
        <v>16014</v>
      </c>
      <c r="B1724" s="43" t="n">
        <v>43</v>
      </c>
      <c r="C1724" s="7" t="n">
        <v>65534</v>
      </c>
      <c r="D1724" s="7" t="n">
        <v>64</v>
      </c>
    </row>
    <row r="1725" spans="1:8">
      <c r="A1725" t="s">
        <v>4</v>
      </c>
      <c r="B1725" s="4" t="s">
        <v>5</v>
      </c>
      <c r="C1725" s="4" t="s">
        <v>7</v>
      </c>
      <c r="D1725" s="4" t="s">
        <v>8</v>
      </c>
      <c r="E1725" s="4" t="s">
        <v>8</v>
      </c>
      <c r="F1725" s="4" t="s">
        <v>9</v>
      </c>
    </row>
    <row r="1726" spans="1:8">
      <c r="A1726" t="n">
        <v>16021</v>
      </c>
      <c r="B1726" s="51" t="n">
        <v>47</v>
      </c>
      <c r="C1726" s="7" t="n">
        <v>65534</v>
      </c>
      <c r="D1726" s="7" t="n">
        <v>0</v>
      </c>
      <c r="E1726" s="7" t="n">
        <v>1</v>
      </c>
      <c r="F1726" s="7" t="s">
        <v>184</v>
      </c>
    </row>
    <row r="1727" spans="1:8">
      <c r="A1727" t="s">
        <v>4</v>
      </c>
      <c r="B1727" s="4" t="s">
        <v>5</v>
      </c>
      <c r="C1727" s="4" t="s">
        <v>17</v>
      </c>
    </row>
    <row r="1728" spans="1:8">
      <c r="A1728" t="n">
        <v>16042</v>
      </c>
      <c r="B1728" s="16" t="n">
        <v>3</v>
      </c>
      <c r="C1728" s="13" t="n">
        <f t="normal" ca="1">A1730</f>
        <v>0</v>
      </c>
    </row>
    <row r="1729" spans="1:21">
      <c r="A1729" t="s">
        <v>4</v>
      </c>
      <c r="B1729" s="4" t="s">
        <v>5</v>
      </c>
    </row>
    <row r="1730" spans="1:21">
      <c r="A1730" t="n">
        <v>16047</v>
      </c>
      <c r="B1730" s="5" t="n">
        <v>1</v>
      </c>
    </row>
    <row r="1731" spans="1:21" s="3" customFormat="1" customHeight="0">
      <c r="A1731" s="3" t="s">
        <v>2</v>
      </c>
      <c r="B1731" s="3" t="s">
        <v>194</v>
      </c>
    </row>
    <row r="1732" spans="1:21">
      <c r="A1732" t="s">
        <v>4</v>
      </c>
      <c r="B1732" s="4" t="s">
        <v>5</v>
      </c>
      <c r="C1732" s="4" t="s">
        <v>8</v>
      </c>
      <c r="D1732" s="4" t="s">
        <v>7</v>
      </c>
      <c r="E1732" s="4" t="s">
        <v>8</v>
      </c>
      <c r="F1732" s="4" t="s">
        <v>8</v>
      </c>
      <c r="G1732" s="4" t="s">
        <v>8</v>
      </c>
      <c r="H1732" s="4" t="s">
        <v>7</v>
      </c>
      <c r="I1732" s="4" t="s">
        <v>17</v>
      </c>
      <c r="J1732" s="4" t="s">
        <v>17</v>
      </c>
    </row>
    <row r="1733" spans="1:21">
      <c r="A1733" t="n">
        <v>16048</v>
      </c>
      <c r="B1733" s="48" t="n">
        <v>6</v>
      </c>
      <c r="C1733" s="7" t="n">
        <v>33</v>
      </c>
      <c r="D1733" s="7" t="n">
        <v>65534</v>
      </c>
      <c r="E1733" s="7" t="n">
        <v>9</v>
      </c>
      <c r="F1733" s="7" t="n">
        <v>1</v>
      </c>
      <c r="G1733" s="7" t="n">
        <v>1</v>
      </c>
      <c r="H1733" s="7" t="n">
        <v>100</v>
      </c>
      <c r="I1733" s="13" t="n">
        <f t="normal" ca="1">A1735</f>
        <v>0</v>
      </c>
      <c r="J1733" s="13" t="n">
        <f t="normal" ca="1">A1743</f>
        <v>0</v>
      </c>
    </row>
    <row r="1734" spans="1:21">
      <c r="A1734" t="s">
        <v>4</v>
      </c>
      <c r="B1734" s="4" t="s">
        <v>5</v>
      </c>
      <c r="C1734" s="4" t="s">
        <v>7</v>
      </c>
      <c r="D1734" s="4" t="s">
        <v>18</v>
      </c>
      <c r="E1734" s="4" t="s">
        <v>18</v>
      </c>
      <c r="F1734" s="4" t="s">
        <v>18</v>
      </c>
      <c r="G1734" s="4" t="s">
        <v>18</v>
      </c>
    </row>
    <row r="1735" spans="1:21">
      <c r="A1735" t="n">
        <v>16065</v>
      </c>
      <c r="B1735" s="33" t="n">
        <v>46</v>
      </c>
      <c r="C1735" s="7" t="n">
        <v>65534</v>
      </c>
      <c r="D1735" s="7" t="n">
        <v>10</v>
      </c>
      <c r="E1735" s="7" t="n">
        <v>0</v>
      </c>
      <c r="F1735" s="7" t="n">
        <v>-16</v>
      </c>
      <c r="G1735" s="7" t="n">
        <v>270</v>
      </c>
    </row>
    <row r="1736" spans="1:21">
      <c r="A1736" t="s">
        <v>4</v>
      </c>
      <c r="B1736" s="4" t="s">
        <v>5</v>
      </c>
      <c r="C1736" s="4" t="s">
        <v>8</v>
      </c>
      <c r="D1736" s="4" t="s">
        <v>7</v>
      </c>
      <c r="E1736" s="4" t="s">
        <v>8</v>
      </c>
      <c r="F1736" s="4" t="s">
        <v>9</v>
      </c>
      <c r="G1736" s="4" t="s">
        <v>9</v>
      </c>
      <c r="H1736" s="4" t="s">
        <v>9</v>
      </c>
      <c r="I1736" s="4" t="s">
        <v>9</v>
      </c>
      <c r="J1736" s="4" t="s">
        <v>9</v>
      </c>
      <c r="K1736" s="4" t="s">
        <v>9</v>
      </c>
      <c r="L1736" s="4" t="s">
        <v>9</v>
      </c>
      <c r="M1736" s="4" t="s">
        <v>9</v>
      </c>
      <c r="N1736" s="4" t="s">
        <v>9</v>
      </c>
      <c r="O1736" s="4" t="s">
        <v>9</v>
      </c>
      <c r="P1736" s="4" t="s">
        <v>9</v>
      </c>
      <c r="Q1736" s="4" t="s">
        <v>9</v>
      </c>
      <c r="R1736" s="4" t="s">
        <v>9</v>
      </c>
      <c r="S1736" s="4" t="s">
        <v>9</v>
      </c>
      <c r="T1736" s="4" t="s">
        <v>9</v>
      </c>
      <c r="U1736" s="4" t="s">
        <v>9</v>
      </c>
    </row>
    <row r="1737" spans="1:21">
      <c r="A1737" t="n">
        <v>16084</v>
      </c>
      <c r="B1737" s="49" t="n">
        <v>36</v>
      </c>
      <c r="C1737" s="7" t="n">
        <v>8</v>
      </c>
      <c r="D1737" s="7" t="n">
        <v>65534</v>
      </c>
      <c r="E1737" s="7" t="n">
        <v>0</v>
      </c>
      <c r="F1737" s="7" t="s">
        <v>195</v>
      </c>
      <c r="G1737" s="7" t="s">
        <v>75</v>
      </c>
      <c r="H1737" s="7" t="s">
        <v>151</v>
      </c>
      <c r="I1737" s="7" t="s">
        <v>20</v>
      </c>
      <c r="J1737" s="7" t="s">
        <v>20</v>
      </c>
      <c r="K1737" s="7" t="s">
        <v>20</v>
      </c>
      <c r="L1737" s="7" t="s">
        <v>20</v>
      </c>
      <c r="M1737" s="7" t="s">
        <v>20</v>
      </c>
      <c r="N1737" s="7" t="s">
        <v>20</v>
      </c>
      <c r="O1737" s="7" t="s">
        <v>20</v>
      </c>
      <c r="P1737" s="7" t="s">
        <v>20</v>
      </c>
      <c r="Q1737" s="7" t="s">
        <v>20</v>
      </c>
      <c r="R1737" s="7" t="s">
        <v>20</v>
      </c>
      <c r="S1737" s="7" t="s">
        <v>20</v>
      </c>
      <c r="T1737" s="7" t="s">
        <v>20</v>
      </c>
      <c r="U1737" s="7" t="s">
        <v>20</v>
      </c>
    </row>
    <row r="1738" spans="1:21">
      <c r="A1738" t="s">
        <v>4</v>
      </c>
      <c r="B1738" s="4" t="s">
        <v>5</v>
      </c>
      <c r="C1738" s="4" t="s">
        <v>7</v>
      </c>
      <c r="D1738" s="4" t="s">
        <v>8</v>
      </c>
      <c r="E1738" s="4" t="s">
        <v>9</v>
      </c>
      <c r="F1738" s="4" t="s">
        <v>18</v>
      </c>
      <c r="G1738" s="4" t="s">
        <v>18</v>
      </c>
      <c r="H1738" s="4" t="s">
        <v>18</v>
      </c>
    </row>
    <row r="1739" spans="1:21">
      <c r="A1739" t="n">
        <v>16135</v>
      </c>
      <c r="B1739" s="37" t="n">
        <v>48</v>
      </c>
      <c r="C1739" s="7" t="n">
        <v>65534</v>
      </c>
      <c r="D1739" s="7" t="n">
        <v>0</v>
      </c>
      <c r="E1739" s="7" t="s">
        <v>195</v>
      </c>
      <c r="F1739" s="7" t="n">
        <v>-1</v>
      </c>
      <c r="G1739" s="7" t="n">
        <v>1</v>
      </c>
      <c r="H1739" s="7" t="n">
        <v>0</v>
      </c>
    </row>
    <row r="1740" spans="1:21">
      <c r="A1740" t="s">
        <v>4</v>
      </c>
      <c r="B1740" s="4" t="s">
        <v>5</v>
      </c>
      <c r="C1740" s="4" t="s">
        <v>17</v>
      </c>
    </row>
    <row r="1741" spans="1:21">
      <c r="A1741" t="n">
        <v>16162</v>
      </c>
      <c r="B1741" s="16" t="n">
        <v>3</v>
      </c>
      <c r="C1741" s="13" t="n">
        <f t="normal" ca="1">A1743</f>
        <v>0</v>
      </c>
    </row>
    <row r="1742" spans="1:21">
      <c r="A1742" t="s">
        <v>4</v>
      </c>
      <c r="B1742" s="4" t="s">
        <v>5</v>
      </c>
    </row>
    <row r="1743" spans="1:21">
      <c r="A1743" t="n">
        <v>16167</v>
      </c>
      <c r="B1743" s="5" t="n">
        <v>1</v>
      </c>
    </row>
    <row r="1744" spans="1:21" s="3" customFormat="1" customHeight="0">
      <c r="A1744" s="3" t="s">
        <v>2</v>
      </c>
      <c r="B1744" s="3" t="s">
        <v>196</v>
      </c>
    </row>
    <row r="1745" spans="1:21">
      <c r="A1745" t="s">
        <v>4</v>
      </c>
      <c r="B1745" s="4" t="s">
        <v>5</v>
      </c>
      <c r="C1745" s="4" t="s">
        <v>8</v>
      </c>
      <c r="D1745" s="4" t="s">
        <v>7</v>
      </c>
    </row>
    <row r="1746" spans="1:21">
      <c r="A1746" t="n">
        <v>16168</v>
      </c>
      <c r="B1746" s="52" t="n">
        <v>74</v>
      </c>
      <c r="C1746" s="7" t="n">
        <v>66</v>
      </c>
      <c r="D1746" s="7" t="n">
        <v>65534</v>
      </c>
    </row>
    <row r="1747" spans="1:21">
      <c r="A1747" t="s">
        <v>4</v>
      </c>
      <c r="B1747" s="4" t="s">
        <v>5</v>
      </c>
      <c r="C1747" s="4" t="s">
        <v>8</v>
      </c>
      <c r="D1747" s="4" t="s">
        <v>7</v>
      </c>
      <c r="E1747" s="4" t="s">
        <v>8</v>
      </c>
      <c r="F1747" s="4" t="s">
        <v>8</v>
      </c>
      <c r="G1747" s="4" t="s">
        <v>8</v>
      </c>
      <c r="H1747" s="4" t="s">
        <v>7</v>
      </c>
      <c r="I1747" s="4" t="s">
        <v>17</v>
      </c>
      <c r="J1747" s="4" t="s">
        <v>17</v>
      </c>
    </row>
    <row r="1748" spans="1:21">
      <c r="A1748" t="n">
        <v>16172</v>
      </c>
      <c r="B1748" s="48" t="n">
        <v>6</v>
      </c>
      <c r="C1748" s="7" t="n">
        <v>33</v>
      </c>
      <c r="D1748" s="7" t="n">
        <v>65534</v>
      </c>
      <c r="E1748" s="7" t="n">
        <v>9</v>
      </c>
      <c r="F1748" s="7" t="n">
        <v>1</v>
      </c>
      <c r="G1748" s="7" t="n">
        <v>1</v>
      </c>
      <c r="H1748" s="7" t="n">
        <v>100</v>
      </c>
      <c r="I1748" s="13" t="n">
        <f t="normal" ca="1">A1750</f>
        <v>0</v>
      </c>
      <c r="J1748" s="13" t="n">
        <f t="normal" ca="1">A1768</f>
        <v>0</v>
      </c>
    </row>
    <row r="1749" spans="1:21">
      <c r="A1749" t="s">
        <v>4</v>
      </c>
      <c r="B1749" s="4" t="s">
        <v>5</v>
      </c>
      <c r="C1749" s="4" t="s">
        <v>7</v>
      </c>
      <c r="D1749" s="4" t="s">
        <v>18</v>
      </c>
      <c r="E1749" s="4" t="s">
        <v>18</v>
      </c>
      <c r="F1749" s="4" t="s">
        <v>18</v>
      </c>
      <c r="G1749" s="4" t="s">
        <v>18</v>
      </c>
    </row>
    <row r="1750" spans="1:21">
      <c r="A1750" t="n">
        <v>16189</v>
      </c>
      <c r="B1750" s="33" t="n">
        <v>46</v>
      </c>
      <c r="C1750" s="7" t="n">
        <v>68</v>
      </c>
      <c r="D1750" s="7" t="n">
        <v>-8.33100032806396</v>
      </c>
      <c r="E1750" s="7" t="n">
        <v>0.0599999986588955</v>
      </c>
      <c r="F1750" s="7" t="n">
        <v>-15.9969997406006</v>
      </c>
      <c r="G1750" s="7" t="n">
        <v>60</v>
      </c>
    </row>
    <row r="1751" spans="1:21">
      <c r="A1751" t="s">
        <v>4</v>
      </c>
      <c r="B1751" s="4" t="s">
        <v>5</v>
      </c>
      <c r="C1751" s="4" t="s">
        <v>7</v>
      </c>
      <c r="D1751" s="4" t="s">
        <v>18</v>
      </c>
      <c r="E1751" s="4" t="s">
        <v>18</v>
      </c>
      <c r="F1751" s="4" t="s">
        <v>18</v>
      </c>
      <c r="G1751" s="4" t="s">
        <v>18</v>
      </c>
    </row>
    <row r="1752" spans="1:21">
      <c r="A1752" t="n">
        <v>16208</v>
      </c>
      <c r="B1752" s="33" t="n">
        <v>46</v>
      </c>
      <c r="C1752" s="7" t="n">
        <v>69</v>
      </c>
      <c r="D1752" s="7" t="n">
        <v>-8.07999992370605</v>
      </c>
      <c r="E1752" s="7" t="n">
        <v>0.0599999986588955</v>
      </c>
      <c r="F1752" s="7" t="n">
        <v>-16.4300003051758</v>
      </c>
      <c r="G1752" s="7" t="n">
        <v>60</v>
      </c>
    </row>
    <row r="1753" spans="1:21">
      <c r="A1753" t="s">
        <v>4</v>
      </c>
      <c r="B1753" s="4" t="s">
        <v>5</v>
      </c>
      <c r="C1753" s="4" t="s">
        <v>7</v>
      </c>
      <c r="D1753" s="4" t="s">
        <v>19</v>
      </c>
    </row>
    <row r="1754" spans="1:21">
      <c r="A1754" t="n">
        <v>16227</v>
      </c>
      <c r="B1754" s="43" t="n">
        <v>43</v>
      </c>
      <c r="C1754" s="7" t="n">
        <v>68</v>
      </c>
      <c r="D1754" s="7" t="n">
        <v>64</v>
      </c>
    </row>
    <row r="1755" spans="1:21">
      <c r="A1755" t="s">
        <v>4</v>
      </c>
      <c r="B1755" s="4" t="s">
        <v>5</v>
      </c>
      <c r="C1755" s="4" t="s">
        <v>7</v>
      </c>
      <c r="D1755" s="4" t="s">
        <v>19</v>
      </c>
    </row>
    <row r="1756" spans="1:21">
      <c r="A1756" t="n">
        <v>16234</v>
      </c>
      <c r="B1756" s="43" t="n">
        <v>43</v>
      </c>
      <c r="C1756" s="7" t="n">
        <v>69</v>
      </c>
      <c r="D1756" s="7" t="n">
        <v>64</v>
      </c>
    </row>
    <row r="1757" spans="1:21">
      <c r="A1757" t="s">
        <v>4</v>
      </c>
      <c r="B1757" s="4" t="s">
        <v>5</v>
      </c>
      <c r="C1757" s="4" t="s">
        <v>8</v>
      </c>
      <c r="D1757" s="4" t="s">
        <v>7</v>
      </c>
      <c r="E1757" s="4" t="s">
        <v>8</v>
      </c>
      <c r="F1757" s="4" t="s">
        <v>17</v>
      </c>
    </row>
    <row r="1758" spans="1:21">
      <c r="A1758" t="n">
        <v>16241</v>
      </c>
      <c r="B1758" s="12" t="n">
        <v>5</v>
      </c>
      <c r="C1758" s="7" t="n">
        <v>30</v>
      </c>
      <c r="D1758" s="7" t="n">
        <v>6414</v>
      </c>
      <c r="E1758" s="7" t="n">
        <v>1</v>
      </c>
      <c r="F1758" s="13" t="n">
        <f t="normal" ca="1">A1764</f>
        <v>0</v>
      </c>
    </row>
    <row r="1759" spans="1:21">
      <c r="A1759" t="s">
        <v>4</v>
      </c>
      <c r="B1759" s="4" t="s">
        <v>5</v>
      </c>
      <c r="C1759" s="4" t="s">
        <v>7</v>
      </c>
      <c r="D1759" s="4" t="s">
        <v>19</v>
      </c>
    </row>
    <row r="1760" spans="1:21">
      <c r="A1760" t="n">
        <v>16250</v>
      </c>
      <c r="B1760" s="43" t="n">
        <v>43</v>
      </c>
      <c r="C1760" s="7" t="n">
        <v>68</v>
      </c>
      <c r="D1760" s="7" t="n">
        <v>1</v>
      </c>
    </row>
    <row r="1761" spans="1:10">
      <c r="A1761" t="s">
        <v>4</v>
      </c>
      <c r="B1761" s="4" t="s">
        <v>5</v>
      </c>
      <c r="C1761" s="4" t="s">
        <v>17</v>
      </c>
    </row>
    <row r="1762" spans="1:10">
      <c r="A1762" t="n">
        <v>16257</v>
      </c>
      <c r="B1762" s="16" t="n">
        <v>3</v>
      </c>
      <c r="C1762" s="13" t="n">
        <f t="normal" ca="1">A1766</f>
        <v>0</v>
      </c>
    </row>
    <row r="1763" spans="1:10">
      <c r="A1763" t="s">
        <v>4</v>
      </c>
      <c r="B1763" s="4" t="s">
        <v>5</v>
      </c>
      <c r="C1763" s="4" t="s">
        <v>7</v>
      </c>
      <c r="D1763" s="4" t="s">
        <v>19</v>
      </c>
    </row>
    <row r="1764" spans="1:10">
      <c r="A1764" t="n">
        <v>16262</v>
      </c>
      <c r="B1764" s="43" t="n">
        <v>43</v>
      </c>
      <c r="C1764" s="7" t="n">
        <v>69</v>
      </c>
      <c r="D1764" s="7" t="n">
        <v>1</v>
      </c>
    </row>
    <row r="1765" spans="1:10">
      <c r="A1765" t="s">
        <v>4</v>
      </c>
      <c r="B1765" s="4" t="s">
        <v>5</v>
      </c>
      <c r="C1765" s="4" t="s">
        <v>17</v>
      </c>
    </row>
    <row r="1766" spans="1:10">
      <c r="A1766" t="n">
        <v>16269</v>
      </c>
      <c r="B1766" s="16" t="n">
        <v>3</v>
      </c>
      <c r="C1766" s="13" t="n">
        <f t="normal" ca="1">A1768</f>
        <v>0</v>
      </c>
    </row>
    <row r="1767" spans="1:10">
      <c r="A1767" t="s">
        <v>4</v>
      </c>
      <c r="B1767" s="4" t="s">
        <v>5</v>
      </c>
    </row>
    <row r="1768" spans="1:10">
      <c r="A1768" t="n">
        <v>16274</v>
      </c>
      <c r="B1768" s="5" t="n">
        <v>1</v>
      </c>
    </row>
    <row r="1769" spans="1:10" s="3" customFormat="1" customHeight="0">
      <c r="A1769" s="3" t="s">
        <v>2</v>
      </c>
      <c r="B1769" s="3" t="s">
        <v>197</v>
      </c>
    </row>
    <row r="1770" spans="1:10">
      <c r="A1770" t="s">
        <v>4</v>
      </c>
      <c r="B1770" s="4" t="s">
        <v>5</v>
      </c>
      <c r="C1770" s="4" t="s">
        <v>8</v>
      </c>
      <c r="D1770" s="4" t="s">
        <v>7</v>
      </c>
      <c r="E1770" s="4" t="s">
        <v>8</v>
      </c>
      <c r="F1770" s="4" t="s">
        <v>8</v>
      </c>
      <c r="G1770" s="4" t="s">
        <v>8</v>
      </c>
      <c r="H1770" s="4" t="s">
        <v>7</v>
      </c>
      <c r="I1770" s="4" t="s">
        <v>17</v>
      </c>
      <c r="J1770" s="4" t="s">
        <v>17</v>
      </c>
    </row>
    <row r="1771" spans="1:10">
      <c r="A1771" t="n">
        <v>16276</v>
      </c>
      <c r="B1771" s="48" t="n">
        <v>6</v>
      </c>
      <c r="C1771" s="7" t="n">
        <v>33</v>
      </c>
      <c r="D1771" s="7" t="n">
        <v>65534</v>
      </c>
      <c r="E1771" s="7" t="n">
        <v>9</v>
      </c>
      <c r="F1771" s="7" t="n">
        <v>1</v>
      </c>
      <c r="G1771" s="7" t="n">
        <v>1</v>
      </c>
      <c r="H1771" s="7" t="n">
        <v>100</v>
      </c>
      <c r="I1771" s="13" t="n">
        <f t="normal" ca="1">A1773</f>
        <v>0</v>
      </c>
      <c r="J1771" s="13" t="n">
        <f t="normal" ca="1">A1785</f>
        <v>0</v>
      </c>
    </row>
    <row r="1772" spans="1:10">
      <c r="A1772" t="s">
        <v>4</v>
      </c>
      <c r="B1772" s="4" t="s">
        <v>5</v>
      </c>
      <c r="C1772" s="4" t="s">
        <v>7</v>
      </c>
      <c r="D1772" s="4" t="s">
        <v>18</v>
      </c>
      <c r="E1772" s="4" t="s">
        <v>18</v>
      </c>
      <c r="F1772" s="4" t="s">
        <v>18</v>
      </c>
      <c r="G1772" s="4" t="s">
        <v>18</v>
      </c>
    </row>
    <row r="1773" spans="1:10">
      <c r="A1773" t="n">
        <v>16293</v>
      </c>
      <c r="B1773" s="33" t="n">
        <v>46</v>
      </c>
      <c r="C1773" s="7" t="n">
        <v>65534</v>
      </c>
      <c r="D1773" s="7" t="n">
        <v>-3.86999988555908</v>
      </c>
      <c r="E1773" s="7" t="n">
        <v>0.0599999986588955</v>
      </c>
      <c r="F1773" s="7" t="n">
        <v>-26.7099990844727</v>
      </c>
      <c r="G1773" s="7" t="n">
        <v>302.600006103516</v>
      </c>
    </row>
    <row r="1774" spans="1:10">
      <c r="A1774" t="s">
        <v>4</v>
      </c>
      <c r="B1774" s="4" t="s">
        <v>5</v>
      </c>
      <c r="C1774" s="4" t="s">
        <v>8</v>
      </c>
      <c r="D1774" s="4" t="s">
        <v>7</v>
      </c>
      <c r="E1774" s="4" t="s">
        <v>8</v>
      </c>
      <c r="F1774" s="4" t="s">
        <v>9</v>
      </c>
      <c r="G1774" s="4" t="s">
        <v>9</v>
      </c>
      <c r="H1774" s="4" t="s">
        <v>9</v>
      </c>
      <c r="I1774" s="4" t="s">
        <v>9</v>
      </c>
      <c r="J1774" s="4" t="s">
        <v>9</v>
      </c>
      <c r="K1774" s="4" t="s">
        <v>9</v>
      </c>
      <c r="L1774" s="4" t="s">
        <v>9</v>
      </c>
      <c r="M1774" s="4" t="s">
        <v>9</v>
      </c>
      <c r="N1774" s="4" t="s">
        <v>9</v>
      </c>
      <c r="O1774" s="4" t="s">
        <v>9</v>
      </c>
      <c r="P1774" s="4" t="s">
        <v>9</v>
      </c>
      <c r="Q1774" s="4" t="s">
        <v>9</v>
      </c>
      <c r="R1774" s="4" t="s">
        <v>9</v>
      </c>
      <c r="S1774" s="4" t="s">
        <v>9</v>
      </c>
      <c r="T1774" s="4" t="s">
        <v>9</v>
      </c>
      <c r="U1774" s="4" t="s">
        <v>9</v>
      </c>
    </row>
    <row r="1775" spans="1:10">
      <c r="A1775" t="n">
        <v>16312</v>
      </c>
      <c r="B1775" s="49" t="n">
        <v>36</v>
      </c>
      <c r="C1775" s="7" t="n">
        <v>8</v>
      </c>
      <c r="D1775" s="7" t="n">
        <v>65534</v>
      </c>
      <c r="E1775" s="7" t="n">
        <v>0</v>
      </c>
      <c r="F1775" s="7" t="s">
        <v>198</v>
      </c>
      <c r="G1775" s="7" t="s">
        <v>20</v>
      </c>
      <c r="H1775" s="7" t="s">
        <v>20</v>
      </c>
      <c r="I1775" s="7" t="s">
        <v>20</v>
      </c>
      <c r="J1775" s="7" t="s">
        <v>20</v>
      </c>
      <c r="K1775" s="7" t="s">
        <v>20</v>
      </c>
      <c r="L1775" s="7" t="s">
        <v>20</v>
      </c>
      <c r="M1775" s="7" t="s">
        <v>20</v>
      </c>
      <c r="N1775" s="7" t="s">
        <v>20</v>
      </c>
      <c r="O1775" s="7" t="s">
        <v>20</v>
      </c>
      <c r="P1775" s="7" t="s">
        <v>20</v>
      </c>
      <c r="Q1775" s="7" t="s">
        <v>20</v>
      </c>
      <c r="R1775" s="7" t="s">
        <v>20</v>
      </c>
      <c r="S1775" s="7" t="s">
        <v>20</v>
      </c>
      <c r="T1775" s="7" t="s">
        <v>20</v>
      </c>
      <c r="U1775" s="7" t="s">
        <v>20</v>
      </c>
    </row>
    <row r="1776" spans="1:10">
      <c r="A1776" t="s">
        <v>4</v>
      </c>
      <c r="B1776" s="4" t="s">
        <v>5</v>
      </c>
      <c r="C1776" s="4" t="s">
        <v>7</v>
      </c>
      <c r="D1776" s="4" t="s">
        <v>8</v>
      </c>
      <c r="E1776" s="4" t="s">
        <v>8</v>
      </c>
      <c r="F1776" s="4" t="s">
        <v>9</v>
      </c>
    </row>
    <row r="1777" spans="1:21">
      <c r="A1777" t="n">
        <v>16342</v>
      </c>
      <c r="B1777" s="51" t="n">
        <v>47</v>
      </c>
      <c r="C1777" s="7" t="n">
        <v>65534</v>
      </c>
      <c r="D1777" s="7" t="n">
        <v>0</v>
      </c>
      <c r="E1777" s="7" t="n">
        <v>0</v>
      </c>
      <c r="F1777" s="7" t="s">
        <v>199</v>
      </c>
    </row>
    <row r="1778" spans="1:21">
      <c r="A1778" t="s">
        <v>4</v>
      </c>
      <c r="B1778" s="4" t="s">
        <v>5</v>
      </c>
      <c r="C1778" s="4" t="s">
        <v>7</v>
      </c>
      <c r="D1778" s="4" t="s">
        <v>8</v>
      </c>
      <c r="E1778" s="4" t="s">
        <v>9</v>
      </c>
      <c r="F1778" s="4" t="s">
        <v>18</v>
      </c>
      <c r="G1778" s="4" t="s">
        <v>18</v>
      </c>
      <c r="H1778" s="4" t="s">
        <v>18</v>
      </c>
    </row>
    <row r="1779" spans="1:21">
      <c r="A1779" t="n">
        <v>16363</v>
      </c>
      <c r="B1779" s="37" t="n">
        <v>48</v>
      </c>
      <c r="C1779" s="7" t="n">
        <v>65534</v>
      </c>
      <c r="D1779" s="7" t="n">
        <v>0</v>
      </c>
      <c r="E1779" s="7" t="s">
        <v>198</v>
      </c>
      <c r="F1779" s="7" t="n">
        <v>0</v>
      </c>
      <c r="G1779" s="7" t="n">
        <v>1</v>
      </c>
      <c r="H1779" s="7" t="n">
        <v>0</v>
      </c>
    </row>
    <row r="1780" spans="1:21">
      <c r="A1780" t="s">
        <v>4</v>
      </c>
      <c r="B1780" s="4" t="s">
        <v>5</v>
      </c>
      <c r="C1780" s="4" t="s">
        <v>7</v>
      </c>
      <c r="D1780" s="4" t="s">
        <v>19</v>
      </c>
    </row>
    <row r="1781" spans="1:21">
      <c r="A1781" t="n">
        <v>16389</v>
      </c>
      <c r="B1781" s="43" t="n">
        <v>43</v>
      </c>
      <c r="C1781" s="7" t="n">
        <v>65534</v>
      </c>
      <c r="D1781" s="7" t="n">
        <v>64</v>
      </c>
    </row>
    <row r="1782" spans="1:21">
      <c r="A1782" t="s">
        <v>4</v>
      </c>
      <c r="B1782" s="4" t="s">
        <v>5</v>
      </c>
      <c r="C1782" s="4" t="s">
        <v>17</v>
      </c>
    </row>
    <row r="1783" spans="1:21">
      <c r="A1783" t="n">
        <v>16396</v>
      </c>
      <c r="B1783" s="16" t="n">
        <v>3</v>
      </c>
      <c r="C1783" s="13" t="n">
        <f t="normal" ca="1">A1785</f>
        <v>0</v>
      </c>
    </row>
    <row r="1784" spans="1:21">
      <c r="A1784" t="s">
        <v>4</v>
      </c>
      <c r="B1784" s="4" t="s">
        <v>5</v>
      </c>
    </row>
    <row r="1785" spans="1:21">
      <c r="A1785" t="n">
        <v>16401</v>
      </c>
      <c r="B1785" s="5" t="n">
        <v>1</v>
      </c>
    </row>
    <row r="1786" spans="1:21" s="3" customFormat="1" customHeight="0">
      <c r="A1786" s="3" t="s">
        <v>2</v>
      </c>
      <c r="B1786" s="3" t="s">
        <v>200</v>
      </c>
    </row>
    <row r="1787" spans="1:21">
      <c r="A1787" t="s">
        <v>4</v>
      </c>
      <c r="B1787" s="4" t="s">
        <v>5</v>
      </c>
      <c r="C1787" s="4" t="s">
        <v>8</v>
      </c>
      <c r="D1787" s="4" t="s">
        <v>7</v>
      </c>
      <c r="E1787" s="4" t="s">
        <v>8</v>
      </c>
      <c r="F1787" s="4" t="s">
        <v>17</v>
      </c>
    </row>
    <row r="1788" spans="1:21">
      <c r="A1788" t="n">
        <v>16404</v>
      </c>
      <c r="B1788" s="12" t="n">
        <v>5</v>
      </c>
      <c r="C1788" s="7" t="n">
        <v>30</v>
      </c>
      <c r="D1788" s="7" t="n">
        <v>9713</v>
      </c>
      <c r="E1788" s="7" t="n">
        <v>1</v>
      </c>
      <c r="F1788" s="13" t="n">
        <f t="normal" ca="1">A1820</f>
        <v>0</v>
      </c>
    </row>
    <row r="1789" spans="1:21">
      <c r="A1789" t="s">
        <v>4</v>
      </c>
      <c r="B1789" s="4" t="s">
        <v>5</v>
      </c>
      <c r="C1789" s="4" t="s">
        <v>7</v>
      </c>
      <c r="D1789" s="4" t="s">
        <v>8</v>
      </c>
      <c r="E1789" s="4" t="s">
        <v>8</v>
      </c>
      <c r="F1789" s="4" t="s">
        <v>9</v>
      </c>
    </row>
    <row r="1790" spans="1:21">
      <c r="A1790" t="n">
        <v>16413</v>
      </c>
      <c r="B1790" s="53" t="n">
        <v>20</v>
      </c>
      <c r="C1790" s="7" t="n">
        <v>65534</v>
      </c>
      <c r="D1790" s="7" t="n">
        <v>3</v>
      </c>
      <c r="E1790" s="7" t="n">
        <v>10</v>
      </c>
      <c r="F1790" s="7" t="s">
        <v>201</v>
      </c>
    </row>
    <row r="1791" spans="1:21">
      <c r="A1791" t="s">
        <v>4</v>
      </c>
      <c r="B1791" s="4" t="s">
        <v>5</v>
      </c>
      <c r="C1791" s="4" t="s">
        <v>7</v>
      </c>
    </row>
    <row r="1792" spans="1:21">
      <c r="A1792" t="n">
        <v>16434</v>
      </c>
      <c r="B1792" s="23" t="n">
        <v>16</v>
      </c>
      <c r="C1792" s="7" t="n">
        <v>0</v>
      </c>
    </row>
    <row r="1793" spans="1:8">
      <c r="A1793" t="s">
        <v>4</v>
      </c>
      <c r="B1793" s="4" t="s">
        <v>5</v>
      </c>
      <c r="C1793" s="4" t="s">
        <v>8</v>
      </c>
      <c r="D1793" s="4" t="s">
        <v>7</v>
      </c>
    </row>
    <row r="1794" spans="1:8">
      <c r="A1794" t="n">
        <v>16437</v>
      </c>
      <c r="B1794" s="21" t="n">
        <v>22</v>
      </c>
      <c r="C1794" s="7" t="n">
        <v>10</v>
      </c>
      <c r="D1794" s="7" t="n">
        <v>0</v>
      </c>
    </row>
    <row r="1795" spans="1:8">
      <c r="A1795" t="s">
        <v>4</v>
      </c>
      <c r="B1795" s="4" t="s">
        <v>5</v>
      </c>
      <c r="C1795" s="4" t="s">
        <v>8</v>
      </c>
      <c r="D1795" s="4" t="s">
        <v>7</v>
      </c>
      <c r="E1795" s="4" t="s">
        <v>8</v>
      </c>
      <c r="F1795" s="4" t="s">
        <v>8</v>
      </c>
      <c r="G1795" s="4" t="s">
        <v>17</v>
      </c>
    </row>
    <row r="1796" spans="1:8">
      <c r="A1796" t="n">
        <v>16441</v>
      </c>
      <c r="B1796" s="12" t="n">
        <v>5</v>
      </c>
      <c r="C1796" s="7" t="n">
        <v>30</v>
      </c>
      <c r="D1796" s="7" t="n">
        <v>0</v>
      </c>
      <c r="E1796" s="7" t="n">
        <v>8</v>
      </c>
      <c r="F1796" s="7" t="n">
        <v>1</v>
      </c>
      <c r="G1796" s="13" t="n">
        <f t="normal" ca="1">A1810</f>
        <v>0</v>
      </c>
    </row>
    <row r="1797" spans="1:8">
      <c r="A1797" t="s">
        <v>4</v>
      </c>
      <c r="B1797" s="4" t="s">
        <v>5</v>
      </c>
      <c r="C1797" s="4" t="s">
        <v>8</v>
      </c>
      <c r="D1797" s="4" t="s">
        <v>7</v>
      </c>
      <c r="E1797" s="4" t="s">
        <v>9</v>
      </c>
    </row>
    <row r="1798" spans="1:8">
      <c r="A1798" t="n">
        <v>16451</v>
      </c>
      <c r="B1798" s="38" t="n">
        <v>51</v>
      </c>
      <c r="C1798" s="7" t="n">
        <v>4</v>
      </c>
      <c r="D1798" s="7" t="n">
        <v>65534</v>
      </c>
      <c r="E1798" s="7" t="s">
        <v>76</v>
      </c>
    </row>
    <row r="1799" spans="1:8">
      <c r="A1799" t="s">
        <v>4</v>
      </c>
      <c r="B1799" s="4" t="s">
        <v>5</v>
      </c>
      <c r="C1799" s="4" t="s">
        <v>7</v>
      </c>
    </row>
    <row r="1800" spans="1:8">
      <c r="A1800" t="n">
        <v>16464</v>
      </c>
      <c r="B1800" s="23" t="n">
        <v>16</v>
      </c>
      <c r="C1800" s="7" t="n">
        <v>0</v>
      </c>
    </row>
    <row r="1801" spans="1:8">
      <c r="A1801" t="s">
        <v>4</v>
      </c>
      <c r="B1801" s="4" t="s">
        <v>5</v>
      </c>
      <c r="C1801" s="4" t="s">
        <v>7</v>
      </c>
      <c r="D1801" s="4" t="s">
        <v>69</v>
      </c>
      <c r="E1801" s="4" t="s">
        <v>8</v>
      </c>
      <c r="F1801" s="4" t="s">
        <v>8</v>
      </c>
      <c r="G1801" s="4" t="s">
        <v>69</v>
      </c>
      <c r="H1801" s="4" t="s">
        <v>8</v>
      </c>
      <c r="I1801" s="4" t="s">
        <v>8</v>
      </c>
      <c r="J1801" s="4" t="s">
        <v>69</v>
      </c>
      <c r="K1801" s="4" t="s">
        <v>8</v>
      </c>
      <c r="L1801" s="4" t="s">
        <v>8</v>
      </c>
      <c r="M1801" s="4" t="s">
        <v>69</v>
      </c>
      <c r="N1801" s="4" t="s">
        <v>8</v>
      </c>
      <c r="O1801" s="4" t="s">
        <v>8</v>
      </c>
    </row>
    <row r="1802" spans="1:8">
      <c r="A1802" t="n">
        <v>16467</v>
      </c>
      <c r="B1802" s="39" t="n">
        <v>26</v>
      </c>
      <c r="C1802" s="7" t="n">
        <v>65534</v>
      </c>
      <c r="D1802" s="7" t="s">
        <v>202</v>
      </c>
      <c r="E1802" s="7" t="n">
        <v>2</v>
      </c>
      <c r="F1802" s="7" t="n">
        <v>3</v>
      </c>
      <c r="G1802" s="7" t="s">
        <v>203</v>
      </c>
      <c r="H1802" s="7" t="n">
        <v>2</v>
      </c>
      <c r="I1802" s="7" t="n">
        <v>3</v>
      </c>
      <c r="J1802" s="7" t="s">
        <v>204</v>
      </c>
      <c r="K1802" s="7" t="n">
        <v>2</v>
      </c>
      <c r="L1802" s="7" t="n">
        <v>3</v>
      </c>
      <c r="M1802" s="7" t="s">
        <v>205</v>
      </c>
      <c r="N1802" s="7" t="n">
        <v>2</v>
      </c>
      <c r="O1802" s="7" t="n">
        <v>0</v>
      </c>
    </row>
    <row r="1803" spans="1:8">
      <c r="A1803" t="s">
        <v>4</v>
      </c>
      <c r="B1803" s="4" t="s">
        <v>5</v>
      </c>
    </row>
    <row r="1804" spans="1:8">
      <c r="A1804" t="n">
        <v>16785</v>
      </c>
      <c r="B1804" s="30" t="n">
        <v>28</v>
      </c>
    </row>
    <row r="1805" spans="1:8">
      <c r="A1805" t="s">
        <v>4</v>
      </c>
      <c r="B1805" s="4" t="s">
        <v>5</v>
      </c>
      <c r="C1805" s="4" t="s">
        <v>7</v>
      </c>
    </row>
    <row r="1806" spans="1:8">
      <c r="A1806" t="n">
        <v>16786</v>
      </c>
      <c r="B1806" s="6" t="n">
        <v>12</v>
      </c>
      <c r="C1806" s="7" t="n">
        <v>0</v>
      </c>
    </row>
    <row r="1807" spans="1:8">
      <c r="A1807" t="s">
        <v>4</v>
      </c>
      <c r="B1807" s="4" t="s">
        <v>5</v>
      </c>
      <c r="C1807" s="4" t="s">
        <v>17</v>
      </c>
    </row>
    <row r="1808" spans="1:8">
      <c r="A1808" t="n">
        <v>16789</v>
      </c>
      <c r="B1808" s="16" t="n">
        <v>3</v>
      </c>
      <c r="C1808" s="13" t="n">
        <f t="normal" ca="1">A1818</f>
        <v>0</v>
      </c>
    </row>
    <row r="1809" spans="1:15">
      <c r="A1809" t="s">
        <v>4</v>
      </c>
      <c r="B1809" s="4" t="s">
        <v>5</v>
      </c>
      <c r="C1809" s="4" t="s">
        <v>8</v>
      </c>
      <c r="D1809" s="4" t="s">
        <v>7</v>
      </c>
      <c r="E1809" s="4" t="s">
        <v>9</v>
      </c>
    </row>
    <row r="1810" spans="1:15">
      <c r="A1810" t="n">
        <v>16794</v>
      </c>
      <c r="B1810" s="38" t="n">
        <v>51</v>
      </c>
      <c r="C1810" s="7" t="n">
        <v>4</v>
      </c>
      <c r="D1810" s="7" t="n">
        <v>65534</v>
      </c>
      <c r="E1810" s="7" t="s">
        <v>76</v>
      </c>
    </row>
    <row r="1811" spans="1:15">
      <c r="A1811" t="s">
        <v>4</v>
      </c>
      <c r="B1811" s="4" t="s">
        <v>5</v>
      </c>
      <c r="C1811" s="4" t="s">
        <v>7</v>
      </c>
    </row>
    <row r="1812" spans="1:15">
      <c r="A1812" t="n">
        <v>16807</v>
      </c>
      <c r="B1812" s="23" t="n">
        <v>16</v>
      </c>
      <c r="C1812" s="7" t="n">
        <v>0</v>
      </c>
    </row>
    <row r="1813" spans="1:15">
      <c r="A1813" t="s">
        <v>4</v>
      </c>
      <c r="B1813" s="4" t="s">
        <v>5</v>
      </c>
      <c r="C1813" s="4" t="s">
        <v>7</v>
      </c>
      <c r="D1813" s="4" t="s">
        <v>69</v>
      </c>
      <c r="E1813" s="4" t="s">
        <v>8</v>
      </c>
      <c r="F1813" s="4" t="s">
        <v>8</v>
      </c>
      <c r="G1813" s="4" t="s">
        <v>69</v>
      </c>
      <c r="H1813" s="4" t="s">
        <v>8</v>
      </c>
      <c r="I1813" s="4" t="s">
        <v>8</v>
      </c>
    </row>
    <row r="1814" spans="1:15">
      <c r="A1814" t="n">
        <v>16810</v>
      </c>
      <c r="B1814" s="39" t="n">
        <v>26</v>
      </c>
      <c r="C1814" s="7" t="n">
        <v>65534</v>
      </c>
      <c r="D1814" s="7" t="s">
        <v>204</v>
      </c>
      <c r="E1814" s="7" t="n">
        <v>2</v>
      </c>
      <c r="F1814" s="7" t="n">
        <v>3</v>
      </c>
      <c r="G1814" s="7" t="s">
        <v>205</v>
      </c>
      <c r="H1814" s="7" t="n">
        <v>2</v>
      </c>
      <c r="I1814" s="7" t="n">
        <v>0</v>
      </c>
    </row>
    <row r="1815" spans="1:15">
      <c r="A1815" t="s">
        <v>4</v>
      </c>
      <c r="B1815" s="4" t="s">
        <v>5</v>
      </c>
    </row>
    <row r="1816" spans="1:15">
      <c r="A1816" t="n">
        <v>16994</v>
      </c>
      <c r="B1816" s="30" t="n">
        <v>28</v>
      </c>
    </row>
    <row r="1817" spans="1:15">
      <c r="A1817" t="s">
        <v>4</v>
      </c>
      <c r="B1817" s="4" t="s">
        <v>5</v>
      </c>
      <c r="C1817" s="4" t="s">
        <v>17</v>
      </c>
    </row>
    <row r="1818" spans="1:15">
      <c r="A1818" t="n">
        <v>16995</v>
      </c>
      <c r="B1818" s="16" t="n">
        <v>3</v>
      </c>
      <c r="C1818" s="13" t="n">
        <f t="normal" ca="1">A1850</f>
        <v>0</v>
      </c>
    </row>
    <row r="1819" spans="1:15">
      <c r="A1819" t="s">
        <v>4</v>
      </c>
      <c r="B1819" s="4" t="s">
        <v>5</v>
      </c>
      <c r="C1819" s="4" t="s">
        <v>8</v>
      </c>
      <c r="D1819" s="4" t="s">
        <v>7</v>
      </c>
      <c r="E1819" s="4" t="s">
        <v>8</v>
      </c>
      <c r="F1819" s="4" t="s">
        <v>17</v>
      </c>
    </row>
    <row r="1820" spans="1:15">
      <c r="A1820" t="n">
        <v>17000</v>
      </c>
      <c r="B1820" s="12" t="n">
        <v>5</v>
      </c>
      <c r="C1820" s="7" t="n">
        <v>30</v>
      </c>
      <c r="D1820" s="7" t="n">
        <v>9712</v>
      </c>
      <c r="E1820" s="7" t="n">
        <v>1</v>
      </c>
      <c r="F1820" s="13" t="n">
        <f t="normal" ca="1">A1850</f>
        <v>0</v>
      </c>
    </row>
    <row r="1821" spans="1:15">
      <c r="A1821" t="s">
        <v>4</v>
      </c>
      <c r="B1821" s="4" t="s">
        <v>5</v>
      </c>
      <c r="C1821" s="4" t="s">
        <v>7</v>
      </c>
      <c r="D1821" s="4" t="s">
        <v>8</v>
      </c>
      <c r="E1821" s="4" t="s">
        <v>8</v>
      </c>
      <c r="F1821" s="4" t="s">
        <v>9</v>
      </c>
    </row>
    <row r="1822" spans="1:15">
      <c r="A1822" t="n">
        <v>17009</v>
      </c>
      <c r="B1822" s="53" t="n">
        <v>20</v>
      </c>
      <c r="C1822" s="7" t="n">
        <v>65534</v>
      </c>
      <c r="D1822" s="7" t="n">
        <v>3</v>
      </c>
      <c r="E1822" s="7" t="n">
        <v>10</v>
      </c>
      <c r="F1822" s="7" t="s">
        <v>201</v>
      </c>
    </row>
    <row r="1823" spans="1:15">
      <c r="A1823" t="s">
        <v>4</v>
      </c>
      <c r="B1823" s="4" t="s">
        <v>5</v>
      </c>
      <c r="C1823" s="4" t="s">
        <v>7</v>
      </c>
    </row>
    <row r="1824" spans="1:15">
      <c r="A1824" t="n">
        <v>17030</v>
      </c>
      <c r="B1824" s="23" t="n">
        <v>16</v>
      </c>
      <c r="C1824" s="7" t="n">
        <v>0</v>
      </c>
    </row>
    <row r="1825" spans="1:9">
      <c r="A1825" t="s">
        <v>4</v>
      </c>
      <c r="B1825" s="4" t="s">
        <v>5</v>
      </c>
      <c r="C1825" s="4" t="s">
        <v>8</v>
      </c>
      <c r="D1825" s="4" t="s">
        <v>7</v>
      </c>
    </row>
    <row r="1826" spans="1:9">
      <c r="A1826" t="n">
        <v>17033</v>
      </c>
      <c r="B1826" s="21" t="n">
        <v>22</v>
      </c>
      <c r="C1826" s="7" t="n">
        <v>10</v>
      </c>
      <c r="D1826" s="7" t="n">
        <v>0</v>
      </c>
    </row>
    <row r="1827" spans="1:9">
      <c r="A1827" t="s">
        <v>4</v>
      </c>
      <c r="B1827" s="4" t="s">
        <v>5</v>
      </c>
      <c r="C1827" s="4" t="s">
        <v>8</v>
      </c>
      <c r="D1827" s="4" t="s">
        <v>7</v>
      </c>
      <c r="E1827" s="4" t="s">
        <v>8</v>
      </c>
      <c r="F1827" s="4" t="s">
        <v>8</v>
      </c>
      <c r="G1827" s="4" t="s">
        <v>17</v>
      </c>
    </row>
    <row r="1828" spans="1:9">
      <c r="A1828" t="n">
        <v>17037</v>
      </c>
      <c r="B1828" s="12" t="n">
        <v>5</v>
      </c>
      <c r="C1828" s="7" t="n">
        <v>30</v>
      </c>
      <c r="D1828" s="7" t="n">
        <v>0</v>
      </c>
      <c r="E1828" s="7" t="n">
        <v>8</v>
      </c>
      <c r="F1828" s="7" t="n">
        <v>1</v>
      </c>
      <c r="G1828" s="13" t="n">
        <f t="normal" ca="1">A1842</f>
        <v>0</v>
      </c>
    </row>
    <row r="1829" spans="1:9">
      <c r="A1829" t="s">
        <v>4</v>
      </c>
      <c r="B1829" s="4" t="s">
        <v>5</v>
      </c>
      <c r="C1829" s="4" t="s">
        <v>8</v>
      </c>
      <c r="D1829" s="4" t="s">
        <v>7</v>
      </c>
      <c r="E1829" s="4" t="s">
        <v>9</v>
      </c>
    </row>
    <row r="1830" spans="1:9">
      <c r="A1830" t="n">
        <v>17047</v>
      </c>
      <c r="B1830" s="38" t="n">
        <v>51</v>
      </c>
      <c r="C1830" s="7" t="n">
        <v>4</v>
      </c>
      <c r="D1830" s="7" t="n">
        <v>65534</v>
      </c>
      <c r="E1830" s="7" t="s">
        <v>76</v>
      </c>
    </row>
    <row r="1831" spans="1:9">
      <c r="A1831" t="s">
        <v>4</v>
      </c>
      <c r="B1831" s="4" t="s">
        <v>5</v>
      </c>
      <c r="C1831" s="4" t="s">
        <v>7</v>
      </c>
    </row>
    <row r="1832" spans="1:9">
      <c r="A1832" t="n">
        <v>17060</v>
      </c>
      <c r="B1832" s="23" t="n">
        <v>16</v>
      </c>
      <c r="C1832" s="7" t="n">
        <v>0</v>
      </c>
    </row>
    <row r="1833" spans="1:9">
      <c r="A1833" t="s">
        <v>4</v>
      </c>
      <c r="B1833" s="4" t="s">
        <v>5</v>
      </c>
      <c r="C1833" s="4" t="s">
        <v>7</v>
      </c>
      <c r="D1833" s="4" t="s">
        <v>69</v>
      </c>
      <c r="E1833" s="4" t="s">
        <v>8</v>
      </c>
      <c r="F1833" s="4" t="s">
        <v>8</v>
      </c>
      <c r="G1833" s="4" t="s">
        <v>69</v>
      </c>
      <c r="H1833" s="4" t="s">
        <v>8</v>
      </c>
      <c r="I1833" s="4" t="s">
        <v>8</v>
      </c>
      <c r="J1833" s="4" t="s">
        <v>69</v>
      </c>
      <c r="K1833" s="4" t="s">
        <v>8</v>
      </c>
      <c r="L1833" s="4" t="s">
        <v>8</v>
      </c>
      <c r="M1833" s="4" t="s">
        <v>69</v>
      </c>
      <c r="N1833" s="4" t="s">
        <v>8</v>
      </c>
      <c r="O1833" s="4" t="s">
        <v>8</v>
      </c>
    </row>
    <row r="1834" spans="1:9">
      <c r="A1834" t="n">
        <v>17063</v>
      </c>
      <c r="B1834" s="39" t="n">
        <v>26</v>
      </c>
      <c r="C1834" s="7" t="n">
        <v>65534</v>
      </c>
      <c r="D1834" s="7" t="s">
        <v>206</v>
      </c>
      <c r="E1834" s="7" t="n">
        <v>2</v>
      </c>
      <c r="F1834" s="7" t="n">
        <v>3</v>
      </c>
      <c r="G1834" s="7" t="s">
        <v>207</v>
      </c>
      <c r="H1834" s="7" t="n">
        <v>2</v>
      </c>
      <c r="I1834" s="7" t="n">
        <v>3</v>
      </c>
      <c r="J1834" s="7" t="s">
        <v>208</v>
      </c>
      <c r="K1834" s="7" t="n">
        <v>2</v>
      </c>
      <c r="L1834" s="7" t="n">
        <v>3</v>
      </c>
      <c r="M1834" s="7" t="s">
        <v>209</v>
      </c>
      <c r="N1834" s="7" t="n">
        <v>2</v>
      </c>
      <c r="O1834" s="7" t="n">
        <v>0</v>
      </c>
    </row>
    <row r="1835" spans="1:9">
      <c r="A1835" t="s">
        <v>4</v>
      </c>
      <c r="B1835" s="4" t="s">
        <v>5</v>
      </c>
    </row>
    <row r="1836" spans="1:9">
      <c r="A1836" t="n">
        <v>17422</v>
      </c>
      <c r="B1836" s="30" t="n">
        <v>28</v>
      </c>
    </row>
    <row r="1837" spans="1:9">
      <c r="A1837" t="s">
        <v>4</v>
      </c>
      <c r="B1837" s="4" t="s">
        <v>5</v>
      </c>
      <c r="C1837" s="4" t="s">
        <v>7</v>
      </c>
    </row>
    <row r="1838" spans="1:9">
      <c r="A1838" t="n">
        <v>17423</v>
      </c>
      <c r="B1838" s="6" t="n">
        <v>12</v>
      </c>
      <c r="C1838" s="7" t="n">
        <v>0</v>
      </c>
    </row>
    <row r="1839" spans="1:9">
      <c r="A1839" t="s">
        <v>4</v>
      </c>
      <c r="B1839" s="4" t="s">
        <v>5</v>
      </c>
      <c r="C1839" s="4" t="s">
        <v>17</v>
      </c>
    </row>
    <row r="1840" spans="1:9">
      <c r="A1840" t="n">
        <v>17426</v>
      </c>
      <c r="B1840" s="16" t="n">
        <v>3</v>
      </c>
      <c r="C1840" s="13" t="n">
        <f t="normal" ca="1">A1850</f>
        <v>0</v>
      </c>
    </row>
    <row r="1841" spans="1:15">
      <c r="A1841" t="s">
        <v>4</v>
      </c>
      <c r="B1841" s="4" t="s">
        <v>5</v>
      </c>
      <c r="C1841" s="4" t="s">
        <v>8</v>
      </c>
      <c r="D1841" s="4" t="s">
        <v>7</v>
      </c>
      <c r="E1841" s="4" t="s">
        <v>9</v>
      </c>
    </row>
    <row r="1842" spans="1:15">
      <c r="A1842" t="n">
        <v>17431</v>
      </c>
      <c r="B1842" s="38" t="n">
        <v>51</v>
      </c>
      <c r="C1842" s="7" t="n">
        <v>4</v>
      </c>
      <c r="D1842" s="7" t="n">
        <v>65534</v>
      </c>
      <c r="E1842" s="7" t="s">
        <v>76</v>
      </c>
    </row>
    <row r="1843" spans="1:15">
      <c r="A1843" t="s">
        <v>4</v>
      </c>
      <c r="B1843" s="4" t="s">
        <v>5</v>
      </c>
      <c r="C1843" s="4" t="s">
        <v>7</v>
      </c>
    </row>
    <row r="1844" spans="1:15">
      <c r="A1844" t="n">
        <v>17444</v>
      </c>
      <c r="B1844" s="23" t="n">
        <v>16</v>
      </c>
      <c r="C1844" s="7" t="n">
        <v>0</v>
      </c>
    </row>
    <row r="1845" spans="1:15">
      <c r="A1845" t="s">
        <v>4</v>
      </c>
      <c r="B1845" s="4" t="s">
        <v>5</v>
      </c>
      <c r="C1845" s="4" t="s">
        <v>7</v>
      </c>
      <c r="D1845" s="4" t="s">
        <v>69</v>
      </c>
      <c r="E1845" s="4" t="s">
        <v>8</v>
      </c>
      <c r="F1845" s="4" t="s">
        <v>8</v>
      </c>
      <c r="G1845" s="4" t="s">
        <v>69</v>
      </c>
      <c r="H1845" s="4" t="s">
        <v>8</v>
      </c>
      <c r="I1845" s="4" t="s">
        <v>8</v>
      </c>
      <c r="J1845" s="4" t="s">
        <v>69</v>
      </c>
      <c r="K1845" s="4" t="s">
        <v>8</v>
      </c>
      <c r="L1845" s="4" t="s">
        <v>8</v>
      </c>
    </row>
    <row r="1846" spans="1:15">
      <c r="A1846" t="n">
        <v>17447</v>
      </c>
      <c r="B1846" s="39" t="n">
        <v>26</v>
      </c>
      <c r="C1846" s="7" t="n">
        <v>65534</v>
      </c>
      <c r="D1846" s="7" t="s">
        <v>210</v>
      </c>
      <c r="E1846" s="7" t="n">
        <v>2</v>
      </c>
      <c r="F1846" s="7" t="n">
        <v>3</v>
      </c>
      <c r="G1846" s="7" t="s">
        <v>211</v>
      </c>
      <c r="H1846" s="7" t="n">
        <v>2</v>
      </c>
      <c r="I1846" s="7" t="n">
        <v>3</v>
      </c>
      <c r="J1846" s="7" t="s">
        <v>212</v>
      </c>
      <c r="K1846" s="7" t="n">
        <v>2</v>
      </c>
      <c r="L1846" s="7" t="n">
        <v>0</v>
      </c>
    </row>
    <row r="1847" spans="1:15">
      <c r="A1847" t="s">
        <v>4</v>
      </c>
      <c r="B1847" s="4" t="s">
        <v>5</v>
      </c>
    </row>
    <row r="1848" spans="1:15">
      <c r="A1848" t="n">
        <v>17707</v>
      </c>
      <c r="B1848" s="30" t="n">
        <v>28</v>
      </c>
    </row>
    <row r="1849" spans="1:15">
      <c r="A1849" t="s">
        <v>4</v>
      </c>
      <c r="B1849" s="4" t="s">
        <v>5</v>
      </c>
      <c r="C1849" s="4" t="s">
        <v>8</v>
      </c>
    </row>
    <row r="1850" spans="1:15">
      <c r="A1850" t="n">
        <v>17708</v>
      </c>
      <c r="B1850" s="27" t="n">
        <v>23</v>
      </c>
      <c r="C1850" s="7" t="n">
        <v>10</v>
      </c>
    </row>
    <row r="1851" spans="1:15">
      <c r="A1851" t="s">
        <v>4</v>
      </c>
      <c r="B1851" s="4" t="s">
        <v>5</v>
      </c>
      <c r="C1851" s="4" t="s">
        <v>8</v>
      </c>
      <c r="D1851" s="4" t="s">
        <v>9</v>
      </c>
    </row>
    <row r="1852" spans="1:15">
      <c r="A1852" t="n">
        <v>17710</v>
      </c>
      <c r="B1852" s="8" t="n">
        <v>2</v>
      </c>
      <c r="C1852" s="7" t="n">
        <v>10</v>
      </c>
      <c r="D1852" s="7" t="s">
        <v>65</v>
      </c>
    </row>
    <row r="1853" spans="1:15">
      <c r="A1853" t="s">
        <v>4</v>
      </c>
      <c r="B1853" s="4" t="s">
        <v>5</v>
      </c>
      <c r="C1853" s="4" t="s">
        <v>8</v>
      </c>
    </row>
    <row r="1854" spans="1:15">
      <c r="A1854" t="n">
        <v>17733</v>
      </c>
      <c r="B1854" s="52" t="n">
        <v>74</v>
      </c>
      <c r="C1854" s="7" t="n">
        <v>46</v>
      </c>
    </row>
    <row r="1855" spans="1:15">
      <c r="A1855" t="s">
        <v>4</v>
      </c>
      <c r="B1855" s="4" t="s">
        <v>5</v>
      </c>
      <c r="C1855" s="4" t="s">
        <v>8</v>
      </c>
    </row>
    <row r="1856" spans="1:15">
      <c r="A1856" t="n">
        <v>17735</v>
      </c>
      <c r="B1856" s="52" t="n">
        <v>74</v>
      </c>
      <c r="C1856" s="7" t="n">
        <v>54</v>
      </c>
    </row>
    <row r="1857" spans="1:12">
      <c r="A1857" t="s">
        <v>4</v>
      </c>
      <c r="B1857" s="4" t="s">
        <v>5</v>
      </c>
    </row>
    <row r="1858" spans="1:12">
      <c r="A1858" t="n">
        <v>17737</v>
      </c>
      <c r="B1858" s="5" t="n">
        <v>1</v>
      </c>
    </row>
    <row r="1859" spans="1:12" s="3" customFormat="1" customHeight="0">
      <c r="A1859" s="3" t="s">
        <v>2</v>
      </c>
      <c r="B1859" s="3" t="s">
        <v>213</v>
      </c>
    </row>
    <row r="1860" spans="1:12">
      <c r="A1860" t="s">
        <v>4</v>
      </c>
      <c r="B1860" s="4" t="s">
        <v>5</v>
      </c>
      <c r="C1860" s="4" t="s">
        <v>8</v>
      </c>
      <c r="D1860" s="4" t="s">
        <v>7</v>
      </c>
      <c r="E1860" s="4" t="s">
        <v>8</v>
      </c>
      <c r="F1860" s="4" t="s">
        <v>8</v>
      </c>
      <c r="G1860" s="4" t="s">
        <v>8</v>
      </c>
      <c r="H1860" s="4" t="s">
        <v>7</v>
      </c>
      <c r="I1860" s="4" t="s">
        <v>17</v>
      </c>
      <c r="J1860" s="4" t="s">
        <v>17</v>
      </c>
    </row>
    <row r="1861" spans="1:12">
      <c r="A1861" t="n">
        <v>17740</v>
      </c>
      <c r="B1861" s="48" t="n">
        <v>6</v>
      </c>
      <c r="C1861" s="7" t="n">
        <v>33</v>
      </c>
      <c r="D1861" s="7" t="n">
        <v>65534</v>
      </c>
      <c r="E1861" s="7" t="n">
        <v>9</v>
      </c>
      <c r="F1861" s="7" t="n">
        <v>1</v>
      </c>
      <c r="G1861" s="7" t="n">
        <v>1</v>
      </c>
      <c r="H1861" s="7" t="n">
        <v>18</v>
      </c>
      <c r="I1861" s="13" t="n">
        <f t="normal" ca="1">A1863</f>
        <v>0</v>
      </c>
      <c r="J1861" s="13" t="n">
        <f t="normal" ca="1">A1869</f>
        <v>0</v>
      </c>
    </row>
    <row r="1862" spans="1:12">
      <c r="A1862" t="s">
        <v>4</v>
      </c>
      <c r="B1862" s="4" t="s">
        <v>5</v>
      </c>
      <c r="C1862" s="4" t="s">
        <v>7</v>
      </c>
      <c r="D1862" s="4" t="s">
        <v>18</v>
      </c>
      <c r="E1862" s="4" t="s">
        <v>18</v>
      </c>
      <c r="F1862" s="4" t="s">
        <v>18</v>
      </c>
      <c r="G1862" s="4" t="s">
        <v>18</v>
      </c>
    </row>
    <row r="1863" spans="1:12">
      <c r="A1863" t="n">
        <v>17757</v>
      </c>
      <c r="B1863" s="33" t="n">
        <v>46</v>
      </c>
      <c r="C1863" s="7" t="n">
        <v>65534</v>
      </c>
      <c r="D1863" s="7" t="n">
        <v>1.5900000333786</v>
      </c>
      <c r="E1863" s="7" t="n">
        <v>0</v>
      </c>
      <c r="F1863" s="7" t="n">
        <v>11.3199996948242</v>
      </c>
      <c r="G1863" s="7" t="n">
        <v>330.200012207031</v>
      </c>
    </row>
    <row r="1864" spans="1:12">
      <c r="A1864" t="s">
        <v>4</v>
      </c>
      <c r="B1864" s="4" t="s">
        <v>5</v>
      </c>
      <c r="C1864" s="4" t="s">
        <v>7</v>
      </c>
      <c r="D1864" s="4" t="s">
        <v>8</v>
      </c>
      <c r="E1864" s="4" t="s">
        <v>8</v>
      </c>
      <c r="F1864" s="4" t="s">
        <v>9</v>
      </c>
    </row>
    <row r="1865" spans="1:12">
      <c r="A1865" t="n">
        <v>17776</v>
      </c>
      <c r="B1865" s="51" t="n">
        <v>47</v>
      </c>
      <c r="C1865" s="7" t="n">
        <v>65534</v>
      </c>
      <c r="D1865" s="7" t="n">
        <v>0</v>
      </c>
      <c r="E1865" s="7" t="n">
        <v>1</v>
      </c>
      <c r="F1865" s="7" t="s">
        <v>184</v>
      </c>
    </row>
    <row r="1866" spans="1:12">
      <c r="A1866" t="s">
        <v>4</v>
      </c>
      <c r="B1866" s="4" t="s">
        <v>5</v>
      </c>
      <c r="C1866" s="4" t="s">
        <v>17</v>
      </c>
    </row>
    <row r="1867" spans="1:12">
      <c r="A1867" t="n">
        <v>17797</v>
      </c>
      <c r="B1867" s="16" t="n">
        <v>3</v>
      </c>
      <c r="C1867" s="13" t="n">
        <f t="normal" ca="1">A1869</f>
        <v>0</v>
      </c>
    </row>
    <row r="1868" spans="1:12">
      <c r="A1868" t="s">
        <v>4</v>
      </c>
      <c r="B1868" s="4" t="s">
        <v>5</v>
      </c>
    </row>
    <row r="1869" spans="1:12">
      <c r="A1869" t="n">
        <v>17802</v>
      </c>
      <c r="B1869" s="5" t="n">
        <v>1</v>
      </c>
    </row>
    <row r="1870" spans="1:12" s="3" customFormat="1" customHeight="0">
      <c r="A1870" s="3" t="s">
        <v>2</v>
      </c>
      <c r="B1870" s="3" t="s">
        <v>214</v>
      </c>
    </row>
    <row r="1871" spans="1:12">
      <c r="A1871" t="s">
        <v>4</v>
      </c>
      <c r="B1871" s="4" t="s">
        <v>5</v>
      </c>
      <c r="C1871" s="4" t="s">
        <v>8</v>
      </c>
      <c r="D1871" s="4" t="s">
        <v>7</v>
      </c>
      <c r="E1871" s="4" t="s">
        <v>8</v>
      </c>
      <c r="F1871" s="4" t="s">
        <v>17</v>
      </c>
    </row>
    <row r="1872" spans="1:12">
      <c r="A1872" t="n">
        <v>17804</v>
      </c>
      <c r="B1872" s="12" t="n">
        <v>5</v>
      </c>
      <c r="C1872" s="7" t="n">
        <v>30</v>
      </c>
      <c r="D1872" s="7" t="n">
        <v>10225</v>
      </c>
      <c r="E1872" s="7" t="n">
        <v>1</v>
      </c>
      <c r="F1872" s="13" t="n">
        <f t="normal" ca="1">A1888</f>
        <v>0</v>
      </c>
    </row>
    <row r="1873" spans="1:10">
      <c r="A1873" t="s">
        <v>4</v>
      </c>
      <c r="B1873" s="4" t="s">
        <v>5</v>
      </c>
      <c r="C1873" s="4" t="s">
        <v>7</v>
      </c>
      <c r="D1873" s="4" t="s">
        <v>8</v>
      </c>
      <c r="E1873" s="4" t="s">
        <v>8</v>
      </c>
      <c r="F1873" s="4" t="s">
        <v>9</v>
      </c>
    </row>
    <row r="1874" spans="1:10">
      <c r="A1874" t="n">
        <v>17813</v>
      </c>
      <c r="B1874" s="53" t="n">
        <v>20</v>
      </c>
      <c r="C1874" s="7" t="n">
        <v>65534</v>
      </c>
      <c r="D1874" s="7" t="n">
        <v>3</v>
      </c>
      <c r="E1874" s="7" t="n">
        <v>10</v>
      </c>
      <c r="F1874" s="7" t="s">
        <v>201</v>
      </c>
    </row>
    <row r="1875" spans="1:10">
      <c r="A1875" t="s">
        <v>4</v>
      </c>
      <c r="B1875" s="4" t="s">
        <v>5</v>
      </c>
      <c r="C1875" s="4" t="s">
        <v>7</v>
      </c>
    </row>
    <row r="1876" spans="1:10">
      <c r="A1876" t="n">
        <v>17834</v>
      </c>
      <c r="B1876" s="23" t="n">
        <v>16</v>
      </c>
      <c r="C1876" s="7" t="n">
        <v>0</v>
      </c>
    </row>
    <row r="1877" spans="1:10">
      <c r="A1877" t="s">
        <v>4</v>
      </c>
      <c r="B1877" s="4" t="s">
        <v>5</v>
      </c>
      <c r="C1877" s="4" t="s">
        <v>8</v>
      </c>
      <c r="D1877" s="4" t="s">
        <v>7</v>
      </c>
    </row>
    <row r="1878" spans="1:10">
      <c r="A1878" t="n">
        <v>17837</v>
      </c>
      <c r="B1878" s="21" t="n">
        <v>22</v>
      </c>
      <c r="C1878" s="7" t="n">
        <v>10</v>
      </c>
      <c r="D1878" s="7" t="n">
        <v>0</v>
      </c>
    </row>
    <row r="1879" spans="1:10">
      <c r="A1879" t="s">
        <v>4</v>
      </c>
      <c r="B1879" s="4" t="s">
        <v>5</v>
      </c>
      <c r="C1879" s="4" t="s">
        <v>8</v>
      </c>
      <c r="D1879" s="4" t="s">
        <v>7</v>
      </c>
      <c r="E1879" s="4" t="s">
        <v>9</v>
      </c>
    </row>
    <row r="1880" spans="1:10">
      <c r="A1880" t="n">
        <v>17841</v>
      </c>
      <c r="B1880" s="38" t="n">
        <v>51</v>
      </c>
      <c r="C1880" s="7" t="n">
        <v>4</v>
      </c>
      <c r="D1880" s="7" t="n">
        <v>65534</v>
      </c>
      <c r="E1880" s="7" t="s">
        <v>76</v>
      </c>
    </row>
    <row r="1881" spans="1:10">
      <c r="A1881" t="s">
        <v>4</v>
      </c>
      <c r="B1881" s="4" t="s">
        <v>5</v>
      </c>
      <c r="C1881" s="4" t="s">
        <v>7</v>
      </c>
    </row>
    <row r="1882" spans="1:10">
      <c r="A1882" t="n">
        <v>17854</v>
      </c>
      <c r="B1882" s="23" t="n">
        <v>16</v>
      </c>
      <c r="C1882" s="7" t="n">
        <v>0</v>
      </c>
    </row>
    <row r="1883" spans="1:10">
      <c r="A1883" t="s">
        <v>4</v>
      </c>
      <c r="B1883" s="4" t="s">
        <v>5</v>
      </c>
      <c r="C1883" s="4" t="s">
        <v>7</v>
      </c>
      <c r="D1883" s="4" t="s">
        <v>69</v>
      </c>
      <c r="E1883" s="4" t="s">
        <v>8</v>
      </c>
      <c r="F1883" s="4" t="s">
        <v>8</v>
      </c>
      <c r="G1883" s="4" t="s">
        <v>69</v>
      </c>
      <c r="H1883" s="4" t="s">
        <v>8</v>
      </c>
      <c r="I1883" s="4" t="s">
        <v>8</v>
      </c>
    </row>
    <row r="1884" spans="1:10">
      <c r="A1884" t="n">
        <v>17857</v>
      </c>
      <c r="B1884" s="39" t="n">
        <v>26</v>
      </c>
      <c r="C1884" s="7" t="n">
        <v>65534</v>
      </c>
      <c r="D1884" s="7" t="s">
        <v>215</v>
      </c>
      <c r="E1884" s="7" t="n">
        <v>2</v>
      </c>
      <c r="F1884" s="7" t="n">
        <v>3</v>
      </c>
      <c r="G1884" s="7" t="s">
        <v>216</v>
      </c>
      <c r="H1884" s="7" t="n">
        <v>2</v>
      </c>
      <c r="I1884" s="7" t="n">
        <v>0</v>
      </c>
    </row>
    <row r="1885" spans="1:10">
      <c r="A1885" t="s">
        <v>4</v>
      </c>
      <c r="B1885" s="4" t="s">
        <v>5</v>
      </c>
    </row>
    <row r="1886" spans="1:10">
      <c r="A1886" t="n">
        <v>17964</v>
      </c>
      <c r="B1886" s="30" t="n">
        <v>28</v>
      </c>
    </row>
    <row r="1887" spans="1:10">
      <c r="A1887" t="s">
        <v>4</v>
      </c>
      <c r="B1887" s="4" t="s">
        <v>5</v>
      </c>
      <c r="C1887" s="4" t="s">
        <v>8</v>
      </c>
    </row>
    <row r="1888" spans="1:10">
      <c r="A1888" t="n">
        <v>17965</v>
      </c>
      <c r="B1888" s="27" t="n">
        <v>23</v>
      </c>
      <c r="C1888" s="7" t="n">
        <v>10</v>
      </c>
    </row>
    <row r="1889" spans="1:9">
      <c r="A1889" t="s">
        <v>4</v>
      </c>
      <c r="B1889" s="4" t="s">
        <v>5</v>
      </c>
      <c r="C1889" s="4" t="s">
        <v>8</v>
      </c>
      <c r="D1889" s="4" t="s">
        <v>9</v>
      </c>
    </row>
    <row r="1890" spans="1:9">
      <c r="A1890" t="n">
        <v>17967</v>
      </c>
      <c r="B1890" s="8" t="n">
        <v>2</v>
      </c>
      <c r="C1890" s="7" t="n">
        <v>10</v>
      </c>
      <c r="D1890" s="7" t="s">
        <v>65</v>
      </c>
    </row>
    <row r="1891" spans="1:9">
      <c r="A1891" t="s">
        <v>4</v>
      </c>
      <c r="B1891" s="4" t="s">
        <v>5</v>
      </c>
      <c r="C1891" s="4" t="s">
        <v>8</v>
      </c>
    </row>
    <row r="1892" spans="1:9">
      <c r="A1892" t="n">
        <v>17990</v>
      </c>
      <c r="B1892" s="52" t="n">
        <v>74</v>
      </c>
      <c r="C1892" s="7" t="n">
        <v>46</v>
      </c>
    </row>
    <row r="1893" spans="1:9">
      <c r="A1893" t="s">
        <v>4</v>
      </c>
      <c r="B1893" s="4" t="s">
        <v>5</v>
      </c>
      <c r="C1893" s="4" t="s">
        <v>8</v>
      </c>
    </row>
    <row r="1894" spans="1:9">
      <c r="A1894" t="n">
        <v>17992</v>
      </c>
      <c r="B1894" s="52" t="n">
        <v>74</v>
      </c>
      <c r="C1894" s="7" t="n">
        <v>54</v>
      </c>
    </row>
    <row r="1895" spans="1:9">
      <c r="A1895" t="s">
        <v>4</v>
      </c>
      <c r="B1895" s="4" t="s">
        <v>5</v>
      </c>
    </row>
    <row r="1896" spans="1:9">
      <c r="A1896" t="n">
        <v>17994</v>
      </c>
      <c r="B1896" s="5" t="n">
        <v>1</v>
      </c>
    </row>
    <row r="1897" spans="1:9" s="3" customFormat="1" customHeight="0">
      <c r="A1897" s="3" t="s">
        <v>2</v>
      </c>
      <c r="B1897" s="3" t="s">
        <v>217</v>
      </c>
    </row>
    <row r="1898" spans="1:9">
      <c r="A1898" t="s">
        <v>4</v>
      </c>
      <c r="B1898" s="4" t="s">
        <v>5</v>
      </c>
      <c r="C1898" s="4" t="s">
        <v>8</v>
      </c>
      <c r="D1898" s="4" t="s">
        <v>7</v>
      </c>
      <c r="E1898" s="4" t="s">
        <v>8</v>
      </c>
      <c r="F1898" s="4" t="s">
        <v>8</v>
      </c>
      <c r="G1898" s="4" t="s">
        <v>8</v>
      </c>
      <c r="H1898" s="4" t="s">
        <v>7</v>
      </c>
      <c r="I1898" s="4" t="s">
        <v>17</v>
      </c>
      <c r="J1898" s="4" t="s">
        <v>17</v>
      </c>
    </row>
    <row r="1899" spans="1:9">
      <c r="A1899" t="n">
        <v>17996</v>
      </c>
      <c r="B1899" s="48" t="n">
        <v>6</v>
      </c>
      <c r="C1899" s="7" t="n">
        <v>33</v>
      </c>
      <c r="D1899" s="7" t="n">
        <v>65534</v>
      </c>
      <c r="E1899" s="7" t="n">
        <v>9</v>
      </c>
      <c r="F1899" s="7" t="n">
        <v>1</v>
      </c>
      <c r="G1899" s="7" t="n">
        <v>1</v>
      </c>
      <c r="H1899" s="7" t="n">
        <v>18</v>
      </c>
      <c r="I1899" s="13" t="n">
        <f t="normal" ca="1">A1901</f>
        <v>0</v>
      </c>
      <c r="J1899" s="13" t="n">
        <f t="normal" ca="1">A1915</f>
        <v>0</v>
      </c>
    </row>
    <row r="1900" spans="1:9">
      <c r="A1900" t="s">
        <v>4</v>
      </c>
      <c r="B1900" s="4" t="s">
        <v>5</v>
      </c>
      <c r="C1900" s="4" t="s">
        <v>7</v>
      </c>
      <c r="D1900" s="4" t="s">
        <v>18</v>
      </c>
      <c r="E1900" s="4" t="s">
        <v>18</v>
      </c>
      <c r="F1900" s="4" t="s">
        <v>18</v>
      </c>
      <c r="G1900" s="4" t="s">
        <v>18</v>
      </c>
    </row>
    <row r="1901" spans="1:9">
      <c r="A1901" t="n">
        <v>18013</v>
      </c>
      <c r="B1901" s="33" t="n">
        <v>46</v>
      </c>
      <c r="C1901" s="7" t="n">
        <v>65534</v>
      </c>
      <c r="D1901" s="7" t="n">
        <v>4.98000001907349</v>
      </c>
      <c r="E1901" s="7" t="n">
        <v>0</v>
      </c>
      <c r="F1901" s="7" t="n">
        <v>-32.6699981689453</v>
      </c>
      <c r="G1901" s="7" t="n">
        <v>176.5</v>
      </c>
    </row>
    <row r="1902" spans="1:9">
      <c r="A1902" t="s">
        <v>4</v>
      </c>
      <c r="B1902" s="4" t="s">
        <v>5</v>
      </c>
      <c r="C1902" s="4" t="s">
        <v>8</v>
      </c>
      <c r="D1902" s="4" t="s">
        <v>7</v>
      </c>
      <c r="E1902" s="4" t="s">
        <v>8</v>
      </c>
      <c r="F1902" s="4" t="s">
        <v>9</v>
      </c>
      <c r="G1902" s="4" t="s">
        <v>9</v>
      </c>
      <c r="H1902" s="4" t="s">
        <v>9</v>
      </c>
      <c r="I1902" s="4" t="s">
        <v>9</v>
      </c>
      <c r="J1902" s="4" t="s">
        <v>9</v>
      </c>
      <c r="K1902" s="4" t="s">
        <v>9</v>
      </c>
      <c r="L1902" s="4" t="s">
        <v>9</v>
      </c>
      <c r="M1902" s="4" t="s">
        <v>9</v>
      </c>
      <c r="N1902" s="4" t="s">
        <v>9</v>
      </c>
      <c r="O1902" s="4" t="s">
        <v>9</v>
      </c>
      <c r="P1902" s="4" t="s">
        <v>9</v>
      </c>
      <c r="Q1902" s="4" t="s">
        <v>9</v>
      </c>
      <c r="R1902" s="4" t="s">
        <v>9</v>
      </c>
      <c r="S1902" s="4" t="s">
        <v>9</v>
      </c>
      <c r="T1902" s="4" t="s">
        <v>9</v>
      </c>
      <c r="U1902" s="4" t="s">
        <v>9</v>
      </c>
    </row>
    <row r="1903" spans="1:9">
      <c r="A1903" t="n">
        <v>18032</v>
      </c>
      <c r="B1903" s="49" t="n">
        <v>36</v>
      </c>
      <c r="C1903" s="7" t="n">
        <v>8</v>
      </c>
      <c r="D1903" s="7" t="n">
        <v>65534</v>
      </c>
      <c r="E1903" s="7" t="n">
        <v>0</v>
      </c>
      <c r="F1903" s="7" t="s">
        <v>198</v>
      </c>
      <c r="G1903" s="7" t="s">
        <v>20</v>
      </c>
      <c r="H1903" s="7" t="s">
        <v>20</v>
      </c>
      <c r="I1903" s="7" t="s">
        <v>20</v>
      </c>
      <c r="J1903" s="7" t="s">
        <v>20</v>
      </c>
      <c r="K1903" s="7" t="s">
        <v>20</v>
      </c>
      <c r="L1903" s="7" t="s">
        <v>20</v>
      </c>
      <c r="M1903" s="7" t="s">
        <v>20</v>
      </c>
      <c r="N1903" s="7" t="s">
        <v>20</v>
      </c>
      <c r="O1903" s="7" t="s">
        <v>20</v>
      </c>
      <c r="P1903" s="7" t="s">
        <v>20</v>
      </c>
      <c r="Q1903" s="7" t="s">
        <v>20</v>
      </c>
      <c r="R1903" s="7" t="s">
        <v>20</v>
      </c>
      <c r="S1903" s="7" t="s">
        <v>20</v>
      </c>
      <c r="T1903" s="7" t="s">
        <v>20</v>
      </c>
      <c r="U1903" s="7" t="s">
        <v>20</v>
      </c>
    </row>
    <row r="1904" spans="1:9">
      <c r="A1904" t="s">
        <v>4</v>
      </c>
      <c r="B1904" s="4" t="s">
        <v>5</v>
      </c>
      <c r="C1904" s="4" t="s">
        <v>7</v>
      </c>
      <c r="D1904" s="4" t="s">
        <v>8</v>
      </c>
      <c r="E1904" s="4" t="s">
        <v>8</v>
      </c>
      <c r="F1904" s="4" t="s">
        <v>9</v>
      </c>
    </row>
    <row r="1905" spans="1:21">
      <c r="A1905" t="n">
        <v>18062</v>
      </c>
      <c r="B1905" s="51" t="n">
        <v>47</v>
      </c>
      <c r="C1905" s="7" t="n">
        <v>65534</v>
      </c>
      <c r="D1905" s="7" t="n">
        <v>0</v>
      </c>
      <c r="E1905" s="7" t="n">
        <v>0</v>
      </c>
      <c r="F1905" s="7" t="s">
        <v>199</v>
      </c>
    </row>
    <row r="1906" spans="1:21">
      <c r="A1906" t="s">
        <v>4</v>
      </c>
      <c r="B1906" s="4" t="s">
        <v>5</v>
      </c>
      <c r="C1906" s="4" t="s">
        <v>7</v>
      </c>
      <c r="D1906" s="4" t="s">
        <v>8</v>
      </c>
      <c r="E1906" s="4" t="s">
        <v>9</v>
      </c>
      <c r="F1906" s="4" t="s">
        <v>18</v>
      </c>
      <c r="G1906" s="4" t="s">
        <v>18</v>
      </c>
      <c r="H1906" s="4" t="s">
        <v>18</v>
      </c>
    </row>
    <row r="1907" spans="1:21">
      <c r="A1907" t="n">
        <v>18083</v>
      </c>
      <c r="B1907" s="37" t="n">
        <v>48</v>
      </c>
      <c r="C1907" s="7" t="n">
        <v>65534</v>
      </c>
      <c r="D1907" s="7" t="n">
        <v>0</v>
      </c>
      <c r="E1907" s="7" t="s">
        <v>198</v>
      </c>
      <c r="F1907" s="7" t="n">
        <v>0</v>
      </c>
      <c r="G1907" s="7" t="n">
        <v>1</v>
      </c>
      <c r="H1907" s="7" t="n">
        <v>0</v>
      </c>
    </row>
    <row r="1908" spans="1:21">
      <c r="A1908" t="s">
        <v>4</v>
      </c>
      <c r="B1908" s="4" t="s">
        <v>5</v>
      </c>
      <c r="C1908" s="4" t="s">
        <v>7</v>
      </c>
      <c r="D1908" s="4" t="s">
        <v>19</v>
      </c>
    </row>
    <row r="1909" spans="1:21">
      <c r="A1909" t="n">
        <v>18109</v>
      </c>
      <c r="B1909" s="43" t="n">
        <v>43</v>
      </c>
      <c r="C1909" s="7" t="n">
        <v>65534</v>
      </c>
      <c r="D1909" s="7" t="n">
        <v>64</v>
      </c>
    </row>
    <row r="1910" spans="1:21">
      <c r="A1910" t="s">
        <v>4</v>
      </c>
      <c r="B1910" s="4" t="s">
        <v>5</v>
      </c>
      <c r="C1910" s="4" t="s">
        <v>7</v>
      </c>
      <c r="D1910" s="4" t="s">
        <v>8</v>
      </c>
      <c r="E1910" s="4" t="s">
        <v>8</v>
      </c>
      <c r="F1910" s="4" t="s">
        <v>9</v>
      </c>
    </row>
    <row r="1911" spans="1:21">
      <c r="A1911" t="n">
        <v>18116</v>
      </c>
      <c r="B1911" s="51" t="n">
        <v>47</v>
      </c>
      <c r="C1911" s="7" t="n">
        <v>65534</v>
      </c>
      <c r="D1911" s="7" t="n">
        <v>0</v>
      </c>
      <c r="E1911" s="7" t="n">
        <v>1</v>
      </c>
      <c r="F1911" s="7" t="s">
        <v>184</v>
      </c>
    </row>
    <row r="1912" spans="1:21">
      <c r="A1912" t="s">
        <v>4</v>
      </c>
      <c r="B1912" s="4" t="s">
        <v>5</v>
      </c>
      <c r="C1912" s="4" t="s">
        <v>17</v>
      </c>
    </row>
    <row r="1913" spans="1:21">
      <c r="A1913" t="n">
        <v>18137</v>
      </c>
      <c r="B1913" s="16" t="n">
        <v>3</v>
      </c>
      <c r="C1913" s="13" t="n">
        <f t="normal" ca="1">A1915</f>
        <v>0</v>
      </c>
    </row>
    <row r="1914" spans="1:21">
      <c r="A1914" t="s">
        <v>4</v>
      </c>
      <c r="B1914" s="4" t="s">
        <v>5</v>
      </c>
    </row>
    <row r="1915" spans="1:21">
      <c r="A1915" t="n">
        <v>18142</v>
      </c>
      <c r="B1915" s="5" t="n">
        <v>1</v>
      </c>
    </row>
    <row r="1916" spans="1:21" s="3" customFormat="1" customHeight="0">
      <c r="A1916" s="3" t="s">
        <v>2</v>
      </c>
      <c r="B1916" s="3" t="s">
        <v>218</v>
      </c>
    </row>
    <row r="1917" spans="1:21">
      <c r="A1917" t="s">
        <v>4</v>
      </c>
      <c r="B1917" s="4" t="s">
        <v>5</v>
      </c>
      <c r="C1917" s="4" t="s">
        <v>8</v>
      </c>
      <c r="D1917" s="4" t="s">
        <v>7</v>
      </c>
      <c r="E1917" s="4" t="s">
        <v>8</v>
      </c>
      <c r="F1917" s="4" t="s">
        <v>17</v>
      </c>
    </row>
    <row r="1918" spans="1:21">
      <c r="A1918" t="n">
        <v>18144</v>
      </c>
      <c r="B1918" s="12" t="n">
        <v>5</v>
      </c>
      <c r="C1918" s="7" t="n">
        <v>30</v>
      </c>
      <c r="D1918" s="7" t="n">
        <v>10225</v>
      </c>
      <c r="E1918" s="7" t="n">
        <v>1</v>
      </c>
      <c r="F1918" s="13" t="n">
        <f t="normal" ca="1">A1934</f>
        <v>0</v>
      </c>
    </row>
    <row r="1919" spans="1:21">
      <c r="A1919" t="s">
        <v>4</v>
      </c>
      <c r="B1919" s="4" t="s">
        <v>5</v>
      </c>
      <c r="C1919" s="4" t="s">
        <v>7</v>
      </c>
      <c r="D1919" s="4" t="s">
        <v>8</v>
      </c>
      <c r="E1919" s="4" t="s">
        <v>8</v>
      </c>
      <c r="F1919" s="4" t="s">
        <v>9</v>
      </c>
    </row>
    <row r="1920" spans="1:21">
      <c r="A1920" t="n">
        <v>18153</v>
      </c>
      <c r="B1920" s="53" t="n">
        <v>20</v>
      </c>
      <c r="C1920" s="7" t="n">
        <v>65534</v>
      </c>
      <c r="D1920" s="7" t="n">
        <v>3</v>
      </c>
      <c r="E1920" s="7" t="n">
        <v>10</v>
      </c>
      <c r="F1920" s="7" t="s">
        <v>201</v>
      </c>
    </row>
    <row r="1921" spans="1:8">
      <c r="A1921" t="s">
        <v>4</v>
      </c>
      <c r="B1921" s="4" t="s">
        <v>5</v>
      </c>
      <c r="C1921" s="4" t="s">
        <v>7</v>
      </c>
    </row>
    <row r="1922" spans="1:8">
      <c r="A1922" t="n">
        <v>18174</v>
      </c>
      <c r="B1922" s="23" t="n">
        <v>16</v>
      </c>
      <c r="C1922" s="7" t="n">
        <v>0</v>
      </c>
    </row>
    <row r="1923" spans="1:8">
      <c r="A1923" t="s">
        <v>4</v>
      </c>
      <c r="B1923" s="4" t="s">
        <v>5</v>
      </c>
      <c r="C1923" s="4" t="s">
        <v>8</v>
      </c>
      <c r="D1923" s="4" t="s">
        <v>7</v>
      </c>
    </row>
    <row r="1924" spans="1:8">
      <c r="A1924" t="n">
        <v>18177</v>
      </c>
      <c r="B1924" s="21" t="n">
        <v>22</v>
      </c>
      <c r="C1924" s="7" t="n">
        <v>10</v>
      </c>
      <c r="D1924" s="7" t="n">
        <v>0</v>
      </c>
    </row>
    <row r="1925" spans="1:8">
      <c r="A1925" t="s">
        <v>4</v>
      </c>
      <c r="B1925" s="4" t="s">
        <v>5</v>
      </c>
      <c r="C1925" s="4" t="s">
        <v>8</v>
      </c>
      <c r="D1925" s="4" t="s">
        <v>7</v>
      </c>
      <c r="E1925" s="4" t="s">
        <v>9</v>
      </c>
    </row>
    <row r="1926" spans="1:8">
      <c r="A1926" t="n">
        <v>18181</v>
      </c>
      <c r="B1926" s="38" t="n">
        <v>51</v>
      </c>
      <c r="C1926" s="7" t="n">
        <v>4</v>
      </c>
      <c r="D1926" s="7" t="n">
        <v>65534</v>
      </c>
      <c r="E1926" s="7" t="s">
        <v>76</v>
      </c>
    </row>
    <row r="1927" spans="1:8">
      <c r="A1927" t="s">
        <v>4</v>
      </c>
      <c r="B1927" s="4" t="s">
        <v>5</v>
      </c>
      <c r="C1927" s="4" t="s">
        <v>7</v>
      </c>
    </row>
    <row r="1928" spans="1:8">
      <c r="A1928" t="n">
        <v>18194</v>
      </c>
      <c r="B1928" s="23" t="n">
        <v>16</v>
      </c>
      <c r="C1928" s="7" t="n">
        <v>0</v>
      </c>
    </row>
    <row r="1929" spans="1:8">
      <c r="A1929" t="s">
        <v>4</v>
      </c>
      <c r="B1929" s="4" t="s">
        <v>5</v>
      </c>
      <c r="C1929" s="4" t="s">
        <v>7</v>
      </c>
      <c r="D1929" s="4" t="s">
        <v>69</v>
      </c>
      <c r="E1929" s="4" t="s">
        <v>8</v>
      </c>
      <c r="F1929" s="4" t="s">
        <v>8</v>
      </c>
      <c r="G1929" s="4" t="s">
        <v>69</v>
      </c>
      <c r="H1929" s="4" t="s">
        <v>8</v>
      </c>
      <c r="I1929" s="4" t="s">
        <v>8</v>
      </c>
    </row>
    <row r="1930" spans="1:8">
      <c r="A1930" t="n">
        <v>18197</v>
      </c>
      <c r="B1930" s="39" t="n">
        <v>26</v>
      </c>
      <c r="C1930" s="7" t="n">
        <v>65534</v>
      </c>
      <c r="D1930" s="7" t="s">
        <v>219</v>
      </c>
      <c r="E1930" s="7" t="n">
        <v>2</v>
      </c>
      <c r="F1930" s="7" t="n">
        <v>3</v>
      </c>
      <c r="G1930" s="7" t="s">
        <v>220</v>
      </c>
      <c r="H1930" s="7" t="n">
        <v>2</v>
      </c>
      <c r="I1930" s="7" t="n">
        <v>0</v>
      </c>
    </row>
    <row r="1931" spans="1:8">
      <c r="A1931" t="s">
        <v>4</v>
      </c>
      <c r="B1931" s="4" t="s">
        <v>5</v>
      </c>
    </row>
    <row r="1932" spans="1:8">
      <c r="A1932" t="n">
        <v>18329</v>
      </c>
      <c r="B1932" s="30" t="n">
        <v>28</v>
      </c>
    </row>
    <row r="1933" spans="1:8">
      <c r="A1933" t="s">
        <v>4</v>
      </c>
      <c r="B1933" s="4" t="s">
        <v>5</v>
      </c>
      <c r="C1933" s="4" t="s">
        <v>8</v>
      </c>
    </row>
    <row r="1934" spans="1:8">
      <c r="A1934" t="n">
        <v>18330</v>
      </c>
      <c r="B1934" s="27" t="n">
        <v>23</v>
      </c>
      <c r="C1934" s="7" t="n">
        <v>10</v>
      </c>
    </row>
    <row r="1935" spans="1:8">
      <c r="A1935" t="s">
        <v>4</v>
      </c>
      <c r="B1935" s="4" t="s">
        <v>5</v>
      </c>
      <c r="C1935" s="4" t="s">
        <v>8</v>
      </c>
      <c r="D1935" s="4" t="s">
        <v>9</v>
      </c>
    </row>
    <row r="1936" spans="1:8">
      <c r="A1936" t="n">
        <v>18332</v>
      </c>
      <c r="B1936" s="8" t="n">
        <v>2</v>
      </c>
      <c r="C1936" s="7" t="n">
        <v>10</v>
      </c>
      <c r="D1936" s="7" t="s">
        <v>65</v>
      </c>
    </row>
    <row r="1937" spans="1:9">
      <c r="A1937" t="s">
        <v>4</v>
      </c>
      <c r="B1937" s="4" t="s">
        <v>5</v>
      </c>
      <c r="C1937" s="4" t="s">
        <v>8</v>
      </c>
    </row>
    <row r="1938" spans="1:9">
      <c r="A1938" t="n">
        <v>18355</v>
      </c>
      <c r="B1938" s="52" t="n">
        <v>74</v>
      </c>
      <c r="C1938" s="7" t="n">
        <v>46</v>
      </c>
    </row>
    <row r="1939" spans="1:9">
      <c r="A1939" t="s">
        <v>4</v>
      </c>
      <c r="B1939" s="4" t="s">
        <v>5</v>
      </c>
      <c r="C1939" s="4" t="s">
        <v>8</v>
      </c>
    </row>
    <row r="1940" spans="1:9">
      <c r="A1940" t="n">
        <v>18357</v>
      </c>
      <c r="B1940" s="52" t="n">
        <v>74</v>
      </c>
      <c r="C1940" s="7" t="n">
        <v>54</v>
      </c>
    </row>
    <row r="1941" spans="1:9">
      <c r="A1941" t="s">
        <v>4</v>
      </c>
      <c r="B1941" s="4" t="s">
        <v>5</v>
      </c>
    </row>
    <row r="1942" spans="1:9">
      <c r="A1942" t="n">
        <v>18359</v>
      </c>
      <c r="B1942" s="5" t="n">
        <v>1</v>
      </c>
    </row>
    <row r="1943" spans="1:9" s="3" customFormat="1" customHeight="0">
      <c r="A1943" s="3" t="s">
        <v>2</v>
      </c>
      <c r="B1943" s="3" t="s">
        <v>221</v>
      </c>
    </row>
    <row r="1944" spans="1:9">
      <c r="A1944" t="s">
        <v>4</v>
      </c>
      <c r="B1944" s="4" t="s">
        <v>5</v>
      </c>
      <c r="C1944" s="4" t="s">
        <v>8</v>
      </c>
      <c r="D1944" s="4" t="s">
        <v>7</v>
      </c>
      <c r="E1944" s="4" t="s">
        <v>8</v>
      </c>
      <c r="F1944" s="4" t="s">
        <v>8</v>
      </c>
      <c r="G1944" s="4" t="s">
        <v>17</v>
      </c>
    </row>
    <row r="1945" spans="1:9">
      <c r="A1945" t="n">
        <v>18360</v>
      </c>
      <c r="B1945" s="12" t="n">
        <v>5</v>
      </c>
      <c r="C1945" s="7" t="n">
        <v>30</v>
      </c>
      <c r="D1945" s="7" t="n">
        <v>10660</v>
      </c>
      <c r="E1945" s="7" t="n">
        <v>8</v>
      </c>
      <c r="F1945" s="7" t="n">
        <v>1</v>
      </c>
      <c r="G1945" s="13" t="n">
        <f t="normal" ca="1">A1951</f>
        <v>0</v>
      </c>
    </row>
    <row r="1946" spans="1:9">
      <c r="A1946" t="s">
        <v>4</v>
      </c>
      <c r="B1946" s="4" t="s">
        <v>5</v>
      </c>
      <c r="C1946" s="4" t="s">
        <v>7</v>
      </c>
      <c r="D1946" s="4" t="s">
        <v>19</v>
      </c>
    </row>
    <row r="1947" spans="1:9">
      <c r="A1947" t="n">
        <v>18370</v>
      </c>
      <c r="B1947" s="43" t="n">
        <v>43</v>
      </c>
      <c r="C1947" s="7" t="n">
        <v>65534</v>
      </c>
      <c r="D1947" s="7" t="n">
        <v>1</v>
      </c>
    </row>
    <row r="1948" spans="1:9">
      <c r="A1948" t="s">
        <v>4</v>
      </c>
      <c r="B1948" s="4" t="s">
        <v>5</v>
      </c>
    </row>
    <row r="1949" spans="1:9">
      <c r="A1949" t="n">
        <v>18377</v>
      </c>
      <c r="B1949" s="5" t="n">
        <v>1</v>
      </c>
    </row>
    <row r="1950" spans="1:9">
      <c r="A1950" t="s">
        <v>4</v>
      </c>
      <c r="B1950" s="4" t="s">
        <v>5</v>
      </c>
      <c r="C1950" s="4" t="s">
        <v>8</v>
      </c>
      <c r="D1950" s="4" t="s">
        <v>7</v>
      </c>
      <c r="E1950" s="4" t="s">
        <v>8</v>
      </c>
      <c r="F1950" s="4" t="s">
        <v>8</v>
      </c>
      <c r="G1950" s="4" t="s">
        <v>8</v>
      </c>
      <c r="H1950" s="4" t="s">
        <v>7</v>
      </c>
      <c r="I1950" s="4" t="s">
        <v>17</v>
      </c>
      <c r="J1950" s="4" t="s">
        <v>17</v>
      </c>
    </row>
    <row r="1951" spans="1:9">
      <c r="A1951" t="n">
        <v>18378</v>
      </c>
      <c r="B1951" s="48" t="n">
        <v>6</v>
      </c>
      <c r="C1951" s="7" t="n">
        <v>33</v>
      </c>
      <c r="D1951" s="7" t="n">
        <v>65534</v>
      </c>
      <c r="E1951" s="7" t="n">
        <v>9</v>
      </c>
      <c r="F1951" s="7" t="n">
        <v>1</v>
      </c>
      <c r="G1951" s="7" t="n">
        <v>1</v>
      </c>
      <c r="H1951" s="7" t="n">
        <v>100</v>
      </c>
      <c r="I1951" s="13" t="n">
        <f t="normal" ca="1">A1953</f>
        <v>0</v>
      </c>
      <c r="J1951" s="13" t="n">
        <f t="normal" ca="1">A1959</f>
        <v>0</v>
      </c>
    </row>
    <row r="1952" spans="1:9">
      <c r="A1952" t="s">
        <v>4</v>
      </c>
      <c r="B1952" s="4" t="s">
        <v>5</v>
      </c>
      <c r="C1952" s="4" t="s">
        <v>7</v>
      </c>
      <c r="D1952" s="4" t="s">
        <v>18</v>
      </c>
      <c r="E1952" s="4" t="s">
        <v>18</v>
      </c>
      <c r="F1952" s="4" t="s">
        <v>18</v>
      </c>
      <c r="G1952" s="4" t="s">
        <v>18</v>
      </c>
    </row>
    <row r="1953" spans="1:10">
      <c r="A1953" t="n">
        <v>18395</v>
      </c>
      <c r="B1953" s="33" t="n">
        <v>46</v>
      </c>
      <c r="C1953" s="7" t="n">
        <v>65534</v>
      </c>
      <c r="D1953" s="7" t="n">
        <v>-7.11999988555908</v>
      </c>
      <c r="E1953" s="7" t="n">
        <v>0</v>
      </c>
      <c r="F1953" s="7" t="n">
        <v>-22.4300003051758</v>
      </c>
      <c r="G1953" s="7" t="n">
        <v>87.4000015258789</v>
      </c>
    </row>
    <row r="1954" spans="1:10">
      <c r="A1954" t="s">
        <v>4</v>
      </c>
      <c r="B1954" s="4" t="s">
        <v>5</v>
      </c>
      <c r="C1954" s="4" t="s">
        <v>9</v>
      </c>
      <c r="D1954" s="4" t="s">
        <v>8</v>
      </c>
      <c r="E1954" s="4" t="s">
        <v>7</v>
      </c>
      <c r="F1954" s="4" t="s">
        <v>18</v>
      </c>
      <c r="G1954" s="4" t="s">
        <v>18</v>
      </c>
      <c r="H1954" s="4" t="s">
        <v>18</v>
      </c>
      <c r="I1954" s="4" t="s">
        <v>18</v>
      </c>
      <c r="J1954" s="4" t="s">
        <v>18</v>
      </c>
      <c r="K1954" s="4" t="s">
        <v>18</v>
      </c>
      <c r="L1954" s="4" t="s">
        <v>18</v>
      </c>
      <c r="M1954" s="4" t="s">
        <v>7</v>
      </c>
    </row>
    <row r="1955" spans="1:10">
      <c r="A1955" t="n">
        <v>18414</v>
      </c>
      <c r="B1955" s="50" t="n">
        <v>87</v>
      </c>
      <c r="C1955" s="7" t="s">
        <v>222</v>
      </c>
      <c r="D1955" s="7" t="n">
        <v>5</v>
      </c>
      <c r="E1955" s="7" t="n">
        <v>6512</v>
      </c>
      <c r="F1955" s="7" t="n">
        <v>2</v>
      </c>
      <c r="G1955" s="7" t="n">
        <v>0</v>
      </c>
      <c r="H1955" s="7" t="n">
        <v>0</v>
      </c>
      <c r="I1955" s="7" t="n">
        <v>1</v>
      </c>
      <c r="J1955" s="7" t="n">
        <v>0</v>
      </c>
      <c r="K1955" s="7" t="n">
        <v>0</v>
      </c>
      <c r="L1955" s="7" t="n">
        <v>0</v>
      </c>
      <c r="M1955" s="7" t="n">
        <v>7</v>
      </c>
    </row>
    <row r="1956" spans="1:10">
      <c r="A1956" t="s">
        <v>4</v>
      </c>
      <c r="B1956" s="4" t="s">
        <v>5</v>
      </c>
      <c r="C1956" s="4" t="s">
        <v>17</v>
      </c>
    </row>
    <row r="1957" spans="1:10">
      <c r="A1957" t="n">
        <v>18462</v>
      </c>
      <c r="B1957" s="16" t="n">
        <v>3</v>
      </c>
      <c r="C1957" s="13" t="n">
        <f t="normal" ca="1">A1959</f>
        <v>0</v>
      </c>
    </row>
    <row r="1958" spans="1:10">
      <c r="A1958" t="s">
        <v>4</v>
      </c>
      <c r="B1958" s="4" t="s">
        <v>5</v>
      </c>
    </row>
    <row r="1959" spans="1:10">
      <c r="A1959" t="n">
        <v>18467</v>
      </c>
      <c r="B1959" s="5" t="n">
        <v>1</v>
      </c>
    </row>
    <row r="1960" spans="1:10" s="3" customFormat="1" customHeight="0">
      <c r="A1960" s="3" t="s">
        <v>2</v>
      </c>
      <c r="B1960" s="3" t="s">
        <v>223</v>
      </c>
    </row>
    <row r="1961" spans="1:10">
      <c r="A1961" t="s">
        <v>4</v>
      </c>
      <c r="B1961" s="4" t="s">
        <v>5</v>
      </c>
      <c r="C1961" s="4" t="s">
        <v>7</v>
      </c>
      <c r="D1961" s="4" t="s">
        <v>8</v>
      </c>
      <c r="E1961" s="4" t="s">
        <v>8</v>
      </c>
      <c r="F1961" s="4" t="s">
        <v>9</v>
      </c>
    </row>
    <row r="1962" spans="1:10">
      <c r="A1962" t="n">
        <v>18468</v>
      </c>
      <c r="B1962" s="53" t="n">
        <v>20</v>
      </c>
      <c r="C1962" s="7" t="n">
        <v>65534</v>
      </c>
      <c r="D1962" s="7" t="n">
        <v>3</v>
      </c>
      <c r="E1962" s="7" t="n">
        <v>10</v>
      </c>
      <c r="F1962" s="7" t="s">
        <v>201</v>
      </c>
    </row>
    <row r="1963" spans="1:10">
      <c r="A1963" t="s">
        <v>4</v>
      </c>
      <c r="B1963" s="4" t="s">
        <v>5</v>
      </c>
      <c r="C1963" s="4" t="s">
        <v>7</v>
      </c>
    </row>
    <row r="1964" spans="1:10">
      <c r="A1964" t="n">
        <v>18489</v>
      </c>
      <c r="B1964" s="23" t="n">
        <v>16</v>
      </c>
      <c r="C1964" s="7" t="n">
        <v>0</v>
      </c>
    </row>
    <row r="1965" spans="1:10">
      <c r="A1965" t="s">
        <v>4</v>
      </c>
      <c r="B1965" s="4" t="s">
        <v>5</v>
      </c>
      <c r="C1965" s="4" t="s">
        <v>8</v>
      </c>
      <c r="D1965" s="4" t="s">
        <v>19</v>
      </c>
    </row>
    <row r="1966" spans="1:10">
      <c r="A1966" t="n">
        <v>18492</v>
      </c>
      <c r="B1966" s="52" t="n">
        <v>74</v>
      </c>
      <c r="C1966" s="7" t="n">
        <v>48</v>
      </c>
      <c r="D1966" s="7" t="n">
        <v>64</v>
      </c>
    </row>
    <row r="1967" spans="1:10">
      <c r="A1967" t="s">
        <v>4</v>
      </c>
      <c r="B1967" s="4" t="s">
        <v>5</v>
      </c>
      <c r="C1967" s="4" t="s">
        <v>8</v>
      </c>
      <c r="D1967" s="4" t="s">
        <v>7</v>
      </c>
    </row>
    <row r="1968" spans="1:10">
      <c r="A1968" t="n">
        <v>18498</v>
      </c>
      <c r="B1968" s="21" t="n">
        <v>22</v>
      </c>
      <c r="C1968" s="7" t="n">
        <v>10</v>
      </c>
      <c r="D1968" s="7" t="n">
        <v>0</v>
      </c>
    </row>
    <row r="1969" spans="1:13">
      <c r="A1969" t="s">
        <v>4</v>
      </c>
      <c r="B1969" s="4" t="s">
        <v>5</v>
      </c>
      <c r="C1969" s="4" t="s">
        <v>8</v>
      </c>
      <c r="D1969" s="4" t="s">
        <v>7</v>
      </c>
      <c r="E1969" s="4" t="s">
        <v>18</v>
      </c>
      <c r="F1969" s="4" t="s">
        <v>7</v>
      </c>
      <c r="G1969" s="4" t="s">
        <v>19</v>
      </c>
      <c r="H1969" s="4" t="s">
        <v>19</v>
      </c>
      <c r="I1969" s="4" t="s">
        <v>7</v>
      </c>
      <c r="J1969" s="4" t="s">
        <v>7</v>
      </c>
      <c r="K1969" s="4" t="s">
        <v>19</v>
      </c>
      <c r="L1969" s="4" t="s">
        <v>19</v>
      </c>
      <c r="M1969" s="4" t="s">
        <v>19</v>
      </c>
      <c r="N1969" s="4" t="s">
        <v>19</v>
      </c>
      <c r="O1969" s="4" t="s">
        <v>9</v>
      </c>
    </row>
    <row r="1970" spans="1:13">
      <c r="A1970" t="n">
        <v>18502</v>
      </c>
      <c r="B1970" s="15" t="n">
        <v>50</v>
      </c>
      <c r="C1970" s="7" t="n">
        <v>0</v>
      </c>
      <c r="D1970" s="7" t="n">
        <v>10000</v>
      </c>
      <c r="E1970" s="7" t="n">
        <v>1</v>
      </c>
      <c r="F1970" s="7" t="n">
        <v>0</v>
      </c>
      <c r="G1970" s="7" t="n">
        <v>0</v>
      </c>
      <c r="H1970" s="7" t="n">
        <v>0</v>
      </c>
      <c r="I1970" s="7" t="n">
        <v>0</v>
      </c>
      <c r="J1970" s="7" t="n">
        <v>65533</v>
      </c>
      <c r="K1970" s="7" t="n">
        <v>0</v>
      </c>
      <c r="L1970" s="7" t="n">
        <v>0</v>
      </c>
      <c r="M1970" s="7" t="n">
        <v>0</v>
      </c>
      <c r="N1970" s="7" t="n">
        <v>0</v>
      </c>
      <c r="O1970" s="7" t="s">
        <v>20</v>
      </c>
    </row>
    <row r="1971" spans="1:13">
      <c r="A1971" t="s">
        <v>4</v>
      </c>
      <c r="B1971" s="4" t="s">
        <v>5</v>
      </c>
      <c r="C1971" s="4" t="s">
        <v>7</v>
      </c>
    </row>
    <row r="1972" spans="1:13">
      <c r="A1972" t="n">
        <v>18541</v>
      </c>
      <c r="B1972" s="23" t="n">
        <v>16</v>
      </c>
      <c r="C1972" s="7" t="n">
        <v>700</v>
      </c>
    </row>
    <row r="1973" spans="1:13">
      <c r="A1973" t="s">
        <v>4</v>
      </c>
      <c r="B1973" s="4" t="s">
        <v>5</v>
      </c>
      <c r="C1973" s="4" t="s">
        <v>8</v>
      </c>
    </row>
    <row r="1974" spans="1:13">
      <c r="A1974" t="n">
        <v>18544</v>
      </c>
      <c r="B1974" s="27" t="n">
        <v>23</v>
      </c>
      <c r="C1974" s="7" t="n">
        <v>10</v>
      </c>
    </row>
    <row r="1975" spans="1:13">
      <c r="A1975" t="s">
        <v>4</v>
      </c>
      <c r="B1975" s="4" t="s">
        <v>5</v>
      </c>
      <c r="C1975" s="4" t="s">
        <v>8</v>
      </c>
      <c r="D1975" s="4" t="s">
        <v>9</v>
      </c>
    </row>
    <row r="1976" spans="1:13">
      <c r="A1976" t="n">
        <v>18546</v>
      </c>
      <c r="B1976" s="8" t="n">
        <v>2</v>
      </c>
      <c r="C1976" s="7" t="n">
        <v>10</v>
      </c>
      <c r="D1976" s="7" t="s">
        <v>65</v>
      </c>
    </row>
    <row r="1977" spans="1:13">
      <c r="A1977" t="s">
        <v>4</v>
      </c>
      <c r="B1977" s="4" t="s">
        <v>5</v>
      </c>
      <c r="C1977" s="4" t="s">
        <v>8</v>
      </c>
    </row>
    <row r="1978" spans="1:13">
      <c r="A1978" t="n">
        <v>18569</v>
      </c>
      <c r="B1978" s="52" t="n">
        <v>74</v>
      </c>
      <c r="C1978" s="7" t="n">
        <v>46</v>
      </c>
    </row>
    <row r="1979" spans="1:13">
      <c r="A1979" t="s">
        <v>4</v>
      </c>
      <c r="B1979" s="4" t="s">
        <v>5</v>
      </c>
      <c r="C1979" s="4" t="s">
        <v>8</v>
      </c>
    </row>
    <row r="1980" spans="1:13">
      <c r="A1980" t="n">
        <v>18571</v>
      </c>
      <c r="B1980" s="52" t="n">
        <v>74</v>
      </c>
      <c r="C1980" s="7" t="n">
        <v>54</v>
      </c>
    </row>
    <row r="1981" spans="1:13">
      <c r="A1981" t="s">
        <v>4</v>
      </c>
      <c r="B1981" s="4" t="s">
        <v>5</v>
      </c>
    </row>
    <row r="1982" spans="1:13">
      <c r="A1982" t="n">
        <v>18573</v>
      </c>
      <c r="B1982" s="5" t="n">
        <v>1</v>
      </c>
    </row>
    <row r="1983" spans="1:13" s="3" customFormat="1" customHeight="0">
      <c r="A1983" s="3" t="s">
        <v>2</v>
      </c>
      <c r="B1983" s="3" t="s">
        <v>224</v>
      </c>
    </row>
    <row r="1984" spans="1:13">
      <c r="A1984" t="s">
        <v>4</v>
      </c>
      <c r="B1984" s="4" t="s">
        <v>5</v>
      </c>
      <c r="C1984" s="4" t="s">
        <v>8</v>
      </c>
      <c r="D1984" s="4" t="s">
        <v>7</v>
      </c>
      <c r="E1984" s="4" t="s">
        <v>8</v>
      </c>
      <c r="F1984" s="4" t="s">
        <v>8</v>
      </c>
      <c r="G1984" s="4" t="s">
        <v>17</v>
      </c>
    </row>
    <row r="1985" spans="1:15">
      <c r="A1985" t="n">
        <v>18576</v>
      </c>
      <c r="B1985" s="12" t="n">
        <v>5</v>
      </c>
      <c r="C1985" s="7" t="n">
        <v>30</v>
      </c>
      <c r="D1985" s="7" t="n">
        <v>10660</v>
      </c>
      <c r="E1985" s="7" t="n">
        <v>8</v>
      </c>
      <c r="F1985" s="7" t="n">
        <v>1</v>
      </c>
      <c r="G1985" s="13" t="n">
        <f t="normal" ca="1">A1991</f>
        <v>0</v>
      </c>
    </row>
    <row r="1986" spans="1:15">
      <c r="A1986" t="s">
        <v>4</v>
      </c>
      <c r="B1986" s="4" t="s">
        <v>5</v>
      </c>
      <c r="C1986" s="4" t="s">
        <v>7</v>
      </c>
      <c r="D1986" s="4" t="s">
        <v>19</v>
      </c>
    </row>
    <row r="1987" spans="1:15">
      <c r="A1987" t="n">
        <v>18586</v>
      </c>
      <c r="B1987" s="43" t="n">
        <v>43</v>
      </c>
      <c r="C1987" s="7" t="n">
        <v>65534</v>
      </c>
      <c r="D1987" s="7" t="n">
        <v>1</v>
      </c>
    </row>
    <row r="1988" spans="1:15">
      <c r="A1988" t="s">
        <v>4</v>
      </c>
      <c r="B1988" s="4" t="s">
        <v>5</v>
      </c>
    </row>
    <row r="1989" spans="1:15">
      <c r="A1989" t="n">
        <v>18593</v>
      </c>
      <c r="B1989" s="5" t="n">
        <v>1</v>
      </c>
    </row>
    <row r="1990" spans="1:15">
      <c r="A1990" t="s">
        <v>4</v>
      </c>
      <c r="B1990" s="4" t="s">
        <v>5</v>
      </c>
      <c r="C1990" s="4" t="s">
        <v>8</v>
      </c>
      <c r="D1990" s="4" t="s">
        <v>7</v>
      </c>
      <c r="E1990" s="4" t="s">
        <v>8</v>
      </c>
      <c r="F1990" s="4" t="s">
        <v>8</v>
      </c>
      <c r="G1990" s="4" t="s">
        <v>8</v>
      </c>
      <c r="H1990" s="4" t="s">
        <v>7</v>
      </c>
      <c r="I1990" s="4" t="s">
        <v>17</v>
      </c>
      <c r="J1990" s="4" t="s">
        <v>17</v>
      </c>
    </row>
    <row r="1991" spans="1:15">
      <c r="A1991" t="n">
        <v>18594</v>
      </c>
      <c r="B1991" s="48" t="n">
        <v>6</v>
      </c>
      <c r="C1991" s="7" t="n">
        <v>33</v>
      </c>
      <c r="D1991" s="7" t="n">
        <v>65534</v>
      </c>
      <c r="E1991" s="7" t="n">
        <v>9</v>
      </c>
      <c r="F1991" s="7" t="n">
        <v>1</v>
      </c>
      <c r="G1991" s="7" t="n">
        <v>1</v>
      </c>
      <c r="H1991" s="7" t="n">
        <v>100</v>
      </c>
      <c r="I1991" s="13" t="n">
        <f t="normal" ca="1">A1993</f>
        <v>0</v>
      </c>
      <c r="J1991" s="13" t="n">
        <f t="normal" ca="1">A1999</f>
        <v>0</v>
      </c>
    </row>
    <row r="1992" spans="1:15">
      <c r="A1992" t="s">
        <v>4</v>
      </c>
      <c r="B1992" s="4" t="s">
        <v>5</v>
      </c>
      <c r="C1992" s="4" t="s">
        <v>7</v>
      </c>
      <c r="D1992" s="4" t="s">
        <v>18</v>
      </c>
      <c r="E1992" s="4" t="s">
        <v>18</v>
      </c>
      <c r="F1992" s="4" t="s">
        <v>18</v>
      </c>
      <c r="G1992" s="4" t="s">
        <v>18</v>
      </c>
    </row>
    <row r="1993" spans="1:15">
      <c r="A1993" t="n">
        <v>18611</v>
      </c>
      <c r="B1993" s="33" t="n">
        <v>46</v>
      </c>
      <c r="C1993" s="7" t="n">
        <v>65534</v>
      </c>
      <c r="D1993" s="7" t="n">
        <v>-7.3899998664856</v>
      </c>
      <c r="E1993" s="7" t="n">
        <v>0</v>
      </c>
      <c r="F1993" s="7" t="n">
        <v>-25.1200008392334</v>
      </c>
      <c r="G1993" s="7" t="n">
        <v>90.9000015258789</v>
      </c>
    </row>
    <row r="1994" spans="1:15">
      <c r="A1994" t="s">
        <v>4</v>
      </c>
      <c r="B1994" s="4" t="s">
        <v>5</v>
      </c>
      <c r="C1994" s="4" t="s">
        <v>9</v>
      </c>
      <c r="D1994" s="4" t="s">
        <v>8</v>
      </c>
      <c r="E1994" s="4" t="s">
        <v>7</v>
      </c>
      <c r="F1994" s="4" t="s">
        <v>18</v>
      </c>
      <c r="G1994" s="4" t="s">
        <v>18</v>
      </c>
      <c r="H1994" s="4" t="s">
        <v>18</v>
      </c>
      <c r="I1994" s="4" t="s">
        <v>18</v>
      </c>
      <c r="J1994" s="4" t="s">
        <v>18</v>
      </c>
      <c r="K1994" s="4" t="s">
        <v>18</v>
      </c>
      <c r="L1994" s="4" t="s">
        <v>18</v>
      </c>
      <c r="M1994" s="4" t="s">
        <v>7</v>
      </c>
    </row>
    <row r="1995" spans="1:15">
      <c r="A1995" t="n">
        <v>18630</v>
      </c>
      <c r="B1995" s="50" t="n">
        <v>87</v>
      </c>
      <c r="C1995" s="7" t="s">
        <v>225</v>
      </c>
      <c r="D1995" s="7" t="n">
        <v>5</v>
      </c>
      <c r="E1995" s="7" t="n">
        <v>6513</v>
      </c>
      <c r="F1995" s="7" t="n">
        <v>2</v>
      </c>
      <c r="G1995" s="7" t="n">
        <v>0</v>
      </c>
      <c r="H1995" s="7" t="n">
        <v>0</v>
      </c>
      <c r="I1995" s="7" t="n">
        <v>1.39999997615814</v>
      </c>
      <c r="J1995" s="7" t="n">
        <v>0</v>
      </c>
      <c r="K1995" s="7" t="n">
        <v>0</v>
      </c>
      <c r="L1995" s="7" t="n">
        <v>0</v>
      </c>
      <c r="M1995" s="7" t="n">
        <v>7</v>
      </c>
    </row>
    <row r="1996" spans="1:15">
      <c r="A1996" t="s">
        <v>4</v>
      </c>
      <c r="B1996" s="4" t="s">
        <v>5</v>
      </c>
      <c r="C1996" s="4" t="s">
        <v>17</v>
      </c>
    </row>
    <row r="1997" spans="1:15">
      <c r="A1997" t="n">
        <v>18679</v>
      </c>
      <c r="B1997" s="16" t="n">
        <v>3</v>
      </c>
      <c r="C1997" s="13" t="n">
        <f t="normal" ca="1">A1999</f>
        <v>0</v>
      </c>
    </row>
    <row r="1998" spans="1:15">
      <c r="A1998" t="s">
        <v>4</v>
      </c>
      <c r="B1998" s="4" t="s">
        <v>5</v>
      </c>
    </row>
    <row r="1999" spans="1:15">
      <c r="A1999" t="n">
        <v>18684</v>
      </c>
      <c r="B1999" s="5" t="n">
        <v>1</v>
      </c>
    </row>
    <row r="2000" spans="1:15" s="3" customFormat="1" customHeight="0">
      <c r="A2000" s="3" t="s">
        <v>2</v>
      </c>
      <c r="B2000" s="3" t="s">
        <v>226</v>
      </c>
    </row>
    <row r="2001" spans="1:13">
      <c r="A2001" t="s">
        <v>4</v>
      </c>
      <c r="B2001" s="4" t="s">
        <v>5</v>
      </c>
      <c r="C2001" s="4" t="s">
        <v>7</v>
      </c>
      <c r="D2001" s="4" t="s">
        <v>8</v>
      </c>
      <c r="E2001" s="4" t="s">
        <v>8</v>
      </c>
      <c r="F2001" s="4" t="s">
        <v>9</v>
      </c>
    </row>
    <row r="2002" spans="1:13">
      <c r="A2002" t="n">
        <v>18688</v>
      </c>
      <c r="B2002" s="53" t="n">
        <v>20</v>
      </c>
      <c r="C2002" s="7" t="n">
        <v>65534</v>
      </c>
      <c r="D2002" s="7" t="n">
        <v>3</v>
      </c>
      <c r="E2002" s="7" t="n">
        <v>10</v>
      </c>
      <c r="F2002" s="7" t="s">
        <v>201</v>
      </c>
    </row>
    <row r="2003" spans="1:13">
      <c r="A2003" t="s">
        <v>4</v>
      </c>
      <c r="B2003" s="4" t="s">
        <v>5</v>
      </c>
      <c r="C2003" s="4" t="s">
        <v>7</v>
      </c>
    </row>
    <row r="2004" spans="1:13">
      <c r="A2004" t="n">
        <v>18709</v>
      </c>
      <c r="B2004" s="23" t="n">
        <v>16</v>
      </c>
      <c r="C2004" s="7" t="n">
        <v>0</v>
      </c>
    </row>
    <row r="2005" spans="1:13">
      <c r="A2005" t="s">
        <v>4</v>
      </c>
      <c r="B2005" s="4" t="s">
        <v>5</v>
      </c>
      <c r="C2005" s="4" t="s">
        <v>8</v>
      </c>
      <c r="D2005" s="4" t="s">
        <v>19</v>
      </c>
    </row>
    <row r="2006" spans="1:13">
      <c r="A2006" t="n">
        <v>18712</v>
      </c>
      <c r="B2006" s="52" t="n">
        <v>74</v>
      </c>
      <c r="C2006" s="7" t="n">
        <v>48</v>
      </c>
      <c r="D2006" s="7" t="n">
        <v>64</v>
      </c>
    </row>
    <row r="2007" spans="1:13">
      <c r="A2007" t="s">
        <v>4</v>
      </c>
      <c r="B2007" s="4" t="s">
        <v>5</v>
      </c>
      <c r="C2007" s="4" t="s">
        <v>8</v>
      </c>
      <c r="D2007" s="4" t="s">
        <v>7</v>
      </c>
    </row>
    <row r="2008" spans="1:13">
      <c r="A2008" t="n">
        <v>18718</v>
      </c>
      <c r="B2008" s="21" t="n">
        <v>22</v>
      </c>
      <c r="C2008" s="7" t="n">
        <v>10</v>
      </c>
      <c r="D2008" s="7" t="n">
        <v>0</v>
      </c>
    </row>
    <row r="2009" spans="1:13">
      <c r="A2009" t="s">
        <v>4</v>
      </c>
      <c r="B2009" s="4" t="s">
        <v>5</v>
      </c>
      <c r="C2009" s="4" t="s">
        <v>8</v>
      </c>
      <c r="D2009" s="4" t="s">
        <v>7</v>
      </c>
      <c r="E2009" s="4" t="s">
        <v>18</v>
      </c>
      <c r="F2009" s="4" t="s">
        <v>7</v>
      </c>
      <c r="G2009" s="4" t="s">
        <v>19</v>
      </c>
      <c r="H2009" s="4" t="s">
        <v>19</v>
      </c>
      <c r="I2009" s="4" t="s">
        <v>7</v>
      </c>
      <c r="J2009" s="4" t="s">
        <v>7</v>
      </c>
      <c r="K2009" s="4" t="s">
        <v>19</v>
      </c>
      <c r="L2009" s="4" t="s">
        <v>19</v>
      </c>
      <c r="M2009" s="4" t="s">
        <v>19</v>
      </c>
      <c r="N2009" s="4" t="s">
        <v>19</v>
      </c>
      <c r="O2009" s="4" t="s">
        <v>9</v>
      </c>
    </row>
    <row r="2010" spans="1:13">
      <c r="A2010" t="n">
        <v>18722</v>
      </c>
      <c r="B2010" s="15" t="n">
        <v>50</v>
      </c>
      <c r="C2010" s="7" t="n">
        <v>0</v>
      </c>
      <c r="D2010" s="7" t="n">
        <v>10000</v>
      </c>
      <c r="E2010" s="7" t="n">
        <v>1</v>
      </c>
      <c r="F2010" s="7" t="n">
        <v>0</v>
      </c>
      <c r="G2010" s="7" t="n">
        <v>0</v>
      </c>
      <c r="H2010" s="7" t="n">
        <v>0</v>
      </c>
      <c r="I2010" s="7" t="n">
        <v>0</v>
      </c>
      <c r="J2010" s="7" t="n">
        <v>65533</v>
      </c>
      <c r="K2010" s="7" t="n">
        <v>0</v>
      </c>
      <c r="L2010" s="7" t="n">
        <v>0</v>
      </c>
      <c r="M2010" s="7" t="n">
        <v>0</v>
      </c>
      <c r="N2010" s="7" t="n">
        <v>0</v>
      </c>
      <c r="O2010" s="7" t="s">
        <v>20</v>
      </c>
    </row>
    <row r="2011" spans="1:13">
      <c r="A2011" t="s">
        <v>4</v>
      </c>
      <c r="B2011" s="4" t="s">
        <v>5</v>
      </c>
      <c r="C2011" s="4" t="s">
        <v>7</v>
      </c>
    </row>
    <row r="2012" spans="1:13">
      <c r="A2012" t="n">
        <v>18761</v>
      </c>
      <c r="B2012" s="23" t="n">
        <v>16</v>
      </c>
      <c r="C2012" s="7" t="n">
        <v>700</v>
      </c>
    </row>
    <row r="2013" spans="1:13">
      <c r="A2013" t="s">
        <v>4</v>
      </c>
      <c r="B2013" s="4" t="s">
        <v>5</v>
      </c>
      <c r="C2013" s="4" t="s">
        <v>8</v>
      </c>
    </row>
    <row r="2014" spans="1:13">
      <c r="A2014" t="n">
        <v>18764</v>
      </c>
      <c r="B2014" s="27" t="n">
        <v>23</v>
      </c>
      <c r="C2014" s="7" t="n">
        <v>10</v>
      </c>
    </row>
    <row r="2015" spans="1:13">
      <c r="A2015" t="s">
        <v>4</v>
      </c>
      <c r="B2015" s="4" t="s">
        <v>5</v>
      </c>
      <c r="C2015" s="4" t="s">
        <v>8</v>
      </c>
      <c r="D2015" s="4" t="s">
        <v>9</v>
      </c>
    </row>
    <row r="2016" spans="1:13">
      <c r="A2016" t="n">
        <v>18766</v>
      </c>
      <c r="B2016" s="8" t="n">
        <v>2</v>
      </c>
      <c r="C2016" s="7" t="n">
        <v>10</v>
      </c>
      <c r="D2016" s="7" t="s">
        <v>65</v>
      </c>
    </row>
    <row r="2017" spans="1:15">
      <c r="A2017" t="s">
        <v>4</v>
      </c>
      <c r="B2017" s="4" t="s">
        <v>5</v>
      </c>
      <c r="C2017" s="4" t="s">
        <v>8</v>
      </c>
    </row>
    <row r="2018" spans="1:15">
      <c r="A2018" t="n">
        <v>18789</v>
      </c>
      <c r="B2018" s="52" t="n">
        <v>74</v>
      </c>
      <c r="C2018" s="7" t="n">
        <v>46</v>
      </c>
    </row>
    <row r="2019" spans="1:15">
      <c r="A2019" t="s">
        <v>4</v>
      </c>
      <c r="B2019" s="4" t="s">
        <v>5</v>
      </c>
      <c r="C2019" s="4" t="s">
        <v>8</v>
      </c>
    </row>
    <row r="2020" spans="1:15">
      <c r="A2020" t="n">
        <v>18791</v>
      </c>
      <c r="B2020" s="52" t="n">
        <v>74</v>
      </c>
      <c r="C2020" s="7" t="n">
        <v>54</v>
      </c>
    </row>
    <row r="2021" spans="1:15">
      <c r="A2021" t="s">
        <v>4</v>
      </c>
      <c r="B2021" s="4" t="s">
        <v>5</v>
      </c>
    </row>
    <row r="2022" spans="1:15">
      <c r="A2022" t="n">
        <v>18793</v>
      </c>
      <c r="B2022" s="5" t="n">
        <v>1</v>
      </c>
    </row>
    <row r="2023" spans="1:15" s="3" customFormat="1" customHeight="0">
      <c r="A2023" s="3" t="s">
        <v>2</v>
      </c>
      <c r="B2023" s="3" t="s">
        <v>227</v>
      </c>
    </row>
    <row r="2024" spans="1:15">
      <c r="A2024" t="s">
        <v>4</v>
      </c>
      <c r="B2024" s="4" t="s">
        <v>5</v>
      </c>
      <c r="C2024" s="4" t="s">
        <v>8</v>
      </c>
      <c r="D2024" s="4" t="s">
        <v>7</v>
      </c>
      <c r="E2024" s="4" t="s">
        <v>8</v>
      </c>
      <c r="F2024" s="4" t="s">
        <v>8</v>
      </c>
      <c r="G2024" s="4" t="s">
        <v>17</v>
      </c>
    </row>
    <row r="2025" spans="1:15">
      <c r="A2025" t="n">
        <v>18796</v>
      </c>
      <c r="B2025" s="12" t="n">
        <v>5</v>
      </c>
      <c r="C2025" s="7" t="n">
        <v>30</v>
      </c>
      <c r="D2025" s="7" t="n">
        <v>10660</v>
      </c>
      <c r="E2025" s="7" t="n">
        <v>8</v>
      </c>
      <c r="F2025" s="7" t="n">
        <v>1</v>
      </c>
      <c r="G2025" s="13" t="n">
        <f t="normal" ca="1">A2031</f>
        <v>0</v>
      </c>
    </row>
    <row r="2026" spans="1:15">
      <c r="A2026" t="s">
        <v>4</v>
      </c>
      <c r="B2026" s="4" t="s">
        <v>5</v>
      </c>
      <c r="C2026" s="4" t="s">
        <v>7</v>
      </c>
      <c r="D2026" s="4" t="s">
        <v>19</v>
      </c>
    </row>
    <row r="2027" spans="1:15">
      <c r="A2027" t="n">
        <v>18806</v>
      </c>
      <c r="B2027" s="43" t="n">
        <v>43</v>
      </c>
      <c r="C2027" s="7" t="n">
        <v>65534</v>
      </c>
      <c r="D2027" s="7" t="n">
        <v>1</v>
      </c>
    </row>
    <row r="2028" spans="1:15">
      <c r="A2028" t="s">
        <v>4</v>
      </c>
      <c r="B2028" s="4" t="s">
        <v>5</v>
      </c>
    </row>
    <row r="2029" spans="1:15">
      <c r="A2029" t="n">
        <v>18813</v>
      </c>
      <c r="B2029" s="5" t="n">
        <v>1</v>
      </c>
    </row>
    <row r="2030" spans="1:15">
      <c r="A2030" t="s">
        <v>4</v>
      </c>
      <c r="B2030" s="4" t="s">
        <v>5</v>
      </c>
      <c r="C2030" s="4" t="s">
        <v>8</v>
      </c>
      <c r="D2030" s="4" t="s">
        <v>7</v>
      </c>
      <c r="E2030" s="4" t="s">
        <v>8</v>
      </c>
      <c r="F2030" s="4" t="s">
        <v>8</v>
      </c>
      <c r="G2030" s="4" t="s">
        <v>8</v>
      </c>
      <c r="H2030" s="4" t="s">
        <v>7</v>
      </c>
      <c r="I2030" s="4" t="s">
        <v>17</v>
      </c>
      <c r="J2030" s="4" t="s">
        <v>17</v>
      </c>
    </row>
    <row r="2031" spans="1:15">
      <c r="A2031" t="n">
        <v>18814</v>
      </c>
      <c r="B2031" s="48" t="n">
        <v>6</v>
      </c>
      <c r="C2031" s="7" t="n">
        <v>33</v>
      </c>
      <c r="D2031" s="7" t="n">
        <v>65534</v>
      </c>
      <c r="E2031" s="7" t="n">
        <v>9</v>
      </c>
      <c r="F2031" s="7" t="n">
        <v>1</v>
      </c>
      <c r="G2031" s="7" t="n">
        <v>1</v>
      </c>
      <c r="H2031" s="7" t="n">
        <v>100</v>
      </c>
      <c r="I2031" s="13" t="n">
        <f t="normal" ca="1">A2033</f>
        <v>0</v>
      </c>
      <c r="J2031" s="13" t="n">
        <f t="normal" ca="1">A2039</f>
        <v>0</v>
      </c>
    </row>
    <row r="2032" spans="1:15">
      <c r="A2032" t="s">
        <v>4</v>
      </c>
      <c r="B2032" s="4" t="s">
        <v>5</v>
      </c>
      <c r="C2032" s="4" t="s">
        <v>7</v>
      </c>
      <c r="D2032" s="4" t="s">
        <v>18</v>
      </c>
      <c r="E2032" s="4" t="s">
        <v>18</v>
      </c>
      <c r="F2032" s="4" t="s">
        <v>18</v>
      </c>
      <c r="G2032" s="4" t="s">
        <v>18</v>
      </c>
    </row>
    <row r="2033" spans="1:10">
      <c r="A2033" t="n">
        <v>18831</v>
      </c>
      <c r="B2033" s="33" t="n">
        <v>46</v>
      </c>
      <c r="C2033" s="7" t="n">
        <v>65534</v>
      </c>
      <c r="D2033" s="7" t="n">
        <v>-7.38000011444092</v>
      </c>
      <c r="E2033" s="7" t="n">
        <v>0</v>
      </c>
      <c r="F2033" s="7" t="n">
        <v>-26.25</v>
      </c>
      <c r="G2033" s="7" t="n">
        <v>88.5</v>
      </c>
    </row>
    <row r="2034" spans="1:10">
      <c r="A2034" t="s">
        <v>4</v>
      </c>
      <c r="B2034" s="4" t="s">
        <v>5</v>
      </c>
      <c r="C2034" s="4" t="s">
        <v>9</v>
      </c>
      <c r="D2034" s="4" t="s">
        <v>8</v>
      </c>
      <c r="E2034" s="4" t="s">
        <v>7</v>
      </c>
      <c r="F2034" s="4" t="s">
        <v>18</v>
      </c>
      <c r="G2034" s="4" t="s">
        <v>18</v>
      </c>
      <c r="H2034" s="4" t="s">
        <v>18</v>
      </c>
      <c r="I2034" s="4" t="s">
        <v>18</v>
      </c>
      <c r="J2034" s="4" t="s">
        <v>18</v>
      </c>
      <c r="K2034" s="4" t="s">
        <v>18</v>
      </c>
      <c r="L2034" s="4" t="s">
        <v>18</v>
      </c>
      <c r="M2034" s="4" t="s">
        <v>7</v>
      </c>
    </row>
    <row r="2035" spans="1:10">
      <c r="A2035" t="n">
        <v>18850</v>
      </c>
      <c r="B2035" s="50" t="n">
        <v>87</v>
      </c>
      <c r="C2035" s="7" t="s">
        <v>228</v>
      </c>
      <c r="D2035" s="7" t="n">
        <v>5</v>
      </c>
      <c r="E2035" s="7" t="n">
        <v>6514</v>
      </c>
      <c r="F2035" s="7" t="n">
        <v>2</v>
      </c>
      <c r="G2035" s="7" t="n">
        <v>0</v>
      </c>
      <c r="H2035" s="7" t="n">
        <v>0</v>
      </c>
      <c r="I2035" s="7" t="n">
        <v>1.39999997615814</v>
      </c>
      <c r="J2035" s="7" t="n">
        <v>0</v>
      </c>
      <c r="K2035" s="7" t="n">
        <v>0</v>
      </c>
      <c r="L2035" s="7" t="n">
        <v>0</v>
      </c>
      <c r="M2035" s="7" t="n">
        <v>7</v>
      </c>
    </row>
    <row r="2036" spans="1:10">
      <c r="A2036" t="s">
        <v>4</v>
      </c>
      <c r="B2036" s="4" t="s">
        <v>5</v>
      </c>
      <c r="C2036" s="4" t="s">
        <v>17</v>
      </c>
    </row>
    <row r="2037" spans="1:10">
      <c r="A2037" t="n">
        <v>18898</v>
      </c>
      <c r="B2037" s="16" t="n">
        <v>3</v>
      </c>
      <c r="C2037" s="13" t="n">
        <f t="normal" ca="1">A2039</f>
        <v>0</v>
      </c>
    </row>
    <row r="2038" spans="1:10">
      <c r="A2038" t="s">
        <v>4</v>
      </c>
      <c r="B2038" s="4" t="s">
        <v>5</v>
      </c>
    </row>
    <row r="2039" spans="1:10">
      <c r="A2039" t="n">
        <v>18903</v>
      </c>
      <c r="B2039" s="5" t="n">
        <v>1</v>
      </c>
    </row>
    <row r="2040" spans="1:10" s="3" customFormat="1" customHeight="0">
      <c r="A2040" s="3" t="s">
        <v>2</v>
      </c>
      <c r="B2040" s="3" t="s">
        <v>229</v>
      </c>
    </row>
    <row r="2041" spans="1:10">
      <c r="A2041" t="s">
        <v>4</v>
      </c>
      <c r="B2041" s="4" t="s">
        <v>5</v>
      </c>
      <c r="C2041" s="4" t="s">
        <v>7</v>
      </c>
      <c r="D2041" s="4" t="s">
        <v>8</v>
      </c>
      <c r="E2041" s="4" t="s">
        <v>8</v>
      </c>
      <c r="F2041" s="4" t="s">
        <v>9</v>
      </c>
    </row>
    <row r="2042" spans="1:10">
      <c r="A2042" t="n">
        <v>18904</v>
      </c>
      <c r="B2042" s="53" t="n">
        <v>20</v>
      </c>
      <c r="C2042" s="7" t="n">
        <v>65534</v>
      </c>
      <c r="D2042" s="7" t="n">
        <v>3</v>
      </c>
      <c r="E2042" s="7" t="n">
        <v>10</v>
      </c>
      <c r="F2042" s="7" t="s">
        <v>201</v>
      </c>
    </row>
    <row r="2043" spans="1:10">
      <c r="A2043" t="s">
        <v>4</v>
      </c>
      <c r="B2043" s="4" t="s">
        <v>5</v>
      </c>
      <c r="C2043" s="4" t="s">
        <v>7</v>
      </c>
    </row>
    <row r="2044" spans="1:10">
      <c r="A2044" t="n">
        <v>18925</v>
      </c>
      <c r="B2044" s="23" t="n">
        <v>16</v>
      </c>
      <c r="C2044" s="7" t="n">
        <v>0</v>
      </c>
    </row>
    <row r="2045" spans="1:10">
      <c r="A2045" t="s">
        <v>4</v>
      </c>
      <c r="B2045" s="4" t="s">
        <v>5</v>
      </c>
      <c r="C2045" s="4" t="s">
        <v>8</v>
      </c>
      <c r="D2045" s="4" t="s">
        <v>19</v>
      </c>
    </row>
    <row r="2046" spans="1:10">
      <c r="A2046" t="n">
        <v>18928</v>
      </c>
      <c r="B2046" s="52" t="n">
        <v>74</v>
      </c>
      <c r="C2046" s="7" t="n">
        <v>48</v>
      </c>
      <c r="D2046" s="7" t="n">
        <v>64</v>
      </c>
    </row>
    <row r="2047" spans="1:10">
      <c r="A2047" t="s">
        <v>4</v>
      </c>
      <c r="B2047" s="4" t="s">
        <v>5</v>
      </c>
      <c r="C2047" s="4" t="s">
        <v>8</v>
      </c>
      <c r="D2047" s="4" t="s">
        <v>7</v>
      </c>
    </row>
    <row r="2048" spans="1:10">
      <c r="A2048" t="n">
        <v>18934</v>
      </c>
      <c r="B2048" s="21" t="n">
        <v>22</v>
      </c>
      <c r="C2048" s="7" t="n">
        <v>10</v>
      </c>
      <c r="D2048" s="7" t="n">
        <v>0</v>
      </c>
    </row>
    <row r="2049" spans="1:13">
      <c r="A2049" t="s">
        <v>4</v>
      </c>
      <c r="B2049" s="4" t="s">
        <v>5</v>
      </c>
      <c r="C2049" s="4" t="s">
        <v>8</v>
      </c>
      <c r="D2049" s="4" t="s">
        <v>7</v>
      </c>
      <c r="E2049" s="4" t="s">
        <v>18</v>
      </c>
      <c r="F2049" s="4" t="s">
        <v>7</v>
      </c>
      <c r="G2049" s="4" t="s">
        <v>19</v>
      </c>
      <c r="H2049" s="4" t="s">
        <v>19</v>
      </c>
      <c r="I2049" s="4" t="s">
        <v>7</v>
      </c>
      <c r="J2049" s="4" t="s">
        <v>7</v>
      </c>
      <c r="K2049" s="4" t="s">
        <v>19</v>
      </c>
      <c r="L2049" s="4" t="s">
        <v>19</v>
      </c>
      <c r="M2049" s="4" t="s">
        <v>19</v>
      </c>
      <c r="N2049" s="4" t="s">
        <v>19</v>
      </c>
      <c r="O2049" s="4" t="s">
        <v>9</v>
      </c>
    </row>
    <row r="2050" spans="1:13">
      <c r="A2050" t="n">
        <v>18938</v>
      </c>
      <c r="B2050" s="15" t="n">
        <v>50</v>
      </c>
      <c r="C2050" s="7" t="n">
        <v>0</v>
      </c>
      <c r="D2050" s="7" t="n">
        <v>10000</v>
      </c>
      <c r="E2050" s="7" t="n">
        <v>1</v>
      </c>
      <c r="F2050" s="7" t="n">
        <v>0</v>
      </c>
      <c r="G2050" s="7" t="n">
        <v>0</v>
      </c>
      <c r="H2050" s="7" t="n">
        <v>0</v>
      </c>
      <c r="I2050" s="7" t="n">
        <v>0</v>
      </c>
      <c r="J2050" s="7" t="n">
        <v>65533</v>
      </c>
      <c r="K2050" s="7" t="n">
        <v>0</v>
      </c>
      <c r="L2050" s="7" t="n">
        <v>0</v>
      </c>
      <c r="M2050" s="7" t="n">
        <v>0</v>
      </c>
      <c r="N2050" s="7" t="n">
        <v>0</v>
      </c>
      <c r="O2050" s="7" t="s">
        <v>20</v>
      </c>
    </row>
    <row r="2051" spans="1:13">
      <c r="A2051" t="s">
        <v>4</v>
      </c>
      <c r="B2051" s="4" t="s">
        <v>5</v>
      </c>
      <c r="C2051" s="4" t="s">
        <v>7</v>
      </c>
    </row>
    <row r="2052" spans="1:13">
      <c r="A2052" t="n">
        <v>18977</v>
      </c>
      <c r="B2052" s="23" t="n">
        <v>16</v>
      </c>
      <c r="C2052" s="7" t="n">
        <v>700</v>
      </c>
    </row>
    <row r="2053" spans="1:13">
      <c r="A2053" t="s">
        <v>4</v>
      </c>
      <c r="B2053" s="4" t="s">
        <v>5</v>
      </c>
      <c r="C2053" s="4" t="s">
        <v>8</v>
      </c>
    </row>
    <row r="2054" spans="1:13">
      <c r="A2054" t="n">
        <v>18980</v>
      </c>
      <c r="B2054" s="27" t="n">
        <v>23</v>
      </c>
      <c r="C2054" s="7" t="n">
        <v>10</v>
      </c>
    </row>
    <row r="2055" spans="1:13">
      <c r="A2055" t="s">
        <v>4</v>
      </c>
      <c r="B2055" s="4" t="s">
        <v>5</v>
      </c>
      <c r="C2055" s="4" t="s">
        <v>8</v>
      </c>
      <c r="D2055" s="4" t="s">
        <v>9</v>
      </c>
    </row>
    <row r="2056" spans="1:13">
      <c r="A2056" t="n">
        <v>18982</v>
      </c>
      <c r="B2056" s="8" t="n">
        <v>2</v>
      </c>
      <c r="C2056" s="7" t="n">
        <v>10</v>
      </c>
      <c r="D2056" s="7" t="s">
        <v>65</v>
      </c>
    </row>
    <row r="2057" spans="1:13">
      <c r="A2057" t="s">
        <v>4</v>
      </c>
      <c r="B2057" s="4" t="s">
        <v>5</v>
      </c>
      <c r="C2057" s="4" t="s">
        <v>8</v>
      </c>
    </row>
    <row r="2058" spans="1:13">
      <c r="A2058" t="n">
        <v>19005</v>
      </c>
      <c r="B2058" s="52" t="n">
        <v>74</v>
      </c>
      <c r="C2058" s="7" t="n">
        <v>46</v>
      </c>
    </row>
    <row r="2059" spans="1:13">
      <c r="A2059" t="s">
        <v>4</v>
      </c>
      <c r="B2059" s="4" t="s">
        <v>5</v>
      </c>
      <c r="C2059" s="4" t="s">
        <v>8</v>
      </c>
    </row>
    <row r="2060" spans="1:13">
      <c r="A2060" t="n">
        <v>19007</v>
      </c>
      <c r="B2060" s="52" t="n">
        <v>74</v>
      </c>
      <c r="C2060" s="7" t="n">
        <v>54</v>
      </c>
    </row>
    <row r="2061" spans="1:13">
      <c r="A2061" t="s">
        <v>4</v>
      </c>
      <c r="B2061" s="4" t="s">
        <v>5</v>
      </c>
    </row>
    <row r="2062" spans="1:13">
      <c r="A2062" t="n">
        <v>19009</v>
      </c>
      <c r="B2062" s="5" t="n">
        <v>1</v>
      </c>
    </row>
    <row r="2063" spans="1:13" s="3" customFormat="1" customHeight="0">
      <c r="A2063" s="3" t="s">
        <v>2</v>
      </c>
      <c r="B2063" s="3" t="s">
        <v>230</v>
      </c>
    </row>
    <row r="2064" spans="1:13">
      <c r="A2064" t="s">
        <v>4</v>
      </c>
      <c r="B2064" s="4" t="s">
        <v>5</v>
      </c>
      <c r="C2064" s="4" t="s">
        <v>8</v>
      </c>
      <c r="D2064" s="4" t="s">
        <v>8</v>
      </c>
      <c r="E2064" s="4" t="s">
        <v>8</v>
      </c>
      <c r="F2064" s="4" t="s">
        <v>8</v>
      </c>
    </row>
    <row r="2065" spans="1:15">
      <c r="A2065" t="n">
        <v>19012</v>
      </c>
      <c r="B2065" s="10" t="n">
        <v>14</v>
      </c>
      <c r="C2065" s="7" t="n">
        <v>2</v>
      </c>
      <c r="D2065" s="7" t="n">
        <v>0</v>
      </c>
      <c r="E2065" s="7" t="n">
        <v>0</v>
      </c>
      <c r="F2065" s="7" t="n">
        <v>0</v>
      </c>
    </row>
    <row r="2066" spans="1:15">
      <c r="A2066" t="s">
        <v>4</v>
      </c>
      <c r="B2066" s="4" t="s">
        <v>5</v>
      </c>
      <c r="C2066" s="4" t="s">
        <v>8</v>
      </c>
      <c r="D2066" s="41" t="s">
        <v>173</v>
      </c>
      <c r="E2066" s="4" t="s">
        <v>5</v>
      </c>
      <c r="F2066" s="4" t="s">
        <v>8</v>
      </c>
      <c r="G2066" s="4" t="s">
        <v>7</v>
      </c>
      <c r="H2066" s="41" t="s">
        <v>174</v>
      </c>
      <c r="I2066" s="4" t="s">
        <v>8</v>
      </c>
      <c r="J2066" s="4" t="s">
        <v>19</v>
      </c>
      <c r="K2066" s="4" t="s">
        <v>8</v>
      </c>
      <c r="L2066" s="4" t="s">
        <v>8</v>
      </c>
      <c r="M2066" s="41" t="s">
        <v>173</v>
      </c>
      <c r="N2066" s="4" t="s">
        <v>5</v>
      </c>
      <c r="O2066" s="4" t="s">
        <v>8</v>
      </c>
      <c r="P2066" s="4" t="s">
        <v>7</v>
      </c>
      <c r="Q2066" s="41" t="s">
        <v>174</v>
      </c>
      <c r="R2066" s="4" t="s">
        <v>8</v>
      </c>
      <c r="S2066" s="4" t="s">
        <v>19</v>
      </c>
      <c r="T2066" s="4" t="s">
        <v>8</v>
      </c>
      <c r="U2066" s="4" t="s">
        <v>8</v>
      </c>
      <c r="V2066" s="4" t="s">
        <v>8</v>
      </c>
      <c r="W2066" s="4" t="s">
        <v>17</v>
      </c>
    </row>
    <row r="2067" spans="1:15">
      <c r="A2067" t="n">
        <v>19017</v>
      </c>
      <c r="B2067" s="12" t="n">
        <v>5</v>
      </c>
      <c r="C2067" s="7" t="n">
        <v>28</v>
      </c>
      <c r="D2067" s="41" t="s">
        <v>3</v>
      </c>
      <c r="E2067" s="9" t="n">
        <v>162</v>
      </c>
      <c r="F2067" s="7" t="n">
        <v>3</v>
      </c>
      <c r="G2067" s="7" t="n">
        <v>12293</v>
      </c>
      <c r="H2067" s="41" t="s">
        <v>3</v>
      </c>
      <c r="I2067" s="7" t="n">
        <v>0</v>
      </c>
      <c r="J2067" s="7" t="n">
        <v>1</v>
      </c>
      <c r="K2067" s="7" t="n">
        <v>2</v>
      </c>
      <c r="L2067" s="7" t="n">
        <v>28</v>
      </c>
      <c r="M2067" s="41" t="s">
        <v>3</v>
      </c>
      <c r="N2067" s="9" t="n">
        <v>162</v>
      </c>
      <c r="O2067" s="7" t="n">
        <v>3</v>
      </c>
      <c r="P2067" s="7" t="n">
        <v>12293</v>
      </c>
      <c r="Q2067" s="41" t="s">
        <v>3</v>
      </c>
      <c r="R2067" s="7" t="n">
        <v>0</v>
      </c>
      <c r="S2067" s="7" t="n">
        <v>2</v>
      </c>
      <c r="T2067" s="7" t="n">
        <v>2</v>
      </c>
      <c r="U2067" s="7" t="n">
        <v>11</v>
      </c>
      <c r="V2067" s="7" t="n">
        <v>1</v>
      </c>
      <c r="W2067" s="13" t="n">
        <f t="normal" ca="1">A2071</f>
        <v>0</v>
      </c>
    </row>
    <row r="2068" spans="1:15">
      <c r="A2068" t="s">
        <v>4</v>
      </c>
      <c r="B2068" s="4" t="s">
        <v>5</v>
      </c>
      <c r="C2068" s="4" t="s">
        <v>8</v>
      </c>
      <c r="D2068" s="4" t="s">
        <v>7</v>
      </c>
      <c r="E2068" s="4" t="s">
        <v>18</v>
      </c>
    </row>
    <row r="2069" spans="1:15">
      <c r="A2069" t="n">
        <v>19046</v>
      </c>
      <c r="B2069" s="25" t="n">
        <v>58</v>
      </c>
      <c r="C2069" s="7" t="n">
        <v>0</v>
      </c>
      <c r="D2069" s="7" t="n">
        <v>0</v>
      </c>
      <c r="E2069" s="7" t="n">
        <v>1</v>
      </c>
    </row>
    <row r="2070" spans="1:15">
      <c r="A2070" t="s">
        <v>4</v>
      </c>
      <c r="B2070" s="4" t="s">
        <v>5</v>
      </c>
      <c r="C2070" s="4" t="s">
        <v>8</v>
      </c>
      <c r="D2070" s="41" t="s">
        <v>173</v>
      </c>
      <c r="E2070" s="4" t="s">
        <v>5</v>
      </c>
      <c r="F2070" s="4" t="s">
        <v>8</v>
      </c>
      <c r="G2070" s="4" t="s">
        <v>7</v>
      </c>
      <c r="H2070" s="41" t="s">
        <v>174</v>
      </c>
      <c r="I2070" s="4" t="s">
        <v>8</v>
      </c>
      <c r="J2070" s="4" t="s">
        <v>19</v>
      </c>
      <c r="K2070" s="4" t="s">
        <v>8</v>
      </c>
      <c r="L2070" s="4" t="s">
        <v>8</v>
      </c>
      <c r="M2070" s="41" t="s">
        <v>173</v>
      </c>
      <c r="N2070" s="4" t="s">
        <v>5</v>
      </c>
      <c r="O2070" s="4" t="s">
        <v>8</v>
      </c>
      <c r="P2070" s="4" t="s">
        <v>7</v>
      </c>
      <c r="Q2070" s="41" t="s">
        <v>174</v>
      </c>
      <c r="R2070" s="4" t="s">
        <v>8</v>
      </c>
      <c r="S2070" s="4" t="s">
        <v>19</v>
      </c>
      <c r="T2070" s="4" t="s">
        <v>8</v>
      </c>
      <c r="U2070" s="4" t="s">
        <v>8</v>
      </c>
      <c r="V2070" s="4" t="s">
        <v>8</v>
      </c>
      <c r="W2070" s="4" t="s">
        <v>17</v>
      </c>
    </row>
    <row r="2071" spans="1:15">
      <c r="A2071" t="n">
        <v>19054</v>
      </c>
      <c r="B2071" s="12" t="n">
        <v>5</v>
      </c>
      <c r="C2071" s="7" t="n">
        <v>28</v>
      </c>
      <c r="D2071" s="41" t="s">
        <v>3</v>
      </c>
      <c r="E2071" s="9" t="n">
        <v>162</v>
      </c>
      <c r="F2071" s="7" t="n">
        <v>3</v>
      </c>
      <c r="G2071" s="7" t="n">
        <v>12293</v>
      </c>
      <c r="H2071" s="41" t="s">
        <v>3</v>
      </c>
      <c r="I2071" s="7" t="n">
        <v>0</v>
      </c>
      <c r="J2071" s="7" t="n">
        <v>1</v>
      </c>
      <c r="K2071" s="7" t="n">
        <v>3</v>
      </c>
      <c r="L2071" s="7" t="n">
        <v>28</v>
      </c>
      <c r="M2071" s="41" t="s">
        <v>3</v>
      </c>
      <c r="N2071" s="9" t="n">
        <v>162</v>
      </c>
      <c r="O2071" s="7" t="n">
        <v>3</v>
      </c>
      <c r="P2071" s="7" t="n">
        <v>12293</v>
      </c>
      <c r="Q2071" s="41" t="s">
        <v>3</v>
      </c>
      <c r="R2071" s="7" t="n">
        <v>0</v>
      </c>
      <c r="S2071" s="7" t="n">
        <v>2</v>
      </c>
      <c r="T2071" s="7" t="n">
        <v>3</v>
      </c>
      <c r="U2071" s="7" t="n">
        <v>9</v>
      </c>
      <c r="V2071" s="7" t="n">
        <v>1</v>
      </c>
      <c r="W2071" s="13" t="n">
        <f t="normal" ca="1">A2081</f>
        <v>0</v>
      </c>
    </row>
    <row r="2072" spans="1:15">
      <c r="A2072" t="s">
        <v>4</v>
      </c>
      <c r="B2072" s="4" t="s">
        <v>5</v>
      </c>
      <c r="C2072" s="4" t="s">
        <v>8</v>
      </c>
      <c r="D2072" s="41" t="s">
        <v>173</v>
      </c>
      <c r="E2072" s="4" t="s">
        <v>5</v>
      </c>
      <c r="F2072" s="4" t="s">
        <v>7</v>
      </c>
      <c r="G2072" s="4" t="s">
        <v>8</v>
      </c>
      <c r="H2072" s="4" t="s">
        <v>8</v>
      </c>
      <c r="I2072" s="4" t="s">
        <v>9</v>
      </c>
      <c r="J2072" s="41" t="s">
        <v>174</v>
      </c>
      <c r="K2072" s="4" t="s">
        <v>8</v>
      </c>
      <c r="L2072" s="4" t="s">
        <v>8</v>
      </c>
      <c r="M2072" s="41" t="s">
        <v>173</v>
      </c>
      <c r="N2072" s="4" t="s">
        <v>5</v>
      </c>
      <c r="O2072" s="4" t="s">
        <v>8</v>
      </c>
      <c r="P2072" s="41" t="s">
        <v>174</v>
      </c>
      <c r="Q2072" s="4" t="s">
        <v>8</v>
      </c>
      <c r="R2072" s="4" t="s">
        <v>19</v>
      </c>
      <c r="S2072" s="4" t="s">
        <v>8</v>
      </c>
      <c r="T2072" s="4" t="s">
        <v>8</v>
      </c>
      <c r="U2072" s="4" t="s">
        <v>8</v>
      </c>
      <c r="V2072" s="41" t="s">
        <v>173</v>
      </c>
      <c r="W2072" s="4" t="s">
        <v>5</v>
      </c>
      <c r="X2072" s="4" t="s">
        <v>8</v>
      </c>
      <c r="Y2072" s="41" t="s">
        <v>174</v>
      </c>
      <c r="Z2072" s="4" t="s">
        <v>8</v>
      </c>
      <c r="AA2072" s="4" t="s">
        <v>19</v>
      </c>
      <c r="AB2072" s="4" t="s">
        <v>8</v>
      </c>
      <c r="AC2072" s="4" t="s">
        <v>8</v>
      </c>
      <c r="AD2072" s="4" t="s">
        <v>8</v>
      </c>
      <c r="AE2072" s="4" t="s">
        <v>17</v>
      </c>
    </row>
    <row r="2073" spans="1:15">
      <c r="A2073" t="n">
        <v>19083</v>
      </c>
      <c r="B2073" s="12" t="n">
        <v>5</v>
      </c>
      <c r="C2073" s="7" t="n">
        <v>28</v>
      </c>
      <c r="D2073" s="41" t="s">
        <v>3</v>
      </c>
      <c r="E2073" s="51" t="n">
        <v>47</v>
      </c>
      <c r="F2073" s="7" t="n">
        <v>61456</v>
      </c>
      <c r="G2073" s="7" t="n">
        <v>2</v>
      </c>
      <c r="H2073" s="7" t="n">
        <v>0</v>
      </c>
      <c r="I2073" s="7" t="s">
        <v>231</v>
      </c>
      <c r="J2073" s="41" t="s">
        <v>3</v>
      </c>
      <c r="K2073" s="7" t="n">
        <v>8</v>
      </c>
      <c r="L2073" s="7" t="n">
        <v>28</v>
      </c>
      <c r="M2073" s="41" t="s">
        <v>3</v>
      </c>
      <c r="N2073" s="52" t="n">
        <v>74</v>
      </c>
      <c r="O2073" s="7" t="n">
        <v>65</v>
      </c>
      <c r="P2073" s="41" t="s">
        <v>3</v>
      </c>
      <c r="Q2073" s="7" t="n">
        <v>0</v>
      </c>
      <c r="R2073" s="7" t="n">
        <v>1</v>
      </c>
      <c r="S2073" s="7" t="n">
        <v>3</v>
      </c>
      <c r="T2073" s="7" t="n">
        <v>9</v>
      </c>
      <c r="U2073" s="7" t="n">
        <v>28</v>
      </c>
      <c r="V2073" s="41" t="s">
        <v>3</v>
      </c>
      <c r="W2073" s="52" t="n">
        <v>74</v>
      </c>
      <c r="X2073" s="7" t="n">
        <v>65</v>
      </c>
      <c r="Y2073" s="41" t="s">
        <v>3</v>
      </c>
      <c r="Z2073" s="7" t="n">
        <v>0</v>
      </c>
      <c r="AA2073" s="7" t="n">
        <v>2</v>
      </c>
      <c r="AB2073" s="7" t="n">
        <v>3</v>
      </c>
      <c r="AC2073" s="7" t="n">
        <v>9</v>
      </c>
      <c r="AD2073" s="7" t="n">
        <v>1</v>
      </c>
      <c r="AE2073" s="13" t="n">
        <f t="normal" ca="1">A2077</f>
        <v>0</v>
      </c>
    </row>
    <row r="2074" spans="1:15">
      <c r="A2074" t="s">
        <v>4</v>
      </c>
      <c r="B2074" s="4" t="s">
        <v>5</v>
      </c>
      <c r="C2074" s="4" t="s">
        <v>7</v>
      </c>
      <c r="D2074" s="4" t="s">
        <v>8</v>
      </c>
      <c r="E2074" s="4" t="s">
        <v>8</v>
      </c>
      <c r="F2074" s="4" t="s">
        <v>9</v>
      </c>
    </row>
    <row r="2075" spans="1:15">
      <c r="A2075" t="n">
        <v>19131</v>
      </c>
      <c r="B2075" s="51" t="n">
        <v>47</v>
      </c>
      <c r="C2075" s="7" t="n">
        <v>61456</v>
      </c>
      <c r="D2075" s="7" t="n">
        <v>0</v>
      </c>
      <c r="E2075" s="7" t="n">
        <v>0</v>
      </c>
      <c r="F2075" s="7" t="s">
        <v>232</v>
      </c>
    </row>
    <row r="2076" spans="1:15">
      <c r="A2076" t="s">
        <v>4</v>
      </c>
      <c r="B2076" s="4" t="s">
        <v>5</v>
      </c>
      <c r="C2076" s="4" t="s">
        <v>8</v>
      </c>
      <c r="D2076" s="4" t="s">
        <v>7</v>
      </c>
      <c r="E2076" s="4" t="s">
        <v>18</v>
      </c>
    </row>
    <row r="2077" spans="1:15">
      <c r="A2077" t="n">
        <v>19144</v>
      </c>
      <c r="B2077" s="25" t="n">
        <v>58</v>
      </c>
      <c r="C2077" s="7" t="n">
        <v>0</v>
      </c>
      <c r="D2077" s="7" t="n">
        <v>300</v>
      </c>
      <c r="E2077" s="7" t="n">
        <v>1</v>
      </c>
    </row>
    <row r="2078" spans="1:15">
      <c r="A2078" t="s">
        <v>4</v>
      </c>
      <c r="B2078" s="4" t="s">
        <v>5</v>
      </c>
      <c r="C2078" s="4" t="s">
        <v>8</v>
      </c>
      <c r="D2078" s="4" t="s">
        <v>7</v>
      </c>
    </row>
    <row r="2079" spans="1:15">
      <c r="A2079" t="n">
        <v>19152</v>
      </c>
      <c r="B2079" s="25" t="n">
        <v>58</v>
      </c>
      <c r="C2079" s="7" t="n">
        <v>255</v>
      </c>
      <c r="D2079" s="7" t="n">
        <v>0</v>
      </c>
    </row>
    <row r="2080" spans="1:15">
      <c r="A2080" t="s">
        <v>4</v>
      </c>
      <c r="B2080" s="4" t="s">
        <v>5</v>
      </c>
      <c r="C2080" s="4" t="s">
        <v>8</v>
      </c>
      <c r="D2080" s="4" t="s">
        <v>8</v>
      </c>
      <c r="E2080" s="4" t="s">
        <v>8</v>
      </c>
      <c r="F2080" s="4" t="s">
        <v>8</v>
      </c>
    </row>
    <row r="2081" spans="1:31">
      <c r="A2081" t="n">
        <v>19156</v>
      </c>
      <c r="B2081" s="10" t="n">
        <v>14</v>
      </c>
      <c r="C2081" s="7" t="n">
        <v>0</v>
      </c>
      <c r="D2081" s="7" t="n">
        <v>0</v>
      </c>
      <c r="E2081" s="7" t="n">
        <v>0</v>
      </c>
      <c r="F2081" s="7" t="n">
        <v>64</v>
      </c>
    </row>
    <row r="2082" spans="1:31">
      <c r="A2082" t="s">
        <v>4</v>
      </c>
      <c r="B2082" s="4" t="s">
        <v>5</v>
      </c>
      <c r="C2082" s="4" t="s">
        <v>8</v>
      </c>
      <c r="D2082" s="4" t="s">
        <v>7</v>
      </c>
    </row>
    <row r="2083" spans="1:31">
      <c r="A2083" t="n">
        <v>19161</v>
      </c>
      <c r="B2083" s="21" t="n">
        <v>22</v>
      </c>
      <c r="C2083" s="7" t="n">
        <v>0</v>
      </c>
      <c r="D2083" s="7" t="n">
        <v>12293</v>
      </c>
    </row>
    <row r="2084" spans="1:31">
      <c r="A2084" t="s">
        <v>4</v>
      </c>
      <c r="B2084" s="4" t="s">
        <v>5</v>
      </c>
      <c r="C2084" s="4" t="s">
        <v>8</v>
      </c>
      <c r="D2084" s="4" t="s">
        <v>7</v>
      </c>
    </row>
    <row r="2085" spans="1:31">
      <c r="A2085" t="n">
        <v>19165</v>
      </c>
      <c r="B2085" s="25" t="n">
        <v>58</v>
      </c>
      <c r="C2085" s="7" t="n">
        <v>5</v>
      </c>
      <c r="D2085" s="7" t="n">
        <v>300</v>
      </c>
    </row>
    <row r="2086" spans="1:31">
      <c r="A2086" t="s">
        <v>4</v>
      </c>
      <c r="B2086" s="4" t="s">
        <v>5</v>
      </c>
      <c r="C2086" s="4" t="s">
        <v>18</v>
      </c>
      <c r="D2086" s="4" t="s">
        <v>7</v>
      </c>
    </row>
    <row r="2087" spans="1:31">
      <c r="A2087" t="n">
        <v>19169</v>
      </c>
      <c r="B2087" s="54" t="n">
        <v>103</v>
      </c>
      <c r="C2087" s="7" t="n">
        <v>0</v>
      </c>
      <c r="D2087" s="7" t="n">
        <v>300</v>
      </c>
    </row>
    <row r="2088" spans="1:31">
      <c r="A2088" t="s">
        <v>4</v>
      </c>
      <c r="B2088" s="4" t="s">
        <v>5</v>
      </c>
      <c r="C2088" s="4" t="s">
        <v>8</v>
      </c>
    </row>
    <row r="2089" spans="1:31">
      <c r="A2089" t="n">
        <v>19176</v>
      </c>
      <c r="B2089" s="34" t="n">
        <v>64</v>
      </c>
      <c r="C2089" s="7" t="n">
        <v>7</v>
      </c>
    </row>
    <row r="2090" spans="1:31">
      <c r="A2090" t="s">
        <v>4</v>
      </c>
      <c r="B2090" s="4" t="s">
        <v>5</v>
      </c>
      <c r="C2090" s="4" t="s">
        <v>8</v>
      </c>
      <c r="D2090" s="4" t="s">
        <v>7</v>
      </c>
    </row>
    <row r="2091" spans="1:31">
      <c r="A2091" t="n">
        <v>19178</v>
      </c>
      <c r="B2091" s="55" t="n">
        <v>72</v>
      </c>
      <c r="C2091" s="7" t="n">
        <v>5</v>
      </c>
      <c r="D2091" s="7" t="n">
        <v>0</v>
      </c>
    </row>
    <row r="2092" spans="1:31">
      <c r="A2092" t="s">
        <v>4</v>
      </c>
      <c r="B2092" s="4" t="s">
        <v>5</v>
      </c>
      <c r="C2092" s="4" t="s">
        <v>8</v>
      </c>
      <c r="D2092" s="41" t="s">
        <v>173</v>
      </c>
      <c r="E2092" s="4" t="s">
        <v>5</v>
      </c>
      <c r="F2092" s="4" t="s">
        <v>8</v>
      </c>
      <c r="G2092" s="4" t="s">
        <v>7</v>
      </c>
      <c r="H2092" s="41" t="s">
        <v>174</v>
      </c>
      <c r="I2092" s="4" t="s">
        <v>8</v>
      </c>
      <c r="J2092" s="4" t="s">
        <v>19</v>
      </c>
      <c r="K2092" s="4" t="s">
        <v>8</v>
      </c>
      <c r="L2092" s="4" t="s">
        <v>8</v>
      </c>
      <c r="M2092" s="4" t="s">
        <v>17</v>
      </c>
    </row>
    <row r="2093" spans="1:31">
      <c r="A2093" t="n">
        <v>19182</v>
      </c>
      <c r="B2093" s="12" t="n">
        <v>5</v>
      </c>
      <c r="C2093" s="7" t="n">
        <v>28</v>
      </c>
      <c r="D2093" s="41" t="s">
        <v>3</v>
      </c>
      <c r="E2093" s="9" t="n">
        <v>162</v>
      </c>
      <c r="F2093" s="7" t="n">
        <v>4</v>
      </c>
      <c r="G2093" s="7" t="n">
        <v>12293</v>
      </c>
      <c r="H2093" s="41" t="s">
        <v>3</v>
      </c>
      <c r="I2093" s="7" t="n">
        <v>0</v>
      </c>
      <c r="J2093" s="7" t="n">
        <v>1</v>
      </c>
      <c r="K2093" s="7" t="n">
        <v>2</v>
      </c>
      <c r="L2093" s="7" t="n">
        <v>1</v>
      </c>
      <c r="M2093" s="13" t="n">
        <f t="normal" ca="1">A2099</f>
        <v>0</v>
      </c>
    </row>
    <row r="2094" spans="1:31">
      <c r="A2094" t="s">
        <v>4</v>
      </c>
      <c r="B2094" s="4" t="s">
        <v>5</v>
      </c>
      <c r="C2094" s="4" t="s">
        <v>8</v>
      </c>
      <c r="D2094" s="4" t="s">
        <v>9</v>
      </c>
    </row>
    <row r="2095" spans="1:31">
      <c r="A2095" t="n">
        <v>19199</v>
      </c>
      <c r="B2095" s="8" t="n">
        <v>2</v>
      </c>
      <c r="C2095" s="7" t="n">
        <v>10</v>
      </c>
      <c r="D2095" s="7" t="s">
        <v>233</v>
      </c>
    </row>
    <row r="2096" spans="1:31">
      <c r="A2096" t="s">
        <v>4</v>
      </c>
      <c r="B2096" s="4" t="s">
        <v>5</v>
      </c>
      <c r="C2096" s="4" t="s">
        <v>7</v>
      </c>
    </row>
    <row r="2097" spans="1:13">
      <c r="A2097" t="n">
        <v>19216</v>
      </c>
      <c r="B2097" s="23" t="n">
        <v>16</v>
      </c>
      <c r="C2097" s="7" t="n">
        <v>0</v>
      </c>
    </row>
    <row r="2098" spans="1:13">
      <c r="A2098" t="s">
        <v>4</v>
      </c>
      <c r="B2098" s="4" t="s">
        <v>5</v>
      </c>
      <c r="C2098" s="4" t="s">
        <v>7</v>
      </c>
      <c r="D2098" s="4" t="s">
        <v>9</v>
      </c>
      <c r="E2098" s="4" t="s">
        <v>9</v>
      </c>
      <c r="F2098" s="4" t="s">
        <v>9</v>
      </c>
      <c r="G2098" s="4" t="s">
        <v>8</v>
      </c>
      <c r="H2098" s="4" t="s">
        <v>19</v>
      </c>
      <c r="I2098" s="4" t="s">
        <v>18</v>
      </c>
      <c r="J2098" s="4" t="s">
        <v>18</v>
      </c>
      <c r="K2098" s="4" t="s">
        <v>18</v>
      </c>
      <c r="L2098" s="4" t="s">
        <v>18</v>
      </c>
      <c r="M2098" s="4" t="s">
        <v>18</v>
      </c>
      <c r="N2098" s="4" t="s">
        <v>18</v>
      </c>
      <c r="O2098" s="4" t="s">
        <v>18</v>
      </c>
      <c r="P2098" s="4" t="s">
        <v>9</v>
      </c>
      <c r="Q2098" s="4" t="s">
        <v>9</v>
      </c>
      <c r="R2098" s="4" t="s">
        <v>19</v>
      </c>
      <c r="S2098" s="4" t="s">
        <v>8</v>
      </c>
      <c r="T2098" s="4" t="s">
        <v>19</v>
      </c>
      <c r="U2098" s="4" t="s">
        <v>19</v>
      </c>
      <c r="V2098" s="4" t="s">
        <v>7</v>
      </c>
    </row>
    <row r="2099" spans="1:13">
      <c r="A2099" t="n">
        <v>19219</v>
      </c>
      <c r="B2099" s="56" t="n">
        <v>19</v>
      </c>
      <c r="C2099" s="7" t="n">
        <v>1</v>
      </c>
      <c r="D2099" s="7" t="s">
        <v>234</v>
      </c>
      <c r="E2099" s="7" t="s">
        <v>235</v>
      </c>
      <c r="F2099" s="7" t="s">
        <v>20</v>
      </c>
      <c r="G2099" s="7" t="n">
        <v>0</v>
      </c>
      <c r="H2099" s="7" t="n">
        <v>1</v>
      </c>
      <c r="I2099" s="7" t="n">
        <v>0</v>
      </c>
      <c r="J2099" s="7" t="n">
        <v>0</v>
      </c>
      <c r="K2099" s="7" t="n">
        <v>0</v>
      </c>
      <c r="L2099" s="7" t="n">
        <v>0</v>
      </c>
      <c r="M2099" s="7" t="n">
        <v>1</v>
      </c>
      <c r="N2099" s="7" t="n">
        <v>1.60000002384186</v>
      </c>
      <c r="O2099" s="7" t="n">
        <v>0.0900000035762787</v>
      </c>
      <c r="P2099" s="7" t="s">
        <v>20</v>
      </c>
      <c r="Q2099" s="7" t="s">
        <v>20</v>
      </c>
      <c r="R2099" s="7" t="n">
        <v>-1</v>
      </c>
      <c r="S2099" s="7" t="n">
        <v>0</v>
      </c>
      <c r="T2099" s="7" t="n">
        <v>0</v>
      </c>
      <c r="U2099" s="7" t="n">
        <v>0</v>
      </c>
      <c r="V2099" s="7" t="n">
        <v>0</v>
      </c>
    </row>
    <row r="2100" spans="1:13">
      <c r="A2100" t="s">
        <v>4</v>
      </c>
      <c r="B2100" s="4" t="s">
        <v>5</v>
      </c>
      <c r="C2100" s="4" t="s">
        <v>7</v>
      </c>
      <c r="D2100" s="4" t="s">
        <v>9</v>
      </c>
      <c r="E2100" s="4" t="s">
        <v>9</v>
      </c>
      <c r="F2100" s="4" t="s">
        <v>9</v>
      </c>
      <c r="G2100" s="4" t="s">
        <v>8</v>
      </c>
      <c r="H2100" s="4" t="s">
        <v>19</v>
      </c>
      <c r="I2100" s="4" t="s">
        <v>18</v>
      </c>
      <c r="J2100" s="4" t="s">
        <v>18</v>
      </c>
      <c r="K2100" s="4" t="s">
        <v>18</v>
      </c>
      <c r="L2100" s="4" t="s">
        <v>18</v>
      </c>
      <c r="M2100" s="4" t="s">
        <v>18</v>
      </c>
      <c r="N2100" s="4" t="s">
        <v>18</v>
      </c>
      <c r="O2100" s="4" t="s">
        <v>18</v>
      </c>
      <c r="P2100" s="4" t="s">
        <v>9</v>
      </c>
      <c r="Q2100" s="4" t="s">
        <v>9</v>
      </c>
      <c r="R2100" s="4" t="s">
        <v>19</v>
      </c>
      <c r="S2100" s="4" t="s">
        <v>8</v>
      </c>
      <c r="T2100" s="4" t="s">
        <v>19</v>
      </c>
      <c r="U2100" s="4" t="s">
        <v>19</v>
      </c>
      <c r="V2100" s="4" t="s">
        <v>7</v>
      </c>
    </row>
    <row r="2101" spans="1:13">
      <c r="A2101" t="n">
        <v>19292</v>
      </c>
      <c r="B2101" s="56" t="n">
        <v>19</v>
      </c>
      <c r="C2101" s="7" t="n">
        <v>2</v>
      </c>
      <c r="D2101" s="7" t="s">
        <v>236</v>
      </c>
      <c r="E2101" s="7" t="s">
        <v>237</v>
      </c>
      <c r="F2101" s="7" t="s">
        <v>20</v>
      </c>
      <c r="G2101" s="7" t="n">
        <v>0</v>
      </c>
      <c r="H2101" s="7" t="n">
        <v>1</v>
      </c>
      <c r="I2101" s="7" t="n">
        <v>0</v>
      </c>
      <c r="J2101" s="7" t="n">
        <v>0</v>
      </c>
      <c r="K2101" s="7" t="n">
        <v>0</v>
      </c>
      <c r="L2101" s="7" t="n">
        <v>0</v>
      </c>
      <c r="M2101" s="7" t="n">
        <v>1</v>
      </c>
      <c r="N2101" s="7" t="n">
        <v>1.60000002384186</v>
      </c>
      <c r="O2101" s="7" t="n">
        <v>0.0900000035762787</v>
      </c>
      <c r="P2101" s="7" t="s">
        <v>20</v>
      </c>
      <c r="Q2101" s="7" t="s">
        <v>20</v>
      </c>
      <c r="R2101" s="7" t="n">
        <v>-1</v>
      </c>
      <c r="S2101" s="7" t="n">
        <v>0</v>
      </c>
      <c r="T2101" s="7" t="n">
        <v>0</v>
      </c>
      <c r="U2101" s="7" t="n">
        <v>0</v>
      </c>
      <c r="V2101" s="7" t="n">
        <v>0</v>
      </c>
    </row>
    <row r="2102" spans="1:13">
      <c r="A2102" t="s">
        <v>4</v>
      </c>
      <c r="B2102" s="4" t="s">
        <v>5</v>
      </c>
      <c r="C2102" s="4" t="s">
        <v>7</v>
      </c>
      <c r="D2102" s="4" t="s">
        <v>9</v>
      </c>
      <c r="E2102" s="4" t="s">
        <v>9</v>
      </c>
      <c r="F2102" s="4" t="s">
        <v>9</v>
      </c>
      <c r="G2102" s="4" t="s">
        <v>8</v>
      </c>
      <c r="H2102" s="4" t="s">
        <v>19</v>
      </c>
      <c r="I2102" s="4" t="s">
        <v>18</v>
      </c>
      <c r="J2102" s="4" t="s">
        <v>18</v>
      </c>
      <c r="K2102" s="4" t="s">
        <v>18</v>
      </c>
      <c r="L2102" s="4" t="s">
        <v>18</v>
      </c>
      <c r="M2102" s="4" t="s">
        <v>18</v>
      </c>
      <c r="N2102" s="4" t="s">
        <v>18</v>
      </c>
      <c r="O2102" s="4" t="s">
        <v>18</v>
      </c>
      <c r="P2102" s="4" t="s">
        <v>9</v>
      </c>
      <c r="Q2102" s="4" t="s">
        <v>9</v>
      </c>
      <c r="R2102" s="4" t="s">
        <v>19</v>
      </c>
      <c r="S2102" s="4" t="s">
        <v>8</v>
      </c>
      <c r="T2102" s="4" t="s">
        <v>19</v>
      </c>
      <c r="U2102" s="4" t="s">
        <v>19</v>
      </c>
      <c r="V2102" s="4" t="s">
        <v>7</v>
      </c>
    </row>
    <row r="2103" spans="1:13">
      <c r="A2103" t="n">
        <v>19366</v>
      </c>
      <c r="B2103" s="56" t="n">
        <v>19</v>
      </c>
      <c r="C2103" s="7" t="n">
        <v>3</v>
      </c>
      <c r="D2103" s="7" t="s">
        <v>238</v>
      </c>
      <c r="E2103" s="7" t="s">
        <v>239</v>
      </c>
      <c r="F2103" s="7" t="s">
        <v>20</v>
      </c>
      <c r="G2103" s="7" t="n">
        <v>0</v>
      </c>
      <c r="H2103" s="7" t="n">
        <v>1</v>
      </c>
      <c r="I2103" s="7" t="n">
        <v>0</v>
      </c>
      <c r="J2103" s="7" t="n">
        <v>0</v>
      </c>
      <c r="K2103" s="7" t="n">
        <v>0</v>
      </c>
      <c r="L2103" s="7" t="n">
        <v>0</v>
      </c>
      <c r="M2103" s="7" t="n">
        <v>1</v>
      </c>
      <c r="N2103" s="7" t="n">
        <v>1.60000002384186</v>
      </c>
      <c r="O2103" s="7" t="n">
        <v>0.0900000035762787</v>
      </c>
      <c r="P2103" s="7" t="s">
        <v>20</v>
      </c>
      <c r="Q2103" s="7" t="s">
        <v>20</v>
      </c>
      <c r="R2103" s="7" t="n">
        <v>-1</v>
      </c>
      <c r="S2103" s="7" t="n">
        <v>0</v>
      </c>
      <c r="T2103" s="7" t="n">
        <v>0</v>
      </c>
      <c r="U2103" s="7" t="n">
        <v>0</v>
      </c>
      <c r="V2103" s="7" t="n">
        <v>0</v>
      </c>
    </row>
    <row r="2104" spans="1:13">
      <c r="A2104" t="s">
        <v>4</v>
      </c>
      <c r="B2104" s="4" t="s">
        <v>5</v>
      </c>
      <c r="C2104" s="4" t="s">
        <v>7</v>
      </c>
      <c r="D2104" s="4" t="s">
        <v>9</v>
      </c>
      <c r="E2104" s="4" t="s">
        <v>9</v>
      </c>
      <c r="F2104" s="4" t="s">
        <v>9</v>
      </c>
      <c r="G2104" s="4" t="s">
        <v>8</v>
      </c>
      <c r="H2104" s="4" t="s">
        <v>19</v>
      </c>
      <c r="I2104" s="4" t="s">
        <v>18</v>
      </c>
      <c r="J2104" s="4" t="s">
        <v>18</v>
      </c>
      <c r="K2104" s="4" t="s">
        <v>18</v>
      </c>
      <c r="L2104" s="4" t="s">
        <v>18</v>
      </c>
      <c r="M2104" s="4" t="s">
        <v>18</v>
      </c>
      <c r="N2104" s="4" t="s">
        <v>18</v>
      </c>
      <c r="O2104" s="4" t="s">
        <v>18</v>
      </c>
      <c r="P2104" s="4" t="s">
        <v>9</v>
      </c>
      <c r="Q2104" s="4" t="s">
        <v>9</v>
      </c>
      <c r="R2104" s="4" t="s">
        <v>19</v>
      </c>
      <c r="S2104" s="4" t="s">
        <v>8</v>
      </c>
      <c r="T2104" s="4" t="s">
        <v>19</v>
      </c>
      <c r="U2104" s="4" t="s">
        <v>19</v>
      </c>
      <c r="V2104" s="4" t="s">
        <v>7</v>
      </c>
    </row>
    <row r="2105" spans="1:13">
      <c r="A2105" t="n">
        <v>19439</v>
      </c>
      <c r="B2105" s="56" t="n">
        <v>19</v>
      </c>
      <c r="C2105" s="7" t="n">
        <v>4</v>
      </c>
      <c r="D2105" s="7" t="s">
        <v>240</v>
      </c>
      <c r="E2105" s="7" t="s">
        <v>241</v>
      </c>
      <c r="F2105" s="7" t="s">
        <v>20</v>
      </c>
      <c r="G2105" s="7" t="n">
        <v>0</v>
      </c>
      <c r="H2105" s="7" t="n">
        <v>1</v>
      </c>
      <c r="I2105" s="7" t="n">
        <v>0</v>
      </c>
      <c r="J2105" s="7" t="n">
        <v>0</v>
      </c>
      <c r="K2105" s="7" t="n">
        <v>0</v>
      </c>
      <c r="L2105" s="7" t="n">
        <v>0</v>
      </c>
      <c r="M2105" s="7" t="n">
        <v>1</v>
      </c>
      <c r="N2105" s="7" t="n">
        <v>1.60000002384186</v>
      </c>
      <c r="O2105" s="7" t="n">
        <v>0.0900000035762787</v>
      </c>
      <c r="P2105" s="7" t="s">
        <v>20</v>
      </c>
      <c r="Q2105" s="7" t="s">
        <v>20</v>
      </c>
      <c r="R2105" s="7" t="n">
        <v>-1</v>
      </c>
      <c r="S2105" s="7" t="n">
        <v>0</v>
      </c>
      <c r="T2105" s="7" t="n">
        <v>0</v>
      </c>
      <c r="U2105" s="7" t="n">
        <v>0</v>
      </c>
      <c r="V2105" s="7" t="n">
        <v>0</v>
      </c>
    </row>
    <row r="2106" spans="1:13">
      <c r="A2106" t="s">
        <v>4</v>
      </c>
      <c r="B2106" s="4" t="s">
        <v>5</v>
      </c>
      <c r="C2106" s="4" t="s">
        <v>7</v>
      </c>
      <c r="D2106" s="4" t="s">
        <v>9</v>
      </c>
      <c r="E2106" s="4" t="s">
        <v>9</v>
      </c>
      <c r="F2106" s="4" t="s">
        <v>9</v>
      </c>
      <c r="G2106" s="4" t="s">
        <v>8</v>
      </c>
      <c r="H2106" s="4" t="s">
        <v>19</v>
      </c>
      <c r="I2106" s="4" t="s">
        <v>18</v>
      </c>
      <c r="J2106" s="4" t="s">
        <v>18</v>
      </c>
      <c r="K2106" s="4" t="s">
        <v>18</v>
      </c>
      <c r="L2106" s="4" t="s">
        <v>18</v>
      </c>
      <c r="M2106" s="4" t="s">
        <v>18</v>
      </c>
      <c r="N2106" s="4" t="s">
        <v>18</v>
      </c>
      <c r="O2106" s="4" t="s">
        <v>18</v>
      </c>
      <c r="P2106" s="4" t="s">
        <v>9</v>
      </c>
      <c r="Q2106" s="4" t="s">
        <v>9</v>
      </c>
      <c r="R2106" s="4" t="s">
        <v>19</v>
      </c>
      <c r="S2106" s="4" t="s">
        <v>8</v>
      </c>
      <c r="T2106" s="4" t="s">
        <v>19</v>
      </c>
      <c r="U2106" s="4" t="s">
        <v>19</v>
      </c>
      <c r="V2106" s="4" t="s">
        <v>7</v>
      </c>
    </row>
    <row r="2107" spans="1:13">
      <c r="A2107" t="n">
        <v>19514</v>
      </c>
      <c r="B2107" s="56" t="n">
        <v>19</v>
      </c>
      <c r="C2107" s="7" t="n">
        <v>5</v>
      </c>
      <c r="D2107" s="7" t="s">
        <v>242</v>
      </c>
      <c r="E2107" s="7" t="s">
        <v>243</v>
      </c>
      <c r="F2107" s="7" t="s">
        <v>20</v>
      </c>
      <c r="G2107" s="7" t="n">
        <v>0</v>
      </c>
      <c r="H2107" s="7" t="n">
        <v>1</v>
      </c>
      <c r="I2107" s="7" t="n">
        <v>0</v>
      </c>
      <c r="J2107" s="7" t="n">
        <v>0</v>
      </c>
      <c r="K2107" s="7" t="n">
        <v>0</v>
      </c>
      <c r="L2107" s="7" t="n">
        <v>0</v>
      </c>
      <c r="M2107" s="7" t="n">
        <v>1</v>
      </c>
      <c r="N2107" s="7" t="n">
        <v>1.60000002384186</v>
      </c>
      <c r="O2107" s="7" t="n">
        <v>0.0900000035762787</v>
      </c>
      <c r="P2107" s="7" t="s">
        <v>20</v>
      </c>
      <c r="Q2107" s="7" t="s">
        <v>20</v>
      </c>
      <c r="R2107" s="7" t="n">
        <v>-1</v>
      </c>
      <c r="S2107" s="7" t="n">
        <v>0</v>
      </c>
      <c r="T2107" s="7" t="n">
        <v>0</v>
      </c>
      <c r="U2107" s="7" t="n">
        <v>0</v>
      </c>
      <c r="V2107" s="7" t="n">
        <v>0</v>
      </c>
    </row>
    <row r="2108" spans="1:13">
      <c r="A2108" t="s">
        <v>4</v>
      </c>
      <c r="B2108" s="4" t="s">
        <v>5</v>
      </c>
      <c r="C2108" s="4" t="s">
        <v>7</v>
      </c>
      <c r="D2108" s="4" t="s">
        <v>9</v>
      </c>
      <c r="E2108" s="4" t="s">
        <v>9</v>
      </c>
      <c r="F2108" s="4" t="s">
        <v>9</v>
      </c>
      <c r="G2108" s="4" t="s">
        <v>8</v>
      </c>
      <c r="H2108" s="4" t="s">
        <v>19</v>
      </c>
      <c r="I2108" s="4" t="s">
        <v>18</v>
      </c>
      <c r="J2108" s="4" t="s">
        <v>18</v>
      </c>
      <c r="K2108" s="4" t="s">
        <v>18</v>
      </c>
      <c r="L2108" s="4" t="s">
        <v>18</v>
      </c>
      <c r="M2108" s="4" t="s">
        <v>18</v>
      </c>
      <c r="N2108" s="4" t="s">
        <v>18</v>
      </c>
      <c r="O2108" s="4" t="s">
        <v>18</v>
      </c>
      <c r="P2108" s="4" t="s">
        <v>9</v>
      </c>
      <c r="Q2108" s="4" t="s">
        <v>9</v>
      </c>
      <c r="R2108" s="4" t="s">
        <v>19</v>
      </c>
      <c r="S2108" s="4" t="s">
        <v>8</v>
      </c>
      <c r="T2108" s="4" t="s">
        <v>19</v>
      </c>
      <c r="U2108" s="4" t="s">
        <v>19</v>
      </c>
      <c r="V2108" s="4" t="s">
        <v>7</v>
      </c>
    </row>
    <row r="2109" spans="1:13">
      <c r="A2109" t="n">
        <v>19586</v>
      </c>
      <c r="B2109" s="56" t="n">
        <v>19</v>
      </c>
      <c r="C2109" s="7" t="n">
        <v>6</v>
      </c>
      <c r="D2109" s="7" t="s">
        <v>244</v>
      </c>
      <c r="E2109" s="7" t="s">
        <v>245</v>
      </c>
      <c r="F2109" s="7" t="s">
        <v>20</v>
      </c>
      <c r="G2109" s="7" t="n">
        <v>0</v>
      </c>
      <c r="H2109" s="7" t="n">
        <v>1</v>
      </c>
      <c r="I2109" s="7" t="n">
        <v>0</v>
      </c>
      <c r="J2109" s="7" t="n">
        <v>0</v>
      </c>
      <c r="K2109" s="7" t="n">
        <v>0</v>
      </c>
      <c r="L2109" s="7" t="n">
        <v>0</v>
      </c>
      <c r="M2109" s="7" t="n">
        <v>1</v>
      </c>
      <c r="N2109" s="7" t="n">
        <v>1.60000002384186</v>
      </c>
      <c r="O2109" s="7" t="n">
        <v>0.0900000035762787</v>
      </c>
      <c r="P2109" s="7" t="s">
        <v>20</v>
      </c>
      <c r="Q2109" s="7" t="s">
        <v>20</v>
      </c>
      <c r="R2109" s="7" t="n">
        <v>-1</v>
      </c>
      <c r="S2109" s="7" t="n">
        <v>0</v>
      </c>
      <c r="T2109" s="7" t="n">
        <v>0</v>
      </c>
      <c r="U2109" s="7" t="n">
        <v>0</v>
      </c>
      <c r="V2109" s="7" t="n">
        <v>0</v>
      </c>
    </row>
    <row r="2110" spans="1:13">
      <c r="A2110" t="s">
        <v>4</v>
      </c>
      <c r="B2110" s="4" t="s">
        <v>5</v>
      </c>
      <c r="C2110" s="4" t="s">
        <v>7</v>
      </c>
      <c r="D2110" s="4" t="s">
        <v>9</v>
      </c>
      <c r="E2110" s="4" t="s">
        <v>9</v>
      </c>
      <c r="F2110" s="4" t="s">
        <v>9</v>
      </c>
      <c r="G2110" s="4" t="s">
        <v>8</v>
      </c>
      <c r="H2110" s="4" t="s">
        <v>19</v>
      </c>
      <c r="I2110" s="4" t="s">
        <v>18</v>
      </c>
      <c r="J2110" s="4" t="s">
        <v>18</v>
      </c>
      <c r="K2110" s="4" t="s">
        <v>18</v>
      </c>
      <c r="L2110" s="4" t="s">
        <v>18</v>
      </c>
      <c r="M2110" s="4" t="s">
        <v>18</v>
      </c>
      <c r="N2110" s="4" t="s">
        <v>18</v>
      </c>
      <c r="O2110" s="4" t="s">
        <v>18</v>
      </c>
      <c r="P2110" s="4" t="s">
        <v>9</v>
      </c>
      <c r="Q2110" s="4" t="s">
        <v>9</v>
      </c>
      <c r="R2110" s="4" t="s">
        <v>19</v>
      </c>
      <c r="S2110" s="4" t="s">
        <v>8</v>
      </c>
      <c r="T2110" s="4" t="s">
        <v>19</v>
      </c>
      <c r="U2110" s="4" t="s">
        <v>19</v>
      </c>
      <c r="V2110" s="4" t="s">
        <v>7</v>
      </c>
    </row>
    <row r="2111" spans="1:13">
      <c r="A2111" t="n">
        <v>19659</v>
      </c>
      <c r="B2111" s="56" t="n">
        <v>19</v>
      </c>
      <c r="C2111" s="7" t="n">
        <v>7</v>
      </c>
      <c r="D2111" s="7" t="s">
        <v>246</v>
      </c>
      <c r="E2111" s="7" t="s">
        <v>247</v>
      </c>
      <c r="F2111" s="7" t="s">
        <v>20</v>
      </c>
      <c r="G2111" s="7" t="n">
        <v>0</v>
      </c>
      <c r="H2111" s="7" t="n">
        <v>1</v>
      </c>
      <c r="I2111" s="7" t="n">
        <v>0</v>
      </c>
      <c r="J2111" s="7" t="n">
        <v>0</v>
      </c>
      <c r="K2111" s="7" t="n">
        <v>0</v>
      </c>
      <c r="L2111" s="7" t="n">
        <v>0</v>
      </c>
      <c r="M2111" s="7" t="n">
        <v>1</v>
      </c>
      <c r="N2111" s="7" t="n">
        <v>1.60000002384186</v>
      </c>
      <c r="O2111" s="7" t="n">
        <v>0.0900000035762787</v>
      </c>
      <c r="P2111" s="7" t="s">
        <v>20</v>
      </c>
      <c r="Q2111" s="7" t="s">
        <v>20</v>
      </c>
      <c r="R2111" s="7" t="n">
        <v>-1</v>
      </c>
      <c r="S2111" s="7" t="n">
        <v>0</v>
      </c>
      <c r="T2111" s="7" t="n">
        <v>0</v>
      </c>
      <c r="U2111" s="7" t="n">
        <v>0</v>
      </c>
      <c r="V2111" s="7" t="n">
        <v>0</v>
      </c>
    </row>
    <row r="2112" spans="1:13">
      <c r="A2112" t="s">
        <v>4</v>
      </c>
      <c r="B2112" s="4" t="s">
        <v>5</v>
      </c>
      <c r="C2112" s="4" t="s">
        <v>7</v>
      </c>
      <c r="D2112" s="4" t="s">
        <v>9</v>
      </c>
      <c r="E2112" s="4" t="s">
        <v>9</v>
      </c>
      <c r="F2112" s="4" t="s">
        <v>9</v>
      </c>
      <c r="G2112" s="4" t="s">
        <v>8</v>
      </c>
      <c r="H2112" s="4" t="s">
        <v>19</v>
      </c>
      <c r="I2112" s="4" t="s">
        <v>18</v>
      </c>
      <c r="J2112" s="4" t="s">
        <v>18</v>
      </c>
      <c r="K2112" s="4" t="s">
        <v>18</v>
      </c>
      <c r="L2112" s="4" t="s">
        <v>18</v>
      </c>
      <c r="M2112" s="4" t="s">
        <v>18</v>
      </c>
      <c r="N2112" s="4" t="s">
        <v>18</v>
      </c>
      <c r="O2112" s="4" t="s">
        <v>18</v>
      </c>
      <c r="P2112" s="4" t="s">
        <v>9</v>
      </c>
      <c r="Q2112" s="4" t="s">
        <v>9</v>
      </c>
      <c r="R2112" s="4" t="s">
        <v>19</v>
      </c>
      <c r="S2112" s="4" t="s">
        <v>8</v>
      </c>
      <c r="T2112" s="4" t="s">
        <v>19</v>
      </c>
      <c r="U2112" s="4" t="s">
        <v>19</v>
      </c>
      <c r="V2112" s="4" t="s">
        <v>7</v>
      </c>
    </row>
    <row r="2113" spans="1:22">
      <c r="A2113" t="n">
        <v>19730</v>
      </c>
      <c r="B2113" s="56" t="n">
        <v>19</v>
      </c>
      <c r="C2113" s="7" t="n">
        <v>8</v>
      </c>
      <c r="D2113" s="7" t="s">
        <v>248</v>
      </c>
      <c r="E2113" s="7" t="s">
        <v>249</v>
      </c>
      <c r="F2113" s="7" t="s">
        <v>20</v>
      </c>
      <c r="G2113" s="7" t="n">
        <v>0</v>
      </c>
      <c r="H2113" s="7" t="n">
        <v>1</v>
      </c>
      <c r="I2113" s="7" t="n">
        <v>0</v>
      </c>
      <c r="J2113" s="7" t="n">
        <v>0</v>
      </c>
      <c r="K2113" s="7" t="n">
        <v>0</v>
      </c>
      <c r="L2113" s="7" t="n">
        <v>0</v>
      </c>
      <c r="M2113" s="7" t="n">
        <v>1</v>
      </c>
      <c r="N2113" s="7" t="n">
        <v>1.60000002384186</v>
      </c>
      <c r="O2113" s="7" t="n">
        <v>0.0900000035762787</v>
      </c>
      <c r="P2113" s="7" t="s">
        <v>20</v>
      </c>
      <c r="Q2113" s="7" t="s">
        <v>20</v>
      </c>
      <c r="R2113" s="7" t="n">
        <v>-1</v>
      </c>
      <c r="S2113" s="7" t="n">
        <v>0</v>
      </c>
      <c r="T2113" s="7" t="n">
        <v>0</v>
      </c>
      <c r="U2113" s="7" t="n">
        <v>0</v>
      </c>
      <c r="V2113" s="7" t="n">
        <v>0</v>
      </c>
    </row>
    <row r="2114" spans="1:22">
      <c r="A2114" t="s">
        <v>4</v>
      </c>
      <c r="B2114" s="4" t="s">
        <v>5</v>
      </c>
      <c r="C2114" s="4" t="s">
        <v>7</v>
      </c>
      <c r="D2114" s="4" t="s">
        <v>9</v>
      </c>
      <c r="E2114" s="4" t="s">
        <v>9</v>
      </c>
      <c r="F2114" s="4" t="s">
        <v>9</v>
      </c>
      <c r="G2114" s="4" t="s">
        <v>8</v>
      </c>
      <c r="H2114" s="4" t="s">
        <v>19</v>
      </c>
      <c r="I2114" s="4" t="s">
        <v>18</v>
      </c>
      <c r="J2114" s="4" t="s">
        <v>18</v>
      </c>
      <c r="K2114" s="4" t="s">
        <v>18</v>
      </c>
      <c r="L2114" s="4" t="s">
        <v>18</v>
      </c>
      <c r="M2114" s="4" t="s">
        <v>18</v>
      </c>
      <c r="N2114" s="4" t="s">
        <v>18</v>
      </c>
      <c r="O2114" s="4" t="s">
        <v>18</v>
      </c>
      <c r="P2114" s="4" t="s">
        <v>9</v>
      </c>
      <c r="Q2114" s="4" t="s">
        <v>9</v>
      </c>
      <c r="R2114" s="4" t="s">
        <v>19</v>
      </c>
      <c r="S2114" s="4" t="s">
        <v>8</v>
      </c>
      <c r="T2114" s="4" t="s">
        <v>19</v>
      </c>
      <c r="U2114" s="4" t="s">
        <v>19</v>
      </c>
      <c r="V2114" s="4" t="s">
        <v>7</v>
      </c>
    </row>
    <row r="2115" spans="1:22">
      <c r="A2115" t="n">
        <v>19803</v>
      </c>
      <c r="B2115" s="56" t="n">
        <v>19</v>
      </c>
      <c r="C2115" s="7" t="n">
        <v>9</v>
      </c>
      <c r="D2115" s="7" t="s">
        <v>250</v>
      </c>
      <c r="E2115" s="7" t="s">
        <v>251</v>
      </c>
      <c r="F2115" s="7" t="s">
        <v>20</v>
      </c>
      <c r="G2115" s="7" t="n">
        <v>0</v>
      </c>
      <c r="H2115" s="7" t="n">
        <v>1</v>
      </c>
      <c r="I2115" s="7" t="n">
        <v>0</v>
      </c>
      <c r="J2115" s="7" t="n">
        <v>0</v>
      </c>
      <c r="K2115" s="7" t="n">
        <v>0</v>
      </c>
      <c r="L2115" s="7" t="n">
        <v>0</v>
      </c>
      <c r="M2115" s="7" t="n">
        <v>1</v>
      </c>
      <c r="N2115" s="7" t="n">
        <v>1.60000002384186</v>
      </c>
      <c r="O2115" s="7" t="n">
        <v>0.0900000035762787</v>
      </c>
      <c r="P2115" s="7" t="s">
        <v>20</v>
      </c>
      <c r="Q2115" s="7" t="s">
        <v>20</v>
      </c>
      <c r="R2115" s="7" t="n">
        <v>-1</v>
      </c>
      <c r="S2115" s="7" t="n">
        <v>0</v>
      </c>
      <c r="T2115" s="7" t="n">
        <v>0</v>
      </c>
      <c r="U2115" s="7" t="n">
        <v>0</v>
      </c>
      <c r="V2115" s="7" t="n">
        <v>0</v>
      </c>
    </row>
    <row r="2116" spans="1:22">
      <c r="A2116" t="s">
        <v>4</v>
      </c>
      <c r="B2116" s="4" t="s">
        <v>5</v>
      </c>
      <c r="C2116" s="4" t="s">
        <v>7</v>
      </c>
      <c r="D2116" s="4" t="s">
        <v>9</v>
      </c>
      <c r="E2116" s="4" t="s">
        <v>9</v>
      </c>
      <c r="F2116" s="4" t="s">
        <v>9</v>
      </c>
      <c r="G2116" s="4" t="s">
        <v>8</v>
      </c>
      <c r="H2116" s="4" t="s">
        <v>19</v>
      </c>
      <c r="I2116" s="4" t="s">
        <v>18</v>
      </c>
      <c r="J2116" s="4" t="s">
        <v>18</v>
      </c>
      <c r="K2116" s="4" t="s">
        <v>18</v>
      </c>
      <c r="L2116" s="4" t="s">
        <v>18</v>
      </c>
      <c r="M2116" s="4" t="s">
        <v>18</v>
      </c>
      <c r="N2116" s="4" t="s">
        <v>18</v>
      </c>
      <c r="O2116" s="4" t="s">
        <v>18</v>
      </c>
      <c r="P2116" s="4" t="s">
        <v>9</v>
      </c>
      <c r="Q2116" s="4" t="s">
        <v>9</v>
      </c>
      <c r="R2116" s="4" t="s">
        <v>19</v>
      </c>
      <c r="S2116" s="4" t="s">
        <v>8</v>
      </c>
      <c r="T2116" s="4" t="s">
        <v>19</v>
      </c>
      <c r="U2116" s="4" t="s">
        <v>19</v>
      </c>
      <c r="V2116" s="4" t="s">
        <v>7</v>
      </c>
    </row>
    <row r="2117" spans="1:22">
      <c r="A2117" t="n">
        <v>19878</v>
      </c>
      <c r="B2117" s="56" t="n">
        <v>19</v>
      </c>
      <c r="C2117" s="7" t="n">
        <v>11</v>
      </c>
      <c r="D2117" s="7" t="s">
        <v>252</v>
      </c>
      <c r="E2117" s="7" t="s">
        <v>253</v>
      </c>
      <c r="F2117" s="7" t="s">
        <v>20</v>
      </c>
      <c r="G2117" s="7" t="n">
        <v>0</v>
      </c>
      <c r="H2117" s="7" t="n">
        <v>1</v>
      </c>
      <c r="I2117" s="7" t="n">
        <v>0</v>
      </c>
      <c r="J2117" s="7" t="n">
        <v>0</v>
      </c>
      <c r="K2117" s="7" t="n">
        <v>0</v>
      </c>
      <c r="L2117" s="7" t="n">
        <v>0</v>
      </c>
      <c r="M2117" s="7" t="n">
        <v>1</v>
      </c>
      <c r="N2117" s="7" t="n">
        <v>1.60000002384186</v>
      </c>
      <c r="O2117" s="7" t="n">
        <v>0.0900000035762787</v>
      </c>
      <c r="P2117" s="7" t="s">
        <v>20</v>
      </c>
      <c r="Q2117" s="7" t="s">
        <v>20</v>
      </c>
      <c r="R2117" s="7" t="n">
        <v>-1</v>
      </c>
      <c r="S2117" s="7" t="n">
        <v>0</v>
      </c>
      <c r="T2117" s="7" t="n">
        <v>0</v>
      </c>
      <c r="U2117" s="7" t="n">
        <v>0</v>
      </c>
      <c r="V2117" s="7" t="n">
        <v>0</v>
      </c>
    </row>
    <row r="2118" spans="1:22">
      <c r="A2118" t="s">
        <v>4</v>
      </c>
      <c r="B2118" s="4" t="s">
        <v>5</v>
      </c>
      <c r="C2118" s="4" t="s">
        <v>7</v>
      </c>
      <c r="D2118" s="4" t="s">
        <v>9</v>
      </c>
      <c r="E2118" s="4" t="s">
        <v>9</v>
      </c>
      <c r="F2118" s="4" t="s">
        <v>9</v>
      </c>
      <c r="G2118" s="4" t="s">
        <v>8</v>
      </c>
      <c r="H2118" s="4" t="s">
        <v>19</v>
      </c>
      <c r="I2118" s="4" t="s">
        <v>18</v>
      </c>
      <c r="J2118" s="4" t="s">
        <v>18</v>
      </c>
      <c r="K2118" s="4" t="s">
        <v>18</v>
      </c>
      <c r="L2118" s="4" t="s">
        <v>18</v>
      </c>
      <c r="M2118" s="4" t="s">
        <v>18</v>
      </c>
      <c r="N2118" s="4" t="s">
        <v>18</v>
      </c>
      <c r="O2118" s="4" t="s">
        <v>18</v>
      </c>
      <c r="P2118" s="4" t="s">
        <v>9</v>
      </c>
      <c r="Q2118" s="4" t="s">
        <v>9</v>
      </c>
      <c r="R2118" s="4" t="s">
        <v>19</v>
      </c>
      <c r="S2118" s="4" t="s">
        <v>8</v>
      </c>
      <c r="T2118" s="4" t="s">
        <v>19</v>
      </c>
      <c r="U2118" s="4" t="s">
        <v>19</v>
      </c>
      <c r="V2118" s="4" t="s">
        <v>7</v>
      </c>
    </row>
    <row r="2119" spans="1:22">
      <c r="A2119" t="n">
        <v>19957</v>
      </c>
      <c r="B2119" s="56" t="n">
        <v>19</v>
      </c>
      <c r="C2119" s="7" t="n">
        <v>14</v>
      </c>
      <c r="D2119" s="7" t="s">
        <v>254</v>
      </c>
      <c r="E2119" s="7" t="s">
        <v>255</v>
      </c>
      <c r="F2119" s="7" t="s">
        <v>20</v>
      </c>
      <c r="G2119" s="7" t="n">
        <v>0</v>
      </c>
      <c r="H2119" s="7" t="n">
        <v>1</v>
      </c>
      <c r="I2119" s="7" t="n">
        <v>0</v>
      </c>
      <c r="J2119" s="7" t="n">
        <v>0</v>
      </c>
      <c r="K2119" s="7" t="n">
        <v>0</v>
      </c>
      <c r="L2119" s="7" t="n">
        <v>0</v>
      </c>
      <c r="M2119" s="7" t="n">
        <v>1</v>
      </c>
      <c r="N2119" s="7" t="n">
        <v>1.60000002384186</v>
      </c>
      <c r="O2119" s="7" t="n">
        <v>0.0900000035762787</v>
      </c>
      <c r="P2119" s="7" t="s">
        <v>20</v>
      </c>
      <c r="Q2119" s="7" t="s">
        <v>20</v>
      </c>
      <c r="R2119" s="7" t="n">
        <v>-1</v>
      </c>
      <c r="S2119" s="7" t="n">
        <v>0</v>
      </c>
      <c r="T2119" s="7" t="n">
        <v>0</v>
      </c>
      <c r="U2119" s="7" t="n">
        <v>0</v>
      </c>
      <c r="V2119" s="7" t="n">
        <v>0</v>
      </c>
    </row>
    <row r="2120" spans="1:22">
      <c r="A2120" t="s">
        <v>4</v>
      </c>
      <c r="B2120" s="4" t="s">
        <v>5</v>
      </c>
      <c r="C2120" s="4" t="s">
        <v>7</v>
      </c>
      <c r="D2120" s="4" t="s">
        <v>9</v>
      </c>
      <c r="E2120" s="4" t="s">
        <v>9</v>
      </c>
      <c r="F2120" s="4" t="s">
        <v>9</v>
      </c>
      <c r="G2120" s="4" t="s">
        <v>8</v>
      </c>
      <c r="H2120" s="4" t="s">
        <v>19</v>
      </c>
      <c r="I2120" s="4" t="s">
        <v>18</v>
      </c>
      <c r="J2120" s="4" t="s">
        <v>18</v>
      </c>
      <c r="K2120" s="4" t="s">
        <v>18</v>
      </c>
      <c r="L2120" s="4" t="s">
        <v>18</v>
      </c>
      <c r="M2120" s="4" t="s">
        <v>18</v>
      </c>
      <c r="N2120" s="4" t="s">
        <v>18</v>
      </c>
      <c r="O2120" s="4" t="s">
        <v>18</v>
      </c>
      <c r="P2120" s="4" t="s">
        <v>9</v>
      </c>
      <c r="Q2120" s="4" t="s">
        <v>9</v>
      </c>
      <c r="R2120" s="4" t="s">
        <v>19</v>
      </c>
      <c r="S2120" s="4" t="s">
        <v>8</v>
      </c>
      <c r="T2120" s="4" t="s">
        <v>19</v>
      </c>
      <c r="U2120" s="4" t="s">
        <v>19</v>
      </c>
      <c r="V2120" s="4" t="s">
        <v>7</v>
      </c>
    </row>
    <row r="2121" spans="1:22">
      <c r="A2121" t="n">
        <v>20027</v>
      </c>
      <c r="B2121" s="56" t="n">
        <v>19</v>
      </c>
      <c r="C2121" s="7" t="n">
        <v>13</v>
      </c>
      <c r="D2121" s="7" t="s">
        <v>256</v>
      </c>
      <c r="E2121" s="7" t="s">
        <v>257</v>
      </c>
      <c r="F2121" s="7" t="s">
        <v>20</v>
      </c>
      <c r="G2121" s="7" t="n">
        <v>0</v>
      </c>
      <c r="H2121" s="7" t="n">
        <v>1</v>
      </c>
      <c r="I2121" s="7" t="n">
        <v>0</v>
      </c>
      <c r="J2121" s="7" t="n">
        <v>0</v>
      </c>
      <c r="K2121" s="7" t="n">
        <v>0</v>
      </c>
      <c r="L2121" s="7" t="n">
        <v>0</v>
      </c>
      <c r="M2121" s="7" t="n">
        <v>1</v>
      </c>
      <c r="N2121" s="7" t="n">
        <v>1.60000002384186</v>
      </c>
      <c r="O2121" s="7" t="n">
        <v>0.0900000035762787</v>
      </c>
      <c r="P2121" s="7" t="s">
        <v>20</v>
      </c>
      <c r="Q2121" s="7" t="s">
        <v>20</v>
      </c>
      <c r="R2121" s="7" t="n">
        <v>-1</v>
      </c>
      <c r="S2121" s="7" t="n">
        <v>0</v>
      </c>
      <c r="T2121" s="7" t="n">
        <v>0</v>
      </c>
      <c r="U2121" s="7" t="n">
        <v>0</v>
      </c>
      <c r="V2121" s="7" t="n">
        <v>0</v>
      </c>
    </row>
    <row r="2122" spans="1:22">
      <c r="A2122" t="s">
        <v>4</v>
      </c>
      <c r="B2122" s="4" t="s">
        <v>5</v>
      </c>
      <c r="C2122" s="4" t="s">
        <v>7</v>
      </c>
      <c r="D2122" s="4" t="s">
        <v>9</v>
      </c>
      <c r="E2122" s="4" t="s">
        <v>9</v>
      </c>
      <c r="F2122" s="4" t="s">
        <v>9</v>
      </c>
      <c r="G2122" s="4" t="s">
        <v>8</v>
      </c>
      <c r="H2122" s="4" t="s">
        <v>19</v>
      </c>
      <c r="I2122" s="4" t="s">
        <v>18</v>
      </c>
      <c r="J2122" s="4" t="s">
        <v>18</v>
      </c>
      <c r="K2122" s="4" t="s">
        <v>18</v>
      </c>
      <c r="L2122" s="4" t="s">
        <v>18</v>
      </c>
      <c r="M2122" s="4" t="s">
        <v>18</v>
      </c>
      <c r="N2122" s="4" t="s">
        <v>18</v>
      </c>
      <c r="O2122" s="4" t="s">
        <v>18</v>
      </c>
      <c r="P2122" s="4" t="s">
        <v>9</v>
      </c>
      <c r="Q2122" s="4" t="s">
        <v>9</v>
      </c>
      <c r="R2122" s="4" t="s">
        <v>19</v>
      </c>
      <c r="S2122" s="4" t="s">
        <v>8</v>
      </c>
      <c r="T2122" s="4" t="s">
        <v>19</v>
      </c>
      <c r="U2122" s="4" t="s">
        <v>19</v>
      </c>
      <c r="V2122" s="4" t="s">
        <v>7</v>
      </c>
    </row>
    <row r="2123" spans="1:22">
      <c r="A2123" t="n">
        <v>20110</v>
      </c>
      <c r="B2123" s="56" t="n">
        <v>19</v>
      </c>
      <c r="C2123" s="7" t="n">
        <v>80</v>
      </c>
      <c r="D2123" s="7" t="s">
        <v>258</v>
      </c>
      <c r="E2123" s="7" t="s">
        <v>259</v>
      </c>
      <c r="F2123" s="7" t="s">
        <v>20</v>
      </c>
      <c r="G2123" s="7" t="n">
        <v>0</v>
      </c>
      <c r="H2123" s="7" t="n">
        <v>1</v>
      </c>
      <c r="I2123" s="7" t="n">
        <v>0</v>
      </c>
      <c r="J2123" s="7" t="n">
        <v>0</v>
      </c>
      <c r="K2123" s="7" t="n">
        <v>0</v>
      </c>
      <c r="L2123" s="7" t="n">
        <v>0</v>
      </c>
      <c r="M2123" s="7" t="n">
        <v>1</v>
      </c>
      <c r="N2123" s="7" t="n">
        <v>1.60000002384186</v>
      </c>
      <c r="O2123" s="7" t="n">
        <v>0.0900000035762787</v>
      </c>
      <c r="P2123" s="7" t="s">
        <v>20</v>
      </c>
      <c r="Q2123" s="7" t="s">
        <v>20</v>
      </c>
      <c r="R2123" s="7" t="n">
        <v>-1</v>
      </c>
      <c r="S2123" s="7" t="n">
        <v>0</v>
      </c>
      <c r="T2123" s="7" t="n">
        <v>0</v>
      </c>
      <c r="U2123" s="7" t="n">
        <v>0</v>
      </c>
      <c r="V2123" s="7" t="n">
        <v>0</v>
      </c>
    </row>
    <row r="2124" spans="1:22">
      <c r="A2124" t="s">
        <v>4</v>
      </c>
      <c r="B2124" s="4" t="s">
        <v>5</v>
      </c>
      <c r="C2124" s="4" t="s">
        <v>7</v>
      </c>
      <c r="D2124" s="4" t="s">
        <v>9</v>
      </c>
      <c r="E2124" s="4" t="s">
        <v>9</v>
      </c>
      <c r="F2124" s="4" t="s">
        <v>9</v>
      </c>
      <c r="G2124" s="4" t="s">
        <v>8</v>
      </c>
      <c r="H2124" s="4" t="s">
        <v>19</v>
      </c>
      <c r="I2124" s="4" t="s">
        <v>18</v>
      </c>
      <c r="J2124" s="4" t="s">
        <v>18</v>
      </c>
      <c r="K2124" s="4" t="s">
        <v>18</v>
      </c>
      <c r="L2124" s="4" t="s">
        <v>18</v>
      </c>
      <c r="M2124" s="4" t="s">
        <v>18</v>
      </c>
      <c r="N2124" s="4" t="s">
        <v>18</v>
      </c>
      <c r="O2124" s="4" t="s">
        <v>18</v>
      </c>
      <c r="P2124" s="4" t="s">
        <v>9</v>
      </c>
      <c r="Q2124" s="4" t="s">
        <v>9</v>
      </c>
      <c r="R2124" s="4" t="s">
        <v>19</v>
      </c>
      <c r="S2124" s="4" t="s">
        <v>8</v>
      </c>
      <c r="T2124" s="4" t="s">
        <v>19</v>
      </c>
      <c r="U2124" s="4" t="s">
        <v>19</v>
      </c>
      <c r="V2124" s="4" t="s">
        <v>7</v>
      </c>
    </row>
    <row r="2125" spans="1:22">
      <c r="A2125" t="n">
        <v>20180</v>
      </c>
      <c r="B2125" s="56" t="n">
        <v>19</v>
      </c>
      <c r="C2125" s="7" t="n">
        <v>15</v>
      </c>
      <c r="D2125" s="7" t="s">
        <v>260</v>
      </c>
      <c r="E2125" s="7" t="s">
        <v>261</v>
      </c>
      <c r="F2125" s="7" t="s">
        <v>20</v>
      </c>
      <c r="G2125" s="7" t="n">
        <v>0</v>
      </c>
      <c r="H2125" s="7" t="n">
        <v>1</v>
      </c>
      <c r="I2125" s="7" t="n">
        <v>0</v>
      </c>
      <c r="J2125" s="7" t="n">
        <v>0</v>
      </c>
      <c r="K2125" s="7" t="n">
        <v>0</v>
      </c>
      <c r="L2125" s="7" t="n">
        <v>0</v>
      </c>
      <c r="M2125" s="7" t="n">
        <v>1</v>
      </c>
      <c r="N2125" s="7" t="n">
        <v>1.60000002384186</v>
      </c>
      <c r="O2125" s="7" t="n">
        <v>0.0900000035762787</v>
      </c>
      <c r="P2125" s="7" t="s">
        <v>20</v>
      </c>
      <c r="Q2125" s="7" t="s">
        <v>20</v>
      </c>
      <c r="R2125" s="7" t="n">
        <v>-1</v>
      </c>
      <c r="S2125" s="7" t="n">
        <v>0</v>
      </c>
      <c r="T2125" s="7" t="n">
        <v>0</v>
      </c>
      <c r="U2125" s="7" t="n">
        <v>0</v>
      </c>
      <c r="V2125" s="7" t="n">
        <v>0</v>
      </c>
    </row>
    <row r="2126" spans="1:22">
      <c r="A2126" t="s">
        <v>4</v>
      </c>
      <c r="B2126" s="4" t="s">
        <v>5</v>
      </c>
      <c r="C2126" s="4" t="s">
        <v>7</v>
      </c>
      <c r="D2126" s="4" t="s">
        <v>9</v>
      </c>
      <c r="E2126" s="4" t="s">
        <v>9</v>
      </c>
      <c r="F2126" s="4" t="s">
        <v>9</v>
      </c>
      <c r="G2126" s="4" t="s">
        <v>8</v>
      </c>
      <c r="H2126" s="4" t="s">
        <v>19</v>
      </c>
      <c r="I2126" s="4" t="s">
        <v>18</v>
      </c>
      <c r="J2126" s="4" t="s">
        <v>18</v>
      </c>
      <c r="K2126" s="4" t="s">
        <v>18</v>
      </c>
      <c r="L2126" s="4" t="s">
        <v>18</v>
      </c>
      <c r="M2126" s="4" t="s">
        <v>18</v>
      </c>
      <c r="N2126" s="4" t="s">
        <v>18</v>
      </c>
      <c r="O2126" s="4" t="s">
        <v>18</v>
      </c>
      <c r="P2126" s="4" t="s">
        <v>9</v>
      </c>
      <c r="Q2126" s="4" t="s">
        <v>9</v>
      </c>
      <c r="R2126" s="4" t="s">
        <v>19</v>
      </c>
      <c r="S2126" s="4" t="s">
        <v>8</v>
      </c>
      <c r="T2126" s="4" t="s">
        <v>19</v>
      </c>
      <c r="U2126" s="4" t="s">
        <v>19</v>
      </c>
      <c r="V2126" s="4" t="s">
        <v>7</v>
      </c>
    </row>
    <row r="2127" spans="1:22">
      <c r="A2127" t="n">
        <v>20262</v>
      </c>
      <c r="B2127" s="56" t="n">
        <v>19</v>
      </c>
      <c r="C2127" s="7" t="n">
        <v>18</v>
      </c>
      <c r="D2127" s="7" t="s">
        <v>262</v>
      </c>
      <c r="E2127" s="7" t="s">
        <v>263</v>
      </c>
      <c r="F2127" s="7" t="s">
        <v>20</v>
      </c>
      <c r="G2127" s="7" t="n">
        <v>0</v>
      </c>
      <c r="H2127" s="7" t="n">
        <v>1</v>
      </c>
      <c r="I2127" s="7" t="n">
        <v>0</v>
      </c>
      <c r="J2127" s="7" t="n">
        <v>0</v>
      </c>
      <c r="K2127" s="7" t="n">
        <v>0</v>
      </c>
      <c r="L2127" s="7" t="n">
        <v>0</v>
      </c>
      <c r="M2127" s="7" t="n">
        <v>1</v>
      </c>
      <c r="N2127" s="7" t="n">
        <v>1.60000002384186</v>
      </c>
      <c r="O2127" s="7" t="n">
        <v>0.0900000035762787</v>
      </c>
      <c r="P2127" s="7" t="s">
        <v>20</v>
      </c>
      <c r="Q2127" s="7" t="s">
        <v>20</v>
      </c>
      <c r="R2127" s="7" t="n">
        <v>-1</v>
      </c>
      <c r="S2127" s="7" t="n">
        <v>0</v>
      </c>
      <c r="T2127" s="7" t="n">
        <v>0</v>
      </c>
      <c r="U2127" s="7" t="n">
        <v>0</v>
      </c>
      <c r="V2127" s="7" t="n">
        <v>0</v>
      </c>
    </row>
    <row r="2128" spans="1:22">
      <c r="A2128" t="s">
        <v>4</v>
      </c>
      <c r="B2128" s="4" t="s">
        <v>5</v>
      </c>
      <c r="C2128" s="4" t="s">
        <v>7</v>
      </c>
      <c r="D2128" s="4" t="s">
        <v>9</v>
      </c>
      <c r="E2128" s="4" t="s">
        <v>9</v>
      </c>
      <c r="F2128" s="4" t="s">
        <v>9</v>
      </c>
      <c r="G2128" s="4" t="s">
        <v>8</v>
      </c>
      <c r="H2128" s="4" t="s">
        <v>19</v>
      </c>
      <c r="I2128" s="4" t="s">
        <v>18</v>
      </c>
      <c r="J2128" s="4" t="s">
        <v>18</v>
      </c>
      <c r="K2128" s="4" t="s">
        <v>18</v>
      </c>
      <c r="L2128" s="4" t="s">
        <v>18</v>
      </c>
      <c r="M2128" s="4" t="s">
        <v>18</v>
      </c>
      <c r="N2128" s="4" t="s">
        <v>18</v>
      </c>
      <c r="O2128" s="4" t="s">
        <v>18</v>
      </c>
      <c r="P2128" s="4" t="s">
        <v>9</v>
      </c>
      <c r="Q2128" s="4" t="s">
        <v>9</v>
      </c>
      <c r="R2128" s="4" t="s">
        <v>19</v>
      </c>
      <c r="S2128" s="4" t="s">
        <v>8</v>
      </c>
      <c r="T2128" s="4" t="s">
        <v>19</v>
      </c>
      <c r="U2128" s="4" t="s">
        <v>19</v>
      </c>
      <c r="V2128" s="4" t="s">
        <v>7</v>
      </c>
    </row>
    <row r="2129" spans="1:22">
      <c r="A2129" t="n">
        <v>20340</v>
      </c>
      <c r="B2129" s="56" t="n">
        <v>19</v>
      </c>
      <c r="C2129" s="7" t="n">
        <v>31</v>
      </c>
      <c r="D2129" s="7" t="s">
        <v>264</v>
      </c>
      <c r="E2129" s="7" t="s">
        <v>265</v>
      </c>
      <c r="F2129" s="7" t="s">
        <v>20</v>
      </c>
      <c r="G2129" s="7" t="n">
        <v>0</v>
      </c>
      <c r="H2129" s="7" t="n">
        <v>1</v>
      </c>
      <c r="I2129" s="7" t="n">
        <v>0</v>
      </c>
      <c r="J2129" s="7" t="n">
        <v>0</v>
      </c>
      <c r="K2129" s="7" t="n">
        <v>0</v>
      </c>
      <c r="L2129" s="7" t="n">
        <v>0</v>
      </c>
      <c r="M2129" s="7" t="n">
        <v>1</v>
      </c>
      <c r="N2129" s="7" t="n">
        <v>1.60000002384186</v>
      </c>
      <c r="O2129" s="7" t="n">
        <v>0.0900000035762787</v>
      </c>
      <c r="P2129" s="7" t="s">
        <v>20</v>
      </c>
      <c r="Q2129" s="7" t="s">
        <v>20</v>
      </c>
      <c r="R2129" s="7" t="n">
        <v>-1</v>
      </c>
      <c r="S2129" s="7" t="n">
        <v>0</v>
      </c>
      <c r="T2129" s="7" t="n">
        <v>0</v>
      </c>
      <c r="U2129" s="7" t="n">
        <v>0</v>
      </c>
      <c r="V2129" s="7" t="n">
        <v>0</v>
      </c>
    </row>
    <row r="2130" spans="1:22">
      <c r="A2130" t="s">
        <v>4</v>
      </c>
      <c r="B2130" s="4" t="s">
        <v>5</v>
      </c>
      <c r="C2130" s="4" t="s">
        <v>7</v>
      </c>
      <c r="D2130" s="4" t="s">
        <v>9</v>
      </c>
      <c r="E2130" s="4" t="s">
        <v>9</v>
      </c>
      <c r="F2130" s="4" t="s">
        <v>9</v>
      </c>
      <c r="G2130" s="4" t="s">
        <v>8</v>
      </c>
      <c r="H2130" s="4" t="s">
        <v>19</v>
      </c>
      <c r="I2130" s="4" t="s">
        <v>18</v>
      </c>
      <c r="J2130" s="4" t="s">
        <v>18</v>
      </c>
      <c r="K2130" s="4" t="s">
        <v>18</v>
      </c>
      <c r="L2130" s="4" t="s">
        <v>18</v>
      </c>
      <c r="M2130" s="4" t="s">
        <v>18</v>
      </c>
      <c r="N2130" s="4" t="s">
        <v>18</v>
      </c>
      <c r="O2130" s="4" t="s">
        <v>18</v>
      </c>
      <c r="P2130" s="4" t="s">
        <v>9</v>
      </c>
      <c r="Q2130" s="4" t="s">
        <v>9</v>
      </c>
      <c r="R2130" s="4" t="s">
        <v>19</v>
      </c>
      <c r="S2130" s="4" t="s">
        <v>8</v>
      </c>
      <c r="T2130" s="4" t="s">
        <v>19</v>
      </c>
      <c r="U2130" s="4" t="s">
        <v>19</v>
      </c>
      <c r="V2130" s="4" t="s">
        <v>7</v>
      </c>
    </row>
    <row r="2131" spans="1:22">
      <c r="A2131" t="n">
        <v>20419</v>
      </c>
      <c r="B2131" s="56" t="n">
        <v>19</v>
      </c>
      <c r="C2131" s="7" t="n">
        <v>33</v>
      </c>
      <c r="D2131" s="7" t="s">
        <v>266</v>
      </c>
      <c r="E2131" s="7" t="s">
        <v>267</v>
      </c>
      <c r="F2131" s="7" t="s">
        <v>20</v>
      </c>
      <c r="G2131" s="7" t="n">
        <v>0</v>
      </c>
      <c r="H2131" s="7" t="n">
        <v>1</v>
      </c>
      <c r="I2131" s="7" t="n">
        <v>0</v>
      </c>
      <c r="J2131" s="7" t="n">
        <v>0</v>
      </c>
      <c r="K2131" s="7" t="n">
        <v>0</v>
      </c>
      <c r="L2131" s="7" t="n">
        <v>0</v>
      </c>
      <c r="M2131" s="7" t="n">
        <v>1</v>
      </c>
      <c r="N2131" s="7" t="n">
        <v>1.60000002384186</v>
      </c>
      <c r="O2131" s="7" t="n">
        <v>0.0900000035762787</v>
      </c>
      <c r="P2131" s="7" t="s">
        <v>20</v>
      </c>
      <c r="Q2131" s="7" t="s">
        <v>20</v>
      </c>
      <c r="R2131" s="7" t="n">
        <v>-1</v>
      </c>
      <c r="S2131" s="7" t="n">
        <v>0</v>
      </c>
      <c r="T2131" s="7" t="n">
        <v>0</v>
      </c>
      <c r="U2131" s="7" t="n">
        <v>0</v>
      </c>
      <c r="V2131" s="7" t="n">
        <v>0</v>
      </c>
    </row>
    <row r="2132" spans="1:22">
      <c r="A2132" t="s">
        <v>4</v>
      </c>
      <c r="B2132" s="4" t="s">
        <v>5</v>
      </c>
      <c r="C2132" s="4" t="s">
        <v>7</v>
      </c>
      <c r="D2132" s="4" t="s">
        <v>9</v>
      </c>
      <c r="E2132" s="4" t="s">
        <v>9</v>
      </c>
      <c r="F2132" s="4" t="s">
        <v>9</v>
      </c>
      <c r="G2132" s="4" t="s">
        <v>8</v>
      </c>
      <c r="H2132" s="4" t="s">
        <v>19</v>
      </c>
      <c r="I2132" s="4" t="s">
        <v>18</v>
      </c>
      <c r="J2132" s="4" t="s">
        <v>18</v>
      </c>
      <c r="K2132" s="4" t="s">
        <v>18</v>
      </c>
      <c r="L2132" s="4" t="s">
        <v>18</v>
      </c>
      <c r="M2132" s="4" t="s">
        <v>18</v>
      </c>
      <c r="N2132" s="4" t="s">
        <v>18</v>
      </c>
      <c r="O2132" s="4" t="s">
        <v>18</v>
      </c>
      <c r="P2132" s="4" t="s">
        <v>9</v>
      </c>
      <c r="Q2132" s="4" t="s">
        <v>9</v>
      </c>
      <c r="R2132" s="4" t="s">
        <v>19</v>
      </c>
      <c r="S2132" s="4" t="s">
        <v>8</v>
      </c>
      <c r="T2132" s="4" t="s">
        <v>19</v>
      </c>
      <c r="U2132" s="4" t="s">
        <v>19</v>
      </c>
      <c r="V2132" s="4" t="s">
        <v>7</v>
      </c>
    </row>
    <row r="2133" spans="1:22">
      <c r="A2133" t="n">
        <v>20497</v>
      </c>
      <c r="B2133" s="56" t="n">
        <v>19</v>
      </c>
      <c r="C2133" s="7" t="n">
        <v>16</v>
      </c>
      <c r="D2133" s="7" t="s">
        <v>268</v>
      </c>
      <c r="E2133" s="7" t="s">
        <v>269</v>
      </c>
      <c r="F2133" s="7" t="s">
        <v>20</v>
      </c>
      <c r="G2133" s="7" t="n">
        <v>0</v>
      </c>
      <c r="H2133" s="7" t="n">
        <v>1</v>
      </c>
      <c r="I2133" s="7" t="n">
        <v>0</v>
      </c>
      <c r="J2133" s="7" t="n">
        <v>0</v>
      </c>
      <c r="K2133" s="7" t="n">
        <v>0</v>
      </c>
      <c r="L2133" s="7" t="n">
        <v>0</v>
      </c>
      <c r="M2133" s="7" t="n">
        <v>1</v>
      </c>
      <c r="N2133" s="7" t="n">
        <v>1.60000002384186</v>
      </c>
      <c r="O2133" s="7" t="n">
        <v>0.0900000035762787</v>
      </c>
      <c r="P2133" s="7" t="s">
        <v>20</v>
      </c>
      <c r="Q2133" s="7" t="s">
        <v>20</v>
      </c>
      <c r="R2133" s="7" t="n">
        <v>-1</v>
      </c>
      <c r="S2133" s="7" t="n">
        <v>0</v>
      </c>
      <c r="T2133" s="7" t="n">
        <v>0</v>
      </c>
      <c r="U2133" s="7" t="n">
        <v>0</v>
      </c>
      <c r="V2133" s="7" t="n">
        <v>0</v>
      </c>
    </row>
    <row r="2134" spans="1:22">
      <c r="A2134" t="s">
        <v>4</v>
      </c>
      <c r="B2134" s="4" t="s">
        <v>5</v>
      </c>
      <c r="C2134" s="4" t="s">
        <v>7</v>
      </c>
      <c r="D2134" s="4" t="s">
        <v>9</v>
      </c>
      <c r="E2134" s="4" t="s">
        <v>9</v>
      </c>
      <c r="F2134" s="4" t="s">
        <v>9</v>
      </c>
      <c r="G2134" s="4" t="s">
        <v>8</v>
      </c>
      <c r="H2134" s="4" t="s">
        <v>19</v>
      </c>
      <c r="I2134" s="4" t="s">
        <v>18</v>
      </c>
      <c r="J2134" s="4" t="s">
        <v>18</v>
      </c>
      <c r="K2134" s="4" t="s">
        <v>18</v>
      </c>
      <c r="L2134" s="4" t="s">
        <v>18</v>
      </c>
      <c r="M2134" s="4" t="s">
        <v>18</v>
      </c>
      <c r="N2134" s="4" t="s">
        <v>18</v>
      </c>
      <c r="O2134" s="4" t="s">
        <v>18</v>
      </c>
      <c r="P2134" s="4" t="s">
        <v>9</v>
      </c>
      <c r="Q2134" s="4" t="s">
        <v>9</v>
      </c>
      <c r="R2134" s="4" t="s">
        <v>19</v>
      </c>
      <c r="S2134" s="4" t="s">
        <v>8</v>
      </c>
      <c r="T2134" s="4" t="s">
        <v>19</v>
      </c>
      <c r="U2134" s="4" t="s">
        <v>19</v>
      </c>
      <c r="V2134" s="4" t="s">
        <v>7</v>
      </c>
    </row>
    <row r="2135" spans="1:22">
      <c r="A2135" t="n">
        <v>20566</v>
      </c>
      <c r="B2135" s="56" t="n">
        <v>19</v>
      </c>
      <c r="C2135" s="7" t="n">
        <v>7032</v>
      </c>
      <c r="D2135" s="7" t="s">
        <v>270</v>
      </c>
      <c r="E2135" s="7" t="s">
        <v>271</v>
      </c>
      <c r="F2135" s="7" t="s">
        <v>20</v>
      </c>
      <c r="G2135" s="7" t="n">
        <v>0</v>
      </c>
      <c r="H2135" s="7" t="n">
        <v>1</v>
      </c>
      <c r="I2135" s="7" t="n">
        <v>0</v>
      </c>
      <c r="J2135" s="7" t="n">
        <v>0</v>
      </c>
      <c r="K2135" s="7" t="n">
        <v>0</v>
      </c>
      <c r="L2135" s="7" t="n">
        <v>0</v>
      </c>
      <c r="M2135" s="7" t="n">
        <v>1</v>
      </c>
      <c r="N2135" s="7" t="n">
        <v>1.60000002384186</v>
      </c>
      <c r="O2135" s="7" t="n">
        <v>0.0900000035762787</v>
      </c>
      <c r="P2135" s="7" t="s">
        <v>20</v>
      </c>
      <c r="Q2135" s="7" t="s">
        <v>20</v>
      </c>
      <c r="R2135" s="7" t="n">
        <v>-1</v>
      </c>
      <c r="S2135" s="7" t="n">
        <v>0</v>
      </c>
      <c r="T2135" s="7" t="n">
        <v>0</v>
      </c>
      <c r="U2135" s="7" t="n">
        <v>0</v>
      </c>
      <c r="V2135" s="7" t="n">
        <v>0</v>
      </c>
    </row>
    <row r="2136" spans="1:22">
      <c r="A2136" t="s">
        <v>4</v>
      </c>
      <c r="B2136" s="4" t="s">
        <v>5</v>
      </c>
      <c r="C2136" s="4" t="s">
        <v>7</v>
      </c>
      <c r="D2136" s="4" t="s">
        <v>8</v>
      </c>
      <c r="E2136" s="4" t="s">
        <v>8</v>
      </c>
      <c r="F2136" s="4" t="s">
        <v>9</v>
      </c>
    </row>
    <row r="2137" spans="1:22">
      <c r="A2137" t="n">
        <v>20636</v>
      </c>
      <c r="B2137" s="53" t="n">
        <v>20</v>
      </c>
      <c r="C2137" s="7" t="n">
        <v>0</v>
      </c>
      <c r="D2137" s="7" t="n">
        <v>3</v>
      </c>
      <c r="E2137" s="7" t="n">
        <v>10</v>
      </c>
      <c r="F2137" s="7" t="s">
        <v>272</v>
      </c>
    </row>
    <row r="2138" spans="1:22">
      <c r="A2138" t="s">
        <v>4</v>
      </c>
      <c r="B2138" s="4" t="s">
        <v>5</v>
      </c>
      <c r="C2138" s="4" t="s">
        <v>7</v>
      </c>
    </row>
    <row r="2139" spans="1:22">
      <c r="A2139" t="n">
        <v>20654</v>
      </c>
      <c r="B2139" s="23" t="n">
        <v>16</v>
      </c>
      <c r="C2139" s="7" t="n">
        <v>0</v>
      </c>
    </row>
    <row r="2140" spans="1:22">
      <c r="A2140" t="s">
        <v>4</v>
      </c>
      <c r="B2140" s="4" t="s">
        <v>5</v>
      </c>
      <c r="C2140" s="4" t="s">
        <v>7</v>
      </c>
      <c r="D2140" s="4" t="s">
        <v>8</v>
      </c>
      <c r="E2140" s="4" t="s">
        <v>8</v>
      </c>
      <c r="F2140" s="4" t="s">
        <v>9</v>
      </c>
    </row>
    <row r="2141" spans="1:22">
      <c r="A2141" t="n">
        <v>20657</v>
      </c>
      <c r="B2141" s="53" t="n">
        <v>20</v>
      </c>
      <c r="C2141" s="7" t="n">
        <v>1</v>
      </c>
      <c r="D2141" s="7" t="n">
        <v>3</v>
      </c>
      <c r="E2141" s="7" t="n">
        <v>10</v>
      </c>
      <c r="F2141" s="7" t="s">
        <v>272</v>
      </c>
    </row>
    <row r="2142" spans="1:22">
      <c r="A2142" t="s">
        <v>4</v>
      </c>
      <c r="B2142" s="4" t="s">
        <v>5</v>
      </c>
      <c r="C2142" s="4" t="s">
        <v>7</v>
      </c>
    </row>
    <row r="2143" spans="1:22">
      <c r="A2143" t="n">
        <v>20675</v>
      </c>
      <c r="B2143" s="23" t="n">
        <v>16</v>
      </c>
      <c r="C2143" s="7" t="n">
        <v>0</v>
      </c>
    </row>
    <row r="2144" spans="1:22">
      <c r="A2144" t="s">
        <v>4</v>
      </c>
      <c r="B2144" s="4" t="s">
        <v>5</v>
      </c>
      <c r="C2144" s="4" t="s">
        <v>7</v>
      </c>
      <c r="D2144" s="4" t="s">
        <v>8</v>
      </c>
      <c r="E2144" s="4" t="s">
        <v>8</v>
      </c>
      <c r="F2144" s="4" t="s">
        <v>9</v>
      </c>
    </row>
    <row r="2145" spans="1:22">
      <c r="A2145" t="n">
        <v>20678</v>
      </c>
      <c r="B2145" s="53" t="n">
        <v>20</v>
      </c>
      <c r="C2145" s="7" t="n">
        <v>2</v>
      </c>
      <c r="D2145" s="7" t="n">
        <v>3</v>
      </c>
      <c r="E2145" s="7" t="n">
        <v>10</v>
      </c>
      <c r="F2145" s="7" t="s">
        <v>272</v>
      </c>
    </row>
    <row r="2146" spans="1:22">
      <c r="A2146" t="s">
        <v>4</v>
      </c>
      <c r="B2146" s="4" t="s">
        <v>5</v>
      </c>
      <c r="C2146" s="4" t="s">
        <v>7</v>
      </c>
    </row>
    <row r="2147" spans="1:22">
      <c r="A2147" t="n">
        <v>20696</v>
      </c>
      <c r="B2147" s="23" t="n">
        <v>16</v>
      </c>
      <c r="C2147" s="7" t="n">
        <v>0</v>
      </c>
    </row>
    <row r="2148" spans="1:22">
      <c r="A2148" t="s">
        <v>4</v>
      </c>
      <c r="B2148" s="4" t="s">
        <v>5</v>
      </c>
      <c r="C2148" s="4" t="s">
        <v>7</v>
      </c>
      <c r="D2148" s="4" t="s">
        <v>8</v>
      </c>
      <c r="E2148" s="4" t="s">
        <v>8</v>
      </c>
      <c r="F2148" s="4" t="s">
        <v>9</v>
      </c>
    </row>
    <row r="2149" spans="1:22">
      <c r="A2149" t="n">
        <v>20699</v>
      </c>
      <c r="B2149" s="53" t="n">
        <v>20</v>
      </c>
      <c r="C2149" s="7" t="n">
        <v>3</v>
      </c>
      <c r="D2149" s="7" t="n">
        <v>3</v>
      </c>
      <c r="E2149" s="7" t="n">
        <v>10</v>
      </c>
      <c r="F2149" s="7" t="s">
        <v>272</v>
      </c>
    </row>
    <row r="2150" spans="1:22">
      <c r="A2150" t="s">
        <v>4</v>
      </c>
      <c r="B2150" s="4" t="s">
        <v>5</v>
      </c>
      <c r="C2150" s="4" t="s">
        <v>7</v>
      </c>
    </row>
    <row r="2151" spans="1:22">
      <c r="A2151" t="n">
        <v>20717</v>
      </c>
      <c r="B2151" s="23" t="n">
        <v>16</v>
      </c>
      <c r="C2151" s="7" t="n">
        <v>0</v>
      </c>
    </row>
    <row r="2152" spans="1:22">
      <c r="A2152" t="s">
        <v>4</v>
      </c>
      <c r="B2152" s="4" t="s">
        <v>5</v>
      </c>
      <c r="C2152" s="4" t="s">
        <v>7</v>
      </c>
      <c r="D2152" s="4" t="s">
        <v>8</v>
      </c>
      <c r="E2152" s="4" t="s">
        <v>8</v>
      </c>
      <c r="F2152" s="4" t="s">
        <v>9</v>
      </c>
    </row>
    <row r="2153" spans="1:22">
      <c r="A2153" t="n">
        <v>20720</v>
      </c>
      <c r="B2153" s="53" t="n">
        <v>20</v>
      </c>
      <c r="C2153" s="7" t="n">
        <v>4</v>
      </c>
      <c r="D2153" s="7" t="n">
        <v>3</v>
      </c>
      <c r="E2153" s="7" t="n">
        <v>10</v>
      </c>
      <c r="F2153" s="7" t="s">
        <v>272</v>
      </c>
    </row>
    <row r="2154" spans="1:22">
      <c r="A2154" t="s">
        <v>4</v>
      </c>
      <c r="B2154" s="4" t="s">
        <v>5</v>
      </c>
      <c r="C2154" s="4" t="s">
        <v>7</v>
      </c>
    </row>
    <row r="2155" spans="1:22">
      <c r="A2155" t="n">
        <v>20738</v>
      </c>
      <c r="B2155" s="23" t="n">
        <v>16</v>
      </c>
      <c r="C2155" s="7" t="n">
        <v>0</v>
      </c>
    </row>
    <row r="2156" spans="1:22">
      <c r="A2156" t="s">
        <v>4</v>
      </c>
      <c r="B2156" s="4" t="s">
        <v>5</v>
      </c>
      <c r="C2156" s="4" t="s">
        <v>7</v>
      </c>
      <c r="D2156" s="4" t="s">
        <v>8</v>
      </c>
      <c r="E2156" s="4" t="s">
        <v>8</v>
      </c>
      <c r="F2156" s="4" t="s">
        <v>9</v>
      </c>
    </row>
    <row r="2157" spans="1:22">
      <c r="A2157" t="n">
        <v>20741</v>
      </c>
      <c r="B2157" s="53" t="n">
        <v>20</v>
      </c>
      <c r="C2157" s="7" t="n">
        <v>5</v>
      </c>
      <c r="D2157" s="7" t="n">
        <v>3</v>
      </c>
      <c r="E2157" s="7" t="n">
        <v>10</v>
      </c>
      <c r="F2157" s="7" t="s">
        <v>272</v>
      </c>
    </row>
    <row r="2158" spans="1:22">
      <c r="A2158" t="s">
        <v>4</v>
      </c>
      <c r="B2158" s="4" t="s">
        <v>5</v>
      </c>
      <c r="C2158" s="4" t="s">
        <v>7</v>
      </c>
    </row>
    <row r="2159" spans="1:22">
      <c r="A2159" t="n">
        <v>20759</v>
      </c>
      <c r="B2159" s="23" t="n">
        <v>16</v>
      </c>
      <c r="C2159" s="7" t="n">
        <v>0</v>
      </c>
    </row>
    <row r="2160" spans="1:22">
      <c r="A2160" t="s">
        <v>4</v>
      </c>
      <c r="B2160" s="4" t="s">
        <v>5</v>
      </c>
      <c r="C2160" s="4" t="s">
        <v>7</v>
      </c>
      <c r="D2160" s="4" t="s">
        <v>8</v>
      </c>
      <c r="E2160" s="4" t="s">
        <v>8</v>
      </c>
      <c r="F2160" s="4" t="s">
        <v>9</v>
      </c>
    </row>
    <row r="2161" spans="1:6">
      <c r="A2161" t="n">
        <v>20762</v>
      </c>
      <c r="B2161" s="53" t="n">
        <v>20</v>
      </c>
      <c r="C2161" s="7" t="n">
        <v>6</v>
      </c>
      <c r="D2161" s="7" t="n">
        <v>3</v>
      </c>
      <c r="E2161" s="7" t="n">
        <v>10</v>
      </c>
      <c r="F2161" s="7" t="s">
        <v>272</v>
      </c>
    </row>
    <row r="2162" spans="1:6">
      <c r="A2162" t="s">
        <v>4</v>
      </c>
      <c r="B2162" s="4" t="s">
        <v>5</v>
      </c>
      <c r="C2162" s="4" t="s">
        <v>7</v>
      </c>
    </row>
    <row r="2163" spans="1:6">
      <c r="A2163" t="n">
        <v>20780</v>
      </c>
      <c r="B2163" s="23" t="n">
        <v>16</v>
      </c>
      <c r="C2163" s="7" t="n">
        <v>0</v>
      </c>
    </row>
    <row r="2164" spans="1:6">
      <c r="A2164" t="s">
        <v>4</v>
      </c>
      <c r="B2164" s="4" t="s">
        <v>5</v>
      </c>
      <c r="C2164" s="4" t="s">
        <v>7</v>
      </c>
      <c r="D2164" s="4" t="s">
        <v>8</v>
      </c>
      <c r="E2164" s="4" t="s">
        <v>8</v>
      </c>
      <c r="F2164" s="4" t="s">
        <v>9</v>
      </c>
    </row>
    <row r="2165" spans="1:6">
      <c r="A2165" t="n">
        <v>20783</v>
      </c>
      <c r="B2165" s="53" t="n">
        <v>20</v>
      </c>
      <c r="C2165" s="7" t="n">
        <v>7</v>
      </c>
      <c r="D2165" s="7" t="n">
        <v>3</v>
      </c>
      <c r="E2165" s="7" t="n">
        <v>10</v>
      </c>
      <c r="F2165" s="7" t="s">
        <v>272</v>
      </c>
    </row>
    <row r="2166" spans="1:6">
      <c r="A2166" t="s">
        <v>4</v>
      </c>
      <c r="B2166" s="4" t="s">
        <v>5</v>
      </c>
      <c r="C2166" s="4" t="s">
        <v>7</v>
      </c>
    </row>
    <row r="2167" spans="1:6">
      <c r="A2167" t="n">
        <v>20801</v>
      </c>
      <c r="B2167" s="23" t="n">
        <v>16</v>
      </c>
      <c r="C2167" s="7" t="n">
        <v>0</v>
      </c>
    </row>
    <row r="2168" spans="1:6">
      <c r="A2168" t="s">
        <v>4</v>
      </c>
      <c r="B2168" s="4" t="s">
        <v>5</v>
      </c>
      <c r="C2168" s="4" t="s">
        <v>7</v>
      </c>
      <c r="D2168" s="4" t="s">
        <v>8</v>
      </c>
      <c r="E2168" s="4" t="s">
        <v>8</v>
      </c>
      <c r="F2168" s="4" t="s">
        <v>9</v>
      </c>
    </row>
    <row r="2169" spans="1:6">
      <c r="A2169" t="n">
        <v>20804</v>
      </c>
      <c r="B2169" s="53" t="n">
        <v>20</v>
      </c>
      <c r="C2169" s="7" t="n">
        <v>8</v>
      </c>
      <c r="D2169" s="7" t="n">
        <v>3</v>
      </c>
      <c r="E2169" s="7" t="n">
        <v>10</v>
      </c>
      <c r="F2169" s="7" t="s">
        <v>272</v>
      </c>
    </row>
    <row r="2170" spans="1:6">
      <c r="A2170" t="s">
        <v>4</v>
      </c>
      <c r="B2170" s="4" t="s">
        <v>5</v>
      </c>
      <c r="C2170" s="4" t="s">
        <v>7</v>
      </c>
    </row>
    <row r="2171" spans="1:6">
      <c r="A2171" t="n">
        <v>20822</v>
      </c>
      <c r="B2171" s="23" t="n">
        <v>16</v>
      </c>
      <c r="C2171" s="7" t="n">
        <v>0</v>
      </c>
    </row>
    <row r="2172" spans="1:6">
      <c r="A2172" t="s">
        <v>4</v>
      </c>
      <c r="B2172" s="4" t="s">
        <v>5</v>
      </c>
      <c r="C2172" s="4" t="s">
        <v>7</v>
      </c>
      <c r="D2172" s="4" t="s">
        <v>8</v>
      </c>
      <c r="E2172" s="4" t="s">
        <v>8</v>
      </c>
      <c r="F2172" s="4" t="s">
        <v>9</v>
      </c>
    </row>
    <row r="2173" spans="1:6">
      <c r="A2173" t="n">
        <v>20825</v>
      </c>
      <c r="B2173" s="53" t="n">
        <v>20</v>
      </c>
      <c r="C2173" s="7" t="n">
        <v>9</v>
      </c>
      <c r="D2173" s="7" t="n">
        <v>3</v>
      </c>
      <c r="E2173" s="7" t="n">
        <v>10</v>
      </c>
      <c r="F2173" s="7" t="s">
        <v>272</v>
      </c>
    </row>
    <row r="2174" spans="1:6">
      <c r="A2174" t="s">
        <v>4</v>
      </c>
      <c r="B2174" s="4" t="s">
        <v>5</v>
      </c>
      <c r="C2174" s="4" t="s">
        <v>7</v>
      </c>
    </row>
    <row r="2175" spans="1:6">
      <c r="A2175" t="n">
        <v>20843</v>
      </c>
      <c r="B2175" s="23" t="n">
        <v>16</v>
      </c>
      <c r="C2175" s="7" t="n">
        <v>0</v>
      </c>
    </row>
    <row r="2176" spans="1:6">
      <c r="A2176" t="s">
        <v>4</v>
      </c>
      <c r="B2176" s="4" t="s">
        <v>5</v>
      </c>
      <c r="C2176" s="4" t="s">
        <v>7</v>
      </c>
      <c r="D2176" s="4" t="s">
        <v>8</v>
      </c>
      <c r="E2176" s="4" t="s">
        <v>8</v>
      </c>
      <c r="F2176" s="4" t="s">
        <v>9</v>
      </c>
    </row>
    <row r="2177" spans="1:6">
      <c r="A2177" t="n">
        <v>20846</v>
      </c>
      <c r="B2177" s="53" t="n">
        <v>20</v>
      </c>
      <c r="C2177" s="7" t="n">
        <v>11</v>
      </c>
      <c r="D2177" s="7" t="n">
        <v>3</v>
      </c>
      <c r="E2177" s="7" t="n">
        <v>10</v>
      </c>
      <c r="F2177" s="7" t="s">
        <v>272</v>
      </c>
    </row>
    <row r="2178" spans="1:6">
      <c r="A2178" t="s">
        <v>4</v>
      </c>
      <c r="B2178" s="4" t="s">
        <v>5</v>
      </c>
      <c r="C2178" s="4" t="s">
        <v>7</v>
      </c>
    </row>
    <row r="2179" spans="1:6">
      <c r="A2179" t="n">
        <v>20864</v>
      </c>
      <c r="B2179" s="23" t="n">
        <v>16</v>
      </c>
      <c r="C2179" s="7" t="n">
        <v>0</v>
      </c>
    </row>
    <row r="2180" spans="1:6">
      <c r="A2180" t="s">
        <v>4</v>
      </c>
      <c r="B2180" s="4" t="s">
        <v>5</v>
      </c>
      <c r="C2180" s="4" t="s">
        <v>7</v>
      </c>
      <c r="D2180" s="4" t="s">
        <v>8</v>
      </c>
      <c r="E2180" s="4" t="s">
        <v>8</v>
      </c>
      <c r="F2180" s="4" t="s">
        <v>9</v>
      </c>
    </row>
    <row r="2181" spans="1:6">
      <c r="A2181" t="n">
        <v>20867</v>
      </c>
      <c r="B2181" s="53" t="n">
        <v>20</v>
      </c>
      <c r="C2181" s="7" t="n">
        <v>14</v>
      </c>
      <c r="D2181" s="7" t="n">
        <v>3</v>
      </c>
      <c r="E2181" s="7" t="n">
        <v>10</v>
      </c>
      <c r="F2181" s="7" t="s">
        <v>272</v>
      </c>
    </row>
    <row r="2182" spans="1:6">
      <c r="A2182" t="s">
        <v>4</v>
      </c>
      <c r="B2182" s="4" t="s">
        <v>5</v>
      </c>
      <c r="C2182" s="4" t="s">
        <v>7</v>
      </c>
    </row>
    <row r="2183" spans="1:6">
      <c r="A2183" t="n">
        <v>20885</v>
      </c>
      <c r="B2183" s="23" t="n">
        <v>16</v>
      </c>
      <c r="C2183" s="7" t="n">
        <v>0</v>
      </c>
    </row>
    <row r="2184" spans="1:6">
      <c r="A2184" t="s">
        <v>4</v>
      </c>
      <c r="B2184" s="4" t="s">
        <v>5</v>
      </c>
      <c r="C2184" s="4" t="s">
        <v>7</v>
      </c>
      <c r="D2184" s="4" t="s">
        <v>8</v>
      </c>
      <c r="E2184" s="4" t="s">
        <v>8</v>
      </c>
      <c r="F2184" s="4" t="s">
        <v>9</v>
      </c>
    </row>
    <row r="2185" spans="1:6">
      <c r="A2185" t="n">
        <v>20888</v>
      </c>
      <c r="B2185" s="53" t="n">
        <v>20</v>
      </c>
      <c r="C2185" s="7" t="n">
        <v>13</v>
      </c>
      <c r="D2185" s="7" t="n">
        <v>3</v>
      </c>
      <c r="E2185" s="7" t="n">
        <v>10</v>
      </c>
      <c r="F2185" s="7" t="s">
        <v>272</v>
      </c>
    </row>
    <row r="2186" spans="1:6">
      <c r="A2186" t="s">
        <v>4</v>
      </c>
      <c r="B2186" s="4" t="s">
        <v>5</v>
      </c>
      <c r="C2186" s="4" t="s">
        <v>7</v>
      </c>
    </row>
    <row r="2187" spans="1:6">
      <c r="A2187" t="n">
        <v>20906</v>
      </c>
      <c r="B2187" s="23" t="n">
        <v>16</v>
      </c>
      <c r="C2187" s="7" t="n">
        <v>0</v>
      </c>
    </row>
    <row r="2188" spans="1:6">
      <c r="A2188" t="s">
        <v>4</v>
      </c>
      <c r="B2188" s="4" t="s">
        <v>5</v>
      </c>
      <c r="C2188" s="4" t="s">
        <v>7</v>
      </c>
      <c r="D2188" s="4" t="s">
        <v>8</v>
      </c>
      <c r="E2188" s="4" t="s">
        <v>8</v>
      </c>
      <c r="F2188" s="4" t="s">
        <v>9</v>
      </c>
    </row>
    <row r="2189" spans="1:6">
      <c r="A2189" t="n">
        <v>20909</v>
      </c>
      <c r="B2189" s="53" t="n">
        <v>20</v>
      </c>
      <c r="C2189" s="7" t="n">
        <v>80</v>
      </c>
      <c r="D2189" s="7" t="n">
        <v>3</v>
      </c>
      <c r="E2189" s="7" t="n">
        <v>10</v>
      </c>
      <c r="F2189" s="7" t="s">
        <v>272</v>
      </c>
    </row>
    <row r="2190" spans="1:6">
      <c r="A2190" t="s">
        <v>4</v>
      </c>
      <c r="B2190" s="4" t="s">
        <v>5</v>
      </c>
      <c r="C2190" s="4" t="s">
        <v>7</v>
      </c>
    </row>
    <row r="2191" spans="1:6">
      <c r="A2191" t="n">
        <v>20927</v>
      </c>
      <c r="B2191" s="23" t="n">
        <v>16</v>
      </c>
      <c r="C2191" s="7" t="n">
        <v>0</v>
      </c>
    </row>
    <row r="2192" spans="1:6">
      <c r="A2192" t="s">
        <v>4</v>
      </c>
      <c r="B2192" s="4" t="s">
        <v>5</v>
      </c>
      <c r="C2192" s="4" t="s">
        <v>7</v>
      </c>
      <c r="D2192" s="4" t="s">
        <v>8</v>
      </c>
      <c r="E2192" s="4" t="s">
        <v>8</v>
      </c>
      <c r="F2192" s="4" t="s">
        <v>9</v>
      </c>
    </row>
    <row r="2193" spans="1:6">
      <c r="A2193" t="n">
        <v>20930</v>
      </c>
      <c r="B2193" s="53" t="n">
        <v>20</v>
      </c>
      <c r="C2193" s="7" t="n">
        <v>15</v>
      </c>
      <c r="D2193" s="7" t="n">
        <v>3</v>
      </c>
      <c r="E2193" s="7" t="n">
        <v>10</v>
      </c>
      <c r="F2193" s="7" t="s">
        <v>272</v>
      </c>
    </row>
    <row r="2194" spans="1:6">
      <c r="A2194" t="s">
        <v>4</v>
      </c>
      <c r="B2194" s="4" t="s">
        <v>5</v>
      </c>
      <c r="C2194" s="4" t="s">
        <v>7</v>
      </c>
    </row>
    <row r="2195" spans="1:6">
      <c r="A2195" t="n">
        <v>20948</v>
      </c>
      <c r="B2195" s="23" t="n">
        <v>16</v>
      </c>
      <c r="C2195" s="7" t="n">
        <v>0</v>
      </c>
    </row>
    <row r="2196" spans="1:6">
      <c r="A2196" t="s">
        <v>4</v>
      </c>
      <c r="B2196" s="4" t="s">
        <v>5</v>
      </c>
      <c r="C2196" s="4" t="s">
        <v>7</v>
      </c>
      <c r="D2196" s="4" t="s">
        <v>8</v>
      </c>
      <c r="E2196" s="4" t="s">
        <v>8</v>
      </c>
      <c r="F2196" s="4" t="s">
        <v>9</v>
      </c>
    </row>
    <row r="2197" spans="1:6">
      <c r="A2197" t="n">
        <v>20951</v>
      </c>
      <c r="B2197" s="53" t="n">
        <v>20</v>
      </c>
      <c r="C2197" s="7" t="n">
        <v>18</v>
      </c>
      <c r="D2197" s="7" t="n">
        <v>3</v>
      </c>
      <c r="E2197" s="7" t="n">
        <v>10</v>
      </c>
      <c r="F2197" s="7" t="s">
        <v>272</v>
      </c>
    </row>
    <row r="2198" spans="1:6">
      <c r="A2198" t="s">
        <v>4</v>
      </c>
      <c r="B2198" s="4" t="s">
        <v>5</v>
      </c>
      <c r="C2198" s="4" t="s">
        <v>7</v>
      </c>
    </row>
    <row r="2199" spans="1:6">
      <c r="A2199" t="n">
        <v>20969</v>
      </c>
      <c r="B2199" s="23" t="n">
        <v>16</v>
      </c>
      <c r="C2199" s="7" t="n">
        <v>0</v>
      </c>
    </row>
    <row r="2200" spans="1:6">
      <c r="A2200" t="s">
        <v>4</v>
      </c>
      <c r="B2200" s="4" t="s">
        <v>5</v>
      </c>
      <c r="C2200" s="4" t="s">
        <v>7</v>
      </c>
      <c r="D2200" s="4" t="s">
        <v>8</v>
      </c>
      <c r="E2200" s="4" t="s">
        <v>8</v>
      </c>
      <c r="F2200" s="4" t="s">
        <v>9</v>
      </c>
    </row>
    <row r="2201" spans="1:6">
      <c r="A2201" t="n">
        <v>20972</v>
      </c>
      <c r="B2201" s="53" t="n">
        <v>20</v>
      </c>
      <c r="C2201" s="7" t="n">
        <v>31</v>
      </c>
      <c r="D2201" s="7" t="n">
        <v>3</v>
      </c>
      <c r="E2201" s="7" t="n">
        <v>10</v>
      </c>
      <c r="F2201" s="7" t="s">
        <v>272</v>
      </c>
    </row>
    <row r="2202" spans="1:6">
      <c r="A2202" t="s">
        <v>4</v>
      </c>
      <c r="B2202" s="4" t="s">
        <v>5</v>
      </c>
      <c r="C2202" s="4" t="s">
        <v>7</v>
      </c>
    </row>
    <row r="2203" spans="1:6">
      <c r="A2203" t="n">
        <v>20990</v>
      </c>
      <c r="B2203" s="23" t="n">
        <v>16</v>
      </c>
      <c r="C2203" s="7" t="n">
        <v>0</v>
      </c>
    </row>
    <row r="2204" spans="1:6">
      <c r="A2204" t="s">
        <v>4</v>
      </c>
      <c r="B2204" s="4" t="s">
        <v>5</v>
      </c>
      <c r="C2204" s="4" t="s">
        <v>7</v>
      </c>
      <c r="D2204" s="4" t="s">
        <v>8</v>
      </c>
      <c r="E2204" s="4" t="s">
        <v>8</v>
      </c>
      <c r="F2204" s="4" t="s">
        <v>9</v>
      </c>
    </row>
    <row r="2205" spans="1:6">
      <c r="A2205" t="n">
        <v>20993</v>
      </c>
      <c r="B2205" s="53" t="n">
        <v>20</v>
      </c>
      <c r="C2205" s="7" t="n">
        <v>33</v>
      </c>
      <c r="D2205" s="7" t="n">
        <v>3</v>
      </c>
      <c r="E2205" s="7" t="n">
        <v>10</v>
      </c>
      <c r="F2205" s="7" t="s">
        <v>272</v>
      </c>
    </row>
    <row r="2206" spans="1:6">
      <c r="A2206" t="s">
        <v>4</v>
      </c>
      <c r="B2206" s="4" t="s">
        <v>5</v>
      </c>
      <c r="C2206" s="4" t="s">
        <v>7</v>
      </c>
    </row>
    <row r="2207" spans="1:6">
      <c r="A2207" t="n">
        <v>21011</v>
      </c>
      <c r="B2207" s="23" t="n">
        <v>16</v>
      </c>
      <c r="C2207" s="7" t="n">
        <v>0</v>
      </c>
    </row>
    <row r="2208" spans="1:6">
      <c r="A2208" t="s">
        <v>4</v>
      </c>
      <c r="B2208" s="4" t="s">
        <v>5</v>
      </c>
      <c r="C2208" s="4" t="s">
        <v>7</v>
      </c>
      <c r="D2208" s="4" t="s">
        <v>8</v>
      </c>
      <c r="E2208" s="4" t="s">
        <v>8</v>
      </c>
      <c r="F2208" s="4" t="s">
        <v>9</v>
      </c>
    </row>
    <row r="2209" spans="1:6">
      <c r="A2209" t="n">
        <v>21014</v>
      </c>
      <c r="B2209" s="53" t="n">
        <v>20</v>
      </c>
      <c r="C2209" s="7" t="n">
        <v>16</v>
      </c>
      <c r="D2209" s="7" t="n">
        <v>3</v>
      </c>
      <c r="E2209" s="7" t="n">
        <v>10</v>
      </c>
      <c r="F2209" s="7" t="s">
        <v>272</v>
      </c>
    </row>
    <row r="2210" spans="1:6">
      <c r="A2210" t="s">
        <v>4</v>
      </c>
      <c r="B2210" s="4" t="s">
        <v>5</v>
      </c>
      <c r="C2210" s="4" t="s">
        <v>7</v>
      </c>
    </row>
    <row r="2211" spans="1:6">
      <c r="A2211" t="n">
        <v>21032</v>
      </c>
      <c r="B2211" s="23" t="n">
        <v>16</v>
      </c>
      <c r="C2211" s="7" t="n">
        <v>0</v>
      </c>
    </row>
    <row r="2212" spans="1:6">
      <c r="A2212" t="s">
        <v>4</v>
      </c>
      <c r="B2212" s="4" t="s">
        <v>5</v>
      </c>
      <c r="C2212" s="4" t="s">
        <v>7</v>
      </c>
      <c r="D2212" s="4" t="s">
        <v>8</v>
      </c>
      <c r="E2212" s="4" t="s">
        <v>8</v>
      </c>
      <c r="F2212" s="4" t="s">
        <v>9</v>
      </c>
    </row>
    <row r="2213" spans="1:6">
      <c r="A2213" t="n">
        <v>21035</v>
      </c>
      <c r="B2213" s="53" t="n">
        <v>20</v>
      </c>
      <c r="C2213" s="7" t="n">
        <v>7032</v>
      </c>
      <c r="D2213" s="7" t="n">
        <v>3</v>
      </c>
      <c r="E2213" s="7" t="n">
        <v>10</v>
      </c>
      <c r="F2213" s="7" t="s">
        <v>272</v>
      </c>
    </row>
    <row r="2214" spans="1:6">
      <c r="A2214" t="s">
        <v>4</v>
      </c>
      <c r="B2214" s="4" t="s">
        <v>5</v>
      </c>
      <c r="C2214" s="4" t="s">
        <v>7</v>
      </c>
    </row>
    <row r="2215" spans="1:6">
      <c r="A2215" t="n">
        <v>21053</v>
      </c>
      <c r="B2215" s="23" t="n">
        <v>16</v>
      </c>
      <c r="C2215" s="7" t="n">
        <v>0</v>
      </c>
    </row>
    <row r="2216" spans="1:6">
      <c r="A2216" t="s">
        <v>4</v>
      </c>
      <c r="B2216" s="4" t="s">
        <v>5</v>
      </c>
      <c r="C2216" s="4" t="s">
        <v>8</v>
      </c>
      <c r="D2216" s="4" t="s">
        <v>7</v>
      </c>
      <c r="E2216" s="4" t="s">
        <v>8</v>
      </c>
      <c r="F2216" s="4" t="s">
        <v>9</v>
      </c>
      <c r="G2216" s="4" t="s">
        <v>9</v>
      </c>
      <c r="H2216" s="4" t="s">
        <v>9</v>
      </c>
      <c r="I2216" s="4" t="s">
        <v>9</v>
      </c>
      <c r="J2216" s="4" t="s">
        <v>9</v>
      </c>
      <c r="K2216" s="4" t="s">
        <v>9</v>
      </c>
      <c r="L2216" s="4" t="s">
        <v>9</v>
      </c>
      <c r="M2216" s="4" t="s">
        <v>9</v>
      </c>
      <c r="N2216" s="4" t="s">
        <v>9</v>
      </c>
      <c r="O2216" s="4" t="s">
        <v>9</v>
      </c>
      <c r="P2216" s="4" t="s">
        <v>9</v>
      </c>
      <c r="Q2216" s="4" t="s">
        <v>9</v>
      </c>
      <c r="R2216" s="4" t="s">
        <v>9</v>
      </c>
      <c r="S2216" s="4" t="s">
        <v>9</v>
      </c>
      <c r="T2216" s="4" t="s">
        <v>9</v>
      </c>
      <c r="U2216" s="4" t="s">
        <v>9</v>
      </c>
    </row>
    <row r="2217" spans="1:6">
      <c r="A2217" t="n">
        <v>21056</v>
      </c>
      <c r="B2217" s="49" t="n">
        <v>36</v>
      </c>
      <c r="C2217" s="7" t="n">
        <v>8</v>
      </c>
      <c r="D2217" s="7" t="n">
        <v>13</v>
      </c>
      <c r="E2217" s="7" t="n">
        <v>0</v>
      </c>
      <c r="F2217" s="7" t="s">
        <v>273</v>
      </c>
      <c r="G2217" s="7" t="s">
        <v>274</v>
      </c>
      <c r="H2217" s="7" t="s">
        <v>275</v>
      </c>
      <c r="I2217" s="7" t="s">
        <v>20</v>
      </c>
      <c r="J2217" s="7" t="s">
        <v>20</v>
      </c>
      <c r="K2217" s="7" t="s">
        <v>20</v>
      </c>
      <c r="L2217" s="7" t="s">
        <v>20</v>
      </c>
      <c r="M2217" s="7" t="s">
        <v>20</v>
      </c>
      <c r="N2217" s="7" t="s">
        <v>20</v>
      </c>
      <c r="O2217" s="7" t="s">
        <v>20</v>
      </c>
      <c r="P2217" s="7" t="s">
        <v>20</v>
      </c>
      <c r="Q2217" s="7" t="s">
        <v>20</v>
      </c>
      <c r="R2217" s="7" t="s">
        <v>20</v>
      </c>
      <c r="S2217" s="7" t="s">
        <v>20</v>
      </c>
      <c r="T2217" s="7" t="s">
        <v>20</v>
      </c>
      <c r="U2217" s="7" t="s">
        <v>20</v>
      </c>
    </row>
    <row r="2218" spans="1:6">
      <c r="A2218" t="s">
        <v>4</v>
      </c>
      <c r="B2218" s="4" t="s">
        <v>5</v>
      </c>
      <c r="C2218" s="4" t="s">
        <v>8</v>
      </c>
      <c r="D2218" s="4" t="s">
        <v>7</v>
      </c>
      <c r="E2218" s="4" t="s">
        <v>8</v>
      </c>
      <c r="F2218" s="4" t="s">
        <v>9</v>
      </c>
      <c r="G2218" s="4" t="s">
        <v>9</v>
      </c>
      <c r="H2218" s="4" t="s">
        <v>9</v>
      </c>
      <c r="I2218" s="4" t="s">
        <v>9</v>
      </c>
      <c r="J2218" s="4" t="s">
        <v>9</v>
      </c>
      <c r="K2218" s="4" t="s">
        <v>9</v>
      </c>
      <c r="L2218" s="4" t="s">
        <v>9</v>
      </c>
      <c r="M2218" s="4" t="s">
        <v>9</v>
      </c>
      <c r="N2218" s="4" t="s">
        <v>9</v>
      </c>
      <c r="O2218" s="4" t="s">
        <v>9</v>
      </c>
      <c r="P2218" s="4" t="s">
        <v>9</v>
      </c>
      <c r="Q2218" s="4" t="s">
        <v>9</v>
      </c>
      <c r="R2218" s="4" t="s">
        <v>9</v>
      </c>
      <c r="S2218" s="4" t="s">
        <v>9</v>
      </c>
      <c r="T2218" s="4" t="s">
        <v>9</v>
      </c>
      <c r="U2218" s="4" t="s">
        <v>9</v>
      </c>
    </row>
    <row r="2219" spans="1:6">
      <c r="A2219" t="n">
        <v>21108</v>
      </c>
      <c r="B2219" s="49" t="n">
        <v>36</v>
      </c>
      <c r="C2219" s="7" t="n">
        <v>8</v>
      </c>
      <c r="D2219" s="7" t="n">
        <v>31</v>
      </c>
      <c r="E2219" s="7" t="n">
        <v>0</v>
      </c>
      <c r="F2219" s="7" t="s">
        <v>276</v>
      </c>
      <c r="G2219" s="7" t="s">
        <v>277</v>
      </c>
      <c r="H2219" s="7" t="s">
        <v>20</v>
      </c>
      <c r="I2219" s="7" t="s">
        <v>20</v>
      </c>
      <c r="J2219" s="7" t="s">
        <v>20</v>
      </c>
      <c r="K2219" s="7" t="s">
        <v>20</v>
      </c>
      <c r="L2219" s="7" t="s">
        <v>20</v>
      </c>
      <c r="M2219" s="7" t="s">
        <v>20</v>
      </c>
      <c r="N2219" s="7" t="s">
        <v>20</v>
      </c>
      <c r="O2219" s="7" t="s">
        <v>20</v>
      </c>
      <c r="P2219" s="7" t="s">
        <v>20</v>
      </c>
      <c r="Q2219" s="7" t="s">
        <v>20</v>
      </c>
      <c r="R2219" s="7" t="s">
        <v>20</v>
      </c>
      <c r="S2219" s="7" t="s">
        <v>20</v>
      </c>
      <c r="T2219" s="7" t="s">
        <v>20</v>
      </c>
      <c r="U2219" s="7" t="s">
        <v>20</v>
      </c>
    </row>
    <row r="2220" spans="1:6">
      <c r="A2220" t="s">
        <v>4</v>
      </c>
      <c r="B2220" s="4" t="s">
        <v>5</v>
      </c>
      <c r="C2220" s="4" t="s">
        <v>8</v>
      </c>
      <c r="D2220" s="4" t="s">
        <v>7</v>
      </c>
      <c r="E2220" s="4" t="s">
        <v>8</v>
      </c>
      <c r="F2220" s="4" t="s">
        <v>9</v>
      </c>
      <c r="G2220" s="4" t="s">
        <v>9</v>
      </c>
      <c r="H2220" s="4" t="s">
        <v>9</v>
      </c>
      <c r="I2220" s="4" t="s">
        <v>9</v>
      </c>
      <c r="J2220" s="4" t="s">
        <v>9</v>
      </c>
      <c r="K2220" s="4" t="s">
        <v>9</v>
      </c>
      <c r="L2220" s="4" t="s">
        <v>9</v>
      </c>
      <c r="M2220" s="4" t="s">
        <v>9</v>
      </c>
      <c r="N2220" s="4" t="s">
        <v>9</v>
      </c>
      <c r="O2220" s="4" t="s">
        <v>9</v>
      </c>
      <c r="P2220" s="4" t="s">
        <v>9</v>
      </c>
      <c r="Q2220" s="4" t="s">
        <v>9</v>
      </c>
      <c r="R2220" s="4" t="s">
        <v>9</v>
      </c>
      <c r="S2220" s="4" t="s">
        <v>9</v>
      </c>
      <c r="T2220" s="4" t="s">
        <v>9</v>
      </c>
      <c r="U2220" s="4" t="s">
        <v>9</v>
      </c>
    </row>
    <row r="2221" spans="1:6">
      <c r="A2221" t="n">
        <v>21148</v>
      </c>
      <c r="B2221" s="49" t="n">
        <v>36</v>
      </c>
      <c r="C2221" s="7" t="n">
        <v>8</v>
      </c>
      <c r="D2221" s="7" t="n">
        <v>18</v>
      </c>
      <c r="E2221" s="7" t="n">
        <v>0</v>
      </c>
      <c r="F2221" s="7" t="s">
        <v>278</v>
      </c>
      <c r="G2221" s="7" t="s">
        <v>20</v>
      </c>
      <c r="H2221" s="7" t="s">
        <v>20</v>
      </c>
      <c r="I2221" s="7" t="s">
        <v>20</v>
      </c>
      <c r="J2221" s="7" t="s">
        <v>20</v>
      </c>
      <c r="K2221" s="7" t="s">
        <v>20</v>
      </c>
      <c r="L2221" s="7" t="s">
        <v>20</v>
      </c>
      <c r="M2221" s="7" t="s">
        <v>20</v>
      </c>
      <c r="N2221" s="7" t="s">
        <v>20</v>
      </c>
      <c r="O2221" s="7" t="s">
        <v>20</v>
      </c>
      <c r="P2221" s="7" t="s">
        <v>20</v>
      </c>
      <c r="Q2221" s="7" t="s">
        <v>20</v>
      </c>
      <c r="R2221" s="7" t="s">
        <v>20</v>
      </c>
      <c r="S2221" s="7" t="s">
        <v>20</v>
      </c>
      <c r="T2221" s="7" t="s">
        <v>20</v>
      </c>
      <c r="U2221" s="7" t="s">
        <v>20</v>
      </c>
    </row>
    <row r="2222" spans="1:6">
      <c r="A2222" t="s">
        <v>4</v>
      </c>
      <c r="B2222" s="4" t="s">
        <v>5</v>
      </c>
      <c r="C2222" s="4" t="s">
        <v>8</v>
      </c>
      <c r="D2222" s="4" t="s">
        <v>7</v>
      </c>
      <c r="E2222" s="4" t="s">
        <v>8</v>
      </c>
      <c r="F2222" s="4" t="s">
        <v>9</v>
      </c>
      <c r="G2222" s="4" t="s">
        <v>9</v>
      </c>
      <c r="H2222" s="4" t="s">
        <v>9</v>
      </c>
      <c r="I2222" s="4" t="s">
        <v>9</v>
      </c>
      <c r="J2222" s="4" t="s">
        <v>9</v>
      </c>
      <c r="K2222" s="4" t="s">
        <v>9</v>
      </c>
      <c r="L2222" s="4" t="s">
        <v>9</v>
      </c>
      <c r="M2222" s="4" t="s">
        <v>9</v>
      </c>
      <c r="N2222" s="4" t="s">
        <v>9</v>
      </c>
      <c r="O2222" s="4" t="s">
        <v>9</v>
      </c>
      <c r="P2222" s="4" t="s">
        <v>9</v>
      </c>
      <c r="Q2222" s="4" t="s">
        <v>9</v>
      </c>
      <c r="R2222" s="4" t="s">
        <v>9</v>
      </c>
      <c r="S2222" s="4" t="s">
        <v>9</v>
      </c>
      <c r="T2222" s="4" t="s">
        <v>9</v>
      </c>
      <c r="U2222" s="4" t="s">
        <v>9</v>
      </c>
    </row>
    <row r="2223" spans="1:6">
      <c r="A2223" t="n">
        <v>21183</v>
      </c>
      <c r="B2223" s="49" t="n">
        <v>36</v>
      </c>
      <c r="C2223" s="7" t="n">
        <v>8</v>
      </c>
      <c r="D2223" s="7" t="n">
        <v>14</v>
      </c>
      <c r="E2223" s="7" t="n">
        <v>0</v>
      </c>
      <c r="F2223" s="7" t="s">
        <v>279</v>
      </c>
      <c r="G2223" s="7" t="s">
        <v>20</v>
      </c>
      <c r="H2223" s="7" t="s">
        <v>20</v>
      </c>
      <c r="I2223" s="7" t="s">
        <v>20</v>
      </c>
      <c r="J2223" s="7" t="s">
        <v>20</v>
      </c>
      <c r="K2223" s="7" t="s">
        <v>20</v>
      </c>
      <c r="L2223" s="7" t="s">
        <v>20</v>
      </c>
      <c r="M2223" s="7" t="s">
        <v>20</v>
      </c>
      <c r="N2223" s="7" t="s">
        <v>20</v>
      </c>
      <c r="O2223" s="7" t="s">
        <v>20</v>
      </c>
      <c r="P2223" s="7" t="s">
        <v>20</v>
      </c>
      <c r="Q2223" s="7" t="s">
        <v>20</v>
      </c>
      <c r="R2223" s="7" t="s">
        <v>20</v>
      </c>
      <c r="S2223" s="7" t="s">
        <v>20</v>
      </c>
      <c r="T2223" s="7" t="s">
        <v>20</v>
      </c>
      <c r="U2223" s="7" t="s">
        <v>20</v>
      </c>
    </row>
    <row r="2224" spans="1:6">
      <c r="A2224" t="s">
        <v>4</v>
      </c>
      <c r="B2224" s="4" t="s">
        <v>5</v>
      </c>
      <c r="C2224" s="4" t="s">
        <v>8</v>
      </c>
      <c r="D2224" s="4" t="s">
        <v>7</v>
      </c>
      <c r="E2224" s="4" t="s">
        <v>8</v>
      </c>
      <c r="F2224" s="4" t="s">
        <v>9</v>
      </c>
      <c r="G2224" s="4" t="s">
        <v>9</v>
      </c>
      <c r="H2224" s="4" t="s">
        <v>9</v>
      </c>
      <c r="I2224" s="4" t="s">
        <v>9</v>
      </c>
      <c r="J2224" s="4" t="s">
        <v>9</v>
      </c>
      <c r="K2224" s="4" t="s">
        <v>9</v>
      </c>
      <c r="L2224" s="4" t="s">
        <v>9</v>
      </c>
      <c r="M2224" s="4" t="s">
        <v>9</v>
      </c>
      <c r="N2224" s="4" t="s">
        <v>9</v>
      </c>
      <c r="O2224" s="4" t="s">
        <v>9</v>
      </c>
      <c r="P2224" s="4" t="s">
        <v>9</v>
      </c>
      <c r="Q2224" s="4" t="s">
        <v>9</v>
      </c>
      <c r="R2224" s="4" t="s">
        <v>9</v>
      </c>
      <c r="S2224" s="4" t="s">
        <v>9</v>
      </c>
      <c r="T2224" s="4" t="s">
        <v>9</v>
      </c>
      <c r="U2224" s="4" t="s">
        <v>9</v>
      </c>
    </row>
    <row r="2225" spans="1:21">
      <c r="A2225" t="n">
        <v>21215</v>
      </c>
      <c r="B2225" s="49" t="n">
        <v>36</v>
      </c>
      <c r="C2225" s="7" t="n">
        <v>8</v>
      </c>
      <c r="D2225" s="7" t="n">
        <v>15</v>
      </c>
      <c r="E2225" s="7" t="n">
        <v>0</v>
      </c>
      <c r="F2225" s="7" t="s">
        <v>279</v>
      </c>
      <c r="G2225" s="7" t="s">
        <v>20</v>
      </c>
      <c r="H2225" s="7" t="s">
        <v>20</v>
      </c>
      <c r="I2225" s="7" t="s">
        <v>20</v>
      </c>
      <c r="J2225" s="7" t="s">
        <v>20</v>
      </c>
      <c r="K2225" s="7" t="s">
        <v>20</v>
      </c>
      <c r="L2225" s="7" t="s">
        <v>20</v>
      </c>
      <c r="M2225" s="7" t="s">
        <v>20</v>
      </c>
      <c r="N2225" s="7" t="s">
        <v>20</v>
      </c>
      <c r="O2225" s="7" t="s">
        <v>20</v>
      </c>
      <c r="P2225" s="7" t="s">
        <v>20</v>
      </c>
      <c r="Q2225" s="7" t="s">
        <v>20</v>
      </c>
      <c r="R2225" s="7" t="s">
        <v>20</v>
      </c>
      <c r="S2225" s="7" t="s">
        <v>20</v>
      </c>
      <c r="T2225" s="7" t="s">
        <v>20</v>
      </c>
      <c r="U2225" s="7" t="s">
        <v>20</v>
      </c>
    </row>
    <row r="2226" spans="1:21">
      <c r="A2226" t="s">
        <v>4</v>
      </c>
      <c r="B2226" s="4" t="s">
        <v>5</v>
      </c>
      <c r="C2226" s="4" t="s">
        <v>8</v>
      </c>
      <c r="D2226" s="4" t="s">
        <v>7</v>
      </c>
      <c r="E2226" s="4" t="s">
        <v>8</v>
      </c>
      <c r="F2226" s="4" t="s">
        <v>9</v>
      </c>
      <c r="G2226" s="4" t="s">
        <v>9</v>
      </c>
      <c r="H2226" s="4" t="s">
        <v>9</v>
      </c>
      <c r="I2226" s="4" t="s">
        <v>9</v>
      </c>
      <c r="J2226" s="4" t="s">
        <v>9</v>
      </c>
      <c r="K2226" s="4" t="s">
        <v>9</v>
      </c>
      <c r="L2226" s="4" t="s">
        <v>9</v>
      </c>
      <c r="M2226" s="4" t="s">
        <v>9</v>
      </c>
      <c r="N2226" s="4" t="s">
        <v>9</v>
      </c>
      <c r="O2226" s="4" t="s">
        <v>9</v>
      </c>
      <c r="P2226" s="4" t="s">
        <v>9</v>
      </c>
      <c r="Q2226" s="4" t="s">
        <v>9</v>
      </c>
      <c r="R2226" s="4" t="s">
        <v>9</v>
      </c>
      <c r="S2226" s="4" t="s">
        <v>9</v>
      </c>
      <c r="T2226" s="4" t="s">
        <v>9</v>
      </c>
      <c r="U2226" s="4" t="s">
        <v>9</v>
      </c>
    </row>
    <row r="2227" spans="1:21">
      <c r="A2227" t="n">
        <v>21247</v>
      </c>
      <c r="B2227" s="49" t="n">
        <v>36</v>
      </c>
      <c r="C2227" s="7" t="n">
        <v>8</v>
      </c>
      <c r="D2227" s="7" t="n">
        <v>16</v>
      </c>
      <c r="E2227" s="7" t="n">
        <v>0</v>
      </c>
      <c r="F2227" s="7" t="s">
        <v>279</v>
      </c>
      <c r="G2227" s="7" t="s">
        <v>193</v>
      </c>
      <c r="H2227" s="7" t="s">
        <v>20</v>
      </c>
      <c r="I2227" s="7" t="s">
        <v>20</v>
      </c>
      <c r="J2227" s="7" t="s">
        <v>20</v>
      </c>
      <c r="K2227" s="7" t="s">
        <v>20</v>
      </c>
      <c r="L2227" s="7" t="s">
        <v>20</v>
      </c>
      <c r="M2227" s="7" t="s">
        <v>20</v>
      </c>
      <c r="N2227" s="7" t="s">
        <v>20</v>
      </c>
      <c r="O2227" s="7" t="s">
        <v>20</v>
      </c>
      <c r="P2227" s="7" t="s">
        <v>20</v>
      </c>
      <c r="Q2227" s="7" t="s">
        <v>20</v>
      </c>
      <c r="R2227" s="7" t="s">
        <v>20</v>
      </c>
      <c r="S2227" s="7" t="s">
        <v>20</v>
      </c>
      <c r="T2227" s="7" t="s">
        <v>20</v>
      </c>
      <c r="U2227" s="7" t="s">
        <v>20</v>
      </c>
    </row>
    <row r="2228" spans="1:21">
      <c r="A2228" t="s">
        <v>4</v>
      </c>
      <c r="B2228" s="4" t="s">
        <v>5</v>
      </c>
      <c r="C2228" s="4" t="s">
        <v>7</v>
      </c>
      <c r="D2228" s="4" t="s">
        <v>8</v>
      </c>
      <c r="E2228" s="4" t="s">
        <v>8</v>
      </c>
      <c r="F2228" s="4" t="s">
        <v>9</v>
      </c>
    </row>
    <row r="2229" spans="1:21">
      <c r="A2229" t="n">
        <v>21293</v>
      </c>
      <c r="B2229" s="51" t="n">
        <v>47</v>
      </c>
      <c r="C2229" s="7" t="n">
        <v>31</v>
      </c>
      <c r="D2229" s="7" t="n">
        <v>0</v>
      </c>
      <c r="E2229" s="7" t="n">
        <v>1</v>
      </c>
      <c r="F2229" s="7" t="s">
        <v>280</v>
      </c>
    </row>
    <row r="2230" spans="1:21">
      <c r="A2230" t="s">
        <v>4</v>
      </c>
      <c r="B2230" s="4" t="s">
        <v>5</v>
      </c>
      <c r="C2230" s="4" t="s">
        <v>7</v>
      </c>
      <c r="D2230" s="4" t="s">
        <v>18</v>
      </c>
      <c r="E2230" s="4" t="s">
        <v>18</v>
      </c>
      <c r="F2230" s="4" t="s">
        <v>18</v>
      </c>
      <c r="G2230" s="4" t="s">
        <v>18</v>
      </c>
    </row>
    <row r="2231" spans="1:21">
      <c r="A2231" t="n">
        <v>21314</v>
      </c>
      <c r="B2231" s="33" t="n">
        <v>46</v>
      </c>
      <c r="C2231" s="7" t="n">
        <v>0</v>
      </c>
      <c r="D2231" s="7" t="n">
        <v>-0.200000002980232</v>
      </c>
      <c r="E2231" s="7" t="n">
        <v>0</v>
      </c>
      <c r="F2231" s="7" t="n">
        <v>-30.3999996185303</v>
      </c>
      <c r="G2231" s="7" t="n">
        <v>0</v>
      </c>
    </row>
    <row r="2232" spans="1:21">
      <c r="A2232" t="s">
        <v>4</v>
      </c>
      <c r="B2232" s="4" t="s">
        <v>5</v>
      </c>
      <c r="C2232" s="4" t="s">
        <v>7</v>
      </c>
      <c r="D2232" s="4" t="s">
        <v>18</v>
      </c>
      <c r="E2232" s="4" t="s">
        <v>18</v>
      </c>
      <c r="F2232" s="4" t="s">
        <v>18</v>
      </c>
      <c r="G2232" s="4" t="s">
        <v>18</v>
      </c>
    </row>
    <row r="2233" spans="1:21">
      <c r="A2233" t="n">
        <v>21333</v>
      </c>
      <c r="B2233" s="33" t="n">
        <v>46</v>
      </c>
      <c r="C2233" s="7" t="n">
        <v>1</v>
      </c>
      <c r="D2233" s="7" t="n">
        <v>-0.649999976158142</v>
      </c>
      <c r="E2233" s="7" t="n">
        <v>0</v>
      </c>
      <c r="F2233" s="7" t="n">
        <v>-29.2999992370605</v>
      </c>
      <c r="G2233" s="7" t="n">
        <v>0</v>
      </c>
    </row>
    <row r="2234" spans="1:21">
      <c r="A2234" t="s">
        <v>4</v>
      </c>
      <c r="B2234" s="4" t="s">
        <v>5</v>
      </c>
      <c r="C2234" s="4" t="s">
        <v>7</v>
      </c>
      <c r="D2234" s="4" t="s">
        <v>18</v>
      </c>
      <c r="E2234" s="4" t="s">
        <v>18</v>
      </c>
      <c r="F2234" s="4" t="s">
        <v>18</v>
      </c>
      <c r="G2234" s="4" t="s">
        <v>18</v>
      </c>
    </row>
    <row r="2235" spans="1:21">
      <c r="A2235" t="n">
        <v>21352</v>
      </c>
      <c r="B2235" s="33" t="n">
        <v>46</v>
      </c>
      <c r="C2235" s="7" t="n">
        <v>2</v>
      </c>
      <c r="D2235" s="7" t="n">
        <v>0.349999994039536</v>
      </c>
      <c r="E2235" s="7" t="n">
        <v>0</v>
      </c>
      <c r="F2235" s="7" t="n">
        <v>-29.7000007629395</v>
      </c>
      <c r="G2235" s="7" t="n">
        <v>0</v>
      </c>
    </row>
    <row r="2236" spans="1:21">
      <c r="A2236" t="s">
        <v>4</v>
      </c>
      <c r="B2236" s="4" t="s">
        <v>5</v>
      </c>
      <c r="C2236" s="4" t="s">
        <v>7</v>
      </c>
      <c r="D2236" s="4" t="s">
        <v>18</v>
      </c>
      <c r="E2236" s="4" t="s">
        <v>18</v>
      </c>
      <c r="F2236" s="4" t="s">
        <v>18</v>
      </c>
      <c r="G2236" s="4" t="s">
        <v>18</v>
      </c>
    </row>
    <row r="2237" spans="1:21">
      <c r="A2237" t="n">
        <v>21371</v>
      </c>
      <c r="B2237" s="33" t="n">
        <v>46</v>
      </c>
      <c r="C2237" s="7" t="n">
        <v>3</v>
      </c>
      <c r="D2237" s="7" t="n">
        <v>-0.300000011920929</v>
      </c>
      <c r="E2237" s="7" t="n">
        <v>0</v>
      </c>
      <c r="F2237" s="7" t="n">
        <v>-28.6000003814697</v>
      </c>
      <c r="G2237" s="7" t="n">
        <v>0</v>
      </c>
    </row>
    <row r="2238" spans="1:21">
      <c r="A2238" t="s">
        <v>4</v>
      </c>
      <c r="B2238" s="4" t="s">
        <v>5</v>
      </c>
      <c r="C2238" s="4" t="s">
        <v>7</v>
      </c>
      <c r="D2238" s="4" t="s">
        <v>18</v>
      </c>
      <c r="E2238" s="4" t="s">
        <v>18</v>
      </c>
      <c r="F2238" s="4" t="s">
        <v>18</v>
      </c>
      <c r="G2238" s="4" t="s">
        <v>18</v>
      </c>
    </row>
    <row r="2239" spans="1:21">
      <c r="A2239" t="n">
        <v>21390</v>
      </c>
      <c r="B2239" s="33" t="n">
        <v>46</v>
      </c>
      <c r="C2239" s="7" t="n">
        <v>4</v>
      </c>
      <c r="D2239" s="7" t="n">
        <v>-1.79999995231628</v>
      </c>
      <c r="E2239" s="7" t="n">
        <v>0</v>
      </c>
      <c r="F2239" s="7" t="n">
        <v>-28.7000007629395</v>
      </c>
      <c r="G2239" s="7" t="n">
        <v>0</v>
      </c>
    </row>
    <row r="2240" spans="1:21">
      <c r="A2240" t="s">
        <v>4</v>
      </c>
      <c r="B2240" s="4" t="s">
        <v>5</v>
      </c>
      <c r="C2240" s="4" t="s">
        <v>7</v>
      </c>
      <c r="D2240" s="4" t="s">
        <v>18</v>
      </c>
      <c r="E2240" s="4" t="s">
        <v>18</v>
      </c>
      <c r="F2240" s="4" t="s">
        <v>18</v>
      </c>
      <c r="G2240" s="4" t="s">
        <v>18</v>
      </c>
    </row>
    <row r="2241" spans="1:21">
      <c r="A2241" t="n">
        <v>21409</v>
      </c>
      <c r="B2241" s="33" t="n">
        <v>46</v>
      </c>
      <c r="C2241" s="7" t="n">
        <v>5</v>
      </c>
      <c r="D2241" s="7" t="n">
        <v>1.75</v>
      </c>
      <c r="E2241" s="7" t="n">
        <v>0</v>
      </c>
      <c r="F2241" s="7" t="n">
        <v>-28.7999992370605</v>
      </c>
      <c r="G2241" s="7" t="n">
        <v>0</v>
      </c>
    </row>
    <row r="2242" spans="1:21">
      <c r="A2242" t="s">
        <v>4</v>
      </c>
      <c r="B2242" s="4" t="s">
        <v>5</v>
      </c>
      <c r="C2242" s="4" t="s">
        <v>7</v>
      </c>
      <c r="D2242" s="4" t="s">
        <v>18</v>
      </c>
      <c r="E2242" s="4" t="s">
        <v>18</v>
      </c>
      <c r="F2242" s="4" t="s">
        <v>18</v>
      </c>
      <c r="G2242" s="4" t="s">
        <v>18</v>
      </c>
    </row>
    <row r="2243" spans="1:21">
      <c r="A2243" t="n">
        <v>21428</v>
      </c>
      <c r="B2243" s="33" t="n">
        <v>46</v>
      </c>
      <c r="C2243" s="7" t="n">
        <v>6</v>
      </c>
      <c r="D2243" s="7" t="n">
        <v>-1.14999997615814</v>
      </c>
      <c r="E2243" s="7" t="n">
        <v>0</v>
      </c>
      <c r="F2243" s="7" t="n">
        <v>-28.2000007629395</v>
      </c>
      <c r="G2243" s="7" t="n">
        <v>0</v>
      </c>
    </row>
    <row r="2244" spans="1:21">
      <c r="A2244" t="s">
        <v>4</v>
      </c>
      <c r="B2244" s="4" t="s">
        <v>5</v>
      </c>
      <c r="C2244" s="4" t="s">
        <v>7</v>
      </c>
      <c r="D2244" s="4" t="s">
        <v>18</v>
      </c>
      <c r="E2244" s="4" t="s">
        <v>18</v>
      </c>
      <c r="F2244" s="4" t="s">
        <v>18</v>
      </c>
      <c r="G2244" s="4" t="s">
        <v>18</v>
      </c>
    </row>
    <row r="2245" spans="1:21">
      <c r="A2245" t="n">
        <v>21447</v>
      </c>
      <c r="B2245" s="33" t="n">
        <v>46</v>
      </c>
      <c r="C2245" s="7" t="n">
        <v>7</v>
      </c>
      <c r="D2245" s="7" t="n">
        <v>0.949999988079071</v>
      </c>
      <c r="E2245" s="7" t="n">
        <v>0</v>
      </c>
      <c r="F2245" s="7" t="n">
        <v>-28.7000007629395</v>
      </c>
      <c r="G2245" s="7" t="n">
        <v>0</v>
      </c>
    </row>
    <row r="2246" spans="1:21">
      <c r="A2246" t="s">
        <v>4</v>
      </c>
      <c r="B2246" s="4" t="s">
        <v>5</v>
      </c>
      <c r="C2246" s="4" t="s">
        <v>7</v>
      </c>
      <c r="D2246" s="4" t="s">
        <v>18</v>
      </c>
      <c r="E2246" s="4" t="s">
        <v>18</v>
      </c>
      <c r="F2246" s="4" t="s">
        <v>18</v>
      </c>
      <c r="G2246" s="4" t="s">
        <v>18</v>
      </c>
    </row>
    <row r="2247" spans="1:21">
      <c r="A2247" t="n">
        <v>21466</v>
      </c>
      <c r="B2247" s="33" t="n">
        <v>46</v>
      </c>
      <c r="C2247" s="7" t="n">
        <v>8</v>
      </c>
      <c r="D2247" s="7" t="n">
        <v>0.25</v>
      </c>
      <c r="E2247" s="7" t="n">
        <v>0</v>
      </c>
      <c r="F2247" s="7" t="n">
        <v>-27.6499996185303</v>
      </c>
      <c r="G2247" s="7" t="n">
        <v>0</v>
      </c>
    </row>
    <row r="2248" spans="1:21">
      <c r="A2248" t="s">
        <v>4</v>
      </c>
      <c r="B2248" s="4" t="s">
        <v>5</v>
      </c>
      <c r="C2248" s="4" t="s">
        <v>7</v>
      </c>
      <c r="D2248" s="4" t="s">
        <v>18</v>
      </c>
      <c r="E2248" s="4" t="s">
        <v>18</v>
      </c>
      <c r="F2248" s="4" t="s">
        <v>18</v>
      </c>
      <c r="G2248" s="4" t="s">
        <v>18</v>
      </c>
    </row>
    <row r="2249" spans="1:21">
      <c r="A2249" t="n">
        <v>21485</v>
      </c>
      <c r="B2249" s="33" t="n">
        <v>46</v>
      </c>
      <c r="C2249" s="7" t="n">
        <v>9</v>
      </c>
      <c r="D2249" s="7" t="n">
        <v>-2.45000004768372</v>
      </c>
      <c r="E2249" s="7" t="n">
        <v>0</v>
      </c>
      <c r="F2249" s="7" t="n">
        <v>-29.2000007629395</v>
      </c>
      <c r="G2249" s="7" t="n">
        <v>0</v>
      </c>
    </row>
    <row r="2250" spans="1:21">
      <c r="A2250" t="s">
        <v>4</v>
      </c>
      <c r="B2250" s="4" t="s">
        <v>5</v>
      </c>
      <c r="C2250" s="4" t="s">
        <v>7</v>
      </c>
      <c r="D2250" s="4" t="s">
        <v>18</v>
      </c>
      <c r="E2250" s="4" t="s">
        <v>18</v>
      </c>
      <c r="F2250" s="4" t="s">
        <v>18</v>
      </c>
      <c r="G2250" s="4" t="s">
        <v>18</v>
      </c>
    </row>
    <row r="2251" spans="1:21">
      <c r="A2251" t="n">
        <v>21504</v>
      </c>
      <c r="B2251" s="33" t="n">
        <v>46</v>
      </c>
      <c r="C2251" s="7" t="n">
        <v>11</v>
      </c>
      <c r="D2251" s="7" t="n">
        <v>2.40000009536743</v>
      </c>
      <c r="E2251" s="7" t="n">
        <v>0</v>
      </c>
      <c r="F2251" s="7" t="n">
        <v>-28.6000003814697</v>
      </c>
      <c r="G2251" s="7" t="n">
        <v>0</v>
      </c>
    </row>
    <row r="2252" spans="1:21">
      <c r="A2252" t="s">
        <v>4</v>
      </c>
      <c r="B2252" s="4" t="s">
        <v>5</v>
      </c>
      <c r="C2252" s="4" t="s">
        <v>7</v>
      </c>
      <c r="D2252" s="4" t="s">
        <v>18</v>
      </c>
      <c r="E2252" s="4" t="s">
        <v>18</v>
      </c>
      <c r="F2252" s="4" t="s">
        <v>18</v>
      </c>
      <c r="G2252" s="4" t="s">
        <v>18</v>
      </c>
    </row>
    <row r="2253" spans="1:21">
      <c r="A2253" t="n">
        <v>21523</v>
      </c>
      <c r="B2253" s="33" t="n">
        <v>46</v>
      </c>
      <c r="C2253" s="7" t="n">
        <v>14</v>
      </c>
      <c r="D2253" s="7" t="n">
        <v>-2.5</v>
      </c>
      <c r="E2253" s="7" t="n">
        <v>0</v>
      </c>
      <c r="F2253" s="7" t="n">
        <v>-32.2000007629395</v>
      </c>
      <c r="G2253" s="7" t="n">
        <v>0</v>
      </c>
    </row>
    <row r="2254" spans="1:21">
      <c r="A2254" t="s">
        <v>4</v>
      </c>
      <c r="B2254" s="4" t="s">
        <v>5</v>
      </c>
      <c r="C2254" s="4" t="s">
        <v>7</v>
      </c>
      <c r="D2254" s="4" t="s">
        <v>18</v>
      </c>
      <c r="E2254" s="4" t="s">
        <v>18</v>
      </c>
      <c r="F2254" s="4" t="s">
        <v>18</v>
      </c>
      <c r="G2254" s="4" t="s">
        <v>18</v>
      </c>
    </row>
    <row r="2255" spans="1:21">
      <c r="A2255" t="n">
        <v>21542</v>
      </c>
      <c r="B2255" s="33" t="n">
        <v>46</v>
      </c>
      <c r="C2255" s="7" t="n">
        <v>13</v>
      </c>
      <c r="D2255" s="7" t="n">
        <v>1.25</v>
      </c>
      <c r="E2255" s="7" t="n">
        <v>0</v>
      </c>
      <c r="F2255" s="7" t="n">
        <v>-31</v>
      </c>
      <c r="G2255" s="7" t="n">
        <v>0</v>
      </c>
    </row>
    <row r="2256" spans="1:21">
      <c r="A2256" t="s">
        <v>4</v>
      </c>
      <c r="B2256" s="4" t="s">
        <v>5</v>
      </c>
      <c r="C2256" s="4" t="s">
        <v>7</v>
      </c>
      <c r="D2256" s="4" t="s">
        <v>18</v>
      </c>
      <c r="E2256" s="4" t="s">
        <v>18</v>
      </c>
      <c r="F2256" s="4" t="s">
        <v>18</v>
      </c>
      <c r="G2256" s="4" t="s">
        <v>18</v>
      </c>
    </row>
    <row r="2257" spans="1:7">
      <c r="A2257" t="n">
        <v>21561</v>
      </c>
      <c r="B2257" s="33" t="n">
        <v>46</v>
      </c>
      <c r="C2257" s="7" t="n">
        <v>80</v>
      </c>
      <c r="D2257" s="7" t="n">
        <v>1.60000002384186</v>
      </c>
      <c r="E2257" s="7" t="n">
        <v>0</v>
      </c>
      <c r="F2257" s="7" t="n">
        <v>-29.7000007629395</v>
      </c>
      <c r="G2257" s="7" t="n">
        <v>0</v>
      </c>
    </row>
    <row r="2258" spans="1:7">
      <c r="A2258" t="s">
        <v>4</v>
      </c>
      <c r="B2258" s="4" t="s">
        <v>5</v>
      </c>
      <c r="C2258" s="4" t="s">
        <v>7</v>
      </c>
      <c r="D2258" s="4" t="s">
        <v>18</v>
      </c>
      <c r="E2258" s="4" t="s">
        <v>18</v>
      </c>
      <c r="F2258" s="4" t="s">
        <v>18</v>
      </c>
      <c r="G2258" s="4" t="s">
        <v>18</v>
      </c>
    </row>
    <row r="2259" spans="1:7">
      <c r="A2259" t="n">
        <v>21580</v>
      </c>
      <c r="B2259" s="33" t="n">
        <v>46</v>
      </c>
      <c r="C2259" s="7" t="n">
        <v>15</v>
      </c>
      <c r="D2259" s="7" t="n">
        <v>-0.5</v>
      </c>
      <c r="E2259" s="7" t="n">
        <v>0</v>
      </c>
      <c r="F2259" s="7" t="n">
        <v>-33</v>
      </c>
      <c r="G2259" s="7" t="n">
        <v>0</v>
      </c>
    </row>
    <row r="2260" spans="1:7">
      <c r="A2260" t="s">
        <v>4</v>
      </c>
      <c r="B2260" s="4" t="s">
        <v>5</v>
      </c>
      <c r="C2260" s="4" t="s">
        <v>7</v>
      </c>
      <c r="D2260" s="4" t="s">
        <v>18</v>
      </c>
      <c r="E2260" s="4" t="s">
        <v>18</v>
      </c>
      <c r="F2260" s="4" t="s">
        <v>18</v>
      </c>
      <c r="G2260" s="4" t="s">
        <v>18</v>
      </c>
    </row>
    <row r="2261" spans="1:7">
      <c r="A2261" t="n">
        <v>21599</v>
      </c>
      <c r="B2261" s="33" t="n">
        <v>46</v>
      </c>
      <c r="C2261" s="7" t="n">
        <v>18</v>
      </c>
      <c r="D2261" s="7" t="n">
        <v>-1.5</v>
      </c>
      <c r="E2261" s="7" t="n">
        <v>0</v>
      </c>
      <c r="F2261" s="7" t="n">
        <v>-30.2999992370605</v>
      </c>
      <c r="G2261" s="7" t="n">
        <v>0</v>
      </c>
    </row>
    <row r="2262" spans="1:7">
      <c r="A2262" t="s">
        <v>4</v>
      </c>
      <c r="B2262" s="4" t="s">
        <v>5</v>
      </c>
      <c r="C2262" s="4" t="s">
        <v>7</v>
      </c>
      <c r="D2262" s="4" t="s">
        <v>18</v>
      </c>
      <c r="E2262" s="4" t="s">
        <v>18</v>
      </c>
      <c r="F2262" s="4" t="s">
        <v>18</v>
      </c>
      <c r="G2262" s="4" t="s">
        <v>18</v>
      </c>
    </row>
    <row r="2263" spans="1:7">
      <c r="A2263" t="n">
        <v>21618</v>
      </c>
      <c r="B2263" s="33" t="n">
        <v>46</v>
      </c>
      <c r="C2263" s="7" t="n">
        <v>31</v>
      </c>
      <c r="D2263" s="7" t="n">
        <v>1.25</v>
      </c>
      <c r="E2263" s="7" t="n">
        <v>0</v>
      </c>
      <c r="F2263" s="7" t="n">
        <v>-32</v>
      </c>
      <c r="G2263" s="7" t="n">
        <v>0</v>
      </c>
    </row>
    <row r="2264" spans="1:7">
      <c r="A2264" t="s">
        <v>4</v>
      </c>
      <c r="B2264" s="4" t="s">
        <v>5</v>
      </c>
      <c r="C2264" s="4" t="s">
        <v>7</v>
      </c>
      <c r="D2264" s="4" t="s">
        <v>18</v>
      </c>
      <c r="E2264" s="4" t="s">
        <v>18</v>
      </c>
      <c r="F2264" s="4" t="s">
        <v>18</v>
      </c>
      <c r="G2264" s="4" t="s">
        <v>18</v>
      </c>
    </row>
    <row r="2265" spans="1:7">
      <c r="A2265" t="n">
        <v>21637</v>
      </c>
      <c r="B2265" s="33" t="n">
        <v>46</v>
      </c>
      <c r="C2265" s="7" t="n">
        <v>33</v>
      </c>
      <c r="D2265" s="7" t="n">
        <v>0.400000005960464</v>
      </c>
      <c r="E2265" s="7" t="n">
        <v>0</v>
      </c>
      <c r="F2265" s="7" t="n">
        <v>-32.7999992370605</v>
      </c>
      <c r="G2265" s="7" t="n">
        <v>0</v>
      </c>
    </row>
    <row r="2266" spans="1:7">
      <c r="A2266" t="s">
        <v>4</v>
      </c>
      <c r="B2266" s="4" t="s">
        <v>5</v>
      </c>
      <c r="C2266" s="4" t="s">
        <v>7</v>
      </c>
      <c r="D2266" s="4" t="s">
        <v>18</v>
      </c>
      <c r="E2266" s="4" t="s">
        <v>18</v>
      </c>
      <c r="F2266" s="4" t="s">
        <v>18</v>
      </c>
      <c r="G2266" s="4" t="s">
        <v>18</v>
      </c>
    </row>
    <row r="2267" spans="1:7">
      <c r="A2267" t="n">
        <v>21656</v>
      </c>
      <c r="B2267" s="33" t="n">
        <v>46</v>
      </c>
      <c r="C2267" s="7" t="n">
        <v>16</v>
      </c>
      <c r="D2267" s="7" t="n">
        <v>-1.60000002384186</v>
      </c>
      <c r="E2267" s="7" t="n">
        <v>0</v>
      </c>
      <c r="F2267" s="7" t="n">
        <v>-33.0499992370605</v>
      </c>
      <c r="G2267" s="7" t="n">
        <v>0</v>
      </c>
    </row>
    <row r="2268" spans="1:7">
      <c r="A2268" t="s">
        <v>4</v>
      </c>
      <c r="B2268" s="4" t="s">
        <v>5</v>
      </c>
      <c r="C2268" s="4" t="s">
        <v>7</v>
      </c>
      <c r="D2268" s="4" t="s">
        <v>18</v>
      </c>
      <c r="E2268" s="4" t="s">
        <v>18</v>
      </c>
      <c r="F2268" s="4" t="s">
        <v>18</v>
      </c>
      <c r="G2268" s="4" t="s">
        <v>18</v>
      </c>
    </row>
    <row r="2269" spans="1:7">
      <c r="A2269" t="n">
        <v>21675</v>
      </c>
      <c r="B2269" s="33" t="n">
        <v>46</v>
      </c>
      <c r="C2269" s="7" t="n">
        <v>7032</v>
      </c>
      <c r="D2269" s="7" t="n">
        <v>-0.200000002980232</v>
      </c>
      <c r="E2269" s="7" t="n">
        <v>0</v>
      </c>
      <c r="F2269" s="7" t="n">
        <v>-30.1000003814697</v>
      </c>
      <c r="G2269" s="7" t="n">
        <v>0</v>
      </c>
    </row>
    <row r="2270" spans="1:7">
      <c r="A2270" t="s">
        <v>4</v>
      </c>
      <c r="B2270" s="4" t="s">
        <v>5</v>
      </c>
      <c r="C2270" s="4" t="s">
        <v>8</v>
      </c>
      <c r="D2270" s="4" t="s">
        <v>8</v>
      </c>
      <c r="E2270" s="4" t="s">
        <v>18</v>
      </c>
      <c r="F2270" s="4" t="s">
        <v>18</v>
      </c>
      <c r="G2270" s="4" t="s">
        <v>18</v>
      </c>
      <c r="H2270" s="4" t="s">
        <v>7</v>
      </c>
    </row>
    <row r="2271" spans="1:7">
      <c r="A2271" t="n">
        <v>21694</v>
      </c>
      <c r="B2271" s="36" t="n">
        <v>45</v>
      </c>
      <c r="C2271" s="7" t="n">
        <v>2</v>
      </c>
      <c r="D2271" s="7" t="n">
        <v>3</v>
      </c>
      <c r="E2271" s="7" t="n">
        <v>0.400000005960464</v>
      </c>
      <c r="F2271" s="7" t="n">
        <v>1.04999995231628</v>
      </c>
      <c r="G2271" s="7" t="n">
        <v>-31</v>
      </c>
      <c r="H2271" s="7" t="n">
        <v>0</v>
      </c>
    </row>
    <row r="2272" spans="1:7">
      <c r="A2272" t="s">
        <v>4</v>
      </c>
      <c r="B2272" s="4" t="s">
        <v>5</v>
      </c>
      <c r="C2272" s="4" t="s">
        <v>8</v>
      </c>
      <c r="D2272" s="4" t="s">
        <v>8</v>
      </c>
      <c r="E2272" s="4" t="s">
        <v>18</v>
      </c>
      <c r="F2272" s="4" t="s">
        <v>18</v>
      </c>
      <c r="G2272" s="4" t="s">
        <v>18</v>
      </c>
      <c r="H2272" s="4" t="s">
        <v>7</v>
      </c>
      <c r="I2272" s="4" t="s">
        <v>8</v>
      </c>
    </row>
    <row r="2273" spans="1:9">
      <c r="A2273" t="n">
        <v>21711</v>
      </c>
      <c r="B2273" s="36" t="n">
        <v>45</v>
      </c>
      <c r="C2273" s="7" t="n">
        <v>4</v>
      </c>
      <c r="D2273" s="7" t="n">
        <v>3</v>
      </c>
      <c r="E2273" s="7" t="n">
        <v>16.25</v>
      </c>
      <c r="F2273" s="7" t="n">
        <v>346.549987792969</v>
      </c>
      <c r="G2273" s="7" t="n">
        <v>0</v>
      </c>
      <c r="H2273" s="7" t="n">
        <v>0</v>
      </c>
      <c r="I2273" s="7" t="n">
        <v>0</v>
      </c>
    </row>
    <row r="2274" spans="1:9">
      <c r="A2274" t="s">
        <v>4</v>
      </c>
      <c r="B2274" s="4" t="s">
        <v>5</v>
      </c>
      <c r="C2274" s="4" t="s">
        <v>8</v>
      </c>
      <c r="D2274" s="4" t="s">
        <v>8</v>
      </c>
      <c r="E2274" s="4" t="s">
        <v>18</v>
      </c>
      <c r="F2274" s="4" t="s">
        <v>7</v>
      </c>
    </row>
    <row r="2275" spans="1:9">
      <c r="A2275" t="n">
        <v>21729</v>
      </c>
      <c r="B2275" s="36" t="n">
        <v>45</v>
      </c>
      <c r="C2275" s="7" t="n">
        <v>5</v>
      </c>
      <c r="D2275" s="7" t="n">
        <v>3</v>
      </c>
      <c r="E2275" s="7" t="n">
        <v>9.5</v>
      </c>
      <c r="F2275" s="7" t="n">
        <v>0</v>
      </c>
    </row>
    <row r="2276" spans="1:9">
      <c r="A2276" t="s">
        <v>4</v>
      </c>
      <c r="B2276" s="4" t="s">
        <v>5</v>
      </c>
      <c r="C2276" s="4" t="s">
        <v>8</v>
      </c>
      <c r="D2276" s="4" t="s">
        <v>8</v>
      </c>
      <c r="E2276" s="4" t="s">
        <v>18</v>
      </c>
      <c r="F2276" s="4" t="s">
        <v>7</v>
      </c>
    </row>
    <row r="2277" spans="1:9">
      <c r="A2277" t="n">
        <v>21738</v>
      </c>
      <c r="B2277" s="36" t="n">
        <v>45</v>
      </c>
      <c r="C2277" s="7" t="n">
        <v>11</v>
      </c>
      <c r="D2277" s="7" t="n">
        <v>3</v>
      </c>
      <c r="E2277" s="7" t="n">
        <v>34</v>
      </c>
      <c r="F2277" s="7" t="n">
        <v>0</v>
      </c>
    </row>
    <row r="2278" spans="1:9">
      <c r="A2278" t="s">
        <v>4</v>
      </c>
      <c r="B2278" s="4" t="s">
        <v>5</v>
      </c>
      <c r="C2278" s="4" t="s">
        <v>8</v>
      </c>
      <c r="D2278" s="4" t="s">
        <v>8</v>
      </c>
      <c r="E2278" s="4" t="s">
        <v>18</v>
      </c>
      <c r="F2278" s="4" t="s">
        <v>7</v>
      </c>
    </row>
    <row r="2279" spans="1:9">
      <c r="A2279" t="n">
        <v>21747</v>
      </c>
      <c r="B2279" s="36" t="n">
        <v>45</v>
      </c>
      <c r="C2279" s="7" t="n">
        <v>5</v>
      </c>
      <c r="D2279" s="7" t="n">
        <v>3</v>
      </c>
      <c r="E2279" s="7" t="n">
        <v>8.5</v>
      </c>
      <c r="F2279" s="7" t="n">
        <v>5000</v>
      </c>
    </row>
    <row r="2280" spans="1:9">
      <c r="A2280" t="s">
        <v>4</v>
      </c>
      <c r="B2280" s="4" t="s">
        <v>5</v>
      </c>
      <c r="C2280" s="4" t="s">
        <v>8</v>
      </c>
    </row>
    <row r="2281" spans="1:9">
      <c r="A2281" t="n">
        <v>21756</v>
      </c>
      <c r="B2281" s="57" t="n">
        <v>116</v>
      </c>
      <c r="C2281" s="7" t="n">
        <v>0</v>
      </c>
    </row>
    <row r="2282" spans="1:9">
      <c r="A2282" t="s">
        <v>4</v>
      </c>
      <c r="B2282" s="4" t="s">
        <v>5</v>
      </c>
      <c r="C2282" s="4" t="s">
        <v>8</v>
      </c>
      <c r="D2282" s="4" t="s">
        <v>7</v>
      </c>
    </row>
    <row r="2283" spans="1:9">
      <c r="A2283" t="n">
        <v>21758</v>
      </c>
      <c r="B2283" s="57" t="n">
        <v>116</v>
      </c>
      <c r="C2283" s="7" t="n">
        <v>2</v>
      </c>
      <c r="D2283" s="7" t="n">
        <v>1</v>
      </c>
    </row>
    <row r="2284" spans="1:9">
      <c r="A2284" t="s">
        <v>4</v>
      </c>
      <c r="B2284" s="4" t="s">
        <v>5</v>
      </c>
      <c r="C2284" s="4" t="s">
        <v>8</v>
      </c>
      <c r="D2284" s="4" t="s">
        <v>19</v>
      </c>
    </row>
    <row r="2285" spans="1:9">
      <c r="A2285" t="n">
        <v>21762</v>
      </c>
      <c r="B2285" s="57" t="n">
        <v>116</v>
      </c>
      <c r="C2285" s="7" t="n">
        <v>5</v>
      </c>
      <c r="D2285" s="7" t="n">
        <v>1097859072</v>
      </c>
    </row>
    <row r="2286" spans="1:9">
      <c r="A2286" t="s">
        <v>4</v>
      </c>
      <c r="B2286" s="4" t="s">
        <v>5</v>
      </c>
      <c r="C2286" s="4" t="s">
        <v>8</v>
      </c>
      <c r="D2286" s="4" t="s">
        <v>7</v>
      </c>
    </row>
    <row r="2287" spans="1:9">
      <c r="A2287" t="n">
        <v>21768</v>
      </c>
      <c r="B2287" s="57" t="n">
        <v>116</v>
      </c>
      <c r="C2287" s="7" t="n">
        <v>6</v>
      </c>
      <c r="D2287" s="7" t="n">
        <v>1</v>
      </c>
    </row>
    <row r="2288" spans="1:9">
      <c r="A2288" t="s">
        <v>4</v>
      </c>
      <c r="B2288" s="4" t="s">
        <v>5</v>
      </c>
      <c r="C2288" s="4" t="s">
        <v>7</v>
      </c>
      <c r="D2288" s="4" t="s">
        <v>7</v>
      </c>
      <c r="E2288" s="4" t="s">
        <v>18</v>
      </c>
      <c r="F2288" s="4" t="s">
        <v>8</v>
      </c>
    </row>
    <row r="2289" spans="1:9">
      <c r="A2289" t="n">
        <v>21772</v>
      </c>
      <c r="B2289" s="58" t="n">
        <v>53</v>
      </c>
      <c r="C2289" s="7" t="n">
        <v>0</v>
      </c>
      <c r="D2289" s="7" t="n">
        <v>13</v>
      </c>
      <c r="E2289" s="7" t="n">
        <v>0</v>
      </c>
      <c r="F2289" s="7" t="n">
        <v>0</v>
      </c>
    </row>
    <row r="2290" spans="1:9">
      <c r="A2290" t="s">
        <v>4</v>
      </c>
      <c r="B2290" s="4" t="s">
        <v>5</v>
      </c>
      <c r="C2290" s="4" t="s">
        <v>7</v>
      </c>
      <c r="D2290" s="4" t="s">
        <v>7</v>
      </c>
      <c r="E2290" s="4" t="s">
        <v>18</v>
      </c>
      <c r="F2290" s="4" t="s">
        <v>8</v>
      </c>
    </row>
    <row r="2291" spans="1:9">
      <c r="A2291" t="n">
        <v>21782</v>
      </c>
      <c r="B2291" s="58" t="n">
        <v>53</v>
      </c>
      <c r="C2291" s="7" t="n">
        <v>1</v>
      </c>
      <c r="D2291" s="7" t="n">
        <v>13</v>
      </c>
      <c r="E2291" s="7" t="n">
        <v>0</v>
      </c>
      <c r="F2291" s="7" t="n">
        <v>0</v>
      </c>
    </row>
    <row r="2292" spans="1:9">
      <c r="A2292" t="s">
        <v>4</v>
      </c>
      <c r="B2292" s="4" t="s">
        <v>5</v>
      </c>
      <c r="C2292" s="4" t="s">
        <v>7</v>
      </c>
      <c r="D2292" s="4" t="s">
        <v>7</v>
      </c>
      <c r="E2292" s="4" t="s">
        <v>18</v>
      </c>
      <c r="F2292" s="4" t="s">
        <v>8</v>
      </c>
    </row>
    <row r="2293" spans="1:9">
      <c r="A2293" t="n">
        <v>21792</v>
      </c>
      <c r="B2293" s="58" t="n">
        <v>53</v>
      </c>
      <c r="C2293" s="7" t="n">
        <v>2</v>
      </c>
      <c r="D2293" s="7" t="n">
        <v>13</v>
      </c>
      <c r="E2293" s="7" t="n">
        <v>0</v>
      </c>
      <c r="F2293" s="7" t="n">
        <v>0</v>
      </c>
    </row>
    <row r="2294" spans="1:9">
      <c r="A2294" t="s">
        <v>4</v>
      </c>
      <c r="B2294" s="4" t="s">
        <v>5</v>
      </c>
      <c r="C2294" s="4" t="s">
        <v>7</v>
      </c>
      <c r="D2294" s="4" t="s">
        <v>7</v>
      </c>
      <c r="E2294" s="4" t="s">
        <v>18</v>
      </c>
      <c r="F2294" s="4" t="s">
        <v>8</v>
      </c>
    </row>
    <row r="2295" spans="1:9">
      <c r="A2295" t="n">
        <v>21802</v>
      </c>
      <c r="B2295" s="58" t="n">
        <v>53</v>
      </c>
      <c r="C2295" s="7" t="n">
        <v>3</v>
      </c>
      <c r="D2295" s="7" t="n">
        <v>13</v>
      </c>
      <c r="E2295" s="7" t="n">
        <v>0</v>
      </c>
      <c r="F2295" s="7" t="n">
        <v>0</v>
      </c>
    </row>
    <row r="2296" spans="1:9">
      <c r="A2296" t="s">
        <v>4</v>
      </c>
      <c r="B2296" s="4" t="s">
        <v>5</v>
      </c>
      <c r="C2296" s="4" t="s">
        <v>7</v>
      </c>
      <c r="D2296" s="4" t="s">
        <v>7</v>
      </c>
      <c r="E2296" s="4" t="s">
        <v>18</v>
      </c>
      <c r="F2296" s="4" t="s">
        <v>8</v>
      </c>
    </row>
    <row r="2297" spans="1:9">
      <c r="A2297" t="n">
        <v>21812</v>
      </c>
      <c r="B2297" s="58" t="n">
        <v>53</v>
      </c>
      <c r="C2297" s="7" t="n">
        <v>4</v>
      </c>
      <c r="D2297" s="7" t="n">
        <v>13</v>
      </c>
      <c r="E2297" s="7" t="n">
        <v>0</v>
      </c>
      <c r="F2297" s="7" t="n">
        <v>0</v>
      </c>
    </row>
    <row r="2298" spans="1:9">
      <c r="A2298" t="s">
        <v>4</v>
      </c>
      <c r="B2298" s="4" t="s">
        <v>5</v>
      </c>
      <c r="C2298" s="4" t="s">
        <v>7</v>
      </c>
      <c r="D2298" s="4" t="s">
        <v>7</v>
      </c>
      <c r="E2298" s="4" t="s">
        <v>18</v>
      </c>
      <c r="F2298" s="4" t="s">
        <v>8</v>
      </c>
    </row>
    <row r="2299" spans="1:9">
      <c r="A2299" t="n">
        <v>21822</v>
      </c>
      <c r="B2299" s="58" t="n">
        <v>53</v>
      </c>
      <c r="C2299" s="7" t="n">
        <v>5</v>
      </c>
      <c r="D2299" s="7" t="n">
        <v>13</v>
      </c>
      <c r="E2299" s="7" t="n">
        <v>0</v>
      </c>
      <c r="F2299" s="7" t="n">
        <v>0</v>
      </c>
    </row>
    <row r="2300" spans="1:9">
      <c r="A2300" t="s">
        <v>4</v>
      </c>
      <c r="B2300" s="4" t="s">
        <v>5</v>
      </c>
      <c r="C2300" s="4" t="s">
        <v>7</v>
      </c>
      <c r="D2300" s="4" t="s">
        <v>7</v>
      </c>
      <c r="E2300" s="4" t="s">
        <v>18</v>
      </c>
      <c r="F2300" s="4" t="s">
        <v>8</v>
      </c>
    </row>
    <row r="2301" spans="1:9">
      <c r="A2301" t="n">
        <v>21832</v>
      </c>
      <c r="B2301" s="58" t="n">
        <v>53</v>
      </c>
      <c r="C2301" s="7" t="n">
        <v>6</v>
      </c>
      <c r="D2301" s="7" t="n">
        <v>13</v>
      </c>
      <c r="E2301" s="7" t="n">
        <v>0</v>
      </c>
      <c r="F2301" s="7" t="n">
        <v>0</v>
      </c>
    </row>
    <row r="2302" spans="1:9">
      <c r="A2302" t="s">
        <v>4</v>
      </c>
      <c r="B2302" s="4" t="s">
        <v>5</v>
      </c>
      <c r="C2302" s="4" t="s">
        <v>7</v>
      </c>
      <c r="D2302" s="4" t="s">
        <v>7</v>
      </c>
      <c r="E2302" s="4" t="s">
        <v>18</v>
      </c>
      <c r="F2302" s="4" t="s">
        <v>8</v>
      </c>
    </row>
    <row r="2303" spans="1:9">
      <c r="A2303" t="n">
        <v>21842</v>
      </c>
      <c r="B2303" s="58" t="n">
        <v>53</v>
      </c>
      <c r="C2303" s="7" t="n">
        <v>7</v>
      </c>
      <c r="D2303" s="7" t="n">
        <v>13</v>
      </c>
      <c r="E2303" s="7" t="n">
        <v>0</v>
      </c>
      <c r="F2303" s="7" t="n">
        <v>0</v>
      </c>
    </row>
    <row r="2304" spans="1:9">
      <c r="A2304" t="s">
        <v>4</v>
      </c>
      <c r="B2304" s="4" t="s">
        <v>5</v>
      </c>
      <c r="C2304" s="4" t="s">
        <v>7</v>
      </c>
      <c r="D2304" s="4" t="s">
        <v>7</v>
      </c>
      <c r="E2304" s="4" t="s">
        <v>18</v>
      </c>
      <c r="F2304" s="4" t="s">
        <v>8</v>
      </c>
    </row>
    <row r="2305" spans="1:6">
      <c r="A2305" t="n">
        <v>21852</v>
      </c>
      <c r="B2305" s="58" t="n">
        <v>53</v>
      </c>
      <c r="C2305" s="7" t="n">
        <v>8</v>
      </c>
      <c r="D2305" s="7" t="n">
        <v>13</v>
      </c>
      <c r="E2305" s="7" t="n">
        <v>0</v>
      </c>
      <c r="F2305" s="7" t="n">
        <v>0</v>
      </c>
    </row>
    <row r="2306" spans="1:6">
      <c r="A2306" t="s">
        <v>4</v>
      </c>
      <c r="B2306" s="4" t="s">
        <v>5</v>
      </c>
      <c r="C2306" s="4" t="s">
        <v>7</v>
      </c>
      <c r="D2306" s="4" t="s">
        <v>7</v>
      </c>
      <c r="E2306" s="4" t="s">
        <v>18</v>
      </c>
      <c r="F2306" s="4" t="s">
        <v>8</v>
      </c>
    </row>
    <row r="2307" spans="1:6">
      <c r="A2307" t="n">
        <v>21862</v>
      </c>
      <c r="B2307" s="58" t="n">
        <v>53</v>
      </c>
      <c r="C2307" s="7" t="n">
        <v>9</v>
      </c>
      <c r="D2307" s="7" t="n">
        <v>13</v>
      </c>
      <c r="E2307" s="7" t="n">
        <v>0</v>
      </c>
      <c r="F2307" s="7" t="n">
        <v>0</v>
      </c>
    </row>
    <row r="2308" spans="1:6">
      <c r="A2308" t="s">
        <v>4</v>
      </c>
      <c r="B2308" s="4" t="s">
        <v>5</v>
      </c>
      <c r="C2308" s="4" t="s">
        <v>7</v>
      </c>
      <c r="D2308" s="4" t="s">
        <v>7</v>
      </c>
      <c r="E2308" s="4" t="s">
        <v>18</v>
      </c>
      <c r="F2308" s="4" t="s">
        <v>8</v>
      </c>
    </row>
    <row r="2309" spans="1:6">
      <c r="A2309" t="n">
        <v>21872</v>
      </c>
      <c r="B2309" s="58" t="n">
        <v>53</v>
      </c>
      <c r="C2309" s="7" t="n">
        <v>11</v>
      </c>
      <c r="D2309" s="7" t="n">
        <v>13</v>
      </c>
      <c r="E2309" s="7" t="n">
        <v>0</v>
      </c>
      <c r="F2309" s="7" t="n">
        <v>0</v>
      </c>
    </row>
    <row r="2310" spans="1:6">
      <c r="A2310" t="s">
        <v>4</v>
      </c>
      <c r="B2310" s="4" t="s">
        <v>5</v>
      </c>
      <c r="C2310" s="4" t="s">
        <v>7</v>
      </c>
      <c r="D2310" s="4" t="s">
        <v>7</v>
      </c>
      <c r="E2310" s="4" t="s">
        <v>18</v>
      </c>
      <c r="F2310" s="4" t="s">
        <v>8</v>
      </c>
    </row>
    <row r="2311" spans="1:6">
      <c r="A2311" t="n">
        <v>21882</v>
      </c>
      <c r="B2311" s="58" t="n">
        <v>53</v>
      </c>
      <c r="C2311" s="7" t="n">
        <v>13</v>
      </c>
      <c r="D2311" s="7" t="n">
        <v>31</v>
      </c>
      <c r="E2311" s="7" t="n">
        <v>0</v>
      </c>
      <c r="F2311" s="7" t="n">
        <v>0</v>
      </c>
    </row>
    <row r="2312" spans="1:6">
      <c r="A2312" t="s">
        <v>4</v>
      </c>
      <c r="B2312" s="4" t="s">
        <v>5</v>
      </c>
      <c r="C2312" s="4" t="s">
        <v>7</v>
      </c>
      <c r="D2312" s="4" t="s">
        <v>7</v>
      </c>
      <c r="E2312" s="4" t="s">
        <v>18</v>
      </c>
      <c r="F2312" s="4" t="s">
        <v>8</v>
      </c>
    </row>
    <row r="2313" spans="1:6">
      <c r="A2313" t="n">
        <v>21892</v>
      </c>
      <c r="B2313" s="58" t="n">
        <v>53</v>
      </c>
      <c r="C2313" s="7" t="n">
        <v>80</v>
      </c>
      <c r="D2313" s="7" t="n">
        <v>13</v>
      </c>
      <c r="E2313" s="7" t="n">
        <v>0</v>
      </c>
      <c r="F2313" s="7" t="n">
        <v>0</v>
      </c>
    </row>
    <row r="2314" spans="1:6">
      <c r="A2314" t="s">
        <v>4</v>
      </c>
      <c r="B2314" s="4" t="s">
        <v>5</v>
      </c>
      <c r="C2314" s="4" t="s">
        <v>7</v>
      </c>
      <c r="D2314" s="4" t="s">
        <v>7</v>
      </c>
      <c r="E2314" s="4" t="s">
        <v>18</v>
      </c>
      <c r="F2314" s="4" t="s">
        <v>8</v>
      </c>
    </row>
    <row r="2315" spans="1:6">
      <c r="A2315" t="n">
        <v>21902</v>
      </c>
      <c r="B2315" s="58" t="n">
        <v>53</v>
      </c>
      <c r="C2315" s="7" t="n">
        <v>18</v>
      </c>
      <c r="D2315" s="7" t="n">
        <v>13</v>
      </c>
      <c r="E2315" s="7" t="n">
        <v>0</v>
      </c>
      <c r="F2315" s="7" t="n">
        <v>0</v>
      </c>
    </row>
    <row r="2316" spans="1:6">
      <c r="A2316" t="s">
        <v>4</v>
      </c>
      <c r="B2316" s="4" t="s">
        <v>5</v>
      </c>
      <c r="C2316" s="4" t="s">
        <v>7</v>
      </c>
      <c r="D2316" s="4" t="s">
        <v>7</v>
      </c>
      <c r="E2316" s="4" t="s">
        <v>18</v>
      </c>
      <c r="F2316" s="4" t="s">
        <v>8</v>
      </c>
    </row>
    <row r="2317" spans="1:6">
      <c r="A2317" t="n">
        <v>21912</v>
      </c>
      <c r="B2317" s="58" t="n">
        <v>53</v>
      </c>
      <c r="C2317" s="7" t="n">
        <v>7032</v>
      </c>
      <c r="D2317" s="7" t="n">
        <v>13</v>
      </c>
      <c r="E2317" s="7" t="n">
        <v>0</v>
      </c>
      <c r="F2317" s="7" t="n">
        <v>0</v>
      </c>
    </row>
    <row r="2318" spans="1:6">
      <c r="A2318" t="s">
        <v>4</v>
      </c>
      <c r="B2318" s="4" t="s">
        <v>5</v>
      </c>
      <c r="C2318" s="4" t="s">
        <v>7</v>
      </c>
      <c r="D2318" s="4" t="s">
        <v>7</v>
      </c>
      <c r="E2318" s="4" t="s">
        <v>18</v>
      </c>
      <c r="F2318" s="4" t="s">
        <v>8</v>
      </c>
    </row>
    <row r="2319" spans="1:6">
      <c r="A2319" t="n">
        <v>21922</v>
      </c>
      <c r="B2319" s="58" t="n">
        <v>53</v>
      </c>
      <c r="C2319" s="7" t="n">
        <v>14</v>
      </c>
      <c r="D2319" s="7" t="n">
        <v>13</v>
      </c>
      <c r="E2319" s="7" t="n">
        <v>0</v>
      </c>
      <c r="F2319" s="7" t="n">
        <v>0</v>
      </c>
    </row>
    <row r="2320" spans="1:6">
      <c r="A2320" t="s">
        <v>4</v>
      </c>
      <c r="B2320" s="4" t="s">
        <v>5</v>
      </c>
      <c r="C2320" s="4" t="s">
        <v>7</v>
      </c>
      <c r="D2320" s="4" t="s">
        <v>7</v>
      </c>
      <c r="E2320" s="4" t="s">
        <v>18</v>
      </c>
      <c r="F2320" s="4" t="s">
        <v>8</v>
      </c>
    </row>
    <row r="2321" spans="1:6">
      <c r="A2321" t="n">
        <v>21932</v>
      </c>
      <c r="B2321" s="58" t="n">
        <v>53</v>
      </c>
      <c r="C2321" s="7" t="n">
        <v>15</v>
      </c>
      <c r="D2321" s="7" t="n">
        <v>13</v>
      </c>
      <c r="E2321" s="7" t="n">
        <v>0</v>
      </c>
      <c r="F2321" s="7" t="n">
        <v>0</v>
      </c>
    </row>
    <row r="2322" spans="1:6">
      <c r="A2322" t="s">
        <v>4</v>
      </c>
      <c r="B2322" s="4" t="s">
        <v>5</v>
      </c>
      <c r="C2322" s="4" t="s">
        <v>7</v>
      </c>
      <c r="D2322" s="4" t="s">
        <v>7</v>
      </c>
      <c r="E2322" s="4" t="s">
        <v>18</v>
      </c>
      <c r="F2322" s="4" t="s">
        <v>8</v>
      </c>
    </row>
    <row r="2323" spans="1:6">
      <c r="A2323" t="n">
        <v>21942</v>
      </c>
      <c r="B2323" s="58" t="n">
        <v>53</v>
      </c>
      <c r="C2323" s="7" t="n">
        <v>31</v>
      </c>
      <c r="D2323" s="7" t="n">
        <v>13</v>
      </c>
      <c r="E2323" s="7" t="n">
        <v>0</v>
      </c>
      <c r="F2323" s="7" t="n">
        <v>0</v>
      </c>
    </row>
    <row r="2324" spans="1:6">
      <c r="A2324" t="s">
        <v>4</v>
      </c>
      <c r="B2324" s="4" t="s">
        <v>5</v>
      </c>
      <c r="C2324" s="4" t="s">
        <v>7</v>
      </c>
      <c r="D2324" s="4" t="s">
        <v>7</v>
      </c>
      <c r="E2324" s="4" t="s">
        <v>18</v>
      </c>
      <c r="F2324" s="4" t="s">
        <v>8</v>
      </c>
    </row>
    <row r="2325" spans="1:6">
      <c r="A2325" t="n">
        <v>21952</v>
      </c>
      <c r="B2325" s="58" t="n">
        <v>53</v>
      </c>
      <c r="C2325" s="7" t="n">
        <v>33</v>
      </c>
      <c r="D2325" s="7" t="n">
        <v>13</v>
      </c>
      <c r="E2325" s="7" t="n">
        <v>0</v>
      </c>
      <c r="F2325" s="7" t="n">
        <v>0</v>
      </c>
    </row>
    <row r="2326" spans="1:6">
      <c r="A2326" t="s">
        <v>4</v>
      </c>
      <c r="B2326" s="4" t="s">
        <v>5</v>
      </c>
      <c r="C2326" s="4" t="s">
        <v>7</v>
      </c>
      <c r="D2326" s="4" t="s">
        <v>7</v>
      </c>
      <c r="E2326" s="4" t="s">
        <v>18</v>
      </c>
      <c r="F2326" s="4" t="s">
        <v>8</v>
      </c>
    </row>
    <row r="2327" spans="1:6">
      <c r="A2327" t="n">
        <v>21962</v>
      </c>
      <c r="B2327" s="58" t="n">
        <v>53</v>
      </c>
      <c r="C2327" s="7" t="n">
        <v>16</v>
      </c>
      <c r="D2327" s="7" t="n">
        <v>13</v>
      </c>
      <c r="E2327" s="7" t="n">
        <v>0</v>
      </c>
      <c r="F2327" s="7" t="n">
        <v>0</v>
      </c>
    </row>
    <row r="2328" spans="1:6">
      <c r="A2328" t="s">
        <v>4</v>
      </c>
      <c r="B2328" s="4" t="s">
        <v>5</v>
      </c>
      <c r="C2328" s="4" t="s">
        <v>7</v>
      </c>
    </row>
    <row r="2329" spans="1:6">
      <c r="A2329" t="n">
        <v>21972</v>
      </c>
      <c r="B2329" s="23" t="n">
        <v>16</v>
      </c>
      <c r="C2329" s="7" t="n">
        <v>0</v>
      </c>
    </row>
    <row r="2330" spans="1:6">
      <c r="A2330" t="s">
        <v>4</v>
      </c>
      <c r="B2330" s="4" t="s">
        <v>5</v>
      </c>
      <c r="C2330" s="4" t="s">
        <v>7</v>
      </c>
      <c r="D2330" s="4" t="s">
        <v>7</v>
      </c>
      <c r="E2330" s="4" t="s">
        <v>7</v>
      </c>
    </row>
    <row r="2331" spans="1:6">
      <c r="A2331" t="n">
        <v>21975</v>
      </c>
      <c r="B2331" s="45" t="n">
        <v>61</v>
      </c>
      <c r="C2331" s="7" t="n">
        <v>0</v>
      </c>
      <c r="D2331" s="7" t="n">
        <v>13</v>
      </c>
      <c r="E2331" s="7" t="n">
        <v>0</v>
      </c>
    </row>
    <row r="2332" spans="1:6">
      <c r="A2332" t="s">
        <v>4</v>
      </c>
      <c r="B2332" s="4" t="s">
        <v>5</v>
      </c>
      <c r="C2332" s="4" t="s">
        <v>7</v>
      </c>
      <c r="D2332" s="4" t="s">
        <v>7</v>
      </c>
      <c r="E2332" s="4" t="s">
        <v>7</v>
      </c>
    </row>
    <row r="2333" spans="1:6">
      <c r="A2333" t="n">
        <v>21982</v>
      </c>
      <c r="B2333" s="45" t="n">
        <v>61</v>
      </c>
      <c r="C2333" s="7" t="n">
        <v>1</v>
      </c>
      <c r="D2333" s="7" t="n">
        <v>13</v>
      </c>
      <c r="E2333" s="7" t="n">
        <v>0</v>
      </c>
    </row>
    <row r="2334" spans="1:6">
      <c r="A2334" t="s">
        <v>4</v>
      </c>
      <c r="B2334" s="4" t="s">
        <v>5</v>
      </c>
      <c r="C2334" s="4" t="s">
        <v>7</v>
      </c>
      <c r="D2334" s="4" t="s">
        <v>7</v>
      </c>
      <c r="E2334" s="4" t="s">
        <v>7</v>
      </c>
    </row>
    <row r="2335" spans="1:6">
      <c r="A2335" t="n">
        <v>21989</v>
      </c>
      <c r="B2335" s="45" t="n">
        <v>61</v>
      </c>
      <c r="C2335" s="7" t="n">
        <v>2</v>
      </c>
      <c r="D2335" s="7" t="n">
        <v>13</v>
      </c>
      <c r="E2335" s="7" t="n">
        <v>0</v>
      </c>
    </row>
    <row r="2336" spans="1:6">
      <c r="A2336" t="s">
        <v>4</v>
      </c>
      <c r="B2336" s="4" t="s">
        <v>5</v>
      </c>
      <c r="C2336" s="4" t="s">
        <v>7</v>
      </c>
      <c r="D2336" s="4" t="s">
        <v>7</v>
      </c>
      <c r="E2336" s="4" t="s">
        <v>7</v>
      </c>
    </row>
    <row r="2337" spans="1:6">
      <c r="A2337" t="n">
        <v>21996</v>
      </c>
      <c r="B2337" s="45" t="n">
        <v>61</v>
      </c>
      <c r="C2337" s="7" t="n">
        <v>3</v>
      </c>
      <c r="D2337" s="7" t="n">
        <v>13</v>
      </c>
      <c r="E2337" s="7" t="n">
        <v>0</v>
      </c>
    </row>
    <row r="2338" spans="1:6">
      <c r="A2338" t="s">
        <v>4</v>
      </c>
      <c r="B2338" s="4" t="s">
        <v>5</v>
      </c>
      <c r="C2338" s="4" t="s">
        <v>7</v>
      </c>
      <c r="D2338" s="4" t="s">
        <v>7</v>
      </c>
      <c r="E2338" s="4" t="s">
        <v>7</v>
      </c>
    </row>
    <row r="2339" spans="1:6">
      <c r="A2339" t="n">
        <v>22003</v>
      </c>
      <c r="B2339" s="45" t="n">
        <v>61</v>
      </c>
      <c r="C2339" s="7" t="n">
        <v>4</v>
      </c>
      <c r="D2339" s="7" t="n">
        <v>13</v>
      </c>
      <c r="E2339" s="7" t="n">
        <v>0</v>
      </c>
    </row>
    <row r="2340" spans="1:6">
      <c r="A2340" t="s">
        <v>4</v>
      </c>
      <c r="B2340" s="4" t="s">
        <v>5</v>
      </c>
      <c r="C2340" s="4" t="s">
        <v>7</v>
      </c>
      <c r="D2340" s="4" t="s">
        <v>7</v>
      </c>
      <c r="E2340" s="4" t="s">
        <v>7</v>
      </c>
    </row>
    <row r="2341" spans="1:6">
      <c r="A2341" t="n">
        <v>22010</v>
      </c>
      <c r="B2341" s="45" t="n">
        <v>61</v>
      </c>
      <c r="C2341" s="7" t="n">
        <v>5</v>
      </c>
      <c r="D2341" s="7" t="n">
        <v>13</v>
      </c>
      <c r="E2341" s="7" t="n">
        <v>0</v>
      </c>
    </row>
    <row r="2342" spans="1:6">
      <c r="A2342" t="s">
        <v>4</v>
      </c>
      <c r="B2342" s="4" t="s">
        <v>5</v>
      </c>
      <c r="C2342" s="4" t="s">
        <v>7</v>
      </c>
      <c r="D2342" s="4" t="s">
        <v>7</v>
      </c>
      <c r="E2342" s="4" t="s">
        <v>7</v>
      </c>
    </row>
    <row r="2343" spans="1:6">
      <c r="A2343" t="n">
        <v>22017</v>
      </c>
      <c r="B2343" s="45" t="n">
        <v>61</v>
      </c>
      <c r="C2343" s="7" t="n">
        <v>6</v>
      </c>
      <c r="D2343" s="7" t="n">
        <v>13</v>
      </c>
      <c r="E2343" s="7" t="n">
        <v>0</v>
      </c>
    </row>
    <row r="2344" spans="1:6">
      <c r="A2344" t="s">
        <v>4</v>
      </c>
      <c r="B2344" s="4" t="s">
        <v>5</v>
      </c>
      <c r="C2344" s="4" t="s">
        <v>7</v>
      </c>
      <c r="D2344" s="4" t="s">
        <v>7</v>
      </c>
      <c r="E2344" s="4" t="s">
        <v>7</v>
      </c>
    </row>
    <row r="2345" spans="1:6">
      <c r="A2345" t="n">
        <v>22024</v>
      </c>
      <c r="B2345" s="45" t="n">
        <v>61</v>
      </c>
      <c r="C2345" s="7" t="n">
        <v>7</v>
      </c>
      <c r="D2345" s="7" t="n">
        <v>13</v>
      </c>
      <c r="E2345" s="7" t="n">
        <v>0</v>
      </c>
    </row>
    <row r="2346" spans="1:6">
      <c r="A2346" t="s">
        <v>4</v>
      </c>
      <c r="B2346" s="4" t="s">
        <v>5</v>
      </c>
      <c r="C2346" s="4" t="s">
        <v>7</v>
      </c>
      <c r="D2346" s="4" t="s">
        <v>7</v>
      </c>
      <c r="E2346" s="4" t="s">
        <v>7</v>
      </c>
    </row>
    <row r="2347" spans="1:6">
      <c r="A2347" t="n">
        <v>22031</v>
      </c>
      <c r="B2347" s="45" t="n">
        <v>61</v>
      </c>
      <c r="C2347" s="7" t="n">
        <v>8</v>
      </c>
      <c r="D2347" s="7" t="n">
        <v>13</v>
      </c>
      <c r="E2347" s="7" t="n">
        <v>0</v>
      </c>
    </row>
    <row r="2348" spans="1:6">
      <c r="A2348" t="s">
        <v>4</v>
      </c>
      <c r="B2348" s="4" t="s">
        <v>5</v>
      </c>
      <c r="C2348" s="4" t="s">
        <v>7</v>
      </c>
      <c r="D2348" s="4" t="s">
        <v>7</v>
      </c>
      <c r="E2348" s="4" t="s">
        <v>7</v>
      </c>
    </row>
    <row r="2349" spans="1:6">
      <c r="A2349" t="n">
        <v>22038</v>
      </c>
      <c r="B2349" s="45" t="n">
        <v>61</v>
      </c>
      <c r="C2349" s="7" t="n">
        <v>9</v>
      </c>
      <c r="D2349" s="7" t="n">
        <v>13</v>
      </c>
      <c r="E2349" s="7" t="n">
        <v>0</v>
      </c>
    </row>
    <row r="2350" spans="1:6">
      <c r="A2350" t="s">
        <v>4</v>
      </c>
      <c r="B2350" s="4" t="s">
        <v>5</v>
      </c>
      <c r="C2350" s="4" t="s">
        <v>7</v>
      </c>
      <c r="D2350" s="4" t="s">
        <v>7</v>
      </c>
      <c r="E2350" s="4" t="s">
        <v>7</v>
      </c>
    </row>
    <row r="2351" spans="1:6">
      <c r="A2351" t="n">
        <v>22045</v>
      </c>
      <c r="B2351" s="45" t="n">
        <v>61</v>
      </c>
      <c r="C2351" s="7" t="n">
        <v>11</v>
      </c>
      <c r="D2351" s="7" t="n">
        <v>13</v>
      </c>
      <c r="E2351" s="7" t="n">
        <v>0</v>
      </c>
    </row>
    <row r="2352" spans="1:6">
      <c r="A2352" t="s">
        <v>4</v>
      </c>
      <c r="B2352" s="4" t="s">
        <v>5</v>
      </c>
      <c r="C2352" s="4" t="s">
        <v>7</v>
      </c>
      <c r="D2352" s="4" t="s">
        <v>7</v>
      </c>
      <c r="E2352" s="4" t="s">
        <v>7</v>
      </c>
    </row>
    <row r="2353" spans="1:5">
      <c r="A2353" t="n">
        <v>22052</v>
      </c>
      <c r="B2353" s="45" t="n">
        <v>61</v>
      </c>
      <c r="C2353" s="7" t="n">
        <v>13</v>
      </c>
      <c r="D2353" s="7" t="n">
        <v>31</v>
      </c>
      <c r="E2353" s="7" t="n">
        <v>0</v>
      </c>
    </row>
    <row r="2354" spans="1:5">
      <c r="A2354" t="s">
        <v>4</v>
      </c>
      <c r="B2354" s="4" t="s">
        <v>5</v>
      </c>
      <c r="C2354" s="4" t="s">
        <v>7</v>
      </c>
      <c r="D2354" s="4" t="s">
        <v>7</v>
      </c>
      <c r="E2354" s="4" t="s">
        <v>7</v>
      </c>
    </row>
    <row r="2355" spans="1:5">
      <c r="A2355" t="n">
        <v>22059</v>
      </c>
      <c r="B2355" s="45" t="n">
        <v>61</v>
      </c>
      <c r="C2355" s="7" t="n">
        <v>80</v>
      </c>
      <c r="D2355" s="7" t="n">
        <v>13</v>
      </c>
      <c r="E2355" s="7" t="n">
        <v>0</v>
      </c>
    </row>
    <row r="2356" spans="1:5">
      <c r="A2356" t="s">
        <v>4</v>
      </c>
      <c r="B2356" s="4" t="s">
        <v>5</v>
      </c>
      <c r="C2356" s="4" t="s">
        <v>7</v>
      </c>
      <c r="D2356" s="4" t="s">
        <v>7</v>
      </c>
      <c r="E2356" s="4" t="s">
        <v>7</v>
      </c>
    </row>
    <row r="2357" spans="1:5">
      <c r="A2357" t="n">
        <v>22066</v>
      </c>
      <c r="B2357" s="45" t="n">
        <v>61</v>
      </c>
      <c r="C2357" s="7" t="n">
        <v>18</v>
      </c>
      <c r="D2357" s="7" t="n">
        <v>13</v>
      </c>
      <c r="E2357" s="7" t="n">
        <v>0</v>
      </c>
    </row>
    <row r="2358" spans="1:5">
      <c r="A2358" t="s">
        <v>4</v>
      </c>
      <c r="B2358" s="4" t="s">
        <v>5</v>
      </c>
      <c r="C2358" s="4" t="s">
        <v>7</v>
      </c>
      <c r="D2358" s="4" t="s">
        <v>7</v>
      </c>
      <c r="E2358" s="4" t="s">
        <v>7</v>
      </c>
    </row>
    <row r="2359" spans="1:5">
      <c r="A2359" t="n">
        <v>22073</v>
      </c>
      <c r="B2359" s="45" t="n">
        <v>61</v>
      </c>
      <c r="C2359" s="7" t="n">
        <v>7032</v>
      </c>
      <c r="D2359" s="7" t="n">
        <v>13</v>
      </c>
      <c r="E2359" s="7" t="n">
        <v>0</v>
      </c>
    </row>
    <row r="2360" spans="1:5">
      <c r="A2360" t="s">
        <v>4</v>
      </c>
      <c r="B2360" s="4" t="s">
        <v>5</v>
      </c>
      <c r="C2360" s="4" t="s">
        <v>7</v>
      </c>
      <c r="D2360" s="4" t="s">
        <v>7</v>
      </c>
      <c r="E2360" s="4" t="s">
        <v>7</v>
      </c>
    </row>
    <row r="2361" spans="1:5">
      <c r="A2361" t="n">
        <v>22080</v>
      </c>
      <c r="B2361" s="45" t="n">
        <v>61</v>
      </c>
      <c r="C2361" s="7" t="n">
        <v>14</v>
      </c>
      <c r="D2361" s="7" t="n">
        <v>13</v>
      </c>
      <c r="E2361" s="7" t="n">
        <v>0</v>
      </c>
    </row>
    <row r="2362" spans="1:5">
      <c r="A2362" t="s">
        <v>4</v>
      </c>
      <c r="B2362" s="4" t="s">
        <v>5</v>
      </c>
      <c r="C2362" s="4" t="s">
        <v>7</v>
      </c>
      <c r="D2362" s="4" t="s">
        <v>7</v>
      </c>
      <c r="E2362" s="4" t="s">
        <v>7</v>
      </c>
    </row>
    <row r="2363" spans="1:5">
      <c r="A2363" t="n">
        <v>22087</v>
      </c>
      <c r="B2363" s="45" t="n">
        <v>61</v>
      </c>
      <c r="C2363" s="7" t="n">
        <v>15</v>
      </c>
      <c r="D2363" s="7" t="n">
        <v>13</v>
      </c>
      <c r="E2363" s="7" t="n">
        <v>0</v>
      </c>
    </row>
    <row r="2364" spans="1:5">
      <c r="A2364" t="s">
        <v>4</v>
      </c>
      <c r="B2364" s="4" t="s">
        <v>5</v>
      </c>
      <c r="C2364" s="4" t="s">
        <v>7</v>
      </c>
      <c r="D2364" s="4" t="s">
        <v>7</v>
      </c>
      <c r="E2364" s="4" t="s">
        <v>7</v>
      </c>
    </row>
    <row r="2365" spans="1:5">
      <c r="A2365" t="n">
        <v>22094</v>
      </c>
      <c r="B2365" s="45" t="n">
        <v>61</v>
      </c>
      <c r="C2365" s="7" t="n">
        <v>33</v>
      </c>
      <c r="D2365" s="7" t="n">
        <v>13</v>
      </c>
      <c r="E2365" s="7" t="n">
        <v>0</v>
      </c>
    </row>
    <row r="2366" spans="1:5">
      <c r="A2366" t="s">
        <v>4</v>
      </c>
      <c r="B2366" s="4" t="s">
        <v>5</v>
      </c>
      <c r="C2366" s="4" t="s">
        <v>7</v>
      </c>
      <c r="D2366" s="4" t="s">
        <v>7</v>
      </c>
      <c r="E2366" s="4" t="s">
        <v>7</v>
      </c>
    </row>
    <row r="2367" spans="1:5">
      <c r="A2367" t="n">
        <v>22101</v>
      </c>
      <c r="B2367" s="45" t="n">
        <v>61</v>
      </c>
      <c r="C2367" s="7" t="n">
        <v>16</v>
      </c>
      <c r="D2367" s="7" t="n">
        <v>13</v>
      </c>
      <c r="E2367" s="7" t="n">
        <v>0</v>
      </c>
    </row>
    <row r="2368" spans="1:5">
      <c r="A2368" t="s">
        <v>4</v>
      </c>
      <c r="B2368" s="4" t="s">
        <v>5</v>
      </c>
      <c r="C2368" s="4" t="s">
        <v>7</v>
      </c>
      <c r="D2368" s="4" t="s">
        <v>8</v>
      </c>
      <c r="E2368" s="4" t="s">
        <v>9</v>
      </c>
      <c r="F2368" s="4" t="s">
        <v>18</v>
      </c>
      <c r="G2368" s="4" t="s">
        <v>18</v>
      </c>
      <c r="H2368" s="4" t="s">
        <v>18</v>
      </c>
    </row>
    <row r="2369" spans="1:8">
      <c r="A2369" t="n">
        <v>22108</v>
      </c>
      <c r="B2369" s="37" t="n">
        <v>48</v>
      </c>
      <c r="C2369" s="7" t="n">
        <v>31</v>
      </c>
      <c r="D2369" s="7" t="n">
        <v>0</v>
      </c>
      <c r="E2369" s="7" t="s">
        <v>276</v>
      </c>
      <c r="F2369" s="7" t="n">
        <v>0</v>
      </c>
      <c r="G2369" s="7" t="n">
        <v>1</v>
      </c>
      <c r="H2369" s="7" t="n">
        <v>0</v>
      </c>
    </row>
    <row r="2370" spans="1:8">
      <c r="A2370" t="s">
        <v>4</v>
      </c>
      <c r="B2370" s="4" t="s">
        <v>5</v>
      </c>
      <c r="C2370" s="4" t="s">
        <v>8</v>
      </c>
      <c r="D2370" s="4" t="s">
        <v>7</v>
      </c>
      <c r="E2370" s="4" t="s">
        <v>18</v>
      </c>
    </row>
    <row r="2371" spans="1:8">
      <c r="A2371" t="n">
        <v>22135</v>
      </c>
      <c r="B2371" s="25" t="n">
        <v>58</v>
      </c>
      <c r="C2371" s="7" t="n">
        <v>100</v>
      </c>
      <c r="D2371" s="7" t="n">
        <v>1000</v>
      </c>
      <c r="E2371" s="7" t="n">
        <v>1</v>
      </c>
    </row>
    <row r="2372" spans="1:8">
      <c r="A2372" t="s">
        <v>4</v>
      </c>
      <c r="B2372" s="4" t="s">
        <v>5</v>
      </c>
      <c r="C2372" s="4" t="s">
        <v>8</v>
      </c>
      <c r="D2372" s="4" t="s">
        <v>7</v>
      </c>
    </row>
    <row r="2373" spans="1:8">
      <c r="A2373" t="n">
        <v>22143</v>
      </c>
      <c r="B2373" s="25" t="n">
        <v>58</v>
      </c>
      <c r="C2373" s="7" t="n">
        <v>255</v>
      </c>
      <c r="D2373" s="7" t="n">
        <v>0</v>
      </c>
    </row>
    <row r="2374" spans="1:8">
      <c r="A2374" t="s">
        <v>4</v>
      </c>
      <c r="B2374" s="4" t="s">
        <v>5</v>
      </c>
      <c r="C2374" s="4" t="s">
        <v>8</v>
      </c>
      <c r="D2374" s="4" t="s">
        <v>7</v>
      </c>
    </row>
    <row r="2375" spans="1:8">
      <c r="A2375" t="n">
        <v>22147</v>
      </c>
      <c r="B2375" s="36" t="n">
        <v>45</v>
      </c>
      <c r="C2375" s="7" t="n">
        <v>7</v>
      </c>
      <c r="D2375" s="7" t="n">
        <v>255</v>
      </c>
    </row>
    <row r="2376" spans="1:8">
      <c r="A2376" t="s">
        <v>4</v>
      </c>
      <c r="B2376" s="4" t="s">
        <v>5</v>
      </c>
      <c r="C2376" s="4" t="s">
        <v>8</v>
      </c>
      <c r="D2376" s="4" t="s">
        <v>7</v>
      </c>
      <c r="E2376" s="4" t="s">
        <v>18</v>
      </c>
    </row>
    <row r="2377" spans="1:8">
      <c r="A2377" t="n">
        <v>22151</v>
      </c>
      <c r="B2377" s="25" t="n">
        <v>58</v>
      </c>
      <c r="C2377" s="7" t="n">
        <v>101</v>
      </c>
      <c r="D2377" s="7" t="n">
        <v>300</v>
      </c>
      <c r="E2377" s="7" t="n">
        <v>1</v>
      </c>
    </row>
    <row r="2378" spans="1:8">
      <c r="A2378" t="s">
        <v>4</v>
      </c>
      <c r="B2378" s="4" t="s">
        <v>5</v>
      </c>
      <c r="C2378" s="4" t="s">
        <v>8</v>
      </c>
      <c r="D2378" s="4" t="s">
        <v>7</v>
      </c>
    </row>
    <row r="2379" spans="1:8">
      <c r="A2379" t="n">
        <v>22159</v>
      </c>
      <c r="B2379" s="25" t="n">
        <v>58</v>
      </c>
      <c r="C2379" s="7" t="n">
        <v>254</v>
      </c>
      <c r="D2379" s="7" t="n">
        <v>0</v>
      </c>
    </row>
    <row r="2380" spans="1:8">
      <c r="A2380" t="s">
        <v>4</v>
      </c>
      <c r="B2380" s="4" t="s">
        <v>5</v>
      </c>
      <c r="C2380" s="4" t="s">
        <v>7</v>
      </c>
      <c r="D2380" s="4" t="s">
        <v>18</v>
      </c>
      <c r="E2380" s="4" t="s">
        <v>18</v>
      </c>
      <c r="F2380" s="4" t="s">
        <v>18</v>
      </c>
      <c r="G2380" s="4" t="s">
        <v>18</v>
      </c>
    </row>
    <row r="2381" spans="1:8">
      <c r="A2381" t="n">
        <v>22163</v>
      </c>
      <c r="B2381" s="33" t="n">
        <v>46</v>
      </c>
      <c r="C2381" s="7" t="n">
        <v>14</v>
      </c>
      <c r="D2381" s="7" t="n">
        <v>-2.65000009536743</v>
      </c>
      <c r="E2381" s="7" t="n">
        <v>0</v>
      </c>
      <c r="F2381" s="7" t="n">
        <v>-31.75</v>
      </c>
      <c r="G2381" s="7" t="n">
        <v>0</v>
      </c>
    </row>
    <row r="2382" spans="1:8">
      <c r="A2382" t="s">
        <v>4</v>
      </c>
      <c r="B2382" s="4" t="s">
        <v>5</v>
      </c>
      <c r="C2382" s="4" t="s">
        <v>7</v>
      </c>
      <c r="D2382" s="4" t="s">
        <v>18</v>
      </c>
      <c r="E2382" s="4" t="s">
        <v>18</v>
      </c>
      <c r="F2382" s="4" t="s">
        <v>18</v>
      </c>
      <c r="G2382" s="4" t="s">
        <v>18</v>
      </c>
    </row>
    <row r="2383" spans="1:8">
      <c r="A2383" t="n">
        <v>22182</v>
      </c>
      <c r="B2383" s="33" t="n">
        <v>46</v>
      </c>
      <c r="C2383" s="7" t="n">
        <v>15</v>
      </c>
      <c r="D2383" s="7" t="n">
        <v>-0.800000011920929</v>
      </c>
      <c r="E2383" s="7" t="n">
        <v>0</v>
      </c>
      <c r="F2383" s="7" t="n">
        <v>-33.0999984741211</v>
      </c>
      <c r="G2383" s="7" t="n">
        <v>0</v>
      </c>
    </row>
    <row r="2384" spans="1:8">
      <c r="A2384" t="s">
        <v>4</v>
      </c>
      <c r="B2384" s="4" t="s">
        <v>5</v>
      </c>
      <c r="C2384" s="4" t="s">
        <v>7</v>
      </c>
      <c r="D2384" s="4" t="s">
        <v>18</v>
      </c>
      <c r="E2384" s="4" t="s">
        <v>18</v>
      </c>
      <c r="F2384" s="4" t="s">
        <v>18</v>
      </c>
      <c r="G2384" s="4" t="s">
        <v>18</v>
      </c>
    </row>
    <row r="2385" spans="1:8">
      <c r="A2385" t="n">
        <v>22201</v>
      </c>
      <c r="B2385" s="33" t="n">
        <v>46</v>
      </c>
      <c r="C2385" s="7" t="n">
        <v>18</v>
      </c>
      <c r="D2385" s="7" t="n">
        <v>-1.75</v>
      </c>
      <c r="E2385" s="7" t="n">
        <v>0</v>
      </c>
      <c r="F2385" s="7" t="n">
        <v>-31.2000007629395</v>
      </c>
      <c r="G2385" s="7" t="n">
        <v>0</v>
      </c>
    </row>
    <row r="2386" spans="1:8">
      <c r="A2386" t="s">
        <v>4</v>
      </c>
      <c r="B2386" s="4" t="s">
        <v>5</v>
      </c>
      <c r="C2386" s="4" t="s">
        <v>7</v>
      </c>
      <c r="D2386" s="4" t="s">
        <v>18</v>
      </c>
      <c r="E2386" s="4" t="s">
        <v>18</v>
      </c>
      <c r="F2386" s="4" t="s">
        <v>18</v>
      </c>
      <c r="G2386" s="4" t="s">
        <v>18</v>
      </c>
    </row>
    <row r="2387" spans="1:8">
      <c r="A2387" t="n">
        <v>22220</v>
      </c>
      <c r="B2387" s="33" t="n">
        <v>46</v>
      </c>
      <c r="C2387" s="7" t="n">
        <v>33</v>
      </c>
      <c r="D2387" s="7" t="n">
        <v>0.899999976158142</v>
      </c>
      <c r="E2387" s="7" t="n">
        <v>0</v>
      </c>
      <c r="F2387" s="7" t="n">
        <v>-33.2000007629395</v>
      </c>
      <c r="G2387" s="7" t="n">
        <v>0</v>
      </c>
    </row>
    <row r="2388" spans="1:8">
      <c r="A2388" t="s">
        <v>4</v>
      </c>
      <c r="B2388" s="4" t="s">
        <v>5</v>
      </c>
      <c r="C2388" s="4" t="s">
        <v>7</v>
      </c>
      <c r="D2388" s="4" t="s">
        <v>18</v>
      </c>
      <c r="E2388" s="4" t="s">
        <v>18</v>
      </c>
      <c r="F2388" s="4" t="s">
        <v>18</v>
      </c>
      <c r="G2388" s="4" t="s">
        <v>18</v>
      </c>
    </row>
    <row r="2389" spans="1:8">
      <c r="A2389" t="n">
        <v>22239</v>
      </c>
      <c r="B2389" s="33" t="n">
        <v>46</v>
      </c>
      <c r="C2389" s="7" t="n">
        <v>16</v>
      </c>
      <c r="D2389" s="7" t="n">
        <v>-1.95000004768372</v>
      </c>
      <c r="E2389" s="7" t="n">
        <v>0</v>
      </c>
      <c r="F2389" s="7" t="n">
        <v>-33.1500015258789</v>
      </c>
      <c r="G2389" s="7" t="n">
        <v>0</v>
      </c>
    </row>
    <row r="2390" spans="1:8">
      <c r="A2390" t="s">
        <v>4</v>
      </c>
      <c r="B2390" s="4" t="s">
        <v>5</v>
      </c>
      <c r="C2390" s="4" t="s">
        <v>7</v>
      </c>
      <c r="D2390" s="4" t="s">
        <v>7</v>
      </c>
      <c r="E2390" s="4" t="s">
        <v>18</v>
      </c>
      <c r="F2390" s="4" t="s">
        <v>8</v>
      </c>
    </row>
    <row r="2391" spans="1:8">
      <c r="A2391" t="n">
        <v>22258</v>
      </c>
      <c r="B2391" s="58" t="n">
        <v>53</v>
      </c>
      <c r="C2391" s="7" t="n">
        <v>14</v>
      </c>
      <c r="D2391" s="7" t="n">
        <v>13</v>
      </c>
      <c r="E2391" s="7" t="n">
        <v>0</v>
      </c>
      <c r="F2391" s="7" t="n">
        <v>0</v>
      </c>
    </row>
    <row r="2392" spans="1:8">
      <c r="A2392" t="s">
        <v>4</v>
      </c>
      <c r="B2392" s="4" t="s">
        <v>5</v>
      </c>
      <c r="C2392" s="4" t="s">
        <v>7</v>
      </c>
      <c r="D2392" s="4" t="s">
        <v>7</v>
      </c>
      <c r="E2392" s="4" t="s">
        <v>18</v>
      </c>
      <c r="F2392" s="4" t="s">
        <v>8</v>
      </c>
    </row>
    <row r="2393" spans="1:8">
      <c r="A2393" t="n">
        <v>22268</v>
      </c>
      <c r="B2393" s="58" t="n">
        <v>53</v>
      </c>
      <c r="C2393" s="7" t="n">
        <v>15</v>
      </c>
      <c r="D2393" s="7" t="n">
        <v>13</v>
      </c>
      <c r="E2393" s="7" t="n">
        <v>0</v>
      </c>
      <c r="F2393" s="7" t="n">
        <v>0</v>
      </c>
    </row>
    <row r="2394" spans="1:8">
      <c r="A2394" t="s">
        <v>4</v>
      </c>
      <c r="B2394" s="4" t="s">
        <v>5</v>
      </c>
      <c r="C2394" s="4" t="s">
        <v>7</v>
      </c>
      <c r="D2394" s="4" t="s">
        <v>7</v>
      </c>
      <c r="E2394" s="4" t="s">
        <v>18</v>
      </c>
      <c r="F2394" s="4" t="s">
        <v>8</v>
      </c>
    </row>
    <row r="2395" spans="1:8">
      <c r="A2395" t="n">
        <v>22278</v>
      </c>
      <c r="B2395" s="58" t="n">
        <v>53</v>
      </c>
      <c r="C2395" s="7" t="n">
        <v>18</v>
      </c>
      <c r="D2395" s="7" t="n">
        <v>13</v>
      </c>
      <c r="E2395" s="7" t="n">
        <v>0</v>
      </c>
      <c r="F2395" s="7" t="n">
        <v>0</v>
      </c>
    </row>
    <row r="2396" spans="1:8">
      <c r="A2396" t="s">
        <v>4</v>
      </c>
      <c r="B2396" s="4" t="s">
        <v>5</v>
      </c>
      <c r="C2396" s="4" t="s">
        <v>7</v>
      </c>
      <c r="D2396" s="4" t="s">
        <v>7</v>
      </c>
      <c r="E2396" s="4" t="s">
        <v>18</v>
      </c>
      <c r="F2396" s="4" t="s">
        <v>8</v>
      </c>
    </row>
    <row r="2397" spans="1:8">
      <c r="A2397" t="n">
        <v>22288</v>
      </c>
      <c r="B2397" s="58" t="n">
        <v>53</v>
      </c>
      <c r="C2397" s="7" t="n">
        <v>33</v>
      </c>
      <c r="D2397" s="7" t="n">
        <v>13</v>
      </c>
      <c r="E2397" s="7" t="n">
        <v>0</v>
      </c>
      <c r="F2397" s="7" t="n">
        <v>0</v>
      </c>
    </row>
    <row r="2398" spans="1:8">
      <c r="A2398" t="s">
        <v>4</v>
      </c>
      <c r="B2398" s="4" t="s">
        <v>5</v>
      </c>
      <c r="C2398" s="4" t="s">
        <v>7</v>
      </c>
      <c r="D2398" s="4" t="s">
        <v>7</v>
      </c>
      <c r="E2398" s="4" t="s">
        <v>18</v>
      </c>
      <c r="F2398" s="4" t="s">
        <v>8</v>
      </c>
    </row>
    <row r="2399" spans="1:8">
      <c r="A2399" t="n">
        <v>22298</v>
      </c>
      <c r="B2399" s="58" t="n">
        <v>53</v>
      </c>
      <c r="C2399" s="7" t="n">
        <v>16</v>
      </c>
      <c r="D2399" s="7" t="n">
        <v>13</v>
      </c>
      <c r="E2399" s="7" t="n">
        <v>0</v>
      </c>
      <c r="F2399" s="7" t="n">
        <v>0</v>
      </c>
    </row>
    <row r="2400" spans="1:8">
      <c r="A2400" t="s">
        <v>4</v>
      </c>
      <c r="B2400" s="4" t="s">
        <v>5</v>
      </c>
      <c r="C2400" s="4" t="s">
        <v>8</v>
      </c>
      <c r="D2400" s="4" t="s">
        <v>8</v>
      </c>
      <c r="E2400" s="4" t="s">
        <v>18</v>
      </c>
      <c r="F2400" s="4" t="s">
        <v>18</v>
      </c>
      <c r="G2400" s="4" t="s">
        <v>18</v>
      </c>
      <c r="H2400" s="4" t="s">
        <v>7</v>
      </c>
    </row>
    <row r="2401" spans="1:8">
      <c r="A2401" t="n">
        <v>22308</v>
      </c>
      <c r="B2401" s="36" t="n">
        <v>45</v>
      </c>
      <c r="C2401" s="7" t="n">
        <v>2</v>
      </c>
      <c r="D2401" s="7" t="n">
        <v>3</v>
      </c>
      <c r="E2401" s="7" t="n">
        <v>1.25</v>
      </c>
      <c r="F2401" s="7" t="n">
        <v>1.29999995231628</v>
      </c>
      <c r="G2401" s="7" t="n">
        <v>-31.3999996185303</v>
      </c>
      <c r="H2401" s="7" t="n">
        <v>0</v>
      </c>
    </row>
    <row r="2402" spans="1:8">
      <c r="A2402" t="s">
        <v>4</v>
      </c>
      <c r="B2402" s="4" t="s">
        <v>5</v>
      </c>
      <c r="C2402" s="4" t="s">
        <v>8</v>
      </c>
      <c r="D2402" s="4" t="s">
        <v>8</v>
      </c>
      <c r="E2402" s="4" t="s">
        <v>18</v>
      </c>
      <c r="F2402" s="4" t="s">
        <v>18</v>
      </c>
      <c r="G2402" s="4" t="s">
        <v>18</v>
      </c>
      <c r="H2402" s="4" t="s">
        <v>7</v>
      </c>
      <c r="I2402" s="4" t="s">
        <v>8</v>
      </c>
    </row>
    <row r="2403" spans="1:8">
      <c r="A2403" t="n">
        <v>22325</v>
      </c>
      <c r="B2403" s="36" t="n">
        <v>45</v>
      </c>
      <c r="C2403" s="7" t="n">
        <v>4</v>
      </c>
      <c r="D2403" s="7" t="n">
        <v>3</v>
      </c>
      <c r="E2403" s="7" t="n">
        <v>354</v>
      </c>
      <c r="F2403" s="7" t="n">
        <v>55.1500015258789</v>
      </c>
      <c r="G2403" s="7" t="n">
        <v>0</v>
      </c>
      <c r="H2403" s="7" t="n">
        <v>0</v>
      </c>
      <c r="I2403" s="7" t="n">
        <v>0</v>
      </c>
    </row>
    <row r="2404" spans="1:8">
      <c r="A2404" t="s">
        <v>4</v>
      </c>
      <c r="B2404" s="4" t="s">
        <v>5</v>
      </c>
      <c r="C2404" s="4" t="s">
        <v>8</v>
      </c>
      <c r="D2404" s="4" t="s">
        <v>8</v>
      </c>
      <c r="E2404" s="4" t="s">
        <v>18</v>
      </c>
      <c r="F2404" s="4" t="s">
        <v>7</v>
      </c>
    </row>
    <row r="2405" spans="1:8">
      <c r="A2405" t="n">
        <v>22343</v>
      </c>
      <c r="B2405" s="36" t="n">
        <v>45</v>
      </c>
      <c r="C2405" s="7" t="n">
        <v>5</v>
      </c>
      <c r="D2405" s="7" t="n">
        <v>3</v>
      </c>
      <c r="E2405" s="7" t="n">
        <v>1.89999997615814</v>
      </c>
      <c r="F2405" s="7" t="n">
        <v>0</v>
      </c>
    </row>
    <row r="2406" spans="1:8">
      <c r="A2406" t="s">
        <v>4</v>
      </c>
      <c r="B2406" s="4" t="s">
        <v>5</v>
      </c>
      <c r="C2406" s="4" t="s">
        <v>8</v>
      </c>
      <c r="D2406" s="4" t="s">
        <v>8</v>
      </c>
      <c r="E2406" s="4" t="s">
        <v>18</v>
      </c>
      <c r="F2406" s="4" t="s">
        <v>7</v>
      </c>
    </row>
    <row r="2407" spans="1:8">
      <c r="A2407" t="n">
        <v>22352</v>
      </c>
      <c r="B2407" s="36" t="n">
        <v>45</v>
      </c>
      <c r="C2407" s="7" t="n">
        <v>11</v>
      </c>
      <c r="D2407" s="7" t="n">
        <v>3</v>
      </c>
      <c r="E2407" s="7" t="n">
        <v>34</v>
      </c>
      <c r="F2407" s="7" t="n">
        <v>0</v>
      </c>
    </row>
    <row r="2408" spans="1:8">
      <c r="A2408" t="s">
        <v>4</v>
      </c>
      <c r="B2408" s="4" t="s">
        <v>5</v>
      </c>
      <c r="C2408" s="4" t="s">
        <v>8</v>
      </c>
      <c r="D2408" s="4" t="s">
        <v>8</v>
      </c>
      <c r="E2408" s="4" t="s">
        <v>18</v>
      </c>
      <c r="F2408" s="4" t="s">
        <v>7</v>
      </c>
    </row>
    <row r="2409" spans="1:8">
      <c r="A2409" t="n">
        <v>22361</v>
      </c>
      <c r="B2409" s="36" t="n">
        <v>45</v>
      </c>
      <c r="C2409" s="7" t="n">
        <v>5</v>
      </c>
      <c r="D2409" s="7" t="n">
        <v>3</v>
      </c>
      <c r="E2409" s="7" t="n">
        <v>1.70000004768372</v>
      </c>
      <c r="F2409" s="7" t="n">
        <v>30000</v>
      </c>
    </row>
    <row r="2410" spans="1:8">
      <c r="A2410" t="s">
        <v>4</v>
      </c>
      <c r="B2410" s="4" t="s">
        <v>5</v>
      </c>
      <c r="C2410" s="4" t="s">
        <v>8</v>
      </c>
      <c r="D2410" s="4" t="s">
        <v>7</v>
      </c>
    </row>
    <row r="2411" spans="1:8">
      <c r="A2411" t="n">
        <v>22370</v>
      </c>
      <c r="B2411" s="25" t="n">
        <v>58</v>
      </c>
      <c r="C2411" s="7" t="n">
        <v>255</v>
      </c>
      <c r="D2411" s="7" t="n">
        <v>0</v>
      </c>
    </row>
    <row r="2412" spans="1:8">
      <c r="A2412" t="s">
        <v>4</v>
      </c>
      <c r="B2412" s="4" t="s">
        <v>5</v>
      </c>
      <c r="C2412" s="4" t="s">
        <v>8</v>
      </c>
      <c r="D2412" s="4" t="s">
        <v>18</v>
      </c>
      <c r="E2412" s="4" t="s">
        <v>7</v>
      </c>
      <c r="F2412" s="4" t="s">
        <v>8</v>
      </c>
    </row>
    <row r="2413" spans="1:8">
      <c r="A2413" t="n">
        <v>22374</v>
      </c>
      <c r="B2413" s="17" t="n">
        <v>49</v>
      </c>
      <c r="C2413" s="7" t="n">
        <v>3</v>
      </c>
      <c r="D2413" s="7" t="n">
        <v>0.699999988079071</v>
      </c>
      <c r="E2413" s="7" t="n">
        <v>500</v>
      </c>
      <c r="F2413" s="7" t="n">
        <v>0</v>
      </c>
    </row>
    <row r="2414" spans="1:8">
      <c r="A2414" t="s">
        <v>4</v>
      </c>
      <c r="B2414" s="4" t="s">
        <v>5</v>
      </c>
      <c r="C2414" s="4" t="s">
        <v>8</v>
      </c>
      <c r="D2414" s="4" t="s">
        <v>7</v>
      </c>
      <c r="E2414" s="4" t="s">
        <v>9</v>
      </c>
    </row>
    <row r="2415" spans="1:8">
      <c r="A2415" t="n">
        <v>22383</v>
      </c>
      <c r="B2415" s="38" t="n">
        <v>51</v>
      </c>
      <c r="C2415" s="7" t="n">
        <v>4</v>
      </c>
      <c r="D2415" s="7" t="n">
        <v>31</v>
      </c>
      <c r="E2415" s="7" t="s">
        <v>281</v>
      </c>
    </row>
    <row r="2416" spans="1:8">
      <c r="A2416" t="s">
        <v>4</v>
      </c>
      <c r="B2416" s="4" t="s">
        <v>5</v>
      </c>
      <c r="C2416" s="4" t="s">
        <v>7</v>
      </c>
    </row>
    <row r="2417" spans="1:9">
      <c r="A2417" t="n">
        <v>22397</v>
      </c>
      <c r="B2417" s="23" t="n">
        <v>16</v>
      </c>
      <c r="C2417" s="7" t="n">
        <v>0</v>
      </c>
    </row>
    <row r="2418" spans="1:9">
      <c r="A2418" t="s">
        <v>4</v>
      </c>
      <c r="B2418" s="4" t="s">
        <v>5</v>
      </c>
      <c r="C2418" s="4" t="s">
        <v>7</v>
      </c>
      <c r="D2418" s="4" t="s">
        <v>8</v>
      </c>
      <c r="E2418" s="4" t="s">
        <v>19</v>
      </c>
      <c r="F2418" s="4" t="s">
        <v>69</v>
      </c>
      <c r="G2418" s="4" t="s">
        <v>8</v>
      </c>
      <c r="H2418" s="4" t="s">
        <v>8</v>
      </c>
      <c r="I2418" s="4" t="s">
        <v>8</v>
      </c>
      <c r="J2418" s="4" t="s">
        <v>19</v>
      </c>
      <c r="K2418" s="4" t="s">
        <v>69</v>
      </c>
      <c r="L2418" s="4" t="s">
        <v>8</v>
      </c>
      <c r="M2418" s="4" t="s">
        <v>8</v>
      </c>
    </row>
    <row r="2419" spans="1:9">
      <c r="A2419" t="n">
        <v>22400</v>
      </c>
      <c r="B2419" s="39" t="n">
        <v>26</v>
      </c>
      <c r="C2419" s="7" t="n">
        <v>31</v>
      </c>
      <c r="D2419" s="7" t="n">
        <v>17</v>
      </c>
      <c r="E2419" s="7" t="n">
        <v>20328</v>
      </c>
      <c r="F2419" s="7" t="s">
        <v>282</v>
      </c>
      <c r="G2419" s="7" t="n">
        <v>2</v>
      </c>
      <c r="H2419" s="7" t="n">
        <v>3</v>
      </c>
      <c r="I2419" s="7" t="n">
        <v>17</v>
      </c>
      <c r="J2419" s="7" t="n">
        <v>20329</v>
      </c>
      <c r="K2419" s="7" t="s">
        <v>283</v>
      </c>
      <c r="L2419" s="7" t="n">
        <v>2</v>
      </c>
      <c r="M2419" s="7" t="n">
        <v>0</v>
      </c>
    </row>
    <row r="2420" spans="1:9">
      <c r="A2420" t="s">
        <v>4</v>
      </c>
      <c r="B2420" s="4" t="s">
        <v>5</v>
      </c>
    </row>
    <row r="2421" spans="1:9">
      <c r="A2421" t="n">
        <v>22540</v>
      </c>
      <c r="B2421" s="30" t="n">
        <v>28</v>
      </c>
    </row>
    <row r="2422" spans="1:9">
      <c r="A2422" t="s">
        <v>4</v>
      </c>
      <c r="B2422" s="4" t="s">
        <v>5</v>
      </c>
      <c r="C2422" s="4" t="s">
        <v>7</v>
      </c>
      <c r="D2422" s="4" t="s">
        <v>8</v>
      </c>
      <c r="E2422" s="4" t="s">
        <v>9</v>
      </c>
      <c r="F2422" s="4" t="s">
        <v>18</v>
      </c>
      <c r="G2422" s="4" t="s">
        <v>18</v>
      </c>
      <c r="H2422" s="4" t="s">
        <v>18</v>
      </c>
    </row>
    <row r="2423" spans="1:9">
      <c r="A2423" t="n">
        <v>22541</v>
      </c>
      <c r="B2423" s="37" t="n">
        <v>48</v>
      </c>
      <c r="C2423" s="7" t="n">
        <v>13</v>
      </c>
      <c r="D2423" s="7" t="n">
        <v>0</v>
      </c>
      <c r="E2423" s="7" t="s">
        <v>273</v>
      </c>
      <c r="F2423" s="7" t="n">
        <v>-1</v>
      </c>
      <c r="G2423" s="7" t="n">
        <v>1</v>
      </c>
      <c r="H2423" s="7" t="n">
        <v>0</v>
      </c>
    </row>
    <row r="2424" spans="1:9">
      <c r="A2424" t="s">
        <v>4</v>
      </c>
      <c r="B2424" s="4" t="s">
        <v>5</v>
      </c>
      <c r="C2424" s="4" t="s">
        <v>7</v>
      </c>
    </row>
    <row r="2425" spans="1:9">
      <c r="A2425" t="n">
        <v>22569</v>
      </c>
      <c r="B2425" s="23" t="n">
        <v>16</v>
      </c>
      <c r="C2425" s="7" t="n">
        <v>600</v>
      </c>
    </row>
    <row r="2426" spans="1:9">
      <c r="A2426" t="s">
        <v>4</v>
      </c>
      <c r="B2426" s="4" t="s">
        <v>5</v>
      </c>
      <c r="C2426" s="4" t="s">
        <v>9</v>
      </c>
      <c r="D2426" s="4" t="s">
        <v>7</v>
      </c>
    </row>
    <row r="2427" spans="1:9">
      <c r="A2427" t="n">
        <v>22572</v>
      </c>
      <c r="B2427" s="59" t="n">
        <v>29</v>
      </c>
      <c r="C2427" s="7" t="s">
        <v>257</v>
      </c>
      <c r="D2427" s="7" t="n">
        <v>65533</v>
      </c>
    </row>
    <row r="2428" spans="1:9">
      <c r="A2428" t="s">
        <v>4</v>
      </c>
      <c r="B2428" s="4" t="s">
        <v>5</v>
      </c>
      <c r="C2428" s="4" t="s">
        <v>8</v>
      </c>
      <c r="D2428" s="4" t="s">
        <v>7</v>
      </c>
      <c r="E2428" s="4" t="s">
        <v>9</v>
      </c>
    </row>
    <row r="2429" spans="1:9">
      <c r="A2429" t="n">
        <v>22595</v>
      </c>
      <c r="B2429" s="38" t="n">
        <v>51</v>
      </c>
      <c r="C2429" s="7" t="n">
        <v>4</v>
      </c>
      <c r="D2429" s="7" t="n">
        <v>13</v>
      </c>
      <c r="E2429" s="7" t="s">
        <v>284</v>
      </c>
    </row>
    <row r="2430" spans="1:9">
      <c r="A2430" t="s">
        <v>4</v>
      </c>
      <c r="B2430" s="4" t="s">
        <v>5</v>
      </c>
      <c r="C2430" s="4" t="s">
        <v>7</v>
      </c>
    </row>
    <row r="2431" spans="1:9">
      <c r="A2431" t="n">
        <v>22608</v>
      </c>
      <c r="B2431" s="23" t="n">
        <v>16</v>
      </c>
      <c r="C2431" s="7" t="n">
        <v>0</v>
      </c>
    </row>
    <row r="2432" spans="1:9">
      <c r="A2432" t="s">
        <v>4</v>
      </c>
      <c r="B2432" s="4" t="s">
        <v>5</v>
      </c>
      <c r="C2432" s="4" t="s">
        <v>7</v>
      </c>
      <c r="D2432" s="4" t="s">
        <v>8</v>
      </c>
      <c r="E2432" s="4" t="s">
        <v>19</v>
      </c>
      <c r="F2432" s="4" t="s">
        <v>69</v>
      </c>
      <c r="G2432" s="4" t="s">
        <v>8</v>
      </c>
      <c r="H2432" s="4" t="s">
        <v>8</v>
      </c>
    </row>
    <row r="2433" spans="1:13">
      <c r="A2433" t="n">
        <v>22611</v>
      </c>
      <c r="B2433" s="39" t="n">
        <v>26</v>
      </c>
      <c r="C2433" s="7" t="n">
        <v>13</v>
      </c>
      <c r="D2433" s="7" t="n">
        <v>17</v>
      </c>
      <c r="E2433" s="7" t="n">
        <v>11324</v>
      </c>
      <c r="F2433" s="7" t="s">
        <v>285</v>
      </c>
      <c r="G2433" s="7" t="n">
        <v>2</v>
      </c>
      <c r="H2433" s="7" t="n">
        <v>0</v>
      </c>
    </row>
    <row r="2434" spans="1:13">
      <c r="A2434" t="s">
        <v>4</v>
      </c>
      <c r="B2434" s="4" t="s">
        <v>5</v>
      </c>
    </row>
    <row r="2435" spans="1:13">
      <c r="A2435" t="n">
        <v>22647</v>
      </c>
      <c r="B2435" s="30" t="n">
        <v>28</v>
      </c>
    </row>
    <row r="2436" spans="1:13">
      <c r="A2436" t="s">
        <v>4</v>
      </c>
      <c r="B2436" s="4" t="s">
        <v>5</v>
      </c>
      <c r="C2436" s="4" t="s">
        <v>9</v>
      </c>
      <c r="D2436" s="4" t="s">
        <v>7</v>
      </c>
    </row>
    <row r="2437" spans="1:13">
      <c r="A2437" t="n">
        <v>22648</v>
      </c>
      <c r="B2437" s="59" t="n">
        <v>29</v>
      </c>
      <c r="C2437" s="7" t="s">
        <v>20</v>
      </c>
      <c r="D2437" s="7" t="n">
        <v>65533</v>
      </c>
    </row>
    <row r="2438" spans="1:13">
      <c r="A2438" t="s">
        <v>4</v>
      </c>
      <c r="B2438" s="4" t="s">
        <v>5</v>
      </c>
      <c r="C2438" s="4" t="s">
        <v>7</v>
      </c>
      <c r="D2438" s="4" t="s">
        <v>8</v>
      </c>
      <c r="E2438" s="4" t="s">
        <v>9</v>
      </c>
      <c r="F2438" s="4" t="s">
        <v>18</v>
      </c>
      <c r="G2438" s="4" t="s">
        <v>18</v>
      </c>
      <c r="H2438" s="4" t="s">
        <v>18</v>
      </c>
    </row>
    <row r="2439" spans="1:13">
      <c r="A2439" t="n">
        <v>22652</v>
      </c>
      <c r="B2439" s="37" t="n">
        <v>48</v>
      </c>
      <c r="C2439" s="7" t="n">
        <v>13</v>
      </c>
      <c r="D2439" s="7" t="n">
        <v>0</v>
      </c>
      <c r="E2439" s="7" t="s">
        <v>273</v>
      </c>
      <c r="F2439" s="7" t="n">
        <v>-1</v>
      </c>
      <c r="G2439" s="7" t="n">
        <v>1</v>
      </c>
      <c r="H2439" s="7" t="n">
        <v>2.80259692864963e-45</v>
      </c>
    </row>
    <row r="2440" spans="1:13">
      <c r="A2440" t="s">
        <v>4</v>
      </c>
      <c r="B2440" s="4" t="s">
        <v>5</v>
      </c>
      <c r="C2440" s="4" t="s">
        <v>7</v>
      </c>
    </row>
    <row r="2441" spans="1:13">
      <c r="A2441" t="n">
        <v>22680</v>
      </c>
      <c r="B2441" s="23" t="n">
        <v>16</v>
      </c>
      <c r="C2441" s="7" t="n">
        <v>1000</v>
      </c>
    </row>
    <row r="2442" spans="1:13">
      <c r="A2442" t="s">
        <v>4</v>
      </c>
      <c r="B2442" s="4" t="s">
        <v>5</v>
      </c>
      <c r="C2442" s="4" t="s">
        <v>7</v>
      </c>
      <c r="D2442" s="4" t="s">
        <v>7</v>
      </c>
      <c r="E2442" s="4" t="s">
        <v>7</v>
      </c>
    </row>
    <row r="2443" spans="1:13">
      <c r="A2443" t="n">
        <v>22683</v>
      </c>
      <c r="B2443" s="45" t="n">
        <v>61</v>
      </c>
      <c r="C2443" s="7" t="n">
        <v>13</v>
      </c>
      <c r="D2443" s="7" t="n">
        <v>65533</v>
      </c>
      <c r="E2443" s="7" t="n">
        <v>1000</v>
      </c>
    </row>
    <row r="2444" spans="1:13">
      <c r="A2444" t="s">
        <v>4</v>
      </c>
      <c r="B2444" s="4" t="s">
        <v>5</v>
      </c>
      <c r="C2444" s="4" t="s">
        <v>8</v>
      </c>
      <c r="D2444" s="4" t="s">
        <v>7</v>
      </c>
      <c r="E2444" s="4" t="s">
        <v>9</v>
      </c>
      <c r="F2444" s="4" t="s">
        <v>9</v>
      </c>
      <c r="G2444" s="4" t="s">
        <v>9</v>
      </c>
      <c r="H2444" s="4" t="s">
        <v>9</v>
      </c>
    </row>
    <row r="2445" spans="1:13">
      <c r="A2445" t="n">
        <v>22690</v>
      </c>
      <c r="B2445" s="38" t="n">
        <v>51</v>
      </c>
      <c r="C2445" s="7" t="n">
        <v>3</v>
      </c>
      <c r="D2445" s="7" t="n">
        <v>31</v>
      </c>
      <c r="E2445" s="7" t="s">
        <v>286</v>
      </c>
      <c r="F2445" s="7" t="s">
        <v>155</v>
      </c>
      <c r="G2445" s="7" t="s">
        <v>154</v>
      </c>
      <c r="H2445" s="7" t="s">
        <v>155</v>
      </c>
    </row>
    <row r="2446" spans="1:13">
      <c r="A2446" t="s">
        <v>4</v>
      </c>
      <c r="B2446" s="4" t="s">
        <v>5</v>
      </c>
      <c r="C2446" s="4" t="s">
        <v>7</v>
      </c>
      <c r="D2446" s="4" t="s">
        <v>8</v>
      </c>
      <c r="E2446" s="4" t="s">
        <v>9</v>
      </c>
      <c r="F2446" s="4" t="s">
        <v>18</v>
      </c>
      <c r="G2446" s="4" t="s">
        <v>18</v>
      </c>
      <c r="H2446" s="4" t="s">
        <v>18</v>
      </c>
    </row>
    <row r="2447" spans="1:13">
      <c r="A2447" t="n">
        <v>22703</v>
      </c>
      <c r="B2447" s="37" t="n">
        <v>48</v>
      </c>
      <c r="C2447" s="7" t="n">
        <v>31</v>
      </c>
      <c r="D2447" s="7" t="n">
        <v>0</v>
      </c>
      <c r="E2447" s="7" t="s">
        <v>277</v>
      </c>
      <c r="F2447" s="7" t="n">
        <v>-1</v>
      </c>
      <c r="G2447" s="7" t="n">
        <v>1</v>
      </c>
      <c r="H2447" s="7" t="n">
        <v>0</v>
      </c>
    </row>
    <row r="2448" spans="1:13">
      <c r="A2448" t="s">
        <v>4</v>
      </c>
      <c r="B2448" s="4" t="s">
        <v>5</v>
      </c>
      <c r="C2448" s="4" t="s">
        <v>7</v>
      </c>
      <c r="D2448" s="4" t="s">
        <v>8</v>
      </c>
      <c r="E2448" s="4" t="s">
        <v>9</v>
      </c>
      <c r="F2448" s="4" t="s">
        <v>18</v>
      </c>
      <c r="G2448" s="4" t="s">
        <v>18</v>
      </c>
      <c r="H2448" s="4" t="s">
        <v>18</v>
      </c>
    </row>
    <row r="2449" spans="1:8">
      <c r="A2449" t="n">
        <v>22729</v>
      </c>
      <c r="B2449" s="37" t="n">
        <v>48</v>
      </c>
      <c r="C2449" s="7" t="n">
        <v>13</v>
      </c>
      <c r="D2449" s="7" t="n">
        <v>0</v>
      </c>
      <c r="E2449" s="7" t="s">
        <v>274</v>
      </c>
      <c r="F2449" s="7" t="n">
        <v>-1</v>
      </c>
      <c r="G2449" s="7" t="n">
        <v>1</v>
      </c>
      <c r="H2449" s="7" t="n">
        <v>0</v>
      </c>
    </row>
    <row r="2450" spans="1:8">
      <c r="A2450" t="s">
        <v>4</v>
      </c>
      <c r="B2450" s="4" t="s">
        <v>5</v>
      </c>
      <c r="C2450" s="4" t="s">
        <v>7</v>
      </c>
    </row>
    <row r="2451" spans="1:8">
      <c r="A2451" t="n">
        <v>22755</v>
      </c>
      <c r="B2451" s="23" t="n">
        <v>16</v>
      </c>
      <c r="C2451" s="7" t="n">
        <v>1966</v>
      </c>
    </row>
    <row r="2452" spans="1:8">
      <c r="A2452" t="s">
        <v>4</v>
      </c>
      <c r="B2452" s="4" t="s">
        <v>5</v>
      </c>
      <c r="C2452" s="4" t="s">
        <v>8</v>
      </c>
      <c r="D2452" s="4" t="s">
        <v>18</v>
      </c>
      <c r="E2452" s="4" t="s">
        <v>7</v>
      </c>
      <c r="F2452" s="4" t="s">
        <v>8</v>
      </c>
    </row>
    <row r="2453" spans="1:8">
      <c r="A2453" t="n">
        <v>22758</v>
      </c>
      <c r="B2453" s="17" t="n">
        <v>49</v>
      </c>
      <c r="C2453" s="7" t="n">
        <v>3</v>
      </c>
      <c r="D2453" s="7" t="n">
        <v>1</v>
      </c>
      <c r="E2453" s="7" t="n">
        <v>500</v>
      </c>
      <c r="F2453" s="7" t="n">
        <v>0</v>
      </c>
    </row>
    <row r="2454" spans="1:8">
      <c r="A2454" t="s">
        <v>4</v>
      </c>
      <c r="B2454" s="4" t="s">
        <v>5</v>
      </c>
      <c r="C2454" s="4" t="s">
        <v>7</v>
      </c>
      <c r="D2454" s="4" t="s">
        <v>8</v>
      </c>
    </row>
    <row r="2455" spans="1:8">
      <c r="A2455" t="n">
        <v>22767</v>
      </c>
      <c r="B2455" s="60" t="n">
        <v>89</v>
      </c>
      <c r="C2455" s="7" t="n">
        <v>65533</v>
      </c>
      <c r="D2455" s="7" t="n">
        <v>1</v>
      </c>
    </row>
    <row r="2456" spans="1:8">
      <c r="A2456" t="s">
        <v>4</v>
      </c>
      <c r="B2456" s="4" t="s">
        <v>5</v>
      </c>
      <c r="C2456" s="4" t="s">
        <v>8</v>
      </c>
      <c r="D2456" s="4" t="s">
        <v>7</v>
      </c>
      <c r="E2456" s="4" t="s">
        <v>18</v>
      </c>
    </row>
    <row r="2457" spans="1:8">
      <c r="A2457" t="n">
        <v>22771</v>
      </c>
      <c r="B2457" s="25" t="n">
        <v>58</v>
      </c>
      <c r="C2457" s="7" t="n">
        <v>101</v>
      </c>
      <c r="D2457" s="7" t="n">
        <v>300</v>
      </c>
      <c r="E2457" s="7" t="n">
        <v>1</v>
      </c>
    </row>
    <row r="2458" spans="1:8">
      <c r="A2458" t="s">
        <v>4</v>
      </c>
      <c r="B2458" s="4" t="s">
        <v>5</v>
      </c>
      <c r="C2458" s="4" t="s">
        <v>8</v>
      </c>
      <c r="D2458" s="4" t="s">
        <v>7</v>
      </c>
    </row>
    <row r="2459" spans="1:8">
      <c r="A2459" t="n">
        <v>22779</v>
      </c>
      <c r="B2459" s="25" t="n">
        <v>58</v>
      </c>
      <c r="C2459" s="7" t="n">
        <v>254</v>
      </c>
      <c r="D2459" s="7" t="n">
        <v>0</v>
      </c>
    </row>
    <row r="2460" spans="1:8">
      <c r="A2460" t="s">
        <v>4</v>
      </c>
      <c r="B2460" s="4" t="s">
        <v>5</v>
      </c>
      <c r="C2460" s="4" t="s">
        <v>8</v>
      </c>
      <c r="D2460" s="4" t="s">
        <v>7</v>
      </c>
      <c r="E2460" s="4" t="s">
        <v>7</v>
      </c>
      <c r="F2460" s="4" t="s">
        <v>19</v>
      </c>
    </row>
    <row r="2461" spans="1:8">
      <c r="A2461" t="n">
        <v>22783</v>
      </c>
      <c r="B2461" s="61" t="n">
        <v>84</v>
      </c>
      <c r="C2461" s="7" t="n">
        <v>0</v>
      </c>
      <c r="D2461" s="7" t="n">
        <v>0</v>
      </c>
      <c r="E2461" s="7" t="n">
        <v>0</v>
      </c>
      <c r="F2461" s="7" t="n">
        <v>1045220557</v>
      </c>
    </row>
    <row r="2462" spans="1:8">
      <c r="A2462" t="s">
        <v>4</v>
      </c>
      <c r="B2462" s="4" t="s">
        <v>5</v>
      </c>
      <c r="C2462" s="4" t="s">
        <v>7</v>
      </c>
      <c r="D2462" s="4" t="s">
        <v>18</v>
      </c>
      <c r="E2462" s="4" t="s">
        <v>18</v>
      </c>
      <c r="F2462" s="4" t="s">
        <v>18</v>
      </c>
      <c r="G2462" s="4" t="s">
        <v>18</v>
      </c>
    </row>
    <row r="2463" spans="1:8">
      <c r="A2463" t="n">
        <v>22793</v>
      </c>
      <c r="B2463" s="33" t="n">
        <v>46</v>
      </c>
      <c r="C2463" s="7" t="n">
        <v>5</v>
      </c>
      <c r="D2463" s="7" t="n">
        <v>1.39999997615814</v>
      </c>
      <c r="E2463" s="7" t="n">
        <v>0.0599999986588955</v>
      </c>
      <c r="F2463" s="7" t="n">
        <v>-28.7000007629395</v>
      </c>
      <c r="G2463" s="7" t="n">
        <v>0</v>
      </c>
    </row>
    <row r="2464" spans="1:8">
      <c r="A2464" t="s">
        <v>4</v>
      </c>
      <c r="B2464" s="4" t="s">
        <v>5</v>
      </c>
      <c r="C2464" s="4" t="s">
        <v>7</v>
      </c>
      <c r="D2464" s="4" t="s">
        <v>18</v>
      </c>
      <c r="E2464" s="4" t="s">
        <v>18</v>
      </c>
      <c r="F2464" s="4" t="s">
        <v>18</v>
      </c>
      <c r="G2464" s="4" t="s">
        <v>18</v>
      </c>
    </row>
    <row r="2465" spans="1:8">
      <c r="A2465" t="n">
        <v>22812</v>
      </c>
      <c r="B2465" s="33" t="n">
        <v>46</v>
      </c>
      <c r="C2465" s="7" t="n">
        <v>7</v>
      </c>
      <c r="D2465" s="7" t="n">
        <v>1.04999995231628</v>
      </c>
      <c r="E2465" s="7" t="n">
        <v>0.0599999986588955</v>
      </c>
      <c r="F2465" s="7" t="n">
        <v>-28.1499996185303</v>
      </c>
      <c r="G2465" s="7" t="n">
        <v>0</v>
      </c>
    </row>
    <row r="2466" spans="1:8">
      <c r="A2466" t="s">
        <v>4</v>
      </c>
      <c r="B2466" s="4" t="s">
        <v>5</v>
      </c>
      <c r="C2466" s="4" t="s">
        <v>7</v>
      </c>
      <c r="D2466" s="4" t="s">
        <v>18</v>
      </c>
      <c r="E2466" s="4" t="s">
        <v>18</v>
      </c>
      <c r="F2466" s="4" t="s">
        <v>18</v>
      </c>
      <c r="G2466" s="4" t="s">
        <v>18</v>
      </c>
    </row>
    <row r="2467" spans="1:8">
      <c r="A2467" t="n">
        <v>22831</v>
      </c>
      <c r="B2467" s="33" t="n">
        <v>46</v>
      </c>
      <c r="C2467" s="7" t="n">
        <v>11</v>
      </c>
      <c r="D2467" s="7" t="n">
        <v>2.95000004768372</v>
      </c>
      <c r="E2467" s="7" t="n">
        <v>0.0599999986588955</v>
      </c>
      <c r="F2467" s="7" t="n">
        <v>-28.6499996185303</v>
      </c>
      <c r="G2467" s="7" t="n">
        <v>0</v>
      </c>
    </row>
    <row r="2468" spans="1:8">
      <c r="A2468" t="s">
        <v>4</v>
      </c>
      <c r="B2468" s="4" t="s">
        <v>5</v>
      </c>
      <c r="C2468" s="4" t="s">
        <v>7</v>
      </c>
      <c r="D2468" s="4" t="s">
        <v>18</v>
      </c>
      <c r="E2468" s="4" t="s">
        <v>18</v>
      </c>
      <c r="F2468" s="4" t="s">
        <v>18</v>
      </c>
      <c r="G2468" s="4" t="s">
        <v>18</v>
      </c>
    </row>
    <row r="2469" spans="1:8">
      <c r="A2469" t="n">
        <v>22850</v>
      </c>
      <c r="B2469" s="33" t="n">
        <v>46</v>
      </c>
      <c r="C2469" s="7" t="n">
        <v>80</v>
      </c>
      <c r="D2469" s="7" t="n">
        <v>1.75</v>
      </c>
      <c r="E2469" s="7" t="n">
        <v>0</v>
      </c>
      <c r="F2469" s="7" t="n">
        <v>-29.75</v>
      </c>
      <c r="G2469" s="7" t="n">
        <v>0</v>
      </c>
    </row>
    <row r="2470" spans="1:8">
      <c r="A2470" t="s">
        <v>4</v>
      </c>
      <c r="B2470" s="4" t="s">
        <v>5</v>
      </c>
      <c r="C2470" s="4" t="s">
        <v>7</v>
      </c>
      <c r="D2470" s="4" t="s">
        <v>7</v>
      </c>
      <c r="E2470" s="4" t="s">
        <v>18</v>
      </c>
      <c r="F2470" s="4" t="s">
        <v>8</v>
      </c>
    </row>
    <row r="2471" spans="1:8">
      <c r="A2471" t="n">
        <v>22869</v>
      </c>
      <c r="B2471" s="58" t="n">
        <v>53</v>
      </c>
      <c r="C2471" s="7" t="n">
        <v>5</v>
      </c>
      <c r="D2471" s="7" t="n">
        <v>13</v>
      </c>
      <c r="E2471" s="7" t="n">
        <v>0</v>
      </c>
      <c r="F2471" s="7" t="n">
        <v>0</v>
      </c>
    </row>
    <row r="2472" spans="1:8">
      <c r="A2472" t="s">
        <v>4</v>
      </c>
      <c r="B2472" s="4" t="s">
        <v>5</v>
      </c>
      <c r="C2472" s="4" t="s">
        <v>7</v>
      </c>
      <c r="D2472" s="4" t="s">
        <v>7</v>
      </c>
      <c r="E2472" s="4" t="s">
        <v>18</v>
      </c>
      <c r="F2472" s="4" t="s">
        <v>8</v>
      </c>
    </row>
    <row r="2473" spans="1:8">
      <c r="A2473" t="n">
        <v>22879</v>
      </c>
      <c r="B2473" s="58" t="n">
        <v>53</v>
      </c>
      <c r="C2473" s="7" t="n">
        <v>7</v>
      </c>
      <c r="D2473" s="7" t="n">
        <v>13</v>
      </c>
      <c r="E2473" s="7" t="n">
        <v>0</v>
      </c>
      <c r="F2473" s="7" t="n">
        <v>0</v>
      </c>
    </row>
    <row r="2474" spans="1:8">
      <c r="A2474" t="s">
        <v>4</v>
      </c>
      <c r="B2474" s="4" t="s">
        <v>5</v>
      </c>
      <c r="C2474" s="4" t="s">
        <v>7</v>
      </c>
      <c r="D2474" s="4" t="s">
        <v>7</v>
      </c>
      <c r="E2474" s="4" t="s">
        <v>18</v>
      </c>
      <c r="F2474" s="4" t="s">
        <v>8</v>
      </c>
    </row>
    <row r="2475" spans="1:8">
      <c r="A2475" t="n">
        <v>22889</v>
      </c>
      <c r="B2475" s="58" t="n">
        <v>53</v>
      </c>
      <c r="C2475" s="7" t="n">
        <v>11</v>
      </c>
      <c r="D2475" s="7" t="n">
        <v>13</v>
      </c>
      <c r="E2475" s="7" t="n">
        <v>0</v>
      </c>
      <c r="F2475" s="7" t="n">
        <v>0</v>
      </c>
    </row>
    <row r="2476" spans="1:8">
      <c r="A2476" t="s">
        <v>4</v>
      </c>
      <c r="B2476" s="4" t="s">
        <v>5</v>
      </c>
      <c r="C2476" s="4" t="s">
        <v>7</v>
      </c>
      <c r="D2476" s="4" t="s">
        <v>7</v>
      </c>
      <c r="E2476" s="4" t="s">
        <v>18</v>
      </c>
      <c r="F2476" s="4" t="s">
        <v>8</v>
      </c>
    </row>
    <row r="2477" spans="1:8">
      <c r="A2477" t="n">
        <v>22899</v>
      </c>
      <c r="B2477" s="58" t="n">
        <v>53</v>
      </c>
      <c r="C2477" s="7" t="n">
        <v>80</v>
      </c>
      <c r="D2477" s="7" t="n">
        <v>13</v>
      </c>
      <c r="E2477" s="7" t="n">
        <v>0</v>
      </c>
      <c r="F2477" s="7" t="n">
        <v>0</v>
      </c>
    </row>
    <row r="2478" spans="1:8">
      <c r="A2478" t="s">
        <v>4</v>
      </c>
      <c r="B2478" s="4" t="s">
        <v>5</v>
      </c>
      <c r="C2478" s="4" t="s">
        <v>7</v>
      </c>
      <c r="D2478" s="4" t="s">
        <v>7</v>
      </c>
      <c r="E2478" s="4" t="s">
        <v>7</v>
      </c>
    </row>
    <row r="2479" spans="1:8">
      <c r="A2479" t="n">
        <v>22909</v>
      </c>
      <c r="B2479" s="45" t="n">
        <v>61</v>
      </c>
      <c r="C2479" s="7" t="n">
        <v>31</v>
      </c>
      <c r="D2479" s="7" t="n">
        <v>13</v>
      </c>
      <c r="E2479" s="7" t="n">
        <v>0</v>
      </c>
    </row>
    <row r="2480" spans="1:8">
      <c r="A2480" t="s">
        <v>4</v>
      </c>
      <c r="B2480" s="4" t="s">
        <v>5</v>
      </c>
      <c r="C2480" s="4" t="s">
        <v>8</v>
      </c>
      <c r="D2480" s="4" t="s">
        <v>8</v>
      </c>
      <c r="E2480" s="4" t="s">
        <v>18</v>
      </c>
      <c r="F2480" s="4" t="s">
        <v>18</v>
      </c>
      <c r="G2480" s="4" t="s">
        <v>18</v>
      </c>
      <c r="H2480" s="4" t="s">
        <v>7</v>
      </c>
    </row>
    <row r="2481" spans="1:8">
      <c r="A2481" t="n">
        <v>22916</v>
      </c>
      <c r="B2481" s="36" t="n">
        <v>45</v>
      </c>
      <c r="C2481" s="7" t="n">
        <v>2</v>
      </c>
      <c r="D2481" s="7" t="n">
        <v>3</v>
      </c>
      <c r="E2481" s="7" t="n">
        <v>1.25</v>
      </c>
      <c r="F2481" s="7" t="n">
        <v>1.14999997615814</v>
      </c>
      <c r="G2481" s="7" t="n">
        <v>-31</v>
      </c>
      <c r="H2481" s="7" t="n">
        <v>0</v>
      </c>
    </row>
    <row r="2482" spans="1:8">
      <c r="A2482" t="s">
        <v>4</v>
      </c>
      <c r="B2482" s="4" t="s">
        <v>5</v>
      </c>
      <c r="C2482" s="4" t="s">
        <v>8</v>
      </c>
      <c r="D2482" s="4" t="s">
        <v>8</v>
      </c>
      <c r="E2482" s="4" t="s">
        <v>18</v>
      </c>
      <c r="F2482" s="4" t="s">
        <v>18</v>
      </c>
      <c r="G2482" s="4" t="s">
        <v>18</v>
      </c>
      <c r="H2482" s="4" t="s">
        <v>7</v>
      </c>
      <c r="I2482" s="4" t="s">
        <v>8</v>
      </c>
    </row>
    <row r="2483" spans="1:8">
      <c r="A2483" t="n">
        <v>22933</v>
      </c>
      <c r="B2483" s="36" t="n">
        <v>45</v>
      </c>
      <c r="C2483" s="7" t="n">
        <v>4</v>
      </c>
      <c r="D2483" s="7" t="n">
        <v>3</v>
      </c>
      <c r="E2483" s="7" t="n">
        <v>13.6499996185303</v>
      </c>
      <c r="F2483" s="7" t="n">
        <v>207.600006103516</v>
      </c>
      <c r="G2483" s="7" t="n">
        <v>0</v>
      </c>
      <c r="H2483" s="7" t="n">
        <v>0</v>
      </c>
      <c r="I2483" s="7" t="n">
        <v>0</v>
      </c>
    </row>
    <row r="2484" spans="1:8">
      <c r="A2484" t="s">
        <v>4</v>
      </c>
      <c r="B2484" s="4" t="s">
        <v>5</v>
      </c>
      <c r="C2484" s="4" t="s">
        <v>8</v>
      </c>
      <c r="D2484" s="4" t="s">
        <v>8</v>
      </c>
      <c r="E2484" s="4" t="s">
        <v>18</v>
      </c>
      <c r="F2484" s="4" t="s">
        <v>7</v>
      </c>
    </row>
    <row r="2485" spans="1:8">
      <c r="A2485" t="n">
        <v>22951</v>
      </c>
      <c r="B2485" s="36" t="n">
        <v>45</v>
      </c>
      <c r="C2485" s="7" t="n">
        <v>5</v>
      </c>
      <c r="D2485" s="7" t="n">
        <v>3</v>
      </c>
      <c r="E2485" s="7" t="n">
        <v>1.70000004768372</v>
      </c>
      <c r="F2485" s="7" t="n">
        <v>0</v>
      </c>
    </row>
    <row r="2486" spans="1:8">
      <c r="A2486" t="s">
        <v>4</v>
      </c>
      <c r="B2486" s="4" t="s">
        <v>5</v>
      </c>
      <c r="C2486" s="4" t="s">
        <v>8</v>
      </c>
      <c r="D2486" s="4" t="s">
        <v>8</v>
      </c>
      <c r="E2486" s="4" t="s">
        <v>18</v>
      </c>
      <c r="F2486" s="4" t="s">
        <v>7</v>
      </c>
    </row>
    <row r="2487" spans="1:8">
      <c r="A2487" t="n">
        <v>22960</v>
      </c>
      <c r="B2487" s="36" t="n">
        <v>45</v>
      </c>
      <c r="C2487" s="7" t="n">
        <v>11</v>
      </c>
      <c r="D2487" s="7" t="n">
        <v>3</v>
      </c>
      <c r="E2487" s="7" t="n">
        <v>34</v>
      </c>
      <c r="F2487" s="7" t="n">
        <v>0</v>
      </c>
    </row>
    <row r="2488" spans="1:8">
      <c r="A2488" t="s">
        <v>4</v>
      </c>
      <c r="B2488" s="4" t="s">
        <v>5</v>
      </c>
      <c r="C2488" s="4" t="s">
        <v>8</v>
      </c>
      <c r="D2488" s="4" t="s">
        <v>8</v>
      </c>
      <c r="E2488" s="4" t="s">
        <v>18</v>
      </c>
      <c r="F2488" s="4" t="s">
        <v>18</v>
      </c>
      <c r="G2488" s="4" t="s">
        <v>18</v>
      </c>
      <c r="H2488" s="4" t="s">
        <v>7</v>
      </c>
    </row>
    <row r="2489" spans="1:8">
      <c r="A2489" t="n">
        <v>22969</v>
      </c>
      <c r="B2489" s="36" t="n">
        <v>45</v>
      </c>
      <c r="C2489" s="7" t="n">
        <v>2</v>
      </c>
      <c r="D2489" s="7" t="n">
        <v>3</v>
      </c>
      <c r="E2489" s="7" t="n">
        <v>1.25</v>
      </c>
      <c r="F2489" s="7" t="n">
        <v>1.14999997615814</v>
      </c>
      <c r="G2489" s="7" t="n">
        <v>-31</v>
      </c>
      <c r="H2489" s="7" t="n">
        <v>8000</v>
      </c>
    </row>
    <row r="2490" spans="1:8">
      <c r="A2490" t="s">
        <v>4</v>
      </c>
      <c r="B2490" s="4" t="s">
        <v>5</v>
      </c>
      <c r="C2490" s="4" t="s">
        <v>8</v>
      </c>
      <c r="D2490" s="4" t="s">
        <v>8</v>
      </c>
      <c r="E2490" s="4" t="s">
        <v>18</v>
      </c>
      <c r="F2490" s="4" t="s">
        <v>18</v>
      </c>
      <c r="G2490" s="4" t="s">
        <v>18</v>
      </c>
      <c r="H2490" s="4" t="s">
        <v>7</v>
      </c>
      <c r="I2490" s="4" t="s">
        <v>8</v>
      </c>
    </row>
    <row r="2491" spans="1:8">
      <c r="A2491" t="n">
        <v>22986</v>
      </c>
      <c r="B2491" s="36" t="n">
        <v>45</v>
      </c>
      <c r="C2491" s="7" t="n">
        <v>4</v>
      </c>
      <c r="D2491" s="7" t="n">
        <v>3</v>
      </c>
      <c r="E2491" s="7" t="n">
        <v>28.3999996185303</v>
      </c>
      <c r="F2491" s="7" t="n">
        <v>221.649993896484</v>
      </c>
      <c r="G2491" s="7" t="n">
        <v>0</v>
      </c>
      <c r="H2491" s="7" t="n">
        <v>8000</v>
      </c>
      <c r="I2491" s="7" t="n">
        <v>0</v>
      </c>
    </row>
    <row r="2492" spans="1:8">
      <c r="A2492" t="s">
        <v>4</v>
      </c>
      <c r="B2492" s="4" t="s">
        <v>5</v>
      </c>
      <c r="C2492" s="4" t="s">
        <v>8</v>
      </c>
      <c r="D2492" s="4" t="s">
        <v>8</v>
      </c>
      <c r="E2492" s="4" t="s">
        <v>18</v>
      </c>
      <c r="F2492" s="4" t="s">
        <v>7</v>
      </c>
    </row>
    <row r="2493" spans="1:8">
      <c r="A2493" t="n">
        <v>23004</v>
      </c>
      <c r="B2493" s="36" t="n">
        <v>45</v>
      </c>
      <c r="C2493" s="7" t="n">
        <v>5</v>
      </c>
      <c r="D2493" s="7" t="n">
        <v>3</v>
      </c>
      <c r="E2493" s="7" t="n">
        <v>1.60000002384186</v>
      </c>
      <c r="F2493" s="7" t="n">
        <v>8000</v>
      </c>
    </row>
    <row r="2494" spans="1:8">
      <c r="A2494" t="s">
        <v>4</v>
      </c>
      <c r="B2494" s="4" t="s">
        <v>5</v>
      </c>
      <c r="C2494" s="4" t="s">
        <v>8</v>
      </c>
      <c r="D2494" s="4" t="s">
        <v>7</v>
      </c>
      <c r="E2494" s="4" t="s">
        <v>9</v>
      </c>
      <c r="F2494" s="4" t="s">
        <v>9</v>
      </c>
      <c r="G2494" s="4" t="s">
        <v>8</v>
      </c>
    </row>
    <row r="2495" spans="1:8">
      <c r="A2495" t="n">
        <v>23013</v>
      </c>
      <c r="B2495" s="11" t="n">
        <v>32</v>
      </c>
      <c r="C2495" s="7" t="n">
        <v>0</v>
      </c>
      <c r="D2495" s="7" t="n">
        <v>31</v>
      </c>
      <c r="E2495" s="7" t="s">
        <v>20</v>
      </c>
      <c r="F2495" s="7" t="s">
        <v>287</v>
      </c>
      <c r="G2495" s="7" t="n">
        <v>0</v>
      </c>
    </row>
    <row r="2496" spans="1:8">
      <c r="A2496" t="s">
        <v>4</v>
      </c>
      <c r="B2496" s="4" t="s">
        <v>5</v>
      </c>
      <c r="C2496" s="4" t="s">
        <v>7</v>
      </c>
      <c r="D2496" s="4" t="s">
        <v>8</v>
      </c>
      <c r="E2496" s="4" t="s">
        <v>9</v>
      </c>
      <c r="F2496" s="4" t="s">
        <v>18</v>
      </c>
      <c r="G2496" s="4" t="s">
        <v>18</v>
      </c>
      <c r="H2496" s="4" t="s">
        <v>18</v>
      </c>
    </row>
    <row r="2497" spans="1:9">
      <c r="A2497" t="n">
        <v>23031</v>
      </c>
      <c r="B2497" s="37" t="n">
        <v>48</v>
      </c>
      <c r="C2497" s="7" t="n">
        <v>31</v>
      </c>
      <c r="D2497" s="7" t="n">
        <v>0</v>
      </c>
      <c r="E2497" s="7" t="s">
        <v>288</v>
      </c>
      <c r="F2497" s="7" t="n">
        <v>0</v>
      </c>
      <c r="G2497" s="7" t="n">
        <v>1</v>
      </c>
      <c r="H2497" s="7" t="n">
        <v>0</v>
      </c>
    </row>
    <row r="2498" spans="1:9">
      <c r="A2498" t="s">
        <v>4</v>
      </c>
      <c r="B2498" s="4" t="s">
        <v>5</v>
      </c>
      <c r="C2498" s="4" t="s">
        <v>7</v>
      </c>
    </row>
    <row r="2499" spans="1:9">
      <c r="A2499" t="n">
        <v>23057</v>
      </c>
      <c r="B2499" s="23" t="n">
        <v>16</v>
      </c>
      <c r="C2499" s="7" t="n">
        <v>1500</v>
      </c>
    </row>
    <row r="2500" spans="1:9">
      <c r="A2500" t="s">
        <v>4</v>
      </c>
      <c r="B2500" s="4" t="s">
        <v>5</v>
      </c>
      <c r="C2500" s="4" t="s">
        <v>8</v>
      </c>
      <c r="D2500" s="4" t="s">
        <v>7</v>
      </c>
      <c r="E2500" s="4" t="s">
        <v>9</v>
      </c>
      <c r="F2500" s="4" t="s">
        <v>9</v>
      </c>
      <c r="G2500" s="4" t="s">
        <v>9</v>
      </c>
      <c r="H2500" s="4" t="s">
        <v>9</v>
      </c>
    </row>
    <row r="2501" spans="1:9">
      <c r="A2501" t="n">
        <v>23060</v>
      </c>
      <c r="B2501" s="38" t="n">
        <v>51</v>
      </c>
      <c r="C2501" s="7" t="n">
        <v>3</v>
      </c>
      <c r="D2501" s="7" t="n">
        <v>13</v>
      </c>
      <c r="E2501" s="7" t="s">
        <v>286</v>
      </c>
      <c r="F2501" s="7" t="s">
        <v>289</v>
      </c>
      <c r="G2501" s="7" t="s">
        <v>154</v>
      </c>
      <c r="H2501" s="7" t="s">
        <v>155</v>
      </c>
    </row>
    <row r="2502" spans="1:9">
      <c r="A2502" t="s">
        <v>4</v>
      </c>
      <c r="B2502" s="4" t="s">
        <v>5</v>
      </c>
      <c r="C2502" s="4" t="s">
        <v>7</v>
      </c>
    </row>
    <row r="2503" spans="1:9">
      <c r="A2503" t="n">
        <v>23073</v>
      </c>
      <c r="B2503" s="23" t="n">
        <v>16</v>
      </c>
      <c r="C2503" s="7" t="n">
        <v>1500</v>
      </c>
    </row>
    <row r="2504" spans="1:9">
      <c r="A2504" t="s">
        <v>4</v>
      </c>
      <c r="B2504" s="4" t="s">
        <v>5</v>
      </c>
      <c r="C2504" s="4" t="s">
        <v>8</v>
      </c>
      <c r="D2504" s="4" t="s">
        <v>7</v>
      </c>
      <c r="E2504" s="4" t="s">
        <v>18</v>
      </c>
      <c r="F2504" s="4" t="s">
        <v>7</v>
      </c>
      <c r="G2504" s="4" t="s">
        <v>19</v>
      </c>
      <c r="H2504" s="4" t="s">
        <v>19</v>
      </c>
      <c r="I2504" s="4" t="s">
        <v>7</v>
      </c>
      <c r="J2504" s="4" t="s">
        <v>7</v>
      </c>
      <c r="K2504" s="4" t="s">
        <v>19</v>
      </c>
      <c r="L2504" s="4" t="s">
        <v>19</v>
      </c>
      <c r="M2504" s="4" t="s">
        <v>19</v>
      </c>
      <c r="N2504" s="4" t="s">
        <v>19</v>
      </c>
      <c r="O2504" s="4" t="s">
        <v>9</v>
      </c>
    </row>
    <row r="2505" spans="1:9">
      <c r="A2505" t="n">
        <v>23076</v>
      </c>
      <c r="B2505" s="15" t="n">
        <v>50</v>
      </c>
      <c r="C2505" s="7" t="n">
        <v>0</v>
      </c>
      <c r="D2505" s="7" t="n">
        <v>2000</v>
      </c>
      <c r="E2505" s="7" t="n">
        <v>0.800000011920929</v>
      </c>
      <c r="F2505" s="7" t="n">
        <v>100</v>
      </c>
      <c r="G2505" s="7" t="n">
        <v>0</v>
      </c>
      <c r="H2505" s="7" t="n">
        <v>0</v>
      </c>
      <c r="I2505" s="7" t="n">
        <v>0</v>
      </c>
      <c r="J2505" s="7" t="n">
        <v>65533</v>
      </c>
      <c r="K2505" s="7" t="n">
        <v>0</v>
      </c>
      <c r="L2505" s="7" t="n">
        <v>0</v>
      </c>
      <c r="M2505" s="7" t="n">
        <v>0</v>
      </c>
      <c r="N2505" s="7" t="n">
        <v>0</v>
      </c>
      <c r="O2505" s="7" t="s">
        <v>20</v>
      </c>
    </row>
    <row r="2506" spans="1:9">
      <c r="A2506" t="s">
        <v>4</v>
      </c>
      <c r="B2506" s="4" t="s">
        <v>5</v>
      </c>
      <c r="C2506" s="4" t="s">
        <v>7</v>
      </c>
    </row>
    <row r="2507" spans="1:9">
      <c r="A2507" t="n">
        <v>23115</v>
      </c>
      <c r="B2507" s="23" t="n">
        <v>16</v>
      </c>
      <c r="C2507" s="7" t="n">
        <v>3000</v>
      </c>
    </row>
    <row r="2508" spans="1:9">
      <c r="A2508" t="s">
        <v>4</v>
      </c>
      <c r="B2508" s="4" t="s">
        <v>5</v>
      </c>
      <c r="C2508" s="4" t="s">
        <v>8</v>
      </c>
      <c r="D2508" s="4" t="s">
        <v>7</v>
      </c>
      <c r="E2508" s="4" t="s">
        <v>18</v>
      </c>
    </row>
    <row r="2509" spans="1:9">
      <c r="A2509" t="n">
        <v>23118</v>
      </c>
      <c r="B2509" s="25" t="n">
        <v>58</v>
      </c>
      <c r="C2509" s="7" t="n">
        <v>101</v>
      </c>
      <c r="D2509" s="7" t="n">
        <v>300</v>
      </c>
      <c r="E2509" s="7" t="n">
        <v>1</v>
      </c>
    </row>
    <row r="2510" spans="1:9">
      <c r="A2510" t="s">
        <v>4</v>
      </c>
      <c r="B2510" s="4" t="s">
        <v>5</v>
      </c>
      <c r="C2510" s="4" t="s">
        <v>8</v>
      </c>
      <c r="D2510" s="4" t="s">
        <v>7</v>
      </c>
    </row>
    <row r="2511" spans="1:9">
      <c r="A2511" t="n">
        <v>23126</v>
      </c>
      <c r="B2511" s="25" t="n">
        <v>58</v>
      </c>
      <c r="C2511" s="7" t="n">
        <v>254</v>
      </c>
      <c r="D2511" s="7" t="n">
        <v>0</v>
      </c>
    </row>
    <row r="2512" spans="1:9">
      <c r="A2512" t="s">
        <v>4</v>
      </c>
      <c r="B2512" s="4" t="s">
        <v>5</v>
      </c>
      <c r="C2512" s="4" t="s">
        <v>8</v>
      </c>
    </row>
    <row r="2513" spans="1:15">
      <c r="A2513" t="n">
        <v>23130</v>
      </c>
      <c r="B2513" s="36" t="n">
        <v>45</v>
      </c>
      <c r="C2513" s="7" t="n">
        <v>0</v>
      </c>
    </row>
    <row r="2514" spans="1:15">
      <c r="A2514" t="s">
        <v>4</v>
      </c>
      <c r="B2514" s="4" t="s">
        <v>5</v>
      </c>
      <c r="C2514" s="4" t="s">
        <v>8</v>
      </c>
      <c r="D2514" s="4" t="s">
        <v>7</v>
      </c>
      <c r="E2514" s="4" t="s">
        <v>9</v>
      </c>
      <c r="F2514" s="4" t="s">
        <v>9</v>
      </c>
      <c r="G2514" s="4" t="s">
        <v>9</v>
      </c>
      <c r="H2514" s="4" t="s">
        <v>9</v>
      </c>
    </row>
    <row r="2515" spans="1:15">
      <c r="A2515" t="n">
        <v>23132</v>
      </c>
      <c r="B2515" s="38" t="n">
        <v>51</v>
      </c>
      <c r="C2515" s="7" t="n">
        <v>3</v>
      </c>
      <c r="D2515" s="7" t="n">
        <v>13</v>
      </c>
      <c r="E2515" s="7" t="s">
        <v>152</v>
      </c>
      <c r="F2515" s="7" t="s">
        <v>153</v>
      </c>
      <c r="G2515" s="7" t="s">
        <v>154</v>
      </c>
      <c r="H2515" s="7" t="s">
        <v>155</v>
      </c>
    </row>
    <row r="2516" spans="1:15">
      <c r="A2516" t="s">
        <v>4</v>
      </c>
      <c r="B2516" s="4" t="s">
        <v>5</v>
      </c>
      <c r="C2516" s="4" t="s">
        <v>8</v>
      </c>
      <c r="D2516" s="4" t="s">
        <v>7</v>
      </c>
      <c r="E2516" s="4" t="s">
        <v>9</v>
      </c>
      <c r="F2516" s="4" t="s">
        <v>9</v>
      </c>
      <c r="G2516" s="4" t="s">
        <v>9</v>
      </c>
      <c r="H2516" s="4" t="s">
        <v>9</v>
      </c>
    </row>
    <row r="2517" spans="1:15">
      <c r="A2517" t="n">
        <v>23161</v>
      </c>
      <c r="B2517" s="38" t="n">
        <v>51</v>
      </c>
      <c r="C2517" s="7" t="n">
        <v>3</v>
      </c>
      <c r="D2517" s="7" t="n">
        <v>31</v>
      </c>
      <c r="E2517" s="7" t="s">
        <v>152</v>
      </c>
      <c r="F2517" s="7" t="s">
        <v>153</v>
      </c>
      <c r="G2517" s="7" t="s">
        <v>154</v>
      </c>
      <c r="H2517" s="7" t="s">
        <v>155</v>
      </c>
    </row>
    <row r="2518" spans="1:15">
      <c r="A2518" t="s">
        <v>4</v>
      </c>
      <c r="B2518" s="4" t="s">
        <v>5</v>
      </c>
      <c r="C2518" s="4" t="s">
        <v>7</v>
      </c>
      <c r="D2518" s="4" t="s">
        <v>7</v>
      </c>
      <c r="E2518" s="4" t="s">
        <v>7</v>
      </c>
    </row>
    <row r="2519" spans="1:15">
      <c r="A2519" t="n">
        <v>23190</v>
      </c>
      <c r="B2519" s="45" t="n">
        <v>61</v>
      </c>
      <c r="C2519" s="7" t="n">
        <v>0</v>
      </c>
      <c r="D2519" s="7" t="n">
        <v>13</v>
      </c>
      <c r="E2519" s="7" t="n">
        <v>0</v>
      </c>
    </row>
    <row r="2520" spans="1:15">
      <c r="A2520" t="s">
        <v>4</v>
      </c>
      <c r="B2520" s="4" t="s">
        <v>5</v>
      </c>
      <c r="C2520" s="4" t="s">
        <v>7</v>
      </c>
      <c r="D2520" s="4" t="s">
        <v>7</v>
      </c>
      <c r="E2520" s="4" t="s">
        <v>7</v>
      </c>
    </row>
    <row r="2521" spans="1:15">
      <c r="A2521" t="n">
        <v>23197</v>
      </c>
      <c r="B2521" s="45" t="n">
        <v>61</v>
      </c>
      <c r="C2521" s="7" t="n">
        <v>1</v>
      </c>
      <c r="D2521" s="7" t="n">
        <v>13</v>
      </c>
      <c r="E2521" s="7" t="n">
        <v>0</v>
      </c>
    </row>
    <row r="2522" spans="1:15">
      <c r="A2522" t="s">
        <v>4</v>
      </c>
      <c r="B2522" s="4" t="s">
        <v>5</v>
      </c>
      <c r="C2522" s="4" t="s">
        <v>7</v>
      </c>
      <c r="D2522" s="4" t="s">
        <v>7</v>
      </c>
      <c r="E2522" s="4" t="s">
        <v>7</v>
      </c>
    </row>
    <row r="2523" spans="1:15">
      <c r="A2523" t="n">
        <v>23204</v>
      </c>
      <c r="B2523" s="45" t="n">
        <v>61</v>
      </c>
      <c r="C2523" s="7" t="n">
        <v>2</v>
      </c>
      <c r="D2523" s="7" t="n">
        <v>13</v>
      </c>
      <c r="E2523" s="7" t="n">
        <v>0</v>
      </c>
    </row>
    <row r="2524" spans="1:15">
      <c r="A2524" t="s">
        <v>4</v>
      </c>
      <c r="B2524" s="4" t="s">
        <v>5</v>
      </c>
      <c r="C2524" s="4" t="s">
        <v>7</v>
      </c>
      <c r="D2524" s="4" t="s">
        <v>7</v>
      </c>
      <c r="E2524" s="4" t="s">
        <v>7</v>
      </c>
    </row>
    <row r="2525" spans="1:15">
      <c r="A2525" t="n">
        <v>23211</v>
      </c>
      <c r="B2525" s="45" t="n">
        <v>61</v>
      </c>
      <c r="C2525" s="7" t="n">
        <v>3</v>
      </c>
      <c r="D2525" s="7" t="n">
        <v>13</v>
      </c>
      <c r="E2525" s="7" t="n">
        <v>0</v>
      </c>
    </row>
    <row r="2526" spans="1:15">
      <c r="A2526" t="s">
        <v>4</v>
      </c>
      <c r="B2526" s="4" t="s">
        <v>5</v>
      </c>
      <c r="C2526" s="4" t="s">
        <v>7</v>
      </c>
      <c r="D2526" s="4" t="s">
        <v>7</v>
      </c>
      <c r="E2526" s="4" t="s">
        <v>7</v>
      </c>
    </row>
    <row r="2527" spans="1:15">
      <c r="A2527" t="n">
        <v>23218</v>
      </c>
      <c r="B2527" s="45" t="n">
        <v>61</v>
      </c>
      <c r="C2527" s="7" t="n">
        <v>4</v>
      </c>
      <c r="D2527" s="7" t="n">
        <v>13</v>
      </c>
      <c r="E2527" s="7" t="n">
        <v>0</v>
      </c>
    </row>
    <row r="2528" spans="1:15">
      <c r="A2528" t="s">
        <v>4</v>
      </c>
      <c r="B2528" s="4" t="s">
        <v>5</v>
      </c>
      <c r="C2528" s="4" t="s">
        <v>7</v>
      </c>
      <c r="D2528" s="4" t="s">
        <v>7</v>
      </c>
      <c r="E2528" s="4" t="s">
        <v>7</v>
      </c>
    </row>
    <row r="2529" spans="1:8">
      <c r="A2529" t="n">
        <v>23225</v>
      </c>
      <c r="B2529" s="45" t="n">
        <v>61</v>
      </c>
      <c r="C2529" s="7" t="n">
        <v>5</v>
      </c>
      <c r="D2529" s="7" t="n">
        <v>13</v>
      </c>
      <c r="E2529" s="7" t="n">
        <v>0</v>
      </c>
    </row>
    <row r="2530" spans="1:8">
      <c r="A2530" t="s">
        <v>4</v>
      </c>
      <c r="B2530" s="4" t="s">
        <v>5</v>
      </c>
      <c r="C2530" s="4" t="s">
        <v>7</v>
      </c>
      <c r="D2530" s="4" t="s">
        <v>7</v>
      </c>
      <c r="E2530" s="4" t="s">
        <v>7</v>
      </c>
    </row>
    <row r="2531" spans="1:8">
      <c r="A2531" t="n">
        <v>23232</v>
      </c>
      <c r="B2531" s="45" t="n">
        <v>61</v>
      </c>
      <c r="C2531" s="7" t="n">
        <v>6</v>
      </c>
      <c r="D2531" s="7" t="n">
        <v>13</v>
      </c>
      <c r="E2531" s="7" t="n">
        <v>0</v>
      </c>
    </row>
    <row r="2532" spans="1:8">
      <c r="A2532" t="s">
        <v>4</v>
      </c>
      <c r="B2532" s="4" t="s">
        <v>5</v>
      </c>
      <c r="C2532" s="4" t="s">
        <v>7</v>
      </c>
      <c r="D2532" s="4" t="s">
        <v>7</v>
      </c>
      <c r="E2532" s="4" t="s">
        <v>7</v>
      </c>
    </row>
    <row r="2533" spans="1:8">
      <c r="A2533" t="n">
        <v>23239</v>
      </c>
      <c r="B2533" s="45" t="n">
        <v>61</v>
      </c>
      <c r="C2533" s="7" t="n">
        <v>7</v>
      </c>
      <c r="D2533" s="7" t="n">
        <v>13</v>
      </c>
      <c r="E2533" s="7" t="n">
        <v>0</v>
      </c>
    </row>
    <row r="2534" spans="1:8">
      <c r="A2534" t="s">
        <v>4</v>
      </c>
      <c r="B2534" s="4" t="s">
        <v>5</v>
      </c>
      <c r="C2534" s="4" t="s">
        <v>7</v>
      </c>
      <c r="D2534" s="4" t="s">
        <v>7</v>
      </c>
      <c r="E2534" s="4" t="s">
        <v>7</v>
      </c>
    </row>
    <row r="2535" spans="1:8">
      <c r="A2535" t="n">
        <v>23246</v>
      </c>
      <c r="B2535" s="45" t="n">
        <v>61</v>
      </c>
      <c r="C2535" s="7" t="n">
        <v>8</v>
      </c>
      <c r="D2535" s="7" t="n">
        <v>13</v>
      </c>
      <c r="E2535" s="7" t="n">
        <v>0</v>
      </c>
    </row>
    <row r="2536" spans="1:8">
      <c r="A2536" t="s">
        <v>4</v>
      </c>
      <c r="B2536" s="4" t="s">
        <v>5</v>
      </c>
      <c r="C2536" s="4" t="s">
        <v>7</v>
      </c>
      <c r="D2536" s="4" t="s">
        <v>7</v>
      </c>
      <c r="E2536" s="4" t="s">
        <v>7</v>
      </c>
    </row>
    <row r="2537" spans="1:8">
      <c r="A2537" t="n">
        <v>23253</v>
      </c>
      <c r="B2537" s="45" t="n">
        <v>61</v>
      </c>
      <c r="C2537" s="7" t="n">
        <v>9</v>
      </c>
      <c r="D2537" s="7" t="n">
        <v>13</v>
      </c>
      <c r="E2537" s="7" t="n">
        <v>0</v>
      </c>
    </row>
    <row r="2538" spans="1:8">
      <c r="A2538" t="s">
        <v>4</v>
      </c>
      <c r="B2538" s="4" t="s">
        <v>5</v>
      </c>
      <c r="C2538" s="4" t="s">
        <v>7</v>
      </c>
      <c r="D2538" s="4" t="s">
        <v>7</v>
      </c>
      <c r="E2538" s="4" t="s">
        <v>7</v>
      </c>
    </row>
    <row r="2539" spans="1:8">
      <c r="A2539" t="n">
        <v>23260</v>
      </c>
      <c r="B2539" s="45" t="n">
        <v>61</v>
      </c>
      <c r="C2539" s="7" t="n">
        <v>11</v>
      </c>
      <c r="D2539" s="7" t="n">
        <v>13</v>
      </c>
      <c r="E2539" s="7" t="n">
        <v>0</v>
      </c>
    </row>
    <row r="2540" spans="1:8">
      <c r="A2540" t="s">
        <v>4</v>
      </c>
      <c r="B2540" s="4" t="s">
        <v>5</v>
      </c>
      <c r="C2540" s="4" t="s">
        <v>7</v>
      </c>
      <c r="D2540" s="4" t="s">
        <v>7</v>
      </c>
      <c r="E2540" s="4" t="s">
        <v>7</v>
      </c>
    </row>
    <row r="2541" spans="1:8">
      <c r="A2541" t="n">
        <v>23267</v>
      </c>
      <c r="B2541" s="45" t="n">
        <v>61</v>
      </c>
      <c r="C2541" s="7" t="n">
        <v>80</v>
      </c>
      <c r="D2541" s="7" t="n">
        <v>13</v>
      </c>
      <c r="E2541" s="7" t="n">
        <v>0</v>
      </c>
    </row>
    <row r="2542" spans="1:8">
      <c r="A2542" t="s">
        <v>4</v>
      </c>
      <c r="B2542" s="4" t="s">
        <v>5</v>
      </c>
      <c r="C2542" s="4" t="s">
        <v>7</v>
      </c>
      <c r="D2542" s="4" t="s">
        <v>7</v>
      </c>
      <c r="E2542" s="4" t="s">
        <v>7</v>
      </c>
    </row>
    <row r="2543" spans="1:8">
      <c r="A2543" t="n">
        <v>23274</v>
      </c>
      <c r="B2543" s="45" t="n">
        <v>61</v>
      </c>
      <c r="C2543" s="7" t="n">
        <v>18</v>
      </c>
      <c r="D2543" s="7" t="n">
        <v>13</v>
      </c>
      <c r="E2543" s="7" t="n">
        <v>0</v>
      </c>
    </row>
    <row r="2544" spans="1:8">
      <c r="A2544" t="s">
        <v>4</v>
      </c>
      <c r="B2544" s="4" t="s">
        <v>5</v>
      </c>
      <c r="C2544" s="4" t="s">
        <v>7</v>
      </c>
      <c r="D2544" s="4" t="s">
        <v>7</v>
      </c>
      <c r="E2544" s="4" t="s">
        <v>7</v>
      </c>
    </row>
    <row r="2545" spans="1:5">
      <c r="A2545" t="n">
        <v>23281</v>
      </c>
      <c r="B2545" s="45" t="n">
        <v>61</v>
      </c>
      <c r="C2545" s="7" t="n">
        <v>7032</v>
      </c>
      <c r="D2545" s="7" t="n">
        <v>13</v>
      </c>
      <c r="E2545" s="7" t="n">
        <v>0</v>
      </c>
    </row>
    <row r="2546" spans="1:5">
      <c r="A2546" t="s">
        <v>4</v>
      </c>
      <c r="B2546" s="4" t="s">
        <v>5</v>
      </c>
      <c r="C2546" s="4" t="s">
        <v>7</v>
      </c>
      <c r="D2546" s="4" t="s">
        <v>7</v>
      </c>
      <c r="E2546" s="4" t="s">
        <v>7</v>
      </c>
    </row>
    <row r="2547" spans="1:5">
      <c r="A2547" t="n">
        <v>23288</v>
      </c>
      <c r="B2547" s="45" t="n">
        <v>61</v>
      </c>
      <c r="C2547" s="7" t="n">
        <v>14</v>
      </c>
      <c r="D2547" s="7" t="n">
        <v>13</v>
      </c>
      <c r="E2547" s="7" t="n">
        <v>0</v>
      </c>
    </row>
    <row r="2548" spans="1:5">
      <c r="A2548" t="s">
        <v>4</v>
      </c>
      <c r="B2548" s="4" t="s">
        <v>5</v>
      </c>
      <c r="C2548" s="4" t="s">
        <v>7</v>
      </c>
      <c r="D2548" s="4" t="s">
        <v>7</v>
      </c>
      <c r="E2548" s="4" t="s">
        <v>7</v>
      </c>
    </row>
    <row r="2549" spans="1:5">
      <c r="A2549" t="n">
        <v>23295</v>
      </c>
      <c r="B2549" s="45" t="n">
        <v>61</v>
      </c>
      <c r="C2549" s="7" t="n">
        <v>15</v>
      </c>
      <c r="D2549" s="7" t="n">
        <v>13</v>
      </c>
      <c r="E2549" s="7" t="n">
        <v>0</v>
      </c>
    </row>
    <row r="2550" spans="1:5">
      <c r="A2550" t="s">
        <v>4</v>
      </c>
      <c r="B2550" s="4" t="s">
        <v>5</v>
      </c>
      <c r="C2550" s="4" t="s">
        <v>7</v>
      </c>
      <c r="D2550" s="4" t="s">
        <v>7</v>
      </c>
      <c r="E2550" s="4" t="s">
        <v>7</v>
      </c>
    </row>
    <row r="2551" spans="1:5">
      <c r="A2551" t="n">
        <v>23302</v>
      </c>
      <c r="B2551" s="45" t="n">
        <v>61</v>
      </c>
      <c r="C2551" s="7" t="n">
        <v>31</v>
      </c>
      <c r="D2551" s="7" t="n">
        <v>13</v>
      </c>
      <c r="E2551" s="7" t="n">
        <v>0</v>
      </c>
    </row>
    <row r="2552" spans="1:5">
      <c r="A2552" t="s">
        <v>4</v>
      </c>
      <c r="B2552" s="4" t="s">
        <v>5</v>
      </c>
      <c r="C2552" s="4" t="s">
        <v>7</v>
      </c>
      <c r="D2552" s="4" t="s">
        <v>7</v>
      </c>
      <c r="E2552" s="4" t="s">
        <v>7</v>
      </c>
    </row>
    <row r="2553" spans="1:5">
      <c r="A2553" t="n">
        <v>23309</v>
      </c>
      <c r="B2553" s="45" t="n">
        <v>61</v>
      </c>
      <c r="C2553" s="7" t="n">
        <v>33</v>
      </c>
      <c r="D2553" s="7" t="n">
        <v>13</v>
      </c>
      <c r="E2553" s="7" t="n">
        <v>0</v>
      </c>
    </row>
    <row r="2554" spans="1:5">
      <c r="A2554" t="s">
        <v>4</v>
      </c>
      <c r="B2554" s="4" t="s">
        <v>5</v>
      </c>
      <c r="C2554" s="4" t="s">
        <v>7</v>
      </c>
      <c r="D2554" s="4" t="s">
        <v>7</v>
      </c>
      <c r="E2554" s="4" t="s">
        <v>7</v>
      </c>
    </row>
    <row r="2555" spans="1:5">
      <c r="A2555" t="n">
        <v>23316</v>
      </c>
      <c r="B2555" s="45" t="n">
        <v>61</v>
      </c>
      <c r="C2555" s="7" t="n">
        <v>16</v>
      </c>
      <c r="D2555" s="7" t="n">
        <v>13</v>
      </c>
      <c r="E2555" s="7" t="n">
        <v>0</v>
      </c>
    </row>
    <row r="2556" spans="1:5">
      <c r="A2556" t="s">
        <v>4</v>
      </c>
      <c r="B2556" s="4" t="s">
        <v>5</v>
      </c>
      <c r="C2556" s="4" t="s">
        <v>7</v>
      </c>
      <c r="D2556" s="4" t="s">
        <v>18</v>
      </c>
      <c r="E2556" s="4" t="s">
        <v>18</v>
      </c>
      <c r="F2556" s="4" t="s">
        <v>18</v>
      </c>
      <c r="G2556" s="4" t="s">
        <v>7</v>
      </c>
      <c r="H2556" s="4" t="s">
        <v>7</v>
      </c>
    </row>
    <row r="2557" spans="1:5">
      <c r="A2557" t="n">
        <v>23323</v>
      </c>
      <c r="B2557" s="35" t="n">
        <v>60</v>
      </c>
      <c r="C2557" s="7" t="n">
        <v>13</v>
      </c>
      <c r="D2557" s="7" t="n">
        <v>0</v>
      </c>
      <c r="E2557" s="7" t="n">
        <v>-20</v>
      </c>
      <c r="F2557" s="7" t="n">
        <v>0</v>
      </c>
      <c r="G2557" s="7" t="n">
        <v>0</v>
      </c>
      <c r="H2557" s="7" t="n">
        <v>0</v>
      </c>
    </row>
    <row r="2558" spans="1:5">
      <c r="A2558" t="s">
        <v>4</v>
      </c>
      <c r="B2558" s="4" t="s">
        <v>5</v>
      </c>
      <c r="C2558" s="4" t="s">
        <v>8</v>
      </c>
      <c r="D2558" s="4" t="s">
        <v>7</v>
      </c>
      <c r="E2558" s="4" t="s">
        <v>9</v>
      </c>
      <c r="F2558" s="4" t="s">
        <v>9</v>
      </c>
      <c r="G2558" s="4" t="s">
        <v>9</v>
      </c>
      <c r="H2558" s="4" t="s">
        <v>9</v>
      </c>
    </row>
    <row r="2559" spans="1:5">
      <c r="A2559" t="n">
        <v>23342</v>
      </c>
      <c r="B2559" s="38" t="n">
        <v>51</v>
      </c>
      <c r="C2559" s="7" t="n">
        <v>3</v>
      </c>
      <c r="D2559" s="7" t="n">
        <v>13</v>
      </c>
      <c r="E2559" s="7" t="s">
        <v>290</v>
      </c>
      <c r="F2559" s="7" t="s">
        <v>153</v>
      </c>
      <c r="G2559" s="7" t="s">
        <v>154</v>
      </c>
      <c r="H2559" s="7" t="s">
        <v>155</v>
      </c>
    </row>
    <row r="2560" spans="1:5">
      <c r="A2560" t="s">
        <v>4</v>
      </c>
      <c r="B2560" s="4" t="s">
        <v>5</v>
      </c>
      <c r="C2560" s="4" t="s">
        <v>8</v>
      </c>
      <c r="D2560" s="4" t="s">
        <v>8</v>
      </c>
      <c r="E2560" s="4" t="s">
        <v>18</v>
      </c>
      <c r="F2560" s="4" t="s">
        <v>18</v>
      </c>
      <c r="G2560" s="4" t="s">
        <v>18</v>
      </c>
      <c r="H2560" s="4" t="s">
        <v>7</v>
      </c>
    </row>
    <row r="2561" spans="1:8">
      <c r="A2561" t="n">
        <v>23363</v>
      </c>
      <c r="B2561" s="36" t="n">
        <v>45</v>
      </c>
      <c r="C2561" s="7" t="n">
        <v>2</v>
      </c>
      <c r="D2561" s="7" t="n">
        <v>3</v>
      </c>
      <c r="E2561" s="7" t="n">
        <v>1.25</v>
      </c>
      <c r="F2561" s="7" t="n">
        <v>1.04999995231628</v>
      </c>
      <c r="G2561" s="7" t="n">
        <v>-31</v>
      </c>
      <c r="H2561" s="7" t="n">
        <v>0</v>
      </c>
    </row>
    <row r="2562" spans="1:8">
      <c r="A2562" t="s">
        <v>4</v>
      </c>
      <c r="B2562" s="4" t="s">
        <v>5</v>
      </c>
      <c r="C2562" s="4" t="s">
        <v>8</v>
      </c>
      <c r="D2562" s="4" t="s">
        <v>8</v>
      </c>
      <c r="E2562" s="4" t="s">
        <v>18</v>
      </c>
      <c r="F2562" s="4" t="s">
        <v>18</v>
      </c>
      <c r="G2562" s="4" t="s">
        <v>18</v>
      </c>
      <c r="H2562" s="4" t="s">
        <v>7</v>
      </c>
      <c r="I2562" s="4" t="s">
        <v>8</v>
      </c>
    </row>
    <row r="2563" spans="1:8">
      <c r="A2563" t="n">
        <v>23380</v>
      </c>
      <c r="B2563" s="36" t="n">
        <v>45</v>
      </c>
      <c r="C2563" s="7" t="n">
        <v>4</v>
      </c>
      <c r="D2563" s="7" t="n">
        <v>3</v>
      </c>
      <c r="E2563" s="7" t="n">
        <v>14.5</v>
      </c>
      <c r="F2563" s="7" t="n">
        <v>335.299987792969</v>
      </c>
      <c r="G2563" s="7" t="n">
        <v>356</v>
      </c>
      <c r="H2563" s="7" t="n">
        <v>0</v>
      </c>
      <c r="I2563" s="7" t="n">
        <v>0</v>
      </c>
    </row>
    <row r="2564" spans="1:8">
      <c r="A2564" t="s">
        <v>4</v>
      </c>
      <c r="B2564" s="4" t="s">
        <v>5</v>
      </c>
      <c r="C2564" s="4" t="s">
        <v>8</v>
      </c>
      <c r="D2564" s="4" t="s">
        <v>8</v>
      </c>
      <c r="E2564" s="4" t="s">
        <v>18</v>
      </c>
      <c r="F2564" s="4" t="s">
        <v>7</v>
      </c>
    </row>
    <row r="2565" spans="1:8">
      <c r="A2565" t="n">
        <v>23398</v>
      </c>
      <c r="B2565" s="36" t="n">
        <v>45</v>
      </c>
      <c r="C2565" s="7" t="n">
        <v>5</v>
      </c>
      <c r="D2565" s="7" t="n">
        <v>3</v>
      </c>
      <c r="E2565" s="7" t="n">
        <v>1.20000004768372</v>
      </c>
      <c r="F2565" s="7" t="n">
        <v>0</v>
      </c>
    </row>
    <row r="2566" spans="1:8">
      <c r="A2566" t="s">
        <v>4</v>
      </c>
      <c r="B2566" s="4" t="s">
        <v>5</v>
      </c>
      <c r="C2566" s="4" t="s">
        <v>8</v>
      </c>
      <c r="D2566" s="4" t="s">
        <v>8</v>
      </c>
      <c r="E2566" s="4" t="s">
        <v>18</v>
      </c>
      <c r="F2566" s="4" t="s">
        <v>7</v>
      </c>
    </row>
    <row r="2567" spans="1:8">
      <c r="A2567" t="n">
        <v>23407</v>
      </c>
      <c r="B2567" s="36" t="n">
        <v>45</v>
      </c>
      <c r="C2567" s="7" t="n">
        <v>11</v>
      </c>
      <c r="D2567" s="7" t="n">
        <v>3</v>
      </c>
      <c r="E2567" s="7" t="n">
        <v>34</v>
      </c>
      <c r="F2567" s="7" t="n">
        <v>0</v>
      </c>
    </row>
    <row r="2568" spans="1:8">
      <c r="A2568" t="s">
        <v>4</v>
      </c>
      <c r="B2568" s="4" t="s">
        <v>5</v>
      </c>
      <c r="C2568" s="4" t="s">
        <v>8</v>
      </c>
      <c r="D2568" s="4" t="s">
        <v>8</v>
      </c>
      <c r="E2568" s="4" t="s">
        <v>18</v>
      </c>
      <c r="F2568" s="4" t="s">
        <v>18</v>
      </c>
      <c r="G2568" s="4" t="s">
        <v>18</v>
      </c>
      <c r="H2568" s="4" t="s">
        <v>7</v>
      </c>
    </row>
    <row r="2569" spans="1:8">
      <c r="A2569" t="n">
        <v>23416</v>
      </c>
      <c r="B2569" s="36" t="n">
        <v>45</v>
      </c>
      <c r="C2569" s="7" t="n">
        <v>2</v>
      </c>
      <c r="D2569" s="7" t="n">
        <v>3</v>
      </c>
      <c r="E2569" s="7" t="n">
        <v>1.25</v>
      </c>
      <c r="F2569" s="7" t="n">
        <v>1.29999995231628</v>
      </c>
      <c r="G2569" s="7" t="n">
        <v>-31</v>
      </c>
      <c r="H2569" s="7" t="n">
        <v>3000</v>
      </c>
    </row>
    <row r="2570" spans="1:8">
      <c r="A2570" t="s">
        <v>4</v>
      </c>
      <c r="B2570" s="4" t="s">
        <v>5</v>
      </c>
      <c r="C2570" s="4" t="s">
        <v>8</v>
      </c>
      <c r="D2570" s="4" t="s">
        <v>8</v>
      </c>
      <c r="E2570" s="4" t="s">
        <v>18</v>
      </c>
      <c r="F2570" s="4" t="s">
        <v>18</v>
      </c>
      <c r="G2570" s="4" t="s">
        <v>18</v>
      </c>
      <c r="H2570" s="4" t="s">
        <v>7</v>
      </c>
      <c r="I2570" s="4" t="s">
        <v>8</v>
      </c>
    </row>
    <row r="2571" spans="1:8">
      <c r="A2571" t="n">
        <v>23433</v>
      </c>
      <c r="B2571" s="36" t="n">
        <v>45</v>
      </c>
      <c r="C2571" s="7" t="n">
        <v>4</v>
      </c>
      <c r="D2571" s="7" t="n">
        <v>3</v>
      </c>
      <c r="E2571" s="7" t="n">
        <v>7.75</v>
      </c>
      <c r="F2571" s="7" t="n">
        <v>288.049987792969</v>
      </c>
      <c r="G2571" s="7" t="n">
        <v>356</v>
      </c>
      <c r="H2571" s="7" t="n">
        <v>3000</v>
      </c>
      <c r="I2571" s="7" t="n">
        <v>0</v>
      </c>
    </row>
    <row r="2572" spans="1:8">
      <c r="A2572" t="s">
        <v>4</v>
      </c>
      <c r="B2572" s="4" t="s">
        <v>5</v>
      </c>
      <c r="C2572" s="4" t="s">
        <v>8</v>
      </c>
      <c r="D2572" s="4" t="s">
        <v>8</v>
      </c>
      <c r="E2572" s="4" t="s">
        <v>18</v>
      </c>
      <c r="F2572" s="4" t="s">
        <v>7</v>
      </c>
    </row>
    <row r="2573" spans="1:8">
      <c r="A2573" t="n">
        <v>23451</v>
      </c>
      <c r="B2573" s="36" t="n">
        <v>45</v>
      </c>
      <c r="C2573" s="7" t="n">
        <v>5</v>
      </c>
      <c r="D2573" s="7" t="n">
        <v>3</v>
      </c>
      <c r="E2573" s="7" t="n">
        <v>1.20000004768372</v>
      </c>
      <c r="F2573" s="7" t="n">
        <v>3000</v>
      </c>
    </row>
    <row r="2574" spans="1:8">
      <c r="A2574" t="s">
        <v>4</v>
      </c>
      <c r="B2574" s="4" t="s">
        <v>5</v>
      </c>
      <c r="C2574" s="4" t="s">
        <v>8</v>
      </c>
      <c r="D2574" s="4" t="s">
        <v>7</v>
      </c>
    </row>
    <row r="2575" spans="1:8">
      <c r="A2575" t="n">
        <v>23460</v>
      </c>
      <c r="B2575" s="25" t="n">
        <v>58</v>
      </c>
      <c r="C2575" s="7" t="n">
        <v>255</v>
      </c>
      <c r="D2575" s="7" t="n">
        <v>0</v>
      </c>
    </row>
    <row r="2576" spans="1:8">
      <c r="A2576" t="s">
        <v>4</v>
      </c>
      <c r="B2576" s="4" t="s">
        <v>5</v>
      </c>
      <c r="C2576" s="4" t="s">
        <v>7</v>
      </c>
      <c r="D2576" s="4" t="s">
        <v>18</v>
      </c>
      <c r="E2576" s="4" t="s">
        <v>18</v>
      </c>
      <c r="F2576" s="4" t="s">
        <v>18</v>
      </c>
      <c r="G2576" s="4" t="s">
        <v>7</v>
      </c>
      <c r="H2576" s="4" t="s">
        <v>7</v>
      </c>
    </row>
    <row r="2577" spans="1:9">
      <c r="A2577" t="n">
        <v>23464</v>
      </c>
      <c r="B2577" s="35" t="n">
        <v>60</v>
      </c>
      <c r="C2577" s="7" t="n">
        <v>13</v>
      </c>
      <c r="D2577" s="7" t="n">
        <v>0</v>
      </c>
      <c r="E2577" s="7" t="n">
        <v>0</v>
      </c>
      <c r="F2577" s="7" t="n">
        <v>0</v>
      </c>
      <c r="G2577" s="7" t="n">
        <v>2000</v>
      </c>
      <c r="H2577" s="7" t="n">
        <v>0</v>
      </c>
    </row>
    <row r="2578" spans="1:9">
      <c r="A2578" t="s">
        <v>4</v>
      </c>
      <c r="B2578" s="4" t="s">
        <v>5</v>
      </c>
      <c r="C2578" s="4" t="s">
        <v>7</v>
      </c>
      <c r="D2578" s="4" t="s">
        <v>18</v>
      </c>
      <c r="E2578" s="4" t="s">
        <v>18</v>
      </c>
      <c r="F2578" s="4" t="s">
        <v>8</v>
      </c>
    </row>
    <row r="2579" spans="1:9">
      <c r="A2579" t="n">
        <v>23483</v>
      </c>
      <c r="B2579" s="62" t="n">
        <v>52</v>
      </c>
      <c r="C2579" s="7" t="n">
        <v>13</v>
      </c>
      <c r="D2579" s="7" t="n">
        <v>318</v>
      </c>
      <c r="E2579" s="7" t="n">
        <v>5</v>
      </c>
      <c r="F2579" s="7" t="n">
        <v>0</v>
      </c>
    </row>
    <row r="2580" spans="1:9">
      <c r="A2580" t="s">
        <v>4</v>
      </c>
      <c r="B2580" s="4" t="s">
        <v>5</v>
      </c>
      <c r="C2580" s="4" t="s">
        <v>7</v>
      </c>
    </row>
    <row r="2581" spans="1:9">
      <c r="A2581" t="n">
        <v>23495</v>
      </c>
      <c r="B2581" s="63" t="n">
        <v>54</v>
      </c>
      <c r="C2581" s="7" t="n">
        <v>13</v>
      </c>
    </row>
    <row r="2582" spans="1:9">
      <c r="A2582" t="s">
        <v>4</v>
      </c>
      <c r="B2582" s="4" t="s">
        <v>5</v>
      </c>
      <c r="C2582" s="4" t="s">
        <v>8</v>
      </c>
      <c r="D2582" s="4" t="s">
        <v>7</v>
      </c>
      <c r="E2582" s="4" t="s">
        <v>9</v>
      </c>
      <c r="F2582" s="4" t="s">
        <v>9</v>
      </c>
      <c r="G2582" s="4" t="s">
        <v>9</v>
      </c>
      <c r="H2582" s="4" t="s">
        <v>9</v>
      </c>
    </row>
    <row r="2583" spans="1:9">
      <c r="A2583" t="n">
        <v>23498</v>
      </c>
      <c r="B2583" s="38" t="n">
        <v>51</v>
      </c>
      <c r="C2583" s="7" t="n">
        <v>3</v>
      </c>
      <c r="D2583" s="7" t="n">
        <v>13</v>
      </c>
      <c r="E2583" s="7" t="s">
        <v>291</v>
      </c>
      <c r="F2583" s="7" t="s">
        <v>153</v>
      </c>
      <c r="G2583" s="7" t="s">
        <v>154</v>
      </c>
      <c r="H2583" s="7" t="s">
        <v>155</v>
      </c>
    </row>
    <row r="2584" spans="1:9">
      <c r="A2584" t="s">
        <v>4</v>
      </c>
      <c r="B2584" s="4" t="s">
        <v>5</v>
      </c>
      <c r="C2584" s="4" t="s">
        <v>8</v>
      </c>
      <c r="D2584" s="4" t="s">
        <v>7</v>
      </c>
    </row>
    <row r="2585" spans="1:9">
      <c r="A2585" t="n">
        <v>23527</v>
      </c>
      <c r="B2585" s="36" t="n">
        <v>45</v>
      </c>
      <c r="C2585" s="7" t="n">
        <v>7</v>
      </c>
      <c r="D2585" s="7" t="n">
        <v>255</v>
      </c>
    </row>
    <row r="2586" spans="1:9">
      <c r="A2586" t="s">
        <v>4</v>
      </c>
      <c r="B2586" s="4" t="s">
        <v>5</v>
      </c>
      <c r="C2586" s="4" t="s">
        <v>8</v>
      </c>
      <c r="D2586" s="4" t="s">
        <v>7</v>
      </c>
      <c r="E2586" s="4" t="s">
        <v>7</v>
      </c>
      <c r="F2586" s="4" t="s">
        <v>19</v>
      </c>
    </row>
    <row r="2587" spans="1:9">
      <c r="A2587" t="n">
        <v>23531</v>
      </c>
      <c r="B2587" s="61" t="n">
        <v>84</v>
      </c>
      <c r="C2587" s="7" t="n">
        <v>1</v>
      </c>
      <c r="D2587" s="7" t="n">
        <v>0</v>
      </c>
      <c r="E2587" s="7" t="n">
        <v>500</v>
      </c>
      <c r="F2587" s="7" t="n">
        <v>0</v>
      </c>
    </row>
    <row r="2588" spans="1:9">
      <c r="A2588" t="s">
        <v>4</v>
      </c>
      <c r="B2588" s="4" t="s">
        <v>5</v>
      </c>
      <c r="C2588" s="4" t="s">
        <v>7</v>
      </c>
    </row>
    <row r="2589" spans="1:9">
      <c r="A2589" t="n">
        <v>23541</v>
      </c>
      <c r="B2589" s="23" t="n">
        <v>16</v>
      </c>
      <c r="C2589" s="7" t="n">
        <v>300</v>
      </c>
    </row>
    <row r="2590" spans="1:9">
      <c r="A2590" t="s">
        <v>4</v>
      </c>
      <c r="B2590" s="4" t="s">
        <v>5</v>
      </c>
      <c r="C2590" s="4" t="s">
        <v>8</v>
      </c>
      <c r="D2590" s="4" t="s">
        <v>7</v>
      </c>
      <c r="E2590" s="4" t="s">
        <v>9</v>
      </c>
    </row>
    <row r="2591" spans="1:9">
      <c r="A2591" t="n">
        <v>23544</v>
      </c>
      <c r="B2591" s="38" t="n">
        <v>51</v>
      </c>
      <c r="C2591" s="7" t="n">
        <v>4</v>
      </c>
      <c r="D2591" s="7" t="n">
        <v>13</v>
      </c>
      <c r="E2591" s="7" t="s">
        <v>292</v>
      </c>
    </row>
    <row r="2592" spans="1:9">
      <c r="A2592" t="s">
        <v>4</v>
      </c>
      <c r="B2592" s="4" t="s">
        <v>5</v>
      </c>
      <c r="C2592" s="4" t="s">
        <v>7</v>
      </c>
    </row>
    <row r="2593" spans="1:8">
      <c r="A2593" t="n">
        <v>23557</v>
      </c>
      <c r="B2593" s="23" t="n">
        <v>16</v>
      </c>
      <c r="C2593" s="7" t="n">
        <v>0</v>
      </c>
    </row>
    <row r="2594" spans="1:8">
      <c r="A2594" t="s">
        <v>4</v>
      </c>
      <c r="B2594" s="4" t="s">
        <v>5</v>
      </c>
      <c r="C2594" s="4" t="s">
        <v>7</v>
      </c>
      <c r="D2594" s="4" t="s">
        <v>69</v>
      </c>
      <c r="E2594" s="4" t="s">
        <v>8</v>
      </c>
      <c r="F2594" s="4" t="s">
        <v>8</v>
      </c>
    </row>
    <row r="2595" spans="1:8">
      <c r="A2595" t="n">
        <v>23560</v>
      </c>
      <c r="B2595" s="39" t="n">
        <v>26</v>
      </c>
      <c r="C2595" s="7" t="n">
        <v>13</v>
      </c>
      <c r="D2595" s="7" t="s">
        <v>293</v>
      </c>
      <c r="E2595" s="7" t="n">
        <v>2</v>
      </c>
      <c r="F2595" s="7" t="n">
        <v>0</v>
      </c>
    </row>
    <row r="2596" spans="1:8">
      <c r="A2596" t="s">
        <v>4</v>
      </c>
      <c r="B2596" s="4" t="s">
        <v>5</v>
      </c>
    </row>
    <row r="2597" spans="1:8">
      <c r="A2597" t="n">
        <v>23586</v>
      </c>
      <c r="B2597" s="30" t="n">
        <v>28</v>
      </c>
    </row>
    <row r="2598" spans="1:8">
      <c r="A2598" t="s">
        <v>4</v>
      </c>
      <c r="B2598" s="4" t="s">
        <v>5</v>
      </c>
      <c r="C2598" s="4" t="s">
        <v>8</v>
      </c>
      <c r="D2598" s="4" t="s">
        <v>7</v>
      </c>
      <c r="E2598" s="4" t="s">
        <v>7</v>
      </c>
      <c r="F2598" s="4" t="s">
        <v>8</v>
      </c>
    </row>
    <row r="2599" spans="1:8">
      <c r="A2599" t="n">
        <v>23587</v>
      </c>
      <c r="B2599" s="28" t="n">
        <v>25</v>
      </c>
      <c r="C2599" s="7" t="n">
        <v>1</v>
      </c>
      <c r="D2599" s="7" t="n">
        <v>260</v>
      </c>
      <c r="E2599" s="7" t="n">
        <v>640</v>
      </c>
      <c r="F2599" s="7" t="n">
        <v>1</v>
      </c>
    </row>
    <row r="2600" spans="1:8">
      <c r="A2600" t="s">
        <v>4</v>
      </c>
      <c r="B2600" s="4" t="s">
        <v>5</v>
      </c>
      <c r="C2600" s="4" t="s">
        <v>8</v>
      </c>
      <c r="D2600" s="4" t="s">
        <v>7</v>
      </c>
      <c r="E2600" s="4" t="s">
        <v>9</v>
      </c>
    </row>
    <row r="2601" spans="1:8">
      <c r="A2601" t="n">
        <v>23594</v>
      </c>
      <c r="B2601" s="38" t="n">
        <v>51</v>
      </c>
      <c r="C2601" s="7" t="n">
        <v>4</v>
      </c>
      <c r="D2601" s="7" t="n">
        <v>0</v>
      </c>
      <c r="E2601" s="7" t="s">
        <v>294</v>
      </c>
    </row>
    <row r="2602" spans="1:8">
      <c r="A2602" t="s">
        <v>4</v>
      </c>
      <c r="B2602" s="4" t="s">
        <v>5</v>
      </c>
      <c r="C2602" s="4" t="s">
        <v>7</v>
      </c>
    </row>
    <row r="2603" spans="1:8">
      <c r="A2603" t="n">
        <v>23607</v>
      </c>
      <c r="B2603" s="23" t="n">
        <v>16</v>
      </c>
      <c r="C2603" s="7" t="n">
        <v>0</v>
      </c>
    </row>
    <row r="2604" spans="1:8">
      <c r="A2604" t="s">
        <v>4</v>
      </c>
      <c r="B2604" s="4" t="s">
        <v>5</v>
      </c>
      <c r="C2604" s="4" t="s">
        <v>7</v>
      </c>
      <c r="D2604" s="4" t="s">
        <v>69</v>
      </c>
      <c r="E2604" s="4" t="s">
        <v>8</v>
      </c>
      <c r="F2604" s="4" t="s">
        <v>8</v>
      </c>
    </row>
    <row r="2605" spans="1:8">
      <c r="A2605" t="n">
        <v>23610</v>
      </c>
      <c r="B2605" s="39" t="n">
        <v>26</v>
      </c>
      <c r="C2605" s="7" t="n">
        <v>0</v>
      </c>
      <c r="D2605" s="7" t="s">
        <v>295</v>
      </c>
      <c r="E2605" s="7" t="n">
        <v>2</v>
      </c>
      <c r="F2605" s="7" t="n">
        <v>0</v>
      </c>
    </row>
    <row r="2606" spans="1:8">
      <c r="A2606" t="s">
        <v>4</v>
      </c>
      <c r="B2606" s="4" t="s">
        <v>5</v>
      </c>
    </row>
    <row r="2607" spans="1:8">
      <c r="A2607" t="n">
        <v>23651</v>
      </c>
      <c r="B2607" s="30" t="n">
        <v>28</v>
      </c>
    </row>
    <row r="2608" spans="1:8">
      <c r="A2608" t="s">
        <v>4</v>
      </c>
      <c r="B2608" s="4" t="s">
        <v>5</v>
      </c>
      <c r="C2608" s="4" t="s">
        <v>8</v>
      </c>
      <c r="D2608" s="4" t="s">
        <v>7</v>
      </c>
      <c r="E2608" s="4" t="s">
        <v>7</v>
      </c>
      <c r="F2608" s="4" t="s">
        <v>8</v>
      </c>
    </row>
    <row r="2609" spans="1:6">
      <c r="A2609" t="n">
        <v>23652</v>
      </c>
      <c r="B2609" s="28" t="n">
        <v>25</v>
      </c>
      <c r="C2609" s="7" t="n">
        <v>1</v>
      </c>
      <c r="D2609" s="7" t="n">
        <v>65535</v>
      </c>
      <c r="E2609" s="7" t="n">
        <v>65535</v>
      </c>
      <c r="F2609" s="7" t="n">
        <v>0</v>
      </c>
    </row>
    <row r="2610" spans="1:6">
      <c r="A2610" t="s">
        <v>4</v>
      </c>
      <c r="B2610" s="4" t="s">
        <v>5</v>
      </c>
      <c r="C2610" s="4" t="s">
        <v>8</v>
      </c>
      <c r="D2610" s="4" t="s">
        <v>7</v>
      </c>
      <c r="E2610" s="4" t="s">
        <v>7</v>
      </c>
      <c r="F2610" s="4" t="s">
        <v>8</v>
      </c>
    </row>
    <row r="2611" spans="1:6">
      <c r="A2611" t="n">
        <v>23659</v>
      </c>
      <c r="B2611" s="28" t="n">
        <v>25</v>
      </c>
      <c r="C2611" s="7" t="n">
        <v>1</v>
      </c>
      <c r="D2611" s="7" t="n">
        <v>60</v>
      </c>
      <c r="E2611" s="7" t="n">
        <v>640</v>
      </c>
      <c r="F2611" s="7" t="n">
        <v>2</v>
      </c>
    </row>
    <row r="2612" spans="1:6">
      <c r="A2612" t="s">
        <v>4</v>
      </c>
      <c r="B2612" s="4" t="s">
        <v>5</v>
      </c>
      <c r="C2612" s="4" t="s">
        <v>8</v>
      </c>
      <c r="D2612" s="4" t="s">
        <v>7</v>
      </c>
      <c r="E2612" s="4" t="s">
        <v>9</v>
      </c>
    </row>
    <row r="2613" spans="1:6">
      <c r="A2613" t="n">
        <v>23666</v>
      </c>
      <c r="B2613" s="38" t="n">
        <v>51</v>
      </c>
      <c r="C2613" s="7" t="n">
        <v>4</v>
      </c>
      <c r="D2613" s="7" t="n">
        <v>1</v>
      </c>
      <c r="E2613" s="7" t="s">
        <v>296</v>
      </c>
    </row>
    <row r="2614" spans="1:6">
      <c r="A2614" t="s">
        <v>4</v>
      </c>
      <c r="B2614" s="4" t="s">
        <v>5</v>
      </c>
      <c r="C2614" s="4" t="s">
        <v>7</v>
      </c>
    </row>
    <row r="2615" spans="1:6">
      <c r="A2615" t="n">
        <v>23679</v>
      </c>
      <c r="B2615" s="23" t="n">
        <v>16</v>
      </c>
      <c r="C2615" s="7" t="n">
        <v>0</v>
      </c>
    </row>
    <row r="2616" spans="1:6">
      <c r="A2616" t="s">
        <v>4</v>
      </c>
      <c r="B2616" s="4" t="s">
        <v>5</v>
      </c>
      <c r="C2616" s="4" t="s">
        <v>7</v>
      </c>
      <c r="D2616" s="4" t="s">
        <v>69</v>
      </c>
      <c r="E2616" s="4" t="s">
        <v>8</v>
      </c>
      <c r="F2616" s="4" t="s">
        <v>8</v>
      </c>
    </row>
    <row r="2617" spans="1:6">
      <c r="A2617" t="n">
        <v>23682</v>
      </c>
      <c r="B2617" s="39" t="n">
        <v>26</v>
      </c>
      <c r="C2617" s="7" t="n">
        <v>1</v>
      </c>
      <c r="D2617" s="7" t="s">
        <v>297</v>
      </c>
      <c r="E2617" s="7" t="n">
        <v>2</v>
      </c>
      <c r="F2617" s="7" t="n">
        <v>0</v>
      </c>
    </row>
    <row r="2618" spans="1:6">
      <c r="A2618" t="s">
        <v>4</v>
      </c>
      <c r="B2618" s="4" t="s">
        <v>5</v>
      </c>
    </row>
    <row r="2619" spans="1:6">
      <c r="A2619" t="n">
        <v>23726</v>
      </c>
      <c r="B2619" s="30" t="n">
        <v>28</v>
      </c>
    </row>
    <row r="2620" spans="1:6">
      <c r="A2620" t="s">
        <v>4</v>
      </c>
      <c r="B2620" s="4" t="s">
        <v>5</v>
      </c>
      <c r="C2620" s="4" t="s">
        <v>8</v>
      </c>
      <c r="D2620" s="4" t="s">
        <v>7</v>
      </c>
      <c r="E2620" s="4" t="s">
        <v>7</v>
      </c>
      <c r="F2620" s="4" t="s">
        <v>8</v>
      </c>
    </row>
    <row r="2621" spans="1:6">
      <c r="A2621" t="n">
        <v>23727</v>
      </c>
      <c r="B2621" s="28" t="n">
        <v>25</v>
      </c>
      <c r="C2621" s="7" t="n">
        <v>1</v>
      </c>
      <c r="D2621" s="7" t="n">
        <v>65535</v>
      </c>
      <c r="E2621" s="7" t="n">
        <v>65535</v>
      </c>
      <c r="F2621" s="7" t="n">
        <v>0</v>
      </c>
    </row>
    <row r="2622" spans="1:6">
      <c r="A2622" t="s">
        <v>4</v>
      </c>
      <c r="B2622" s="4" t="s">
        <v>5</v>
      </c>
      <c r="C2622" s="4" t="s">
        <v>8</v>
      </c>
      <c r="D2622" s="4" t="s">
        <v>7</v>
      </c>
      <c r="E2622" s="4" t="s">
        <v>9</v>
      </c>
    </row>
    <row r="2623" spans="1:6">
      <c r="A2623" t="n">
        <v>23734</v>
      </c>
      <c r="B2623" s="38" t="n">
        <v>51</v>
      </c>
      <c r="C2623" s="7" t="n">
        <v>4</v>
      </c>
      <c r="D2623" s="7" t="n">
        <v>31</v>
      </c>
      <c r="E2623" s="7" t="s">
        <v>298</v>
      </c>
    </row>
    <row r="2624" spans="1:6">
      <c r="A2624" t="s">
        <v>4</v>
      </c>
      <c r="B2624" s="4" t="s">
        <v>5</v>
      </c>
      <c r="C2624" s="4" t="s">
        <v>7</v>
      </c>
    </row>
    <row r="2625" spans="1:6">
      <c r="A2625" t="n">
        <v>23748</v>
      </c>
      <c r="B2625" s="23" t="n">
        <v>16</v>
      </c>
      <c r="C2625" s="7" t="n">
        <v>0</v>
      </c>
    </row>
    <row r="2626" spans="1:6">
      <c r="A2626" t="s">
        <v>4</v>
      </c>
      <c r="B2626" s="4" t="s">
        <v>5</v>
      </c>
      <c r="C2626" s="4" t="s">
        <v>7</v>
      </c>
      <c r="D2626" s="4" t="s">
        <v>69</v>
      </c>
      <c r="E2626" s="4" t="s">
        <v>8</v>
      </c>
      <c r="F2626" s="4" t="s">
        <v>8</v>
      </c>
    </row>
    <row r="2627" spans="1:6">
      <c r="A2627" t="n">
        <v>23751</v>
      </c>
      <c r="B2627" s="39" t="n">
        <v>26</v>
      </c>
      <c r="C2627" s="7" t="n">
        <v>31</v>
      </c>
      <c r="D2627" s="7" t="s">
        <v>299</v>
      </c>
      <c r="E2627" s="7" t="n">
        <v>2</v>
      </c>
      <c r="F2627" s="7" t="n">
        <v>0</v>
      </c>
    </row>
    <row r="2628" spans="1:6">
      <c r="A2628" t="s">
        <v>4</v>
      </c>
      <c r="B2628" s="4" t="s">
        <v>5</v>
      </c>
    </row>
    <row r="2629" spans="1:6">
      <c r="A2629" t="n">
        <v>23827</v>
      </c>
      <c r="B2629" s="30" t="n">
        <v>28</v>
      </c>
    </row>
    <row r="2630" spans="1:6">
      <c r="A2630" t="s">
        <v>4</v>
      </c>
      <c r="B2630" s="4" t="s">
        <v>5</v>
      </c>
      <c r="C2630" s="4" t="s">
        <v>8</v>
      </c>
      <c r="D2630" s="4" t="s">
        <v>7</v>
      </c>
      <c r="E2630" s="4" t="s">
        <v>7</v>
      </c>
      <c r="F2630" s="4" t="s">
        <v>8</v>
      </c>
    </row>
    <row r="2631" spans="1:6">
      <c r="A2631" t="n">
        <v>23828</v>
      </c>
      <c r="B2631" s="28" t="n">
        <v>25</v>
      </c>
      <c r="C2631" s="7" t="n">
        <v>1</v>
      </c>
      <c r="D2631" s="7" t="n">
        <v>60</v>
      </c>
      <c r="E2631" s="7" t="n">
        <v>640</v>
      </c>
      <c r="F2631" s="7" t="n">
        <v>1</v>
      </c>
    </row>
    <row r="2632" spans="1:6">
      <c r="A2632" t="s">
        <v>4</v>
      </c>
      <c r="B2632" s="4" t="s">
        <v>5</v>
      </c>
      <c r="C2632" s="4" t="s">
        <v>8</v>
      </c>
      <c r="D2632" s="4" t="s">
        <v>7</v>
      </c>
      <c r="E2632" s="4" t="s">
        <v>9</v>
      </c>
    </row>
    <row r="2633" spans="1:6">
      <c r="A2633" t="n">
        <v>23835</v>
      </c>
      <c r="B2633" s="38" t="n">
        <v>51</v>
      </c>
      <c r="C2633" s="7" t="n">
        <v>4</v>
      </c>
      <c r="D2633" s="7" t="n">
        <v>3</v>
      </c>
      <c r="E2633" s="7" t="s">
        <v>296</v>
      </c>
    </row>
    <row r="2634" spans="1:6">
      <c r="A2634" t="s">
        <v>4</v>
      </c>
      <c r="B2634" s="4" t="s">
        <v>5</v>
      </c>
      <c r="C2634" s="4" t="s">
        <v>7</v>
      </c>
    </row>
    <row r="2635" spans="1:6">
      <c r="A2635" t="n">
        <v>23848</v>
      </c>
      <c r="B2635" s="23" t="n">
        <v>16</v>
      </c>
      <c r="C2635" s="7" t="n">
        <v>0</v>
      </c>
    </row>
    <row r="2636" spans="1:6">
      <c r="A2636" t="s">
        <v>4</v>
      </c>
      <c r="B2636" s="4" t="s">
        <v>5</v>
      </c>
      <c r="C2636" s="4" t="s">
        <v>7</v>
      </c>
      <c r="D2636" s="4" t="s">
        <v>69</v>
      </c>
      <c r="E2636" s="4" t="s">
        <v>8</v>
      </c>
      <c r="F2636" s="4" t="s">
        <v>8</v>
      </c>
    </row>
    <row r="2637" spans="1:6">
      <c r="A2637" t="n">
        <v>23851</v>
      </c>
      <c r="B2637" s="39" t="n">
        <v>26</v>
      </c>
      <c r="C2637" s="7" t="n">
        <v>3</v>
      </c>
      <c r="D2637" s="7" t="s">
        <v>300</v>
      </c>
      <c r="E2637" s="7" t="n">
        <v>2</v>
      </c>
      <c r="F2637" s="7" t="n">
        <v>0</v>
      </c>
    </row>
    <row r="2638" spans="1:6">
      <c r="A2638" t="s">
        <v>4</v>
      </c>
      <c r="B2638" s="4" t="s">
        <v>5</v>
      </c>
    </row>
    <row r="2639" spans="1:6">
      <c r="A2639" t="n">
        <v>23885</v>
      </c>
      <c r="B2639" s="30" t="n">
        <v>28</v>
      </c>
    </row>
    <row r="2640" spans="1:6">
      <c r="A2640" t="s">
        <v>4</v>
      </c>
      <c r="B2640" s="4" t="s">
        <v>5</v>
      </c>
      <c r="C2640" s="4" t="s">
        <v>8</v>
      </c>
      <c r="D2640" s="4" t="s">
        <v>7</v>
      </c>
      <c r="E2640" s="4" t="s">
        <v>7</v>
      </c>
      <c r="F2640" s="4" t="s">
        <v>8</v>
      </c>
    </row>
    <row r="2641" spans="1:6">
      <c r="A2641" t="n">
        <v>23886</v>
      </c>
      <c r="B2641" s="28" t="n">
        <v>25</v>
      </c>
      <c r="C2641" s="7" t="n">
        <v>1</v>
      </c>
      <c r="D2641" s="7" t="n">
        <v>65535</v>
      </c>
      <c r="E2641" s="7" t="n">
        <v>65535</v>
      </c>
      <c r="F2641" s="7" t="n">
        <v>0</v>
      </c>
    </row>
    <row r="2642" spans="1:6">
      <c r="A2642" t="s">
        <v>4</v>
      </c>
      <c r="B2642" s="4" t="s">
        <v>5</v>
      </c>
      <c r="C2642" s="4" t="s">
        <v>7</v>
      </c>
      <c r="D2642" s="4" t="s">
        <v>8</v>
      </c>
    </row>
    <row r="2643" spans="1:6">
      <c r="A2643" t="n">
        <v>23893</v>
      </c>
      <c r="B2643" s="60" t="n">
        <v>89</v>
      </c>
      <c r="C2643" s="7" t="n">
        <v>65533</v>
      </c>
      <c r="D2643" s="7" t="n">
        <v>1</v>
      </c>
    </row>
    <row r="2644" spans="1:6">
      <c r="A2644" t="s">
        <v>4</v>
      </c>
      <c r="B2644" s="4" t="s">
        <v>5</v>
      </c>
      <c r="C2644" s="4" t="s">
        <v>8</v>
      </c>
      <c r="D2644" s="4" t="s">
        <v>7</v>
      </c>
      <c r="E2644" s="4" t="s">
        <v>18</v>
      </c>
    </row>
    <row r="2645" spans="1:6">
      <c r="A2645" t="n">
        <v>23897</v>
      </c>
      <c r="B2645" s="25" t="n">
        <v>58</v>
      </c>
      <c r="C2645" s="7" t="n">
        <v>101</v>
      </c>
      <c r="D2645" s="7" t="n">
        <v>300</v>
      </c>
      <c r="E2645" s="7" t="n">
        <v>1</v>
      </c>
    </row>
    <row r="2646" spans="1:6">
      <c r="A2646" t="s">
        <v>4</v>
      </c>
      <c r="B2646" s="4" t="s">
        <v>5</v>
      </c>
      <c r="C2646" s="4" t="s">
        <v>8</v>
      </c>
      <c r="D2646" s="4" t="s">
        <v>7</v>
      </c>
    </row>
    <row r="2647" spans="1:6">
      <c r="A2647" t="n">
        <v>23905</v>
      </c>
      <c r="B2647" s="25" t="n">
        <v>58</v>
      </c>
      <c r="C2647" s="7" t="n">
        <v>254</v>
      </c>
      <c r="D2647" s="7" t="n">
        <v>0</v>
      </c>
    </row>
    <row r="2648" spans="1:6">
      <c r="A2648" t="s">
        <v>4</v>
      </c>
      <c r="B2648" s="4" t="s">
        <v>5</v>
      </c>
      <c r="C2648" s="4" t="s">
        <v>7</v>
      </c>
      <c r="D2648" s="4" t="s">
        <v>18</v>
      </c>
      <c r="E2648" s="4" t="s">
        <v>18</v>
      </c>
      <c r="F2648" s="4" t="s">
        <v>18</v>
      </c>
      <c r="G2648" s="4" t="s">
        <v>18</v>
      </c>
    </row>
    <row r="2649" spans="1:6">
      <c r="A2649" t="n">
        <v>23909</v>
      </c>
      <c r="B2649" s="33" t="n">
        <v>46</v>
      </c>
      <c r="C2649" s="7" t="n">
        <v>0</v>
      </c>
      <c r="D2649" s="7" t="n">
        <v>-0.300000011920929</v>
      </c>
      <c r="E2649" s="7" t="n">
        <v>0</v>
      </c>
      <c r="F2649" s="7" t="n">
        <v>-30.3500003814697</v>
      </c>
      <c r="G2649" s="7" t="n">
        <v>0</v>
      </c>
    </row>
    <row r="2650" spans="1:6">
      <c r="A2650" t="s">
        <v>4</v>
      </c>
      <c r="B2650" s="4" t="s">
        <v>5</v>
      </c>
      <c r="C2650" s="4" t="s">
        <v>7</v>
      </c>
      <c r="D2650" s="4" t="s">
        <v>18</v>
      </c>
      <c r="E2650" s="4" t="s">
        <v>18</v>
      </c>
      <c r="F2650" s="4" t="s">
        <v>18</v>
      </c>
      <c r="G2650" s="4" t="s">
        <v>18</v>
      </c>
    </row>
    <row r="2651" spans="1:6">
      <c r="A2651" t="n">
        <v>23928</v>
      </c>
      <c r="B2651" s="33" t="n">
        <v>46</v>
      </c>
      <c r="C2651" s="7" t="n">
        <v>1</v>
      </c>
      <c r="D2651" s="7" t="n">
        <v>-0.550000011920929</v>
      </c>
      <c r="E2651" s="7" t="n">
        <v>0</v>
      </c>
      <c r="F2651" s="7" t="n">
        <v>-29.3999996185303</v>
      </c>
      <c r="G2651" s="7" t="n">
        <v>0</v>
      </c>
    </row>
    <row r="2652" spans="1:6">
      <c r="A2652" t="s">
        <v>4</v>
      </c>
      <c r="B2652" s="4" t="s">
        <v>5</v>
      </c>
      <c r="C2652" s="4" t="s">
        <v>7</v>
      </c>
      <c r="D2652" s="4" t="s">
        <v>18</v>
      </c>
      <c r="E2652" s="4" t="s">
        <v>18</v>
      </c>
      <c r="F2652" s="4" t="s">
        <v>18</v>
      </c>
      <c r="G2652" s="4" t="s">
        <v>18</v>
      </c>
    </row>
    <row r="2653" spans="1:6">
      <c r="A2653" t="n">
        <v>23947</v>
      </c>
      <c r="B2653" s="33" t="n">
        <v>46</v>
      </c>
      <c r="C2653" s="7" t="n">
        <v>2</v>
      </c>
      <c r="D2653" s="7" t="n">
        <v>0.349999994039536</v>
      </c>
      <c r="E2653" s="7" t="n">
        <v>0</v>
      </c>
      <c r="F2653" s="7" t="n">
        <v>-29.8999996185303</v>
      </c>
      <c r="G2653" s="7" t="n">
        <v>0</v>
      </c>
    </row>
    <row r="2654" spans="1:6">
      <c r="A2654" t="s">
        <v>4</v>
      </c>
      <c r="B2654" s="4" t="s">
        <v>5</v>
      </c>
      <c r="C2654" s="4" t="s">
        <v>7</v>
      </c>
      <c r="D2654" s="4" t="s">
        <v>18</v>
      </c>
      <c r="E2654" s="4" t="s">
        <v>18</v>
      </c>
      <c r="F2654" s="4" t="s">
        <v>18</v>
      </c>
      <c r="G2654" s="4" t="s">
        <v>18</v>
      </c>
    </row>
    <row r="2655" spans="1:6">
      <c r="A2655" t="n">
        <v>23966</v>
      </c>
      <c r="B2655" s="33" t="n">
        <v>46</v>
      </c>
      <c r="C2655" s="7" t="n">
        <v>3</v>
      </c>
      <c r="D2655" s="7" t="n">
        <v>-0.699999988079071</v>
      </c>
      <c r="E2655" s="7" t="n">
        <v>0</v>
      </c>
      <c r="F2655" s="7" t="n">
        <v>-28.5499992370605</v>
      </c>
      <c r="G2655" s="7" t="n">
        <v>0</v>
      </c>
    </row>
    <row r="2656" spans="1:6">
      <c r="A2656" t="s">
        <v>4</v>
      </c>
      <c r="B2656" s="4" t="s">
        <v>5</v>
      </c>
      <c r="C2656" s="4" t="s">
        <v>7</v>
      </c>
      <c r="D2656" s="4" t="s">
        <v>18</v>
      </c>
      <c r="E2656" s="4" t="s">
        <v>18</v>
      </c>
      <c r="F2656" s="4" t="s">
        <v>18</v>
      </c>
      <c r="G2656" s="4" t="s">
        <v>18</v>
      </c>
    </row>
    <row r="2657" spans="1:7">
      <c r="A2657" t="n">
        <v>23985</v>
      </c>
      <c r="B2657" s="33" t="n">
        <v>46</v>
      </c>
      <c r="C2657" s="7" t="n">
        <v>5</v>
      </c>
      <c r="D2657" s="7" t="n">
        <v>1.5</v>
      </c>
      <c r="E2657" s="7" t="n">
        <v>0.0599999986588955</v>
      </c>
      <c r="F2657" s="7" t="n">
        <v>-28.7000007629395</v>
      </c>
      <c r="G2657" s="7" t="n">
        <v>0</v>
      </c>
    </row>
    <row r="2658" spans="1:7">
      <c r="A2658" t="s">
        <v>4</v>
      </c>
      <c r="B2658" s="4" t="s">
        <v>5</v>
      </c>
      <c r="C2658" s="4" t="s">
        <v>7</v>
      </c>
      <c r="D2658" s="4" t="s">
        <v>18</v>
      </c>
      <c r="E2658" s="4" t="s">
        <v>18</v>
      </c>
      <c r="F2658" s="4" t="s">
        <v>18</v>
      </c>
      <c r="G2658" s="4" t="s">
        <v>18</v>
      </c>
    </row>
    <row r="2659" spans="1:7">
      <c r="A2659" t="n">
        <v>24004</v>
      </c>
      <c r="B2659" s="33" t="n">
        <v>46</v>
      </c>
      <c r="C2659" s="7" t="n">
        <v>7</v>
      </c>
      <c r="D2659" s="7" t="n">
        <v>0.949999988079071</v>
      </c>
      <c r="E2659" s="7" t="n">
        <v>0.0599999986588955</v>
      </c>
      <c r="F2659" s="7" t="n">
        <v>-28.1499996185303</v>
      </c>
      <c r="G2659" s="7" t="n">
        <v>0</v>
      </c>
    </row>
    <row r="2660" spans="1:7">
      <c r="A2660" t="s">
        <v>4</v>
      </c>
      <c r="B2660" s="4" t="s">
        <v>5</v>
      </c>
      <c r="C2660" s="4" t="s">
        <v>7</v>
      </c>
      <c r="D2660" s="4" t="s">
        <v>18</v>
      </c>
      <c r="E2660" s="4" t="s">
        <v>18</v>
      </c>
      <c r="F2660" s="4" t="s">
        <v>18</v>
      </c>
      <c r="G2660" s="4" t="s">
        <v>18</v>
      </c>
    </row>
    <row r="2661" spans="1:7">
      <c r="A2661" t="n">
        <v>24023</v>
      </c>
      <c r="B2661" s="33" t="n">
        <v>46</v>
      </c>
      <c r="C2661" s="7" t="n">
        <v>8</v>
      </c>
      <c r="D2661" s="7" t="n">
        <v>0.25</v>
      </c>
      <c r="E2661" s="7" t="n">
        <v>0</v>
      </c>
      <c r="F2661" s="7" t="n">
        <v>-27.6499996185303</v>
      </c>
      <c r="G2661" s="7" t="n">
        <v>0</v>
      </c>
    </row>
    <row r="2662" spans="1:7">
      <c r="A2662" t="s">
        <v>4</v>
      </c>
      <c r="B2662" s="4" t="s">
        <v>5</v>
      </c>
      <c r="C2662" s="4" t="s">
        <v>7</v>
      </c>
      <c r="D2662" s="4" t="s">
        <v>18</v>
      </c>
      <c r="E2662" s="4" t="s">
        <v>18</v>
      </c>
      <c r="F2662" s="4" t="s">
        <v>18</v>
      </c>
      <c r="G2662" s="4" t="s">
        <v>18</v>
      </c>
    </row>
    <row r="2663" spans="1:7">
      <c r="A2663" t="n">
        <v>24042</v>
      </c>
      <c r="B2663" s="33" t="n">
        <v>46</v>
      </c>
      <c r="C2663" s="7" t="n">
        <v>14</v>
      </c>
      <c r="D2663" s="7" t="n">
        <v>-2.65000009536743</v>
      </c>
      <c r="E2663" s="7" t="n">
        <v>0</v>
      </c>
      <c r="F2663" s="7" t="n">
        <v>-31.75</v>
      </c>
      <c r="G2663" s="7" t="n">
        <v>0</v>
      </c>
    </row>
    <row r="2664" spans="1:7">
      <c r="A2664" t="s">
        <v>4</v>
      </c>
      <c r="B2664" s="4" t="s">
        <v>5</v>
      </c>
      <c r="C2664" s="4" t="s">
        <v>7</v>
      </c>
      <c r="D2664" s="4" t="s">
        <v>18</v>
      </c>
      <c r="E2664" s="4" t="s">
        <v>18</v>
      </c>
      <c r="F2664" s="4" t="s">
        <v>18</v>
      </c>
      <c r="G2664" s="4" t="s">
        <v>18</v>
      </c>
    </row>
    <row r="2665" spans="1:7">
      <c r="A2665" t="n">
        <v>24061</v>
      </c>
      <c r="B2665" s="33" t="n">
        <v>46</v>
      </c>
      <c r="C2665" s="7" t="n">
        <v>80</v>
      </c>
      <c r="D2665" s="7" t="n">
        <v>2.04999995231628</v>
      </c>
      <c r="E2665" s="7" t="n">
        <v>0</v>
      </c>
      <c r="F2665" s="7" t="n">
        <v>-30.1499996185303</v>
      </c>
      <c r="G2665" s="7" t="n">
        <v>0</v>
      </c>
    </row>
    <row r="2666" spans="1:7">
      <c r="A2666" t="s">
        <v>4</v>
      </c>
      <c r="B2666" s="4" t="s">
        <v>5</v>
      </c>
      <c r="C2666" s="4" t="s">
        <v>7</v>
      </c>
      <c r="D2666" s="4" t="s">
        <v>18</v>
      </c>
      <c r="E2666" s="4" t="s">
        <v>18</v>
      </c>
      <c r="F2666" s="4" t="s">
        <v>18</v>
      </c>
      <c r="G2666" s="4" t="s">
        <v>18</v>
      </c>
    </row>
    <row r="2667" spans="1:7">
      <c r="A2667" t="n">
        <v>24080</v>
      </c>
      <c r="B2667" s="33" t="n">
        <v>46</v>
      </c>
      <c r="C2667" s="7" t="n">
        <v>15</v>
      </c>
      <c r="D2667" s="7" t="n">
        <v>-0.800000011920929</v>
      </c>
      <c r="E2667" s="7" t="n">
        <v>0</v>
      </c>
      <c r="F2667" s="7" t="n">
        <v>-33.0999984741211</v>
      </c>
      <c r="G2667" s="7" t="n">
        <v>0</v>
      </c>
    </row>
    <row r="2668" spans="1:7">
      <c r="A2668" t="s">
        <v>4</v>
      </c>
      <c r="B2668" s="4" t="s">
        <v>5</v>
      </c>
      <c r="C2668" s="4" t="s">
        <v>7</v>
      </c>
      <c r="D2668" s="4" t="s">
        <v>18</v>
      </c>
      <c r="E2668" s="4" t="s">
        <v>18</v>
      </c>
      <c r="F2668" s="4" t="s">
        <v>18</v>
      </c>
      <c r="G2668" s="4" t="s">
        <v>18</v>
      </c>
    </row>
    <row r="2669" spans="1:7">
      <c r="A2669" t="n">
        <v>24099</v>
      </c>
      <c r="B2669" s="33" t="n">
        <v>46</v>
      </c>
      <c r="C2669" s="7" t="n">
        <v>18</v>
      </c>
      <c r="D2669" s="7" t="n">
        <v>-1.04999995231628</v>
      </c>
      <c r="E2669" s="7" t="n">
        <v>0</v>
      </c>
      <c r="F2669" s="7" t="n">
        <v>-31.3999996185303</v>
      </c>
      <c r="G2669" s="7" t="n">
        <v>0</v>
      </c>
    </row>
    <row r="2670" spans="1:7">
      <c r="A2670" t="s">
        <v>4</v>
      </c>
      <c r="B2670" s="4" t="s">
        <v>5</v>
      </c>
      <c r="C2670" s="4" t="s">
        <v>7</v>
      </c>
      <c r="D2670" s="4" t="s">
        <v>18</v>
      </c>
      <c r="E2670" s="4" t="s">
        <v>18</v>
      </c>
      <c r="F2670" s="4" t="s">
        <v>18</v>
      </c>
      <c r="G2670" s="4" t="s">
        <v>18</v>
      </c>
    </row>
    <row r="2671" spans="1:7">
      <c r="A2671" t="n">
        <v>24118</v>
      </c>
      <c r="B2671" s="33" t="n">
        <v>46</v>
      </c>
      <c r="C2671" s="7" t="n">
        <v>31</v>
      </c>
      <c r="D2671" s="7" t="n">
        <v>1.39999997615814</v>
      </c>
      <c r="E2671" s="7" t="n">
        <v>0</v>
      </c>
      <c r="F2671" s="7" t="n">
        <v>-32.4500007629395</v>
      </c>
      <c r="G2671" s="7" t="n">
        <v>0</v>
      </c>
    </row>
    <row r="2672" spans="1:7">
      <c r="A2672" t="s">
        <v>4</v>
      </c>
      <c r="B2672" s="4" t="s">
        <v>5</v>
      </c>
      <c r="C2672" s="4" t="s">
        <v>7</v>
      </c>
      <c r="D2672" s="4" t="s">
        <v>18</v>
      </c>
      <c r="E2672" s="4" t="s">
        <v>18</v>
      </c>
      <c r="F2672" s="4" t="s">
        <v>18</v>
      </c>
      <c r="G2672" s="4" t="s">
        <v>18</v>
      </c>
    </row>
    <row r="2673" spans="1:7">
      <c r="A2673" t="n">
        <v>24137</v>
      </c>
      <c r="B2673" s="33" t="n">
        <v>46</v>
      </c>
      <c r="C2673" s="7" t="n">
        <v>33</v>
      </c>
      <c r="D2673" s="7" t="n">
        <v>0.349999994039536</v>
      </c>
      <c r="E2673" s="7" t="n">
        <v>0</v>
      </c>
      <c r="F2673" s="7" t="n">
        <v>-33.0999984741211</v>
      </c>
      <c r="G2673" s="7" t="n">
        <v>0</v>
      </c>
    </row>
    <row r="2674" spans="1:7">
      <c r="A2674" t="s">
        <v>4</v>
      </c>
      <c r="B2674" s="4" t="s">
        <v>5</v>
      </c>
      <c r="C2674" s="4" t="s">
        <v>7</v>
      </c>
      <c r="D2674" s="4" t="s">
        <v>18</v>
      </c>
      <c r="E2674" s="4" t="s">
        <v>18</v>
      </c>
      <c r="F2674" s="4" t="s">
        <v>18</v>
      </c>
      <c r="G2674" s="4" t="s">
        <v>18</v>
      </c>
    </row>
    <row r="2675" spans="1:7">
      <c r="A2675" t="n">
        <v>24156</v>
      </c>
      <c r="B2675" s="33" t="n">
        <v>46</v>
      </c>
      <c r="C2675" s="7" t="n">
        <v>16</v>
      </c>
      <c r="D2675" s="7" t="n">
        <v>-2.04999995231628</v>
      </c>
      <c r="E2675" s="7" t="n">
        <v>0</v>
      </c>
      <c r="F2675" s="7" t="n">
        <v>-33</v>
      </c>
      <c r="G2675" s="7" t="n">
        <v>0</v>
      </c>
    </row>
    <row r="2676" spans="1:7">
      <c r="A2676" t="s">
        <v>4</v>
      </c>
      <c r="B2676" s="4" t="s">
        <v>5</v>
      </c>
      <c r="C2676" s="4" t="s">
        <v>7</v>
      </c>
      <c r="D2676" s="4" t="s">
        <v>18</v>
      </c>
      <c r="E2676" s="4" t="s">
        <v>18</v>
      </c>
      <c r="F2676" s="4" t="s">
        <v>18</v>
      </c>
      <c r="G2676" s="4" t="s">
        <v>18</v>
      </c>
    </row>
    <row r="2677" spans="1:7">
      <c r="A2677" t="n">
        <v>24175</v>
      </c>
      <c r="B2677" s="33" t="n">
        <v>46</v>
      </c>
      <c r="C2677" s="7" t="n">
        <v>7032</v>
      </c>
      <c r="D2677" s="7" t="n">
        <v>-0.200000002980232</v>
      </c>
      <c r="E2677" s="7" t="n">
        <v>0</v>
      </c>
      <c r="F2677" s="7" t="n">
        <v>-30.1000003814697</v>
      </c>
      <c r="G2677" s="7" t="n">
        <v>0</v>
      </c>
    </row>
    <row r="2678" spans="1:7">
      <c r="A2678" t="s">
        <v>4</v>
      </c>
      <c r="B2678" s="4" t="s">
        <v>5</v>
      </c>
      <c r="C2678" s="4" t="s">
        <v>7</v>
      </c>
      <c r="D2678" s="4" t="s">
        <v>7</v>
      </c>
      <c r="E2678" s="4" t="s">
        <v>18</v>
      </c>
      <c r="F2678" s="4" t="s">
        <v>8</v>
      </c>
    </row>
    <row r="2679" spans="1:7">
      <c r="A2679" t="n">
        <v>24194</v>
      </c>
      <c r="B2679" s="58" t="n">
        <v>53</v>
      </c>
      <c r="C2679" s="7" t="n">
        <v>0</v>
      </c>
      <c r="D2679" s="7" t="n">
        <v>13</v>
      </c>
      <c r="E2679" s="7" t="n">
        <v>0</v>
      </c>
      <c r="F2679" s="7" t="n">
        <v>0</v>
      </c>
    </row>
    <row r="2680" spans="1:7">
      <c r="A2680" t="s">
        <v>4</v>
      </c>
      <c r="B2680" s="4" t="s">
        <v>5</v>
      </c>
      <c r="C2680" s="4" t="s">
        <v>7</v>
      </c>
      <c r="D2680" s="4" t="s">
        <v>7</v>
      </c>
      <c r="E2680" s="4" t="s">
        <v>18</v>
      </c>
      <c r="F2680" s="4" t="s">
        <v>8</v>
      </c>
    </row>
    <row r="2681" spans="1:7">
      <c r="A2681" t="n">
        <v>24204</v>
      </c>
      <c r="B2681" s="58" t="n">
        <v>53</v>
      </c>
      <c r="C2681" s="7" t="n">
        <v>1</v>
      </c>
      <c r="D2681" s="7" t="n">
        <v>13</v>
      </c>
      <c r="E2681" s="7" t="n">
        <v>0</v>
      </c>
      <c r="F2681" s="7" t="n">
        <v>0</v>
      </c>
    </row>
    <row r="2682" spans="1:7">
      <c r="A2682" t="s">
        <v>4</v>
      </c>
      <c r="B2682" s="4" t="s">
        <v>5</v>
      </c>
      <c r="C2682" s="4" t="s">
        <v>7</v>
      </c>
      <c r="D2682" s="4" t="s">
        <v>7</v>
      </c>
      <c r="E2682" s="4" t="s">
        <v>18</v>
      </c>
      <c r="F2682" s="4" t="s">
        <v>8</v>
      </c>
    </row>
    <row r="2683" spans="1:7">
      <c r="A2683" t="n">
        <v>24214</v>
      </c>
      <c r="B2683" s="58" t="n">
        <v>53</v>
      </c>
      <c r="C2683" s="7" t="n">
        <v>2</v>
      </c>
      <c r="D2683" s="7" t="n">
        <v>13</v>
      </c>
      <c r="E2683" s="7" t="n">
        <v>0</v>
      </c>
      <c r="F2683" s="7" t="n">
        <v>0</v>
      </c>
    </row>
    <row r="2684" spans="1:7">
      <c r="A2684" t="s">
        <v>4</v>
      </c>
      <c r="B2684" s="4" t="s">
        <v>5</v>
      </c>
      <c r="C2684" s="4" t="s">
        <v>7</v>
      </c>
      <c r="D2684" s="4" t="s">
        <v>7</v>
      </c>
      <c r="E2684" s="4" t="s">
        <v>18</v>
      </c>
      <c r="F2684" s="4" t="s">
        <v>8</v>
      </c>
    </row>
    <row r="2685" spans="1:7">
      <c r="A2685" t="n">
        <v>24224</v>
      </c>
      <c r="B2685" s="58" t="n">
        <v>53</v>
      </c>
      <c r="C2685" s="7" t="n">
        <v>3</v>
      </c>
      <c r="D2685" s="7" t="n">
        <v>13</v>
      </c>
      <c r="E2685" s="7" t="n">
        <v>0</v>
      </c>
      <c r="F2685" s="7" t="n">
        <v>0</v>
      </c>
    </row>
    <row r="2686" spans="1:7">
      <c r="A2686" t="s">
        <v>4</v>
      </c>
      <c r="B2686" s="4" t="s">
        <v>5</v>
      </c>
      <c r="C2686" s="4" t="s">
        <v>7</v>
      </c>
      <c r="D2686" s="4" t="s">
        <v>7</v>
      </c>
      <c r="E2686" s="4" t="s">
        <v>18</v>
      </c>
      <c r="F2686" s="4" t="s">
        <v>8</v>
      </c>
    </row>
    <row r="2687" spans="1:7">
      <c r="A2687" t="n">
        <v>24234</v>
      </c>
      <c r="B2687" s="58" t="n">
        <v>53</v>
      </c>
      <c r="C2687" s="7" t="n">
        <v>5</v>
      </c>
      <c r="D2687" s="7" t="n">
        <v>13</v>
      </c>
      <c r="E2687" s="7" t="n">
        <v>0</v>
      </c>
      <c r="F2687" s="7" t="n">
        <v>0</v>
      </c>
    </row>
    <row r="2688" spans="1:7">
      <c r="A2688" t="s">
        <v>4</v>
      </c>
      <c r="B2688" s="4" t="s">
        <v>5</v>
      </c>
      <c r="C2688" s="4" t="s">
        <v>7</v>
      </c>
      <c r="D2688" s="4" t="s">
        <v>7</v>
      </c>
      <c r="E2688" s="4" t="s">
        <v>18</v>
      </c>
      <c r="F2688" s="4" t="s">
        <v>8</v>
      </c>
    </row>
    <row r="2689" spans="1:7">
      <c r="A2689" t="n">
        <v>24244</v>
      </c>
      <c r="B2689" s="58" t="n">
        <v>53</v>
      </c>
      <c r="C2689" s="7" t="n">
        <v>7</v>
      </c>
      <c r="D2689" s="7" t="n">
        <v>13</v>
      </c>
      <c r="E2689" s="7" t="n">
        <v>0</v>
      </c>
      <c r="F2689" s="7" t="n">
        <v>0</v>
      </c>
    </row>
    <row r="2690" spans="1:7">
      <c r="A2690" t="s">
        <v>4</v>
      </c>
      <c r="B2690" s="4" t="s">
        <v>5</v>
      </c>
      <c r="C2690" s="4" t="s">
        <v>7</v>
      </c>
      <c r="D2690" s="4" t="s">
        <v>7</v>
      </c>
      <c r="E2690" s="4" t="s">
        <v>18</v>
      </c>
      <c r="F2690" s="4" t="s">
        <v>8</v>
      </c>
    </row>
    <row r="2691" spans="1:7">
      <c r="A2691" t="n">
        <v>24254</v>
      </c>
      <c r="B2691" s="58" t="n">
        <v>53</v>
      </c>
      <c r="C2691" s="7" t="n">
        <v>8</v>
      </c>
      <c r="D2691" s="7" t="n">
        <v>13</v>
      </c>
      <c r="E2691" s="7" t="n">
        <v>0</v>
      </c>
      <c r="F2691" s="7" t="n">
        <v>0</v>
      </c>
    </row>
    <row r="2692" spans="1:7">
      <c r="A2692" t="s">
        <v>4</v>
      </c>
      <c r="B2692" s="4" t="s">
        <v>5</v>
      </c>
      <c r="C2692" s="4" t="s">
        <v>7</v>
      </c>
      <c r="D2692" s="4" t="s">
        <v>7</v>
      </c>
      <c r="E2692" s="4" t="s">
        <v>18</v>
      </c>
      <c r="F2692" s="4" t="s">
        <v>8</v>
      </c>
    </row>
    <row r="2693" spans="1:7">
      <c r="A2693" t="n">
        <v>24264</v>
      </c>
      <c r="B2693" s="58" t="n">
        <v>53</v>
      </c>
      <c r="C2693" s="7" t="n">
        <v>14</v>
      </c>
      <c r="D2693" s="7" t="n">
        <v>13</v>
      </c>
      <c r="E2693" s="7" t="n">
        <v>0</v>
      </c>
      <c r="F2693" s="7" t="n">
        <v>0</v>
      </c>
    </row>
    <row r="2694" spans="1:7">
      <c r="A2694" t="s">
        <v>4</v>
      </c>
      <c r="B2694" s="4" t="s">
        <v>5</v>
      </c>
      <c r="C2694" s="4" t="s">
        <v>7</v>
      </c>
      <c r="D2694" s="4" t="s">
        <v>7</v>
      </c>
      <c r="E2694" s="4" t="s">
        <v>18</v>
      </c>
      <c r="F2694" s="4" t="s">
        <v>8</v>
      </c>
    </row>
    <row r="2695" spans="1:7">
      <c r="A2695" t="n">
        <v>24274</v>
      </c>
      <c r="B2695" s="58" t="n">
        <v>53</v>
      </c>
      <c r="C2695" s="7" t="n">
        <v>80</v>
      </c>
      <c r="D2695" s="7" t="n">
        <v>13</v>
      </c>
      <c r="E2695" s="7" t="n">
        <v>0</v>
      </c>
      <c r="F2695" s="7" t="n">
        <v>0</v>
      </c>
    </row>
    <row r="2696" spans="1:7">
      <c r="A2696" t="s">
        <v>4</v>
      </c>
      <c r="B2696" s="4" t="s">
        <v>5</v>
      </c>
      <c r="C2696" s="4" t="s">
        <v>7</v>
      </c>
      <c r="D2696" s="4" t="s">
        <v>7</v>
      </c>
      <c r="E2696" s="4" t="s">
        <v>18</v>
      </c>
      <c r="F2696" s="4" t="s">
        <v>8</v>
      </c>
    </row>
    <row r="2697" spans="1:7">
      <c r="A2697" t="n">
        <v>24284</v>
      </c>
      <c r="B2697" s="58" t="n">
        <v>53</v>
      </c>
      <c r="C2697" s="7" t="n">
        <v>15</v>
      </c>
      <c r="D2697" s="7" t="n">
        <v>13</v>
      </c>
      <c r="E2697" s="7" t="n">
        <v>0</v>
      </c>
      <c r="F2697" s="7" t="n">
        <v>0</v>
      </c>
    </row>
    <row r="2698" spans="1:7">
      <c r="A2698" t="s">
        <v>4</v>
      </c>
      <c r="B2698" s="4" t="s">
        <v>5</v>
      </c>
      <c r="C2698" s="4" t="s">
        <v>7</v>
      </c>
      <c r="D2698" s="4" t="s">
        <v>7</v>
      </c>
      <c r="E2698" s="4" t="s">
        <v>18</v>
      </c>
      <c r="F2698" s="4" t="s">
        <v>8</v>
      </c>
    </row>
    <row r="2699" spans="1:7">
      <c r="A2699" t="n">
        <v>24294</v>
      </c>
      <c r="B2699" s="58" t="n">
        <v>53</v>
      </c>
      <c r="C2699" s="7" t="n">
        <v>18</v>
      </c>
      <c r="D2699" s="7" t="n">
        <v>13</v>
      </c>
      <c r="E2699" s="7" t="n">
        <v>0</v>
      </c>
      <c r="F2699" s="7" t="n">
        <v>0</v>
      </c>
    </row>
    <row r="2700" spans="1:7">
      <c r="A2700" t="s">
        <v>4</v>
      </c>
      <c r="B2700" s="4" t="s">
        <v>5</v>
      </c>
      <c r="C2700" s="4" t="s">
        <v>7</v>
      </c>
      <c r="D2700" s="4" t="s">
        <v>7</v>
      </c>
      <c r="E2700" s="4" t="s">
        <v>18</v>
      </c>
      <c r="F2700" s="4" t="s">
        <v>8</v>
      </c>
    </row>
    <row r="2701" spans="1:7">
      <c r="A2701" t="n">
        <v>24304</v>
      </c>
      <c r="B2701" s="58" t="n">
        <v>53</v>
      </c>
      <c r="C2701" s="7" t="n">
        <v>31</v>
      </c>
      <c r="D2701" s="7" t="n">
        <v>13</v>
      </c>
      <c r="E2701" s="7" t="n">
        <v>0</v>
      </c>
      <c r="F2701" s="7" t="n">
        <v>0</v>
      </c>
    </row>
    <row r="2702" spans="1:7">
      <c r="A2702" t="s">
        <v>4</v>
      </c>
      <c r="B2702" s="4" t="s">
        <v>5</v>
      </c>
      <c r="C2702" s="4" t="s">
        <v>7</v>
      </c>
      <c r="D2702" s="4" t="s">
        <v>7</v>
      </c>
      <c r="E2702" s="4" t="s">
        <v>18</v>
      </c>
      <c r="F2702" s="4" t="s">
        <v>8</v>
      </c>
    </row>
    <row r="2703" spans="1:7">
      <c r="A2703" t="n">
        <v>24314</v>
      </c>
      <c r="B2703" s="58" t="n">
        <v>53</v>
      </c>
      <c r="C2703" s="7" t="n">
        <v>33</v>
      </c>
      <c r="D2703" s="7" t="n">
        <v>13</v>
      </c>
      <c r="E2703" s="7" t="n">
        <v>0</v>
      </c>
      <c r="F2703" s="7" t="n">
        <v>0</v>
      </c>
    </row>
    <row r="2704" spans="1:7">
      <c r="A2704" t="s">
        <v>4</v>
      </c>
      <c r="B2704" s="4" t="s">
        <v>5</v>
      </c>
      <c r="C2704" s="4" t="s">
        <v>7</v>
      </c>
      <c r="D2704" s="4" t="s">
        <v>7</v>
      </c>
      <c r="E2704" s="4" t="s">
        <v>18</v>
      </c>
      <c r="F2704" s="4" t="s">
        <v>8</v>
      </c>
    </row>
    <row r="2705" spans="1:6">
      <c r="A2705" t="n">
        <v>24324</v>
      </c>
      <c r="B2705" s="58" t="n">
        <v>53</v>
      </c>
      <c r="C2705" s="7" t="n">
        <v>16</v>
      </c>
      <c r="D2705" s="7" t="n">
        <v>13</v>
      </c>
      <c r="E2705" s="7" t="n">
        <v>0</v>
      </c>
      <c r="F2705" s="7" t="n">
        <v>0</v>
      </c>
    </row>
    <row r="2706" spans="1:6">
      <c r="A2706" t="s">
        <v>4</v>
      </c>
      <c r="B2706" s="4" t="s">
        <v>5</v>
      </c>
      <c r="C2706" s="4" t="s">
        <v>7</v>
      </c>
      <c r="D2706" s="4" t="s">
        <v>7</v>
      </c>
      <c r="E2706" s="4" t="s">
        <v>18</v>
      </c>
      <c r="F2706" s="4" t="s">
        <v>8</v>
      </c>
    </row>
    <row r="2707" spans="1:6">
      <c r="A2707" t="n">
        <v>24334</v>
      </c>
      <c r="B2707" s="58" t="n">
        <v>53</v>
      </c>
      <c r="C2707" s="7" t="n">
        <v>7032</v>
      </c>
      <c r="D2707" s="7" t="n">
        <v>13</v>
      </c>
      <c r="E2707" s="7" t="n">
        <v>0</v>
      </c>
      <c r="F2707" s="7" t="n">
        <v>0</v>
      </c>
    </row>
    <row r="2708" spans="1:6">
      <c r="A2708" t="s">
        <v>4</v>
      </c>
      <c r="B2708" s="4" t="s">
        <v>5</v>
      </c>
      <c r="C2708" s="4" t="s">
        <v>8</v>
      </c>
      <c r="D2708" s="4" t="s">
        <v>8</v>
      </c>
      <c r="E2708" s="4" t="s">
        <v>18</v>
      </c>
      <c r="F2708" s="4" t="s">
        <v>18</v>
      </c>
      <c r="G2708" s="4" t="s">
        <v>18</v>
      </c>
      <c r="H2708" s="4" t="s">
        <v>7</v>
      </c>
    </row>
    <row r="2709" spans="1:6">
      <c r="A2709" t="n">
        <v>24344</v>
      </c>
      <c r="B2709" s="36" t="n">
        <v>45</v>
      </c>
      <c r="C2709" s="7" t="n">
        <v>2</v>
      </c>
      <c r="D2709" s="7" t="n">
        <v>3</v>
      </c>
      <c r="E2709" s="7" t="n">
        <v>0.5</v>
      </c>
      <c r="F2709" s="7" t="n">
        <v>1.37000000476837</v>
      </c>
      <c r="G2709" s="7" t="n">
        <v>-29.75</v>
      </c>
      <c r="H2709" s="7" t="n">
        <v>0</v>
      </c>
    </row>
    <row r="2710" spans="1:6">
      <c r="A2710" t="s">
        <v>4</v>
      </c>
      <c r="B2710" s="4" t="s">
        <v>5</v>
      </c>
      <c r="C2710" s="4" t="s">
        <v>8</v>
      </c>
      <c r="D2710" s="4" t="s">
        <v>8</v>
      </c>
      <c r="E2710" s="4" t="s">
        <v>18</v>
      </c>
      <c r="F2710" s="4" t="s">
        <v>18</v>
      </c>
      <c r="G2710" s="4" t="s">
        <v>18</v>
      </c>
      <c r="H2710" s="4" t="s">
        <v>7</v>
      </c>
      <c r="I2710" s="4" t="s">
        <v>8</v>
      </c>
    </row>
    <row r="2711" spans="1:6">
      <c r="A2711" t="n">
        <v>24361</v>
      </c>
      <c r="B2711" s="36" t="n">
        <v>45</v>
      </c>
      <c r="C2711" s="7" t="n">
        <v>4</v>
      </c>
      <c r="D2711" s="7" t="n">
        <v>3</v>
      </c>
      <c r="E2711" s="7" t="n">
        <v>11.3999996185303</v>
      </c>
      <c r="F2711" s="7" t="n">
        <v>9.80000019073486</v>
      </c>
      <c r="G2711" s="7" t="n">
        <v>0</v>
      </c>
      <c r="H2711" s="7" t="n">
        <v>0</v>
      </c>
      <c r="I2711" s="7" t="n">
        <v>0</v>
      </c>
    </row>
    <row r="2712" spans="1:6">
      <c r="A2712" t="s">
        <v>4</v>
      </c>
      <c r="B2712" s="4" t="s">
        <v>5</v>
      </c>
      <c r="C2712" s="4" t="s">
        <v>8</v>
      </c>
      <c r="D2712" s="4" t="s">
        <v>8</v>
      </c>
      <c r="E2712" s="4" t="s">
        <v>18</v>
      </c>
      <c r="F2712" s="4" t="s">
        <v>7</v>
      </c>
    </row>
    <row r="2713" spans="1:6">
      <c r="A2713" t="n">
        <v>24379</v>
      </c>
      <c r="B2713" s="36" t="n">
        <v>45</v>
      </c>
      <c r="C2713" s="7" t="n">
        <v>5</v>
      </c>
      <c r="D2713" s="7" t="n">
        <v>3</v>
      </c>
      <c r="E2713" s="7" t="n">
        <v>3.5</v>
      </c>
      <c r="F2713" s="7" t="n">
        <v>0</v>
      </c>
    </row>
    <row r="2714" spans="1:6">
      <c r="A2714" t="s">
        <v>4</v>
      </c>
      <c r="B2714" s="4" t="s">
        <v>5</v>
      </c>
      <c r="C2714" s="4" t="s">
        <v>8</v>
      </c>
      <c r="D2714" s="4" t="s">
        <v>8</v>
      </c>
      <c r="E2714" s="4" t="s">
        <v>18</v>
      </c>
      <c r="F2714" s="4" t="s">
        <v>7</v>
      </c>
    </row>
    <row r="2715" spans="1:6">
      <c r="A2715" t="n">
        <v>24388</v>
      </c>
      <c r="B2715" s="36" t="n">
        <v>45</v>
      </c>
      <c r="C2715" s="7" t="n">
        <v>11</v>
      </c>
      <c r="D2715" s="7" t="n">
        <v>3</v>
      </c>
      <c r="E2715" s="7" t="n">
        <v>34</v>
      </c>
      <c r="F2715" s="7" t="n">
        <v>0</v>
      </c>
    </row>
    <row r="2716" spans="1:6">
      <c r="A2716" t="s">
        <v>4</v>
      </c>
      <c r="B2716" s="4" t="s">
        <v>5</v>
      </c>
      <c r="C2716" s="4" t="s">
        <v>8</v>
      </c>
      <c r="D2716" s="4" t="s">
        <v>8</v>
      </c>
      <c r="E2716" s="4" t="s">
        <v>18</v>
      </c>
      <c r="F2716" s="4" t="s">
        <v>7</v>
      </c>
    </row>
    <row r="2717" spans="1:6">
      <c r="A2717" t="n">
        <v>24397</v>
      </c>
      <c r="B2717" s="36" t="n">
        <v>45</v>
      </c>
      <c r="C2717" s="7" t="n">
        <v>5</v>
      </c>
      <c r="D2717" s="7" t="n">
        <v>3</v>
      </c>
      <c r="E2717" s="7" t="n">
        <v>3.70000004768372</v>
      </c>
      <c r="F2717" s="7" t="n">
        <v>30000</v>
      </c>
    </row>
    <row r="2718" spans="1:6">
      <c r="A2718" t="s">
        <v>4</v>
      </c>
      <c r="B2718" s="4" t="s">
        <v>5</v>
      </c>
      <c r="C2718" s="4" t="s">
        <v>8</v>
      </c>
      <c r="D2718" s="4" t="s">
        <v>7</v>
      </c>
    </row>
    <row r="2719" spans="1:6">
      <c r="A2719" t="n">
        <v>24406</v>
      </c>
      <c r="B2719" s="25" t="n">
        <v>58</v>
      </c>
      <c r="C2719" s="7" t="n">
        <v>255</v>
      </c>
      <c r="D2719" s="7" t="n">
        <v>0</v>
      </c>
    </row>
    <row r="2720" spans="1:6">
      <c r="A2720" t="s">
        <v>4</v>
      </c>
      <c r="B2720" s="4" t="s">
        <v>5</v>
      </c>
      <c r="C2720" s="4" t="s">
        <v>8</v>
      </c>
      <c r="D2720" s="4" t="s">
        <v>7</v>
      </c>
      <c r="E2720" s="4" t="s">
        <v>9</v>
      </c>
    </row>
    <row r="2721" spans="1:9">
      <c r="A2721" t="n">
        <v>24410</v>
      </c>
      <c r="B2721" s="38" t="n">
        <v>51</v>
      </c>
      <c r="C2721" s="7" t="n">
        <v>4</v>
      </c>
      <c r="D2721" s="7" t="n">
        <v>7</v>
      </c>
      <c r="E2721" s="7" t="s">
        <v>301</v>
      </c>
    </row>
    <row r="2722" spans="1:9">
      <c r="A2722" t="s">
        <v>4</v>
      </c>
      <c r="B2722" s="4" t="s">
        <v>5</v>
      </c>
      <c r="C2722" s="4" t="s">
        <v>7</v>
      </c>
    </row>
    <row r="2723" spans="1:9">
      <c r="A2723" t="n">
        <v>24423</v>
      </c>
      <c r="B2723" s="23" t="n">
        <v>16</v>
      </c>
      <c r="C2723" s="7" t="n">
        <v>0</v>
      </c>
    </row>
    <row r="2724" spans="1:9">
      <c r="A2724" t="s">
        <v>4</v>
      </c>
      <c r="B2724" s="4" t="s">
        <v>5</v>
      </c>
      <c r="C2724" s="4" t="s">
        <v>7</v>
      </c>
      <c r="D2724" s="4" t="s">
        <v>69</v>
      </c>
      <c r="E2724" s="4" t="s">
        <v>8</v>
      </c>
      <c r="F2724" s="4" t="s">
        <v>8</v>
      </c>
    </row>
    <row r="2725" spans="1:9">
      <c r="A2725" t="n">
        <v>24426</v>
      </c>
      <c r="B2725" s="39" t="n">
        <v>26</v>
      </c>
      <c r="C2725" s="7" t="n">
        <v>7</v>
      </c>
      <c r="D2725" s="7" t="s">
        <v>302</v>
      </c>
      <c r="E2725" s="7" t="n">
        <v>2</v>
      </c>
      <c r="F2725" s="7" t="n">
        <v>0</v>
      </c>
    </row>
    <row r="2726" spans="1:9">
      <c r="A2726" t="s">
        <v>4</v>
      </c>
      <c r="B2726" s="4" t="s">
        <v>5</v>
      </c>
    </row>
    <row r="2727" spans="1:9">
      <c r="A2727" t="n">
        <v>24490</v>
      </c>
      <c r="B2727" s="30" t="n">
        <v>28</v>
      </c>
    </row>
    <row r="2728" spans="1:9">
      <c r="A2728" t="s">
        <v>4</v>
      </c>
      <c r="B2728" s="4" t="s">
        <v>5</v>
      </c>
      <c r="C2728" s="4" t="s">
        <v>8</v>
      </c>
      <c r="D2728" s="4" t="s">
        <v>7</v>
      </c>
      <c r="E2728" s="4" t="s">
        <v>9</v>
      </c>
    </row>
    <row r="2729" spans="1:9">
      <c r="A2729" t="n">
        <v>24491</v>
      </c>
      <c r="B2729" s="38" t="n">
        <v>51</v>
      </c>
      <c r="C2729" s="7" t="n">
        <v>4</v>
      </c>
      <c r="D2729" s="7" t="n">
        <v>33</v>
      </c>
      <c r="E2729" s="7" t="s">
        <v>303</v>
      </c>
    </row>
    <row r="2730" spans="1:9">
      <c r="A2730" t="s">
        <v>4</v>
      </c>
      <c r="B2730" s="4" t="s">
        <v>5</v>
      </c>
      <c r="C2730" s="4" t="s">
        <v>7</v>
      </c>
    </row>
    <row r="2731" spans="1:9">
      <c r="A2731" t="n">
        <v>24505</v>
      </c>
      <c r="B2731" s="23" t="n">
        <v>16</v>
      </c>
      <c r="C2731" s="7" t="n">
        <v>0</v>
      </c>
    </row>
    <row r="2732" spans="1:9">
      <c r="A2732" t="s">
        <v>4</v>
      </c>
      <c r="B2732" s="4" t="s">
        <v>5</v>
      </c>
      <c r="C2732" s="4" t="s">
        <v>7</v>
      </c>
      <c r="D2732" s="4" t="s">
        <v>69</v>
      </c>
      <c r="E2732" s="4" t="s">
        <v>8</v>
      </c>
      <c r="F2732" s="4" t="s">
        <v>8</v>
      </c>
    </row>
    <row r="2733" spans="1:9">
      <c r="A2733" t="n">
        <v>24508</v>
      </c>
      <c r="B2733" s="39" t="n">
        <v>26</v>
      </c>
      <c r="C2733" s="7" t="n">
        <v>33</v>
      </c>
      <c r="D2733" s="7" t="s">
        <v>304</v>
      </c>
      <c r="E2733" s="7" t="n">
        <v>2</v>
      </c>
      <c r="F2733" s="7" t="n">
        <v>0</v>
      </c>
    </row>
    <row r="2734" spans="1:9">
      <c r="A2734" t="s">
        <v>4</v>
      </c>
      <c r="B2734" s="4" t="s">
        <v>5</v>
      </c>
    </row>
    <row r="2735" spans="1:9">
      <c r="A2735" t="n">
        <v>24631</v>
      </c>
      <c r="B2735" s="30" t="n">
        <v>28</v>
      </c>
    </row>
    <row r="2736" spans="1:9">
      <c r="A2736" t="s">
        <v>4</v>
      </c>
      <c r="B2736" s="4" t="s">
        <v>5</v>
      </c>
      <c r="C2736" s="4" t="s">
        <v>7</v>
      </c>
      <c r="D2736" s="4" t="s">
        <v>8</v>
      </c>
      <c r="E2736" s="4" t="s">
        <v>9</v>
      </c>
      <c r="F2736" s="4" t="s">
        <v>18</v>
      </c>
      <c r="G2736" s="4" t="s">
        <v>18</v>
      </c>
      <c r="H2736" s="4" t="s">
        <v>18</v>
      </c>
    </row>
    <row r="2737" spans="1:8">
      <c r="A2737" t="n">
        <v>24632</v>
      </c>
      <c r="B2737" s="37" t="n">
        <v>48</v>
      </c>
      <c r="C2737" s="7" t="n">
        <v>18</v>
      </c>
      <c r="D2737" s="7" t="n">
        <v>0</v>
      </c>
      <c r="E2737" s="7" t="s">
        <v>278</v>
      </c>
      <c r="F2737" s="7" t="n">
        <v>-1</v>
      </c>
      <c r="G2737" s="7" t="n">
        <v>1</v>
      </c>
      <c r="H2737" s="7" t="n">
        <v>0</v>
      </c>
    </row>
    <row r="2738" spans="1:8">
      <c r="A2738" t="s">
        <v>4</v>
      </c>
      <c r="B2738" s="4" t="s">
        <v>5</v>
      </c>
      <c r="C2738" s="4" t="s">
        <v>7</v>
      </c>
    </row>
    <row r="2739" spans="1:8">
      <c r="A2739" t="n">
        <v>24663</v>
      </c>
      <c r="B2739" s="23" t="n">
        <v>16</v>
      </c>
      <c r="C2739" s="7" t="n">
        <v>500</v>
      </c>
    </row>
    <row r="2740" spans="1:8">
      <c r="A2740" t="s">
        <v>4</v>
      </c>
      <c r="B2740" s="4" t="s">
        <v>5</v>
      </c>
      <c r="C2740" s="4" t="s">
        <v>8</v>
      </c>
      <c r="D2740" s="4" t="s">
        <v>7</v>
      </c>
      <c r="E2740" s="4" t="s">
        <v>9</v>
      </c>
    </row>
    <row r="2741" spans="1:8">
      <c r="A2741" t="n">
        <v>24666</v>
      </c>
      <c r="B2741" s="38" t="n">
        <v>51</v>
      </c>
      <c r="C2741" s="7" t="n">
        <v>4</v>
      </c>
      <c r="D2741" s="7" t="n">
        <v>18</v>
      </c>
      <c r="E2741" s="7" t="s">
        <v>303</v>
      </c>
    </row>
    <row r="2742" spans="1:8">
      <c r="A2742" t="s">
        <v>4</v>
      </c>
      <c r="B2742" s="4" t="s">
        <v>5</v>
      </c>
      <c r="C2742" s="4" t="s">
        <v>7</v>
      </c>
    </row>
    <row r="2743" spans="1:8">
      <c r="A2743" t="n">
        <v>24680</v>
      </c>
      <c r="B2743" s="23" t="n">
        <v>16</v>
      </c>
      <c r="C2743" s="7" t="n">
        <v>0</v>
      </c>
    </row>
    <row r="2744" spans="1:8">
      <c r="A2744" t="s">
        <v>4</v>
      </c>
      <c r="B2744" s="4" t="s">
        <v>5</v>
      </c>
      <c r="C2744" s="4" t="s">
        <v>7</v>
      </c>
      <c r="D2744" s="4" t="s">
        <v>69</v>
      </c>
      <c r="E2744" s="4" t="s">
        <v>8</v>
      </c>
      <c r="F2744" s="4" t="s">
        <v>8</v>
      </c>
    </row>
    <row r="2745" spans="1:8">
      <c r="A2745" t="n">
        <v>24683</v>
      </c>
      <c r="B2745" s="39" t="n">
        <v>26</v>
      </c>
      <c r="C2745" s="7" t="n">
        <v>18</v>
      </c>
      <c r="D2745" s="7" t="s">
        <v>305</v>
      </c>
      <c r="E2745" s="7" t="n">
        <v>2</v>
      </c>
      <c r="F2745" s="7" t="n">
        <v>0</v>
      </c>
    </row>
    <row r="2746" spans="1:8">
      <c r="A2746" t="s">
        <v>4</v>
      </c>
      <c r="B2746" s="4" t="s">
        <v>5</v>
      </c>
    </row>
    <row r="2747" spans="1:8">
      <c r="A2747" t="n">
        <v>24736</v>
      </c>
      <c r="B2747" s="30" t="n">
        <v>28</v>
      </c>
    </row>
    <row r="2748" spans="1:8">
      <c r="A2748" t="s">
        <v>4</v>
      </c>
      <c r="B2748" s="4" t="s">
        <v>5</v>
      </c>
      <c r="C2748" s="4" t="s">
        <v>7</v>
      </c>
      <c r="D2748" s="4" t="s">
        <v>7</v>
      </c>
      <c r="E2748" s="4" t="s">
        <v>7</v>
      </c>
    </row>
    <row r="2749" spans="1:8">
      <c r="A2749" t="n">
        <v>24737</v>
      </c>
      <c r="B2749" s="45" t="n">
        <v>61</v>
      </c>
      <c r="C2749" s="7" t="n">
        <v>13</v>
      </c>
      <c r="D2749" s="7" t="n">
        <v>18</v>
      </c>
      <c r="E2749" s="7" t="n">
        <v>1000</v>
      </c>
    </row>
    <row r="2750" spans="1:8">
      <c r="A2750" t="s">
        <v>4</v>
      </c>
      <c r="B2750" s="4" t="s">
        <v>5</v>
      </c>
      <c r="C2750" s="4" t="s">
        <v>7</v>
      </c>
      <c r="D2750" s="4" t="s">
        <v>8</v>
      </c>
      <c r="E2750" s="4" t="s">
        <v>9</v>
      </c>
      <c r="F2750" s="4" t="s">
        <v>18</v>
      </c>
      <c r="G2750" s="4" t="s">
        <v>18</v>
      </c>
      <c r="H2750" s="4" t="s">
        <v>18</v>
      </c>
    </row>
    <row r="2751" spans="1:8">
      <c r="A2751" t="n">
        <v>24744</v>
      </c>
      <c r="B2751" s="37" t="n">
        <v>48</v>
      </c>
      <c r="C2751" s="7" t="n">
        <v>13</v>
      </c>
      <c r="D2751" s="7" t="n">
        <v>0</v>
      </c>
      <c r="E2751" s="7" t="s">
        <v>275</v>
      </c>
      <c r="F2751" s="7" t="n">
        <v>-1</v>
      </c>
      <c r="G2751" s="7" t="n">
        <v>1</v>
      </c>
      <c r="H2751" s="7" t="n">
        <v>0</v>
      </c>
    </row>
    <row r="2752" spans="1:8">
      <c r="A2752" t="s">
        <v>4</v>
      </c>
      <c r="B2752" s="4" t="s">
        <v>5</v>
      </c>
      <c r="C2752" s="4" t="s">
        <v>7</v>
      </c>
    </row>
    <row r="2753" spans="1:8">
      <c r="A2753" t="n">
        <v>24772</v>
      </c>
      <c r="B2753" s="23" t="n">
        <v>16</v>
      </c>
      <c r="C2753" s="7" t="n">
        <v>500</v>
      </c>
    </row>
    <row r="2754" spans="1:8">
      <c r="A2754" t="s">
        <v>4</v>
      </c>
      <c r="B2754" s="4" t="s">
        <v>5</v>
      </c>
      <c r="C2754" s="4" t="s">
        <v>8</v>
      </c>
      <c r="D2754" s="4" t="s">
        <v>7</v>
      </c>
      <c r="E2754" s="4" t="s">
        <v>9</v>
      </c>
    </row>
    <row r="2755" spans="1:8">
      <c r="A2755" t="n">
        <v>24775</v>
      </c>
      <c r="B2755" s="38" t="n">
        <v>51</v>
      </c>
      <c r="C2755" s="7" t="n">
        <v>4</v>
      </c>
      <c r="D2755" s="7" t="n">
        <v>13</v>
      </c>
      <c r="E2755" s="7" t="s">
        <v>306</v>
      </c>
    </row>
    <row r="2756" spans="1:8">
      <c r="A2756" t="s">
        <v>4</v>
      </c>
      <c r="B2756" s="4" t="s">
        <v>5</v>
      </c>
      <c r="C2756" s="4" t="s">
        <v>7</v>
      </c>
    </row>
    <row r="2757" spans="1:8">
      <c r="A2757" t="n">
        <v>24793</v>
      </c>
      <c r="B2757" s="23" t="n">
        <v>16</v>
      </c>
      <c r="C2757" s="7" t="n">
        <v>0</v>
      </c>
    </row>
    <row r="2758" spans="1:8">
      <c r="A2758" t="s">
        <v>4</v>
      </c>
      <c r="B2758" s="4" t="s">
        <v>5</v>
      </c>
      <c r="C2758" s="4" t="s">
        <v>7</v>
      </c>
      <c r="D2758" s="4" t="s">
        <v>69</v>
      </c>
      <c r="E2758" s="4" t="s">
        <v>8</v>
      </c>
      <c r="F2758" s="4" t="s">
        <v>8</v>
      </c>
    </row>
    <row r="2759" spans="1:8">
      <c r="A2759" t="n">
        <v>24796</v>
      </c>
      <c r="B2759" s="39" t="n">
        <v>26</v>
      </c>
      <c r="C2759" s="7" t="n">
        <v>13</v>
      </c>
      <c r="D2759" s="7" t="s">
        <v>307</v>
      </c>
      <c r="E2759" s="7" t="n">
        <v>2</v>
      </c>
      <c r="F2759" s="7" t="n">
        <v>0</v>
      </c>
    </row>
    <row r="2760" spans="1:8">
      <c r="A2760" t="s">
        <v>4</v>
      </c>
      <c r="B2760" s="4" t="s">
        <v>5</v>
      </c>
    </row>
    <row r="2761" spans="1:8">
      <c r="A2761" t="n">
        <v>24830</v>
      </c>
      <c r="B2761" s="30" t="n">
        <v>28</v>
      </c>
    </row>
    <row r="2762" spans="1:8">
      <c r="A2762" t="s">
        <v>4</v>
      </c>
      <c r="B2762" s="4" t="s">
        <v>5</v>
      </c>
      <c r="C2762" s="4" t="s">
        <v>8</v>
      </c>
      <c r="D2762" s="4" t="s">
        <v>7</v>
      </c>
      <c r="E2762" s="4" t="s">
        <v>9</v>
      </c>
    </row>
    <row r="2763" spans="1:8">
      <c r="A2763" t="n">
        <v>24831</v>
      </c>
      <c r="B2763" s="38" t="n">
        <v>51</v>
      </c>
      <c r="C2763" s="7" t="n">
        <v>4</v>
      </c>
      <c r="D2763" s="7" t="n">
        <v>80</v>
      </c>
      <c r="E2763" s="7" t="s">
        <v>303</v>
      </c>
    </row>
    <row r="2764" spans="1:8">
      <c r="A2764" t="s">
        <v>4</v>
      </c>
      <c r="B2764" s="4" t="s">
        <v>5</v>
      </c>
      <c r="C2764" s="4" t="s">
        <v>7</v>
      </c>
    </row>
    <row r="2765" spans="1:8">
      <c r="A2765" t="n">
        <v>24845</v>
      </c>
      <c r="B2765" s="23" t="n">
        <v>16</v>
      </c>
      <c r="C2765" s="7" t="n">
        <v>0</v>
      </c>
    </row>
    <row r="2766" spans="1:8">
      <c r="A2766" t="s">
        <v>4</v>
      </c>
      <c r="B2766" s="4" t="s">
        <v>5</v>
      </c>
      <c r="C2766" s="4" t="s">
        <v>7</v>
      </c>
      <c r="D2766" s="4" t="s">
        <v>69</v>
      </c>
      <c r="E2766" s="4" t="s">
        <v>8</v>
      </c>
      <c r="F2766" s="4" t="s">
        <v>8</v>
      </c>
    </row>
    <row r="2767" spans="1:8">
      <c r="A2767" t="n">
        <v>24848</v>
      </c>
      <c r="B2767" s="39" t="n">
        <v>26</v>
      </c>
      <c r="C2767" s="7" t="n">
        <v>80</v>
      </c>
      <c r="D2767" s="7" t="s">
        <v>308</v>
      </c>
      <c r="E2767" s="7" t="n">
        <v>2</v>
      </c>
      <c r="F2767" s="7" t="n">
        <v>0</v>
      </c>
    </row>
    <row r="2768" spans="1:8">
      <c r="A2768" t="s">
        <v>4</v>
      </c>
      <c r="B2768" s="4" t="s">
        <v>5</v>
      </c>
    </row>
    <row r="2769" spans="1:6">
      <c r="A2769" t="n">
        <v>24917</v>
      </c>
      <c r="B2769" s="30" t="n">
        <v>28</v>
      </c>
    </row>
    <row r="2770" spans="1:6">
      <c r="A2770" t="s">
        <v>4</v>
      </c>
      <c r="B2770" s="4" t="s">
        <v>5</v>
      </c>
      <c r="C2770" s="4" t="s">
        <v>8</v>
      </c>
      <c r="D2770" s="4" t="s">
        <v>7</v>
      </c>
      <c r="E2770" s="4" t="s">
        <v>7</v>
      </c>
      <c r="F2770" s="4" t="s">
        <v>8</v>
      </c>
    </row>
    <row r="2771" spans="1:6">
      <c r="A2771" t="n">
        <v>24918</v>
      </c>
      <c r="B2771" s="28" t="n">
        <v>25</v>
      </c>
      <c r="C2771" s="7" t="n">
        <v>1</v>
      </c>
      <c r="D2771" s="7" t="n">
        <v>60</v>
      </c>
      <c r="E2771" s="7" t="n">
        <v>640</v>
      </c>
      <c r="F2771" s="7" t="n">
        <v>2</v>
      </c>
    </row>
    <row r="2772" spans="1:6">
      <c r="A2772" t="s">
        <v>4</v>
      </c>
      <c r="B2772" s="4" t="s">
        <v>5</v>
      </c>
      <c r="C2772" s="4" t="s">
        <v>8</v>
      </c>
      <c r="D2772" s="4" t="s">
        <v>7</v>
      </c>
      <c r="E2772" s="4" t="s">
        <v>9</v>
      </c>
    </row>
    <row r="2773" spans="1:6">
      <c r="A2773" t="n">
        <v>24925</v>
      </c>
      <c r="B2773" s="38" t="n">
        <v>51</v>
      </c>
      <c r="C2773" s="7" t="n">
        <v>4</v>
      </c>
      <c r="D2773" s="7" t="n">
        <v>11</v>
      </c>
      <c r="E2773" s="7" t="s">
        <v>298</v>
      </c>
    </row>
    <row r="2774" spans="1:6">
      <c r="A2774" t="s">
        <v>4</v>
      </c>
      <c r="B2774" s="4" t="s">
        <v>5</v>
      </c>
      <c r="C2774" s="4" t="s">
        <v>7</v>
      </c>
    </row>
    <row r="2775" spans="1:6">
      <c r="A2775" t="n">
        <v>24939</v>
      </c>
      <c r="B2775" s="23" t="n">
        <v>16</v>
      </c>
      <c r="C2775" s="7" t="n">
        <v>0</v>
      </c>
    </row>
    <row r="2776" spans="1:6">
      <c r="A2776" t="s">
        <v>4</v>
      </c>
      <c r="B2776" s="4" t="s">
        <v>5</v>
      </c>
      <c r="C2776" s="4" t="s">
        <v>7</v>
      </c>
      <c r="D2776" s="4" t="s">
        <v>69</v>
      </c>
      <c r="E2776" s="4" t="s">
        <v>8</v>
      </c>
      <c r="F2776" s="4" t="s">
        <v>8</v>
      </c>
    </row>
    <row r="2777" spans="1:6">
      <c r="A2777" t="n">
        <v>24942</v>
      </c>
      <c r="B2777" s="39" t="n">
        <v>26</v>
      </c>
      <c r="C2777" s="7" t="n">
        <v>11</v>
      </c>
      <c r="D2777" s="7" t="s">
        <v>309</v>
      </c>
      <c r="E2777" s="7" t="n">
        <v>2</v>
      </c>
      <c r="F2777" s="7" t="n">
        <v>0</v>
      </c>
    </row>
    <row r="2778" spans="1:6">
      <c r="A2778" t="s">
        <v>4</v>
      </c>
      <c r="B2778" s="4" t="s">
        <v>5</v>
      </c>
    </row>
    <row r="2779" spans="1:6">
      <c r="A2779" t="n">
        <v>25007</v>
      </c>
      <c r="B2779" s="30" t="n">
        <v>28</v>
      </c>
    </row>
    <row r="2780" spans="1:6">
      <c r="A2780" t="s">
        <v>4</v>
      </c>
      <c r="B2780" s="4" t="s">
        <v>5</v>
      </c>
      <c r="C2780" s="4" t="s">
        <v>8</v>
      </c>
      <c r="D2780" s="4" t="s">
        <v>7</v>
      </c>
      <c r="E2780" s="4" t="s">
        <v>7</v>
      </c>
      <c r="F2780" s="4" t="s">
        <v>8</v>
      </c>
    </row>
    <row r="2781" spans="1:6">
      <c r="A2781" t="n">
        <v>25008</v>
      </c>
      <c r="B2781" s="28" t="n">
        <v>25</v>
      </c>
      <c r="C2781" s="7" t="n">
        <v>1</v>
      </c>
      <c r="D2781" s="7" t="n">
        <v>65535</v>
      </c>
      <c r="E2781" s="7" t="n">
        <v>65535</v>
      </c>
      <c r="F2781" s="7" t="n">
        <v>0</v>
      </c>
    </row>
    <row r="2782" spans="1:6">
      <c r="A2782" t="s">
        <v>4</v>
      </c>
      <c r="B2782" s="4" t="s">
        <v>5</v>
      </c>
      <c r="C2782" s="4" t="s">
        <v>8</v>
      </c>
      <c r="D2782" s="4" t="s">
        <v>7</v>
      </c>
      <c r="E2782" s="4" t="s">
        <v>9</v>
      </c>
    </row>
    <row r="2783" spans="1:6">
      <c r="A2783" t="n">
        <v>25015</v>
      </c>
      <c r="B2783" s="38" t="n">
        <v>51</v>
      </c>
      <c r="C2783" s="7" t="n">
        <v>4</v>
      </c>
      <c r="D2783" s="7" t="n">
        <v>15</v>
      </c>
      <c r="E2783" s="7" t="s">
        <v>310</v>
      </c>
    </row>
    <row r="2784" spans="1:6">
      <c r="A2784" t="s">
        <v>4</v>
      </c>
      <c r="B2784" s="4" t="s">
        <v>5</v>
      </c>
      <c r="C2784" s="4" t="s">
        <v>7</v>
      </c>
    </row>
    <row r="2785" spans="1:6">
      <c r="A2785" t="n">
        <v>25029</v>
      </c>
      <c r="B2785" s="23" t="n">
        <v>16</v>
      </c>
      <c r="C2785" s="7" t="n">
        <v>0</v>
      </c>
    </row>
    <row r="2786" spans="1:6">
      <c r="A2786" t="s">
        <v>4</v>
      </c>
      <c r="B2786" s="4" t="s">
        <v>5</v>
      </c>
      <c r="C2786" s="4" t="s">
        <v>7</v>
      </c>
      <c r="D2786" s="4" t="s">
        <v>69</v>
      </c>
      <c r="E2786" s="4" t="s">
        <v>8</v>
      </c>
      <c r="F2786" s="4" t="s">
        <v>8</v>
      </c>
    </row>
    <row r="2787" spans="1:6">
      <c r="A2787" t="n">
        <v>25032</v>
      </c>
      <c r="B2787" s="39" t="n">
        <v>26</v>
      </c>
      <c r="C2787" s="7" t="n">
        <v>15</v>
      </c>
      <c r="D2787" s="7" t="s">
        <v>311</v>
      </c>
      <c r="E2787" s="7" t="n">
        <v>2</v>
      </c>
      <c r="F2787" s="7" t="n">
        <v>0</v>
      </c>
    </row>
    <row r="2788" spans="1:6">
      <c r="A2788" t="s">
        <v>4</v>
      </c>
      <c r="B2788" s="4" t="s">
        <v>5</v>
      </c>
    </row>
    <row r="2789" spans="1:6">
      <c r="A2789" t="n">
        <v>25098</v>
      </c>
      <c r="B2789" s="30" t="n">
        <v>28</v>
      </c>
    </row>
    <row r="2790" spans="1:6">
      <c r="A2790" t="s">
        <v>4</v>
      </c>
      <c r="B2790" s="4" t="s">
        <v>5</v>
      </c>
      <c r="C2790" s="4" t="s">
        <v>8</v>
      </c>
      <c r="D2790" s="4" t="s">
        <v>7</v>
      </c>
      <c r="E2790" s="4" t="s">
        <v>9</v>
      </c>
    </row>
    <row r="2791" spans="1:6">
      <c r="A2791" t="n">
        <v>25099</v>
      </c>
      <c r="B2791" s="38" t="n">
        <v>51</v>
      </c>
      <c r="C2791" s="7" t="n">
        <v>4</v>
      </c>
      <c r="D2791" s="7" t="n">
        <v>16</v>
      </c>
      <c r="E2791" s="7" t="s">
        <v>312</v>
      </c>
    </row>
    <row r="2792" spans="1:6">
      <c r="A2792" t="s">
        <v>4</v>
      </c>
      <c r="B2792" s="4" t="s">
        <v>5</v>
      </c>
      <c r="C2792" s="4" t="s">
        <v>7</v>
      </c>
    </row>
    <row r="2793" spans="1:6">
      <c r="A2793" t="n">
        <v>25112</v>
      </c>
      <c r="B2793" s="23" t="n">
        <v>16</v>
      </c>
      <c r="C2793" s="7" t="n">
        <v>0</v>
      </c>
    </row>
    <row r="2794" spans="1:6">
      <c r="A2794" t="s">
        <v>4</v>
      </c>
      <c r="B2794" s="4" t="s">
        <v>5</v>
      </c>
      <c r="C2794" s="4" t="s">
        <v>7</v>
      </c>
      <c r="D2794" s="4" t="s">
        <v>69</v>
      </c>
      <c r="E2794" s="4" t="s">
        <v>8</v>
      </c>
      <c r="F2794" s="4" t="s">
        <v>8</v>
      </c>
    </row>
    <row r="2795" spans="1:6">
      <c r="A2795" t="n">
        <v>25115</v>
      </c>
      <c r="B2795" s="39" t="n">
        <v>26</v>
      </c>
      <c r="C2795" s="7" t="n">
        <v>16</v>
      </c>
      <c r="D2795" s="7" t="s">
        <v>313</v>
      </c>
      <c r="E2795" s="7" t="n">
        <v>2</v>
      </c>
      <c r="F2795" s="7" t="n">
        <v>0</v>
      </c>
    </row>
    <row r="2796" spans="1:6">
      <c r="A2796" t="s">
        <v>4</v>
      </c>
      <c r="B2796" s="4" t="s">
        <v>5</v>
      </c>
    </row>
    <row r="2797" spans="1:6">
      <c r="A2797" t="n">
        <v>25176</v>
      </c>
      <c r="B2797" s="30" t="n">
        <v>28</v>
      </c>
    </row>
    <row r="2798" spans="1:6">
      <c r="A2798" t="s">
        <v>4</v>
      </c>
      <c r="B2798" s="4" t="s">
        <v>5</v>
      </c>
      <c r="C2798" s="4" t="s">
        <v>7</v>
      </c>
      <c r="D2798" s="4" t="s">
        <v>8</v>
      </c>
    </row>
    <row r="2799" spans="1:6">
      <c r="A2799" t="n">
        <v>25177</v>
      </c>
      <c r="B2799" s="60" t="n">
        <v>89</v>
      </c>
      <c r="C2799" s="7" t="n">
        <v>65533</v>
      </c>
      <c r="D2799" s="7" t="n">
        <v>1</v>
      </c>
    </row>
    <row r="2800" spans="1:6">
      <c r="A2800" t="s">
        <v>4</v>
      </c>
      <c r="B2800" s="4" t="s">
        <v>5</v>
      </c>
      <c r="C2800" s="4" t="s">
        <v>8</v>
      </c>
      <c r="D2800" s="4" t="s">
        <v>7</v>
      </c>
      <c r="E2800" s="4" t="s">
        <v>18</v>
      </c>
    </row>
    <row r="2801" spans="1:6">
      <c r="A2801" t="n">
        <v>25181</v>
      </c>
      <c r="B2801" s="25" t="n">
        <v>58</v>
      </c>
      <c r="C2801" s="7" t="n">
        <v>101</v>
      </c>
      <c r="D2801" s="7" t="n">
        <v>500</v>
      </c>
      <c r="E2801" s="7" t="n">
        <v>1</v>
      </c>
    </row>
    <row r="2802" spans="1:6">
      <c r="A2802" t="s">
        <v>4</v>
      </c>
      <c r="B2802" s="4" t="s">
        <v>5</v>
      </c>
      <c r="C2802" s="4" t="s">
        <v>8</v>
      </c>
      <c r="D2802" s="4" t="s">
        <v>7</v>
      </c>
    </row>
    <row r="2803" spans="1:6">
      <c r="A2803" t="n">
        <v>25189</v>
      </c>
      <c r="B2803" s="25" t="n">
        <v>58</v>
      </c>
      <c r="C2803" s="7" t="n">
        <v>254</v>
      </c>
      <c r="D2803" s="7" t="n">
        <v>0</v>
      </c>
    </row>
    <row r="2804" spans="1:6">
      <c r="A2804" t="s">
        <v>4</v>
      </c>
      <c r="B2804" s="4" t="s">
        <v>5</v>
      </c>
      <c r="C2804" s="4" t="s">
        <v>7</v>
      </c>
      <c r="D2804" s="4" t="s">
        <v>8</v>
      </c>
      <c r="E2804" s="4" t="s">
        <v>9</v>
      </c>
      <c r="F2804" s="4" t="s">
        <v>18</v>
      </c>
      <c r="G2804" s="4" t="s">
        <v>18</v>
      </c>
      <c r="H2804" s="4" t="s">
        <v>18</v>
      </c>
    </row>
    <row r="2805" spans="1:6">
      <c r="A2805" t="n">
        <v>25193</v>
      </c>
      <c r="B2805" s="37" t="n">
        <v>48</v>
      </c>
      <c r="C2805" s="7" t="n">
        <v>18</v>
      </c>
      <c r="D2805" s="7" t="n">
        <v>0</v>
      </c>
      <c r="E2805" s="7" t="s">
        <v>232</v>
      </c>
      <c r="F2805" s="7" t="n">
        <v>0</v>
      </c>
      <c r="G2805" s="7" t="n">
        <v>1</v>
      </c>
      <c r="H2805" s="7" t="n">
        <v>0</v>
      </c>
    </row>
    <row r="2806" spans="1:6">
      <c r="A2806" t="s">
        <v>4</v>
      </c>
      <c r="B2806" s="4" t="s">
        <v>5</v>
      </c>
      <c r="C2806" s="4" t="s">
        <v>8</v>
      </c>
      <c r="D2806" s="4" t="s">
        <v>7</v>
      </c>
      <c r="E2806" s="4" t="s">
        <v>9</v>
      </c>
      <c r="F2806" s="4" t="s">
        <v>9</v>
      </c>
      <c r="G2806" s="4" t="s">
        <v>9</v>
      </c>
      <c r="H2806" s="4" t="s">
        <v>9</v>
      </c>
    </row>
    <row r="2807" spans="1:6">
      <c r="A2807" t="n">
        <v>25217</v>
      </c>
      <c r="B2807" s="38" t="n">
        <v>51</v>
      </c>
      <c r="C2807" s="7" t="n">
        <v>3</v>
      </c>
      <c r="D2807" s="7" t="n">
        <v>0</v>
      </c>
      <c r="E2807" s="7" t="s">
        <v>152</v>
      </c>
      <c r="F2807" s="7" t="s">
        <v>155</v>
      </c>
      <c r="G2807" s="7" t="s">
        <v>154</v>
      </c>
      <c r="H2807" s="7" t="s">
        <v>155</v>
      </c>
    </row>
    <row r="2808" spans="1:6">
      <c r="A2808" t="s">
        <v>4</v>
      </c>
      <c r="B2808" s="4" t="s">
        <v>5</v>
      </c>
      <c r="C2808" s="4" t="s">
        <v>8</v>
      </c>
      <c r="D2808" s="4" t="s">
        <v>7</v>
      </c>
      <c r="E2808" s="4" t="s">
        <v>9</v>
      </c>
      <c r="F2808" s="4" t="s">
        <v>9</v>
      </c>
      <c r="G2808" s="4" t="s">
        <v>9</v>
      </c>
      <c r="H2808" s="4" t="s">
        <v>9</v>
      </c>
    </row>
    <row r="2809" spans="1:6">
      <c r="A2809" t="n">
        <v>25238</v>
      </c>
      <c r="B2809" s="38" t="n">
        <v>51</v>
      </c>
      <c r="C2809" s="7" t="n">
        <v>3</v>
      </c>
      <c r="D2809" s="7" t="n">
        <v>1</v>
      </c>
      <c r="E2809" s="7" t="s">
        <v>152</v>
      </c>
      <c r="F2809" s="7" t="s">
        <v>155</v>
      </c>
      <c r="G2809" s="7" t="s">
        <v>154</v>
      </c>
      <c r="H2809" s="7" t="s">
        <v>155</v>
      </c>
    </row>
    <row r="2810" spans="1:6">
      <c r="A2810" t="s">
        <v>4</v>
      </c>
      <c r="B2810" s="4" t="s">
        <v>5</v>
      </c>
      <c r="C2810" s="4" t="s">
        <v>8</v>
      </c>
      <c r="D2810" s="4" t="s">
        <v>7</v>
      </c>
      <c r="E2810" s="4" t="s">
        <v>9</v>
      </c>
      <c r="F2810" s="4" t="s">
        <v>9</v>
      </c>
      <c r="G2810" s="4" t="s">
        <v>9</v>
      </c>
      <c r="H2810" s="4" t="s">
        <v>9</v>
      </c>
    </row>
    <row r="2811" spans="1:6">
      <c r="A2811" t="n">
        <v>25259</v>
      </c>
      <c r="B2811" s="38" t="n">
        <v>51</v>
      </c>
      <c r="C2811" s="7" t="n">
        <v>3</v>
      </c>
      <c r="D2811" s="7" t="n">
        <v>3</v>
      </c>
      <c r="E2811" s="7" t="s">
        <v>152</v>
      </c>
      <c r="F2811" s="7" t="s">
        <v>155</v>
      </c>
      <c r="G2811" s="7" t="s">
        <v>154</v>
      </c>
      <c r="H2811" s="7" t="s">
        <v>155</v>
      </c>
    </row>
    <row r="2812" spans="1:6">
      <c r="A2812" t="s">
        <v>4</v>
      </c>
      <c r="B2812" s="4" t="s">
        <v>5</v>
      </c>
      <c r="C2812" s="4" t="s">
        <v>8</v>
      </c>
      <c r="D2812" s="4" t="s">
        <v>7</v>
      </c>
      <c r="E2812" s="4" t="s">
        <v>9</v>
      </c>
      <c r="F2812" s="4" t="s">
        <v>9</v>
      </c>
      <c r="G2812" s="4" t="s">
        <v>9</v>
      </c>
      <c r="H2812" s="4" t="s">
        <v>9</v>
      </c>
    </row>
    <row r="2813" spans="1:6">
      <c r="A2813" t="n">
        <v>25280</v>
      </c>
      <c r="B2813" s="38" t="n">
        <v>51</v>
      </c>
      <c r="C2813" s="7" t="n">
        <v>3</v>
      </c>
      <c r="D2813" s="7" t="n">
        <v>7</v>
      </c>
      <c r="E2813" s="7" t="s">
        <v>152</v>
      </c>
      <c r="F2813" s="7" t="s">
        <v>155</v>
      </c>
      <c r="G2813" s="7" t="s">
        <v>154</v>
      </c>
      <c r="H2813" s="7" t="s">
        <v>155</v>
      </c>
    </row>
    <row r="2814" spans="1:6">
      <c r="A2814" t="s">
        <v>4</v>
      </c>
      <c r="B2814" s="4" t="s">
        <v>5</v>
      </c>
      <c r="C2814" s="4" t="s">
        <v>8</v>
      </c>
      <c r="D2814" s="4" t="s">
        <v>7</v>
      </c>
      <c r="E2814" s="4" t="s">
        <v>9</v>
      </c>
      <c r="F2814" s="4" t="s">
        <v>9</v>
      </c>
      <c r="G2814" s="4" t="s">
        <v>9</v>
      </c>
      <c r="H2814" s="4" t="s">
        <v>9</v>
      </c>
    </row>
    <row r="2815" spans="1:6">
      <c r="A2815" t="n">
        <v>25301</v>
      </c>
      <c r="B2815" s="38" t="n">
        <v>51</v>
      </c>
      <c r="C2815" s="7" t="n">
        <v>3</v>
      </c>
      <c r="D2815" s="7" t="n">
        <v>11</v>
      </c>
      <c r="E2815" s="7" t="s">
        <v>152</v>
      </c>
      <c r="F2815" s="7" t="s">
        <v>155</v>
      </c>
      <c r="G2815" s="7" t="s">
        <v>154</v>
      </c>
      <c r="H2815" s="7" t="s">
        <v>155</v>
      </c>
    </row>
    <row r="2816" spans="1:6">
      <c r="A2816" t="s">
        <v>4</v>
      </c>
      <c r="B2816" s="4" t="s">
        <v>5</v>
      </c>
      <c r="C2816" s="4" t="s">
        <v>8</v>
      </c>
      <c r="D2816" s="4" t="s">
        <v>7</v>
      </c>
      <c r="E2816" s="4" t="s">
        <v>9</v>
      </c>
      <c r="F2816" s="4" t="s">
        <v>9</v>
      </c>
      <c r="G2816" s="4" t="s">
        <v>9</v>
      </c>
      <c r="H2816" s="4" t="s">
        <v>9</v>
      </c>
    </row>
    <row r="2817" spans="1:8">
      <c r="A2817" t="n">
        <v>25322</v>
      </c>
      <c r="B2817" s="38" t="n">
        <v>51</v>
      </c>
      <c r="C2817" s="7" t="n">
        <v>3</v>
      </c>
      <c r="D2817" s="7" t="n">
        <v>13</v>
      </c>
      <c r="E2817" s="7" t="s">
        <v>152</v>
      </c>
      <c r="F2817" s="7" t="s">
        <v>155</v>
      </c>
      <c r="G2817" s="7" t="s">
        <v>154</v>
      </c>
      <c r="H2817" s="7" t="s">
        <v>155</v>
      </c>
    </row>
    <row r="2818" spans="1:8">
      <c r="A2818" t="s">
        <v>4</v>
      </c>
      <c r="B2818" s="4" t="s">
        <v>5</v>
      </c>
      <c r="C2818" s="4" t="s">
        <v>8</v>
      </c>
      <c r="D2818" s="4" t="s">
        <v>7</v>
      </c>
      <c r="E2818" s="4" t="s">
        <v>9</v>
      </c>
      <c r="F2818" s="4" t="s">
        <v>9</v>
      </c>
      <c r="G2818" s="4" t="s">
        <v>9</v>
      </c>
      <c r="H2818" s="4" t="s">
        <v>9</v>
      </c>
    </row>
    <row r="2819" spans="1:8">
      <c r="A2819" t="n">
        <v>25343</v>
      </c>
      <c r="B2819" s="38" t="n">
        <v>51</v>
      </c>
      <c r="C2819" s="7" t="n">
        <v>3</v>
      </c>
      <c r="D2819" s="7" t="n">
        <v>80</v>
      </c>
      <c r="E2819" s="7" t="s">
        <v>152</v>
      </c>
      <c r="F2819" s="7" t="s">
        <v>155</v>
      </c>
      <c r="G2819" s="7" t="s">
        <v>154</v>
      </c>
      <c r="H2819" s="7" t="s">
        <v>155</v>
      </c>
    </row>
    <row r="2820" spans="1:8">
      <c r="A2820" t="s">
        <v>4</v>
      </c>
      <c r="B2820" s="4" t="s">
        <v>5</v>
      </c>
      <c r="C2820" s="4" t="s">
        <v>8</v>
      </c>
      <c r="D2820" s="4" t="s">
        <v>7</v>
      </c>
      <c r="E2820" s="4" t="s">
        <v>9</v>
      </c>
      <c r="F2820" s="4" t="s">
        <v>9</v>
      </c>
      <c r="G2820" s="4" t="s">
        <v>9</v>
      </c>
      <c r="H2820" s="4" t="s">
        <v>9</v>
      </c>
    </row>
    <row r="2821" spans="1:8">
      <c r="A2821" t="n">
        <v>25364</v>
      </c>
      <c r="B2821" s="38" t="n">
        <v>51</v>
      </c>
      <c r="C2821" s="7" t="n">
        <v>3</v>
      </c>
      <c r="D2821" s="7" t="n">
        <v>15</v>
      </c>
      <c r="E2821" s="7" t="s">
        <v>152</v>
      </c>
      <c r="F2821" s="7" t="s">
        <v>290</v>
      </c>
      <c r="G2821" s="7" t="s">
        <v>154</v>
      </c>
      <c r="H2821" s="7" t="s">
        <v>155</v>
      </c>
    </row>
    <row r="2822" spans="1:8">
      <c r="A2822" t="s">
        <v>4</v>
      </c>
      <c r="B2822" s="4" t="s">
        <v>5</v>
      </c>
      <c r="C2822" s="4" t="s">
        <v>8</v>
      </c>
      <c r="D2822" s="4" t="s">
        <v>7</v>
      </c>
      <c r="E2822" s="4" t="s">
        <v>9</v>
      </c>
      <c r="F2822" s="4" t="s">
        <v>9</v>
      </c>
      <c r="G2822" s="4" t="s">
        <v>9</v>
      </c>
      <c r="H2822" s="4" t="s">
        <v>9</v>
      </c>
    </row>
    <row r="2823" spans="1:8">
      <c r="A2823" t="n">
        <v>25385</v>
      </c>
      <c r="B2823" s="38" t="n">
        <v>51</v>
      </c>
      <c r="C2823" s="7" t="n">
        <v>3</v>
      </c>
      <c r="D2823" s="7" t="n">
        <v>18</v>
      </c>
      <c r="E2823" s="7" t="s">
        <v>152</v>
      </c>
      <c r="F2823" s="7" t="s">
        <v>155</v>
      </c>
      <c r="G2823" s="7" t="s">
        <v>154</v>
      </c>
      <c r="H2823" s="7" t="s">
        <v>155</v>
      </c>
    </row>
    <row r="2824" spans="1:8">
      <c r="A2824" t="s">
        <v>4</v>
      </c>
      <c r="B2824" s="4" t="s">
        <v>5</v>
      </c>
      <c r="C2824" s="4" t="s">
        <v>8</v>
      </c>
      <c r="D2824" s="4" t="s">
        <v>7</v>
      </c>
      <c r="E2824" s="4" t="s">
        <v>9</v>
      </c>
      <c r="F2824" s="4" t="s">
        <v>9</v>
      </c>
      <c r="G2824" s="4" t="s">
        <v>9</v>
      </c>
      <c r="H2824" s="4" t="s">
        <v>9</v>
      </c>
    </row>
    <row r="2825" spans="1:8">
      <c r="A2825" t="n">
        <v>25406</v>
      </c>
      <c r="B2825" s="38" t="n">
        <v>51</v>
      </c>
      <c r="C2825" s="7" t="n">
        <v>3</v>
      </c>
      <c r="D2825" s="7" t="n">
        <v>31</v>
      </c>
      <c r="E2825" s="7" t="s">
        <v>152</v>
      </c>
      <c r="F2825" s="7" t="s">
        <v>155</v>
      </c>
      <c r="G2825" s="7" t="s">
        <v>154</v>
      </c>
      <c r="H2825" s="7" t="s">
        <v>155</v>
      </c>
    </row>
    <row r="2826" spans="1:8">
      <c r="A2826" t="s">
        <v>4</v>
      </c>
      <c r="B2826" s="4" t="s">
        <v>5</v>
      </c>
      <c r="C2826" s="4" t="s">
        <v>8</v>
      </c>
      <c r="D2826" s="4" t="s">
        <v>7</v>
      </c>
      <c r="E2826" s="4" t="s">
        <v>9</v>
      </c>
      <c r="F2826" s="4" t="s">
        <v>9</v>
      </c>
      <c r="G2826" s="4" t="s">
        <v>9</v>
      </c>
      <c r="H2826" s="4" t="s">
        <v>9</v>
      </c>
    </row>
    <row r="2827" spans="1:8">
      <c r="A2827" t="n">
        <v>25427</v>
      </c>
      <c r="B2827" s="38" t="n">
        <v>51</v>
      </c>
      <c r="C2827" s="7" t="n">
        <v>3</v>
      </c>
      <c r="D2827" s="7" t="n">
        <v>33</v>
      </c>
      <c r="E2827" s="7" t="s">
        <v>152</v>
      </c>
      <c r="F2827" s="7" t="s">
        <v>155</v>
      </c>
      <c r="G2827" s="7" t="s">
        <v>154</v>
      </c>
      <c r="H2827" s="7" t="s">
        <v>155</v>
      </c>
    </row>
    <row r="2828" spans="1:8">
      <c r="A2828" t="s">
        <v>4</v>
      </c>
      <c r="B2828" s="4" t="s">
        <v>5</v>
      </c>
      <c r="C2828" s="4" t="s">
        <v>8</v>
      </c>
      <c r="D2828" s="4" t="s">
        <v>7</v>
      </c>
      <c r="E2828" s="4" t="s">
        <v>9</v>
      </c>
      <c r="F2828" s="4" t="s">
        <v>9</v>
      </c>
      <c r="G2828" s="4" t="s">
        <v>9</v>
      </c>
      <c r="H2828" s="4" t="s">
        <v>9</v>
      </c>
    </row>
    <row r="2829" spans="1:8">
      <c r="A2829" t="n">
        <v>25448</v>
      </c>
      <c r="B2829" s="38" t="n">
        <v>51</v>
      </c>
      <c r="C2829" s="7" t="n">
        <v>3</v>
      </c>
      <c r="D2829" s="7" t="n">
        <v>16</v>
      </c>
      <c r="E2829" s="7" t="s">
        <v>152</v>
      </c>
      <c r="F2829" s="7" t="s">
        <v>155</v>
      </c>
      <c r="G2829" s="7" t="s">
        <v>154</v>
      </c>
      <c r="H2829" s="7" t="s">
        <v>155</v>
      </c>
    </row>
    <row r="2830" spans="1:8">
      <c r="A2830" t="s">
        <v>4</v>
      </c>
      <c r="B2830" s="4" t="s">
        <v>5</v>
      </c>
      <c r="C2830" s="4" t="s">
        <v>7</v>
      </c>
      <c r="D2830" s="4" t="s">
        <v>18</v>
      </c>
      <c r="E2830" s="4" t="s">
        <v>18</v>
      </c>
      <c r="F2830" s="4" t="s">
        <v>18</v>
      </c>
      <c r="G2830" s="4" t="s">
        <v>18</v>
      </c>
    </row>
    <row r="2831" spans="1:8">
      <c r="A2831" t="n">
        <v>25469</v>
      </c>
      <c r="B2831" s="33" t="n">
        <v>46</v>
      </c>
      <c r="C2831" s="7" t="n">
        <v>0</v>
      </c>
      <c r="D2831" s="7" t="n">
        <v>-0.349999994039536</v>
      </c>
      <c r="E2831" s="7" t="n">
        <v>0</v>
      </c>
      <c r="F2831" s="7" t="n">
        <v>-31</v>
      </c>
      <c r="G2831" s="7" t="n">
        <v>0</v>
      </c>
    </row>
    <row r="2832" spans="1:8">
      <c r="A2832" t="s">
        <v>4</v>
      </c>
      <c r="B2832" s="4" t="s">
        <v>5</v>
      </c>
      <c r="C2832" s="4" t="s">
        <v>7</v>
      </c>
      <c r="D2832" s="4" t="s">
        <v>18</v>
      </c>
      <c r="E2832" s="4" t="s">
        <v>18</v>
      </c>
      <c r="F2832" s="4" t="s">
        <v>18</v>
      </c>
      <c r="G2832" s="4" t="s">
        <v>18</v>
      </c>
    </row>
    <row r="2833" spans="1:8">
      <c r="A2833" t="n">
        <v>25488</v>
      </c>
      <c r="B2833" s="33" t="n">
        <v>46</v>
      </c>
      <c r="C2833" s="7" t="n">
        <v>1</v>
      </c>
      <c r="D2833" s="7" t="n">
        <v>-0.0500000007450581</v>
      </c>
      <c r="E2833" s="7" t="n">
        <v>0</v>
      </c>
      <c r="F2833" s="7" t="n">
        <v>-29.7000007629395</v>
      </c>
      <c r="G2833" s="7" t="n">
        <v>0</v>
      </c>
    </row>
    <row r="2834" spans="1:8">
      <c r="A2834" t="s">
        <v>4</v>
      </c>
      <c r="B2834" s="4" t="s">
        <v>5</v>
      </c>
      <c r="C2834" s="4" t="s">
        <v>7</v>
      </c>
      <c r="D2834" s="4" t="s">
        <v>18</v>
      </c>
      <c r="E2834" s="4" t="s">
        <v>18</v>
      </c>
      <c r="F2834" s="4" t="s">
        <v>18</v>
      </c>
      <c r="G2834" s="4" t="s">
        <v>18</v>
      </c>
    </row>
    <row r="2835" spans="1:8">
      <c r="A2835" t="n">
        <v>25507</v>
      </c>
      <c r="B2835" s="33" t="n">
        <v>46</v>
      </c>
      <c r="C2835" s="7" t="n">
        <v>2</v>
      </c>
      <c r="D2835" s="7" t="n">
        <v>0.649999976158142</v>
      </c>
      <c r="E2835" s="7" t="n">
        <v>0</v>
      </c>
      <c r="F2835" s="7" t="n">
        <v>-30.25</v>
      </c>
      <c r="G2835" s="7" t="n">
        <v>0</v>
      </c>
    </row>
    <row r="2836" spans="1:8">
      <c r="A2836" t="s">
        <v>4</v>
      </c>
      <c r="B2836" s="4" t="s">
        <v>5</v>
      </c>
      <c r="C2836" s="4" t="s">
        <v>7</v>
      </c>
      <c r="D2836" s="4" t="s">
        <v>18</v>
      </c>
      <c r="E2836" s="4" t="s">
        <v>18</v>
      </c>
      <c r="F2836" s="4" t="s">
        <v>18</v>
      </c>
      <c r="G2836" s="4" t="s">
        <v>18</v>
      </c>
    </row>
    <row r="2837" spans="1:8">
      <c r="A2837" t="n">
        <v>25526</v>
      </c>
      <c r="B2837" s="33" t="n">
        <v>46</v>
      </c>
      <c r="C2837" s="7" t="n">
        <v>3</v>
      </c>
      <c r="D2837" s="7" t="n">
        <v>-1</v>
      </c>
      <c r="E2837" s="7" t="n">
        <v>0</v>
      </c>
      <c r="F2837" s="7" t="n">
        <v>-29.1499996185303</v>
      </c>
      <c r="G2837" s="7" t="n">
        <v>0</v>
      </c>
    </row>
    <row r="2838" spans="1:8">
      <c r="A2838" t="s">
        <v>4</v>
      </c>
      <c r="B2838" s="4" t="s">
        <v>5</v>
      </c>
      <c r="C2838" s="4" t="s">
        <v>7</v>
      </c>
      <c r="D2838" s="4" t="s">
        <v>18</v>
      </c>
      <c r="E2838" s="4" t="s">
        <v>18</v>
      </c>
      <c r="F2838" s="4" t="s">
        <v>18</v>
      </c>
      <c r="G2838" s="4" t="s">
        <v>18</v>
      </c>
    </row>
    <row r="2839" spans="1:8">
      <c r="A2839" t="n">
        <v>25545</v>
      </c>
      <c r="B2839" s="33" t="n">
        <v>46</v>
      </c>
      <c r="C2839" s="7" t="n">
        <v>4</v>
      </c>
      <c r="D2839" s="7" t="n">
        <v>-1.79999995231628</v>
      </c>
      <c r="E2839" s="7" t="n">
        <v>0.0599999986588955</v>
      </c>
      <c r="F2839" s="7" t="n">
        <v>-28.8500003814697</v>
      </c>
      <c r="G2839" s="7" t="n">
        <v>0</v>
      </c>
    </row>
    <row r="2840" spans="1:8">
      <c r="A2840" t="s">
        <v>4</v>
      </c>
      <c r="B2840" s="4" t="s">
        <v>5</v>
      </c>
      <c r="C2840" s="4" t="s">
        <v>7</v>
      </c>
      <c r="D2840" s="4" t="s">
        <v>18</v>
      </c>
      <c r="E2840" s="4" t="s">
        <v>18</v>
      </c>
      <c r="F2840" s="4" t="s">
        <v>18</v>
      </c>
      <c r="G2840" s="4" t="s">
        <v>18</v>
      </c>
    </row>
    <row r="2841" spans="1:8">
      <c r="A2841" t="n">
        <v>25564</v>
      </c>
      <c r="B2841" s="33" t="n">
        <v>46</v>
      </c>
      <c r="C2841" s="7" t="n">
        <v>5</v>
      </c>
      <c r="D2841" s="7" t="n">
        <v>0.850000023841858</v>
      </c>
      <c r="E2841" s="7" t="n">
        <v>0.0599999986588955</v>
      </c>
      <c r="F2841" s="7" t="n">
        <v>-29.3999996185303</v>
      </c>
      <c r="G2841" s="7" t="n">
        <v>0</v>
      </c>
    </row>
    <row r="2842" spans="1:8">
      <c r="A2842" t="s">
        <v>4</v>
      </c>
      <c r="B2842" s="4" t="s">
        <v>5</v>
      </c>
      <c r="C2842" s="4" t="s">
        <v>7</v>
      </c>
      <c r="D2842" s="4" t="s">
        <v>18</v>
      </c>
      <c r="E2842" s="4" t="s">
        <v>18</v>
      </c>
      <c r="F2842" s="4" t="s">
        <v>18</v>
      </c>
      <c r="G2842" s="4" t="s">
        <v>18</v>
      </c>
    </row>
    <row r="2843" spans="1:8">
      <c r="A2843" t="n">
        <v>25583</v>
      </c>
      <c r="B2843" s="33" t="n">
        <v>46</v>
      </c>
      <c r="C2843" s="7" t="n">
        <v>6</v>
      </c>
      <c r="D2843" s="7" t="n">
        <v>-1.25</v>
      </c>
      <c r="E2843" s="7" t="n">
        <v>0</v>
      </c>
      <c r="F2843" s="7" t="n">
        <v>-28.2000007629395</v>
      </c>
      <c r="G2843" s="7" t="n">
        <v>0</v>
      </c>
    </row>
    <row r="2844" spans="1:8">
      <c r="A2844" t="s">
        <v>4</v>
      </c>
      <c r="B2844" s="4" t="s">
        <v>5</v>
      </c>
      <c r="C2844" s="4" t="s">
        <v>7</v>
      </c>
      <c r="D2844" s="4" t="s">
        <v>18</v>
      </c>
      <c r="E2844" s="4" t="s">
        <v>18</v>
      </c>
      <c r="F2844" s="4" t="s">
        <v>18</v>
      </c>
      <c r="G2844" s="4" t="s">
        <v>18</v>
      </c>
    </row>
    <row r="2845" spans="1:8">
      <c r="A2845" t="n">
        <v>25602</v>
      </c>
      <c r="B2845" s="33" t="n">
        <v>46</v>
      </c>
      <c r="C2845" s="7" t="n">
        <v>7</v>
      </c>
      <c r="D2845" s="7" t="n">
        <v>0.600000023841858</v>
      </c>
      <c r="E2845" s="7" t="n">
        <v>0.0599999986588955</v>
      </c>
      <c r="F2845" s="7" t="n">
        <v>-28.75</v>
      </c>
      <c r="G2845" s="7" t="n">
        <v>0</v>
      </c>
    </row>
    <row r="2846" spans="1:8">
      <c r="A2846" t="s">
        <v>4</v>
      </c>
      <c r="B2846" s="4" t="s">
        <v>5</v>
      </c>
      <c r="C2846" s="4" t="s">
        <v>7</v>
      </c>
      <c r="D2846" s="4" t="s">
        <v>18</v>
      </c>
      <c r="E2846" s="4" t="s">
        <v>18</v>
      </c>
      <c r="F2846" s="4" t="s">
        <v>18</v>
      </c>
      <c r="G2846" s="4" t="s">
        <v>18</v>
      </c>
    </row>
    <row r="2847" spans="1:8">
      <c r="A2847" t="n">
        <v>25621</v>
      </c>
      <c r="B2847" s="33" t="n">
        <v>46</v>
      </c>
      <c r="C2847" s="7" t="n">
        <v>8</v>
      </c>
      <c r="D2847" s="7" t="n">
        <v>-0.150000005960464</v>
      </c>
      <c r="E2847" s="7" t="n">
        <v>0.0599999986588955</v>
      </c>
      <c r="F2847" s="7" t="n">
        <v>-28.6000003814697</v>
      </c>
      <c r="G2847" s="7" t="n">
        <v>0</v>
      </c>
    </row>
    <row r="2848" spans="1:8">
      <c r="A2848" t="s">
        <v>4</v>
      </c>
      <c r="B2848" s="4" t="s">
        <v>5</v>
      </c>
      <c r="C2848" s="4" t="s">
        <v>7</v>
      </c>
      <c r="D2848" s="4" t="s">
        <v>18</v>
      </c>
      <c r="E2848" s="4" t="s">
        <v>18</v>
      </c>
      <c r="F2848" s="4" t="s">
        <v>18</v>
      </c>
      <c r="G2848" s="4" t="s">
        <v>18</v>
      </c>
    </row>
    <row r="2849" spans="1:7">
      <c r="A2849" t="n">
        <v>25640</v>
      </c>
      <c r="B2849" s="33" t="n">
        <v>46</v>
      </c>
      <c r="C2849" s="7" t="n">
        <v>9</v>
      </c>
      <c r="D2849" s="7" t="n">
        <v>-2.09999990463257</v>
      </c>
      <c r="E2849" s="7" t="n">
        <v>0</v>
      </c>
      <c r="F2849" s="7" t="n">
        <v>-29.75</v>
      </c>
      <c r="G2849" s="7" t="n">
        <v>0</v>
      </c>
    </row>
    <row r="2850" spans="1:7">
      <c r="A2850" t="s">
        <v>4</v>
      </c>
      <c r="B2850" s="4" t="s">
        <v>5</v>
      </c>
      <c r="C2850" s="4" t="s">
        <v>7</v>
      </c>
      <c r="D2850" s="4" t="s">
        <v>18</v>
      </c>
      <c r="E2850" s="4" t="s">
        <v>18</v>
      </c>
      <c r="F2850" s="4" t="s">
        <v>18</v>
      </c>
      <c r="G2850" s="4" t="s">
        <v>18</v>
      </c>
    </row>
    <row r="2851" spans="1:7">
      <c r="A2851" t="n">
        <v>25659</v>
      </c>
      <c r="B2851" s="33" t="n">
        <v>46</v>
      </c>
      <c r="C2851" s="7" t="n">
        <v>11</v>
      </c>
      <c r="D2851" s="7" t="n">
        <v>1.85000002384186</v>
      </c>
      <c r="E2851" s="7" t="n">
        <v>0.0599999986588955</v>
      </c>
      <c r="F2851" s="7" t="n">
        <v>-29.8999996185303</v>
      </c>
      <c r="G2851" s="7" t="n">
        <v>0</v>
      </c>
    </row>
    <row r="2852" spans="1:7">
      <c r="A2852" t="s">
        <v>4</v>
      </c>
      <c r="B2852" s="4" t="s">
        <v>5</v>
      </c>
      <c r="C2852" s="4" t="s">
        <v>7</v>
      </c>
      <c r="D2852" s="4" t="s">
        <v>18</v>
      </c>
      <c r="E2852" s="4" t="s">
        <v>18</v>
      </c>
      <c r="F2852" s="4" t="s">
        <v>18</v>
      </c>
      <c r="G2852" s="4" t="s">
        <v>18</v>
      </c>
    </row>
    <row r="2853" spans="1:7">
      <c r="A2853" t="n">
        <v>25678</v>
      </c>
      <c r="B2853" s="33" t="n">
        <v>46</v>
      </c>
      <c r="C2853" s="7" t="n">
        <v>14</v>
      </c>
      <c r="D2853" s="7" t="n">
        <v>-2.75</v>
      </c>
      <c r="E2853" s="7" t="n">
        <v>0</v>
      </c>
      <c r="F2853" s="7" t="n">
        <v>-31.8999996185303</v>
      </c>
      <c r="G2853" s="7" t="n">
        <v>50</v>
      </c>
    </row>
    <row r="2854" spans="1:7">
      <c r="A2854" t="s">
        <v>4</v>
      </c>
      <c r="B2854" s="4" t="s">
        <v>5</v>
      </c>
      <c r="C2854" s="4" t="s">
        <v>7</v>
      </c>
      <c r="D2854" s="4" t="s">
        <v>18</v>
      </c>
      <c r="E2854" s="4" t="s">
        <v>18</v>
      </c>
      <c r="F2854" s="4" t="s">
        <v>18</v>
      </c>
      <c r="G2854" s="4" t="s">
        <v>18</v>
      </c>
    </row>
    <row r="2855" spans="1:7">
      <c r="A2855" t="n">
        <v>25697</v>
      </c>
      <c r="B2855" s="33" t="n">
        <v>46</v>
      </c>
      <c r="C2855" s="7" t="n">
        <v>13</v>
      </c>
      <c r="D2855" s="7" t="n">
        <v>0.899999976158142</v>
      </c>
      <c r="E2855" s="7" t="n">
        <v>0</v>
      </c>
      <c r="F2855" s="7" t="n">
        <v>-31.2000007629395</v>
      </c>
      <c r="G2855" s="7" t="n">
        <v>0</v>
      </c>
    </row>
    <row r="2856" spans="1:7">
      <c r="A2856" t="s">
        <v>4</v>
      </c>
      <c r="B2856" s="4" t="s">
        <v>5</v>
      </c>
      <c r="C2856" s="4" t="s">
        <v>7</v>
      </c>
      <c r="D2856" s="4" t="s">
        <v>18</v>
      </c>
      <c r="E2856" s="4" t="s">
        <v>18</v>
      </c>
      <c r="F2856" s="4" t="s">
        <v>18</v>
      </c>
      <c r="G2856" s="4" t="s">
        <v>18</v>
      </c>
    </row>
    <row r="2857" spans="1:7">
      <c r="A2857" t="n">
        <v>25716</v>
      </c>
      <c r="B2857" s="33" t="n">
        <v>46</v>
      </c>
      <c r="C2857" s="7" t="n">
        <v>80</v>
      </c>
      <c r="D2857" s="7" t="n">
        <v>1.75</v>
      </c>
      <c r="E2857" s="7" t="n">
        <v>0</v>
      </c>
      <c r="F2857" s="7" t="n">
        <v>-30.8500003814697</v>
      </c>
      <c r="G2857" s="7" t="n">
        <v>0</v>
      </c>
    </row>
    <row r="2858" spans="1:7">
      <c r="A2858" t="s">
        <v>4</v>
      </c>
      <c r="B2858" s="4" t="s">
        <v>5</v>
      </c>
      <c r="C2858" s="4" t="s">
        <v>7</v>
      </c>
      <c r="D2858" s="4" t="s">
        <v>18</v>
      </c>
      <c r="E2858" s="4" t="s">
        <v>18</v>
      </c>
      <c r="F2858" s="4" t="s">
        <v>18</v>
      </c>
      <c r="G2858" s="4" t="s">
        <v>18</v>
      </c>
    </row>
    <row r="2859" spans="1:7">
      <c r="A2859" t="n">
        <v>25735</v>
      </c>
      <c r="B2859" s="33" t="n">
        <v>46</v>
      </c>
      <c r="C2859" s="7" t="n">
        <v>15</v>
      </c>
      <c r="D2859" s="7" t="n">
        <v>-0.899999976158142</v>
      </c>
      <c r="E2859" s="7" t="n">
        <v>0</v>
      </c>
      <c r="F2859" s="7" t="n">
        <v>-33.0999984741211</v>
      </c>
      <c r="G2859" s="7" t="n">
        <v>10</v>
      </c>
    </row>
    <row r="2860" spans="1:7">
      <c r="A2860" t="s">
        <v>4</v>
      </c>
      <c r="B2860" s="4" t="s">
        <v>5</v>
      </c>
      <c r="C2860" s="4" t="s">
        <v>7</v>
      </c>
      <c r="D2860" s="4" t="s">
        <v>18</v>
      </c>
      <c r="E2860" s="4" t="s">
        <v>18</v>
      </c>
      <c r="F2860" s="4" t="s">
        <v>18</v>
      </c>
      <c r="G2860" s="4" t="s">
        <v>18</v>
      </c>
    </row>
    <row r="2861" spans="1:7">
      <c r="A2861" t="n">
        <v>25754</v>
      </c>
      <c r="B2861" s="33" t="n">
        <v>46</v>
      </c>
      <c r="C2861" s="7" t="n">
        <v>18</v>
      </c>
      <c r="D2861" s="7" t="n">
        <v>-0.949999988079071</v>
      </c>
      <c r="E2861" s="7" t="n">
        <v>0</v>
      </c>
      <c r="F2861" s="7" t="n">
        <v>-30.2999992370605</v>
      </c>
      <c r="G2861" s="7" t="n">
        <v>0</v>
      </c>
    </row>
    <row r="2862" spans="1:7">
      <c r="A2862" t="s">
        <v>4</v>
      </c>
      <c r="B2862" s="4" t="s">
        <v>5</v>
      </c>
      <c r="C2862" s="4" t="s">
        <v>7</v>
      </c>
      <c r="D2862" s="4" t="s">
        <v>18</v>
      </c>
      <c r="E2862" s="4" t="s">
        <v>18</v>
      </c>
      <c r="F2862" s="4" t="s">
        <v>18</v>
      </c>
      <c r="G2862" s="4" t="s">
        <v>18</v>
      </c>
    </row>
    <row r="2863" spans="1:7">
      <c r="A2863" t="n">
        <v>25773</v>
      </c>
      <c r="B2863" s="33" t="n">
        <v>46</v>
      </c>
      <c r="C2863" s="7" t="n">
        <v>31</v>
      </c>
      <c r="D2863" s="7" t="n">
        <v>1.5</v>
      </c>
      <c r="E2863" s="7" t="n">
        <v>0</v>
      </c>
      <c r="F2863" s="7" t="n">
        <v>-32.75</v>
      </c>
      <c r="G2863" s="7" t="n">
        <v>0</v>
      </c>
    </row>
    <row r="2864" spans="1:7">
      <c r="A2864" t="s">
        <v>4</v>
      </c>
      <c r="B2864" s="4" t="s">
        <v>5</v>
      </c>
      <c r="C2864" s="4" t="s">
        <v>7</v>
      </c>
      <c r="D2864" s="4" t="s">
        <v>18</v>
      </c>
      <c r="E2864" s="4" t="s">
        <v>18</v>
      </c>
      <c r="F2864" s="4" t="s">
        <v>18</v>
      </c>
      <c r="G2864" s="4" t="s">
        <v>18</v>
      </c>
    </row>
    <row r="2865" spans="1:7">
      <c r="A2865" t="n">
        <v>25792</v>
      </c>
      <c r="B2865" s="33" t="n">
        <v>46</v>
      </c>
      <c r="C2865" s="7" t="n">
        <v>33</v>
      </c>
      <c r="D2865" s="7" t="n">
        <v>0.349999994039536</v>
      </c>
      <c r="E2865" s="7" t="n">
        <v>0</v>
      </c>
      <c r="F2865" s="7" t="n">
        <v>-33.0999984741211</v>
      </c>
      <c r="G2865" s="7" t="n">
        <v>0</v>
      </c>
    </row>
    <row r="2866" spans="1:7">
      <c r="A2866" t="s">
        <v>4</v>
      </c>
      <c r="B2866" s="4" t="s">
        <v>5</v>
      </c>
      <c r="C2866" s="4" t="s">
        <v>7</v>
      </c>
      <c r="D2866" s="4" t="s">
        <v>18</v>
      </c>
      <c r="E2866" s="4" t="s">
        <v>18</v>
      </c>
      <c r="F2866" s="4" t="s">
        <v>18</v>
      </c>
      <c r="G2866" s="4" t="s">
        <v>18</v>
      </c>
    </row>
    <row r="2867" spans="1:7">
      <c r="A2867" t="n">
        <v>25811</v>
      </c>
      <c r="B2867" s="33" t="n">
        <v>46</v>
      </c>
      <c r="C2867" s="7" t="n">
        <v>16</v>
      </c>
      <c r="D2867" s="7" t="n">
        <v>-2.09999990463257</v>
      </c>
      <c r="E2867" s="7" t="n">
        <v>0</v>
      </c>
      <c r="F2867" s="7" t="n">
        <v>-32.9000015258789</v>
      </c>
      <c r="G2867" s="7" t="n">
        <v>30</v>
      </c>
    </row>
    <row r="2868" spans="1:7">
      <c r="A2868" t="s">
        <v>4</v>
      </c>
      <c r="B2868" s="4" t="s">
        <v>5</v>
      </c>
      <c r="C2868" s="4" t="s">
        <v>7</v>
      </c>
      <c r="D2868" s="4" t="s">
        <v>18</v>
      </c>
      <c r="E2868" s="4" t="s">
        <v>18</v>
      </c>
      <c r="F2868" s="4" t="s">
        <v>18</v>
      </c>
      <c r="G2868" s="4" t="s">
        <v>18</v>
      </c>
    </row>
    <row r="2869" spans="1:7">
      <c r="A2869" t="n">
        <v>25830</v>
      </c>
      <c r="B2869" s="33" t="n">
        <v>46</v>
      </c>
      <c r="C2869" s="7" t="n">
        <v>7032</v>
      </c>
      <c r="D2869" s="7" t="n">
        <v>-0.699999988079071</v>
      </c>
      <c r="E2869" s="7" t="n">
        <v>0</v>
      </c>
      <c r="F2869" s="7" t="n">
        <v>-30.7999992370605</v>
      </c>
      <c r="G2869" s="7" t="n">
        <v>0</v>
      </c>
    </row>
    <row r="2870" spans="1:7">
      <c r="A2870" t="s">
        <v>4</v>
      </c>
      <c r="B2870" s="4" t="s">
        <v>5</v>
      </c>
      <c r="C2870" s="4" t="s">
        <v>7</v>
      </c>
      <c r="D2870" s="4" t="s">
        <v>7</v>
      </c>
      <c r="E2870" s="4" t="s">
        <v>18</v>
      </c>
      <c r="F2870" s="4" t="s">
        <v>8</v>
      </c>
    </row>
    <row r="2871" spans="1:7">
      <c r="A2871" t="n">
        <v>25849</v>
      </c>
      <c r="B2871" s="58" t="n">
        <v>53</v>
      </c>
      <c r="C2871" s="7" t="n">
        <v>1</v>
      </c>
      <c r="D2871" s="7" t="n">
        <v>16</v>
      </c>
      <c r="E2871" s="7" t="n">
        <v>0</v>
      </c>
      <c r="F2871" s="7" t="n">
        <v>0</v>
      </c>
    </row>
    <row r="2872" spans="1:7">
      <c r="A2872" t="s">
        <v>4</v>
      </c>
      <c r="B2872" s="4" t="s">
        <v>5</v>
      </c>
      <c r="C2872" s="4" t="s">
        <v>7</v>
      </c>
      <c r="D2872" s="4" t="s">
        <v>7</v>
      </c>
      <c r="E2872" s="4" t="s">
        <v>18</v>
      </c>
      <c r="F2872" s="4" t="s">
        <v>8</v>
      </c>
    </row>
    <row r="2873" spans="1:7">
      <c r="A2873" t="n">
        <v>25859</v>
      </c>
      <c r="B2873" s="58" t="n">
        <v>53</v>
      </c>
      <c r="C2873" s="7" t="n">
        <v>2</v>
      </c>
      <c r="D2873" s="7" t="n">
        <v>16</v>
      </c>
      <c r="E2873" s="7" t="n">
        <v>0</v>
      </c>
      <c r="F2873" s="7" t="n">
        <v>0</v>
      </c>
    </row>
    <row r="2874" spans="1:7">
      <c r="A2874" t="s">
        <v>4</v>
      </c>
      <c r="B2874" s="4" t="s">
        <v>5</v>
      </c>
      <c r="C2874" s="4" t="s">
        <v>7</v>
      </c>
      <c r="D2874" s="4" t="s">
        <v>7</v>
      </c>
      <c r="E2874" s="4" t="s">
        <v>18</v>
      </c>
      <c r="F2874" s="4" t="s">
        <v>8</v>
      </c>
    </row>
    <row r="2875" spans="1:7">
      <c r="A2875" t="n">
        <v>25869</v>
      </c>
      <c r="B2875" s="58" t="n">
        <v>53</v>
      </c>
      <c r="C2875" s="7" t="n">
        <v>4</v>
      </c>
      <c r="D2875" s="7" t="n">
        <v>16</v>
      </c>
      <c r="E2875" s="7" t="n">
        <v>0</v>
      </c>
      <c r="F2875" s="7" t="n">
        <v>0</v>
      </c>
    </row>
    <row r="2876" spans="1:7">
      <c r="A2876" t="s">
        <v>4</v>
      </c>
      <c r="B2876" s="4" t="s">
        <v>5</v>
      </c>
      <c r="C2876" s="4" t="s">
        <v>7</v>
      </c>
      <c r="D2876" s="4" t="s">
        <v>7</v>
      </c>
      <c r="E2876" s="4" t="s">
        <v>18</v>
      </c>
      <c r="F2876" s="4" t="s">
        <v>8</v>
      </c>
    </row>
    <row r="2877" spans="1:7">
      <c r="A2877" t="n">
        <v>25879</v>
      </c>
      <c r="B2877" s="58" t="n">
        <v>53</v>
      </c>
      <c r="C2877" s="7" t="n">
        <v>5</v>
      </c>
      <c r="D2877" s="7" t="n">
        <v>16</v>
      </c>
      <c r="E2877" s="7" t="n">
        <v>0</v>
      </c>
      <c r="F2877" s="7" t="n">
        <v>0</v>
      </c>
    </row>
    <row r="2878" spans="1:7">
      <c r="A2878" t="s">
        <v>4</v>
      </c>
      <c r="B2878" s="4" t="s">
        <v>5</v>
      </c>
      <c r="C2878" s="4" t="s">
        <v>7</v>
      </c>
      <c r="D2878" s="4" t="s">
        <v>7</v>
      </c>
      <c r="E2878" s="4" t="s">
        <v>18</v>
      </c>
      <c r="F2878" s="4" t="s">
        <v>8</v>
      </c>
    </row>
    <row r="2879" spans="1:7">
      <c r="A2879" t="n">
        <v>25889</v>
      </c>
      <c r="B2879" s="58" t="n">
        <v>53</v>
      </c>
      <c r="C2879" s="7" t="n">
        <v>6</v>
      </c>
      <c r="D2879" s="7" t="n">
        <v>16</v>
      </c>
      <c r="E2879" s="7" t="n">
        <v>0</v>
      </c>
      <c r="F2879" s="7" t="n">
        <v>0</v>
      </c>
    </row>
    <row r="2880" spans="1:7">
      <c r="A2880" t="s">
        <v>4</v>
      </c>
      <c r="B2880" s="4" t="s">
        <v>5</v>
      </c>
      <c r="C2880" s="4" t="s">
        <v>7</v>
      </c>
      <c r="D2880" s="4" t="s">
        <v>7</v>
      </c>
      <c r="E2880" s="4" t="s">
        <v>18</v>
      </c>
      <c r="F2880" s="4" t="s">
        <v>8</v>
      </c>
    </row>
    <row r="2881" spans="1:7">
      <c r="A2881" t="n">
        <v>25899</v>
      </c>
      <c r="B2881" s="58" t="n">
        <v>53</v>
      </c>
      <c r="C2881" s="7" t="n">
        <v>7</v>
      </c>
      <c r="D2881" s="7" t="n">
        <v>16</v>
      </c>
      <c r="E2881" s="7" t="n">
        <v>0</v>
      </c>
      <c r="F2881" s="7" t="n">
        <v>0</v>
      </c>
    </row>
    <row r="2882" spans="1:7">
      <c r="A2882" t="s">
        <v>4</v>
      </c>
      <c r="B2882" s="4" t="s">
        <v>5</v>
      </c>
      <c r="C2882" s="4" t="s">
        <v>7</v>
      </c>
      <c r="D2882" s="4" t="s">
        <v>7</v>
      </c>
      <c r="E2882" s="4" t="s">
        <v>18</v>
      </c>
      <c r="F2882" s="4" t="s">
        <v>8</v>
      </c>
    </row>
    <row r="2883" spans="1:7">
      <c r="A2883" t="n">
        <v>25909</v>
      </c>
      <c r="B2883" s="58" t="n">
        <v>53</v>
      </c>
      <c r="C2883" s="7" t="n">
        <v>8</v>
      </c>
      <c r="D2883" s="7" t="n">
        <v>16</v>
      </c>
      <c r="E2883" s="7" t="n">
        <v>0</v>
      </c>
      <c r="F2883" s="7" t="n">
        <v>0</v>
      </c>
    </row>
    <row r="2884" spans="1:7">
      <c r="A2884" t="s">
        <v>4</v>
      </c>
      <c r="B2884" s="4" t="s">
        <v>5</v>
      </c>
      <c r="C2884" s="4" t="s">
        <v>7</v>
      </c>
      <c r="D2884" s="4" t="s">
        <v>7</v>
      </c>
      <c r="E2884" s="4" t="s">
        <v>18</v>
      </c>
      <c r="F2884" s="4" t="s">
        <v>8</v>
      </c>
    </row>
    <row r="2885" spans="1:7">
      <c r="A2885" t="n">
        <v>25919</v>
      </c>
      <c r="B2885" s="58" t="n">
        <v>53</v>
      </c>
      <c r="C2885" s="7" t="n">
        <v>9</v>
      </c>
      <c r="D2885" s="7" t="n">
        <v>16</v>
      </c>
      <c r="E2885" s="7" t="n">
        <v>0</v>
      </c>
      <c r="F2885" s="7" t="n">
        <v>0</v>
      </c>
    </row>
    <row r="2886" spans="1:7">
      <c r="A2886" t="s">
        <v>4</v>
      </c>
      <c r="B2886" s="4" t="s">
        <v>5</v>
      </c>
      <c r="C2886" s="4" t="s">
        <v>7</v>
      </c>
      <c r="D2886" s="4" t="s">
        <v>7</v>
      </c>
      <c r="E2886" s="4" t="s">
        <v>18</v>
      </c>
      <c r="F2886" s="4" t="s">
        <v>8</v>
      </c>
    </row>
    <row r="2887" spans="1:7">
      <c r="A2887" t="n">
        <v>25929</v>
      </c>
      <c r="B2887" s="58" t="n">
        <v>53</v>
      </c>
      <c r="C2887" s="7" t="n">
        <v>11</v>
      </c>
      <c r="D2887" s="7" t="n">
        <v>16</v>
      </c>
      <c r="E2887" s="7" t="n">
        <v>0</v>
      </c>
      <c r="F2887" s="7" t="n">
        <v>0</v>
      </c>
    </row>
    <row r="2888" spans="1:7">
      <c r="A2888" t="s">
        <v>4</v>
      </c>
      <c r="B2888" s="4" t="s">
        <v>5</v>
      </c>
      <c r="C2888" s="4" t="s">
        <v>7</v>
      </c>
      <c r="D2888" s="4" t="s">
        <v>7</v>
      </c>
      <c r="E2888" s="4" t="s">
        <v>18</v>
      </c>
      <c r="F2888" s="4" t="s">
        <v>8</v>
      </c>
    </row>
    <row r="2889" spans="1:7">
      <c r="A2889" t="n">
        <v>25939</v>
      </c>
      <c r="B2889" s="58" t="n">
        <v>53</v>
      </c>
      <c r="C2889" s="7" t="n">
        <v>13</v>
      </c>
      <c r="D2889" s="7" t="n">
        <v>16</v>
      </c>
      <c r="E2889" s="7" t="n">
        <v>0</v>
      </c>
      <c r="F2889" s="7" t="n">
        <v>0</v>
      </c>
    </row>
    <row r="2890" spans="1:7">
      <c r="A2890" t="s">
        <v>4</v>
      </c>
      <c r="B2890" s="4" t="s">
        <v>5</v>
      </c>
      <c r="C2890" s="4" t="s">
        <v>7</v>
      </c>
      <c r="D2890" s="4" t="s">
        <v>7</v>
      </c>
      <c r="E2890" s="4" t="s">
        <v>18</v>
      </c>
      <c r="F2890" s="4" t="s">
        <v>8</v>
      </c>
    </row>
    <row r="2891" spans="1:7">
      <c r="A2891" t="n">
        <v>25949</v>
      </c>
      <c r="B2891" s="58" t="n">
        <v>53</v>
      </c>
      <c r="C2891" s="7" t="n">
        <v>80</v>
      </c>
      <c r="D2891" s="7" t="n">
        <v>16</v>
      </c>
      <c r="E2891" s="7" t="n">
        <v>0</v>
      </c>
      <c r="F2891" s="7" t="n">
        <v>0</v>
      </c>
    </row>
    <row r="2892" spans="1:7">
      <c r="A2892" t="s">
        <v>4</v>
      </c>
      <c r="B2892" s="4" t="s">
        <v>5</v>
      </c>
      <c r="C2892" s="4" t="s">
        <v>7</v>
      </c>
      <c r="D2892" s="4" t="s">
        <v>7</v>
      </c>
      <c r="E2892" s="4" t="s">
        <v>18</v>
      </c>
      <c r="F2892" s="4" t="s">
        <v>8</v>
      </c>
    </row>
    <row r="2893" spans="1:7">
      <c r="A2893" t="n">
        <v>25959</v>
      </c>
      <c r="B2893" s="58" t="n">
        <v>53</v>
      </c>
      <c r="C2893" s="7" t="n">
        <v>7032</v>
      </c>
      <c r="D2893" s="7" t="n">
        <v>16</v>
      </c>
      <c r="E2893" s="7" t="n">
        <v>0</v>
      </c>
      <c r="F2893" s="7" t="n">
        <v>0</v>
      </c>
    </row>
    <row r="2894" spans="1:7">
      <c r="A2894" t="s">
        <v>4</v>
      </c>
      <c r="B2894" s="4" t="s">
        <v>5</v>
      </c>
      <c r="C2894" s="4" t="s">
        <v>7</v>
      </c>
      <c r="D2894" s="4" t="s">
        <v>7</v>
      </c>
      <c r="E2894" s="4" t="s">
        <v>18</v>
      </c>
      <c r="F2894" s="4" t="s">
        <v>8</v>
      </c>
    </row>
    <row r="2895" spans="1:7">
      <c r="A2895" t="n">
        <v>25969</v>
      </c>
      <c r="B2895" s="58" t="n">
        <v>53</v>
      </c>
      <c r="C2895" s="7" t="n">
        <v>14</v>
      </c>
      <c r="D2895" s="7" t="n">
        <v>0</v>
      </c>
      <c r="E2895" s="7" t="n">
        <v>0</v>
      </c>
      <c r="F2895" s="7" t="n">
        <v>0</v>
      </c>
    </row>
    <row r="2896" spans="1:7">
      <c r="A2896" t="s">
        <v>4</v>
      </c>
      <c r="B2896" s="4" t="s">
        <v>5</v>
      </c>
      <c r="C2896" s="4" t="s">
        <v>7</v>
      </c>
      <c r="D2896" s="4" t="s">
        <v>7</v>
      </c>
      <c r="E2896" s="4" t="s">
        <v>18</v>
      </c>
      <c r="F2896" s="4" t="s">
        <v>8</v>
      </c>
    </row>
    <row r="2897" spans="1:6">
      <c r="A2897" t="n">
        <v>25979</v>
      </c>
      <c r="B2897" s="58" t="n">
        <v>53</v>
      </c>
      <c r="C2897" s="7" t="n">
        <v>15</v>
      </c>
      <c r="D2897" s="7" t="n">
        <v>0</v>
      </c>
      <c r="E2897" s="7" t="n">
        <v>0</v>
      </c>
      <c r="F2897" s="7" t="n">
        <v>0</v>
      </c>
    </row>
    <row r="2898" spans="1:6">
      <c r="A2898" t="s">
        <v>4</v>
      </c>
      <c r="B2898" s="4" t="s">
        <v>5</v>
      </c>
      <c r="C2898" s="4" t="s">
        <v>7</v>
      </c>
      <c r="D2898" s="4" t="s">
        <v>7</v>
      </c>
      <c r="E2898" s="4" t="s">
        <v>18</v>
      </c>
      <c r="F2898" s="4" t="s">
        <v>8</v>
      </c>
    </row>
    <row r="2899" spans="1:6">
      <c r="A2899" t="n">
        <v>25989</v>
      </c>
      <c r="B2899" s="58" t="n">
        <v>53</v>
      </c>
      <c r="C2899" s="7" t="n">
        <v>31</v>
      </c>
      <c r="D2899" s="7" t="n">
        <v>0</v>
      </c>
      <c r="E2899" s="7" t="n">
        <v>0</v>
      </c>
      <c r="F2899" s="7" t="n">
        <v>0</v>
      </c>
    </row>
    <row r="2900" spans="1:6">
      <c r="A2900" t="s">
        <v>4</v>
      </c>
      <c r="B2900" s="4" t="s">
        <v>5</v>
      </c>
      <c r="C2900" s="4" t="s">
        <v>7</v>
      </c>
      <c r="D2900" s="4" t="s">
        <v>7</v>
      </c>
      <c r="E2900" s="4" t="s">
        <v>18</v>
      </c>
      <c r="F2900" s="4" t="s">
        <v>8</v>
      </c>
    </row>
    <row r="2901" spans="1:6">
      <c r="A2901" t="n">
        <v>25999</v>
      </c>
      <c r="B2901" s="58" t="n">
        <v>53</v>
      </c>
      <c r="C2901" s="7" t="n">
        <v>33</v>
      </c>
      <c r="D2901" s="7" t="n">
        <v>0</v>
      </c>
      <c r="E2901" s="7" t="n">
        <v>0</v>
      </c>
      <c r="F2901" s="7" t="n">
        <v>0</v>
      </c>
    </row>
    <row r="2902" spans="1:6">
      <c r="A2902" t="s">
        <v>4</v>
      </c>
      <c r="B2902" s="4" t="s">
        <v>5</v>
      </c>
      <c r="C2902" s="4" t="s">
        <v>7</v>
      </c>
      <c r="D2902" s="4" t="s">
        <v>7</v>
      </c>
      <c r="E2902" s="4" t="s">
        <v>18</v>
      </c>
      <c r="F2902" s="4" t="s">
        <v>8</v>
      </c>
    </row>
    <row r="2903" spans="1:6">
      <c r="A2903" t="n">
        <v>26009</v>
      </c>
      <c r="B2903" s="58" t="n">
        <v>53</v>
      </c>
      <c r="C2903" s="7" t="n">
        <v>16</v>
      </c>
      <c r="D2903" s="7" t="n">
        <v>0</v>
      </c>
      <c r="E2903" s="7" t="n">
        <v>0</v>
      </c>
      <c r="F2903" s="7" t="n">
        <v>0</v>
      </c>
    </row>
    <row r="2904" spans="1:6">
      <c r="A2904" t="s">
        <v>4</v>
      </c>
      <c r="B2904" s="4" t="s">
        <v>5</v>
      </c>
      <c r="C2904" s="4" t="s">
        <v>7</v>
      </c>
      <c r="D2904" s="4" t="s">
        <v>18</v>
      </c>
      <c r="E2904" s="4" t="s">
        <v>18</v>
      </c>
      <c r="F2904" s="4" t="s">
        <v>18</v>
      </c>
      <c r="G2904" s="4" t="s">
        <v>7</v>
      </c>
      <c r="H2904" s="4" t="s">
        <v>7</v>
      </c>
    </row>
    <row r="2905" spans="1:6">
      <c r="A2905" t="n">
        <v>26019</v>
      </c>
      <c r="B2905" s="35" t="n">
        <v>60</v>
      </c>
      <c r="C2905" s="7" t="n">
        <v>0</v>
      </c>
      <c r="D2905" s="7" t="n">
        <v>0</v>
      </c>
      <c r="E2905" s="7" t="n">
        <v>0</v>
      </c>
      <c r="F2905" s="7" t="n">
        <v>0</v>
      </c>
      <c r="G2905" s="7" t="n">
        <v>0</v>
      </c>
      <c r="H2905" s="7" t="n">
        <v>1</v>
      </c>
    </row>
    <row r="2906" spans="1:6">
      <c r="A2906" t="s">
        <v>4</v>
      </c>
      <c r="B2906" s="4" t="s">
        <v>5</v>
      </c>
      <c r="C2906" s="4" t="s">
        <v>7</v>
      </c>
      <c r="D2906" s="4" t="s">
        <v>18</v>
      </c>
      <c r="E2906" s="4" t="s">
        <v>18</v>
      </c>
      <c r="F2906" s="4" t="s">
        <v>18</v>
      </c>
      <c r="G2906" s="4" t="s">
        <v>7</v>
      </c>
      <c r="H2906" s="4" t="s">
        <v>7</v>
      </c>
    </row>
    <row r="2907" spans="1:6">
      <c r="A2907" t="n">
        <v>26038</v>
      </c>
      <c r="B2907" s="35" t="n">
        <v>60</v>
      </c>
      <c r="C2907" s="7" t="n">
        <v>0</v>
      </c>
      <c r="D2907" s="7" t="n">
        <v>0</v>
      </c>
      <c r="E2907" s="7" t="n">
        <v>0</v>
      </c>
      <c r="F2907" s="7" t="n">
        <v>0</v>
      </c>
      <c r="G2907" s="7" t="n">
        <v>0</v>
      </c>
      <c r="H2907" s="7" t="n">
        <v>0</v>
      </c>
    </row>
    <row r="2908" spans="1:6">
      <c r="A2908" t="s">
        <v>4</v>
      </c>
      <c r="B2908" s="4" t="s">
        <v>5</v>
      </c>
      <c r="C2908" s="4" t="s">
        <v>7</v>
      </c>
      <c r="D2908" s="4" t="s">
        <v>7</v>
      </c>
      <c r="E2908" s="4" t="s">
        <v>7</v>
      </c>
    </row>
    <row r="2909" spans="1:6">
      <c r="A2909" t="n">
        <v>26057</v>
      </c>
      <c r="B2909" s="45" t="n">
        <v>61</v>
      </c>
      <c r="C2909" s="7" t="n">
        <v>0</v>
      </c>
      <c r="D2909" s="7" t="n">
        <v>65533</v>
      </c>
      <c r="E2909" s="7" t="n">
        <v>0</v>
      </c>
    </row>
    <row r="2910" spans="1:6">
      <c r="A2910" t="s">
        <v>4</v>
      </c>
      <c r="B2910" s="4" t="s">
        <v>5</v>
      </c>
      <c r="C2910" s="4" t="s">
        <v>7</v>
      </c>
      <c r="D2910" s="4" t="s">
        <v>18</v>
      </c>
      <c r="E2910" s="4" t="s">
        <v>18</v>
      </c>
      <c r="F2910" s="4" t="s">
        <v>18</v>
      </c>
      <c r="G2910" s="4" t="s">
        <v>7</v>
      </c>
      <c r="H2910" s="4" t="s">
        <v>7</v>
      </c>
    </row>
    <row r="2911" spans="1:6">
      <c r="A2911" t="n">
        <v>26064</v>
      </c>
      <c r="B2911" s="35" t="n">
        <v>60</v>
      </c>
      <c r="C2911" s="7" t="n">
        <v>1</v>
      </c>
      <c r="D2911" s="7" t="n">
        <v>0</v>
      </c>
      <c r="E2911" s="7" t="n">
        <v>0</v>
      </c>
      <c r="F2911" s="7" t="n">
        <v>0</v>
      </c>
      <c r="G2911" s="7" t="n">
        <v>0</v>
      </c>
      <c r="H2911" s="7" t="n">
        <v>1</v>
      </c>
    </row>
    <row r="2912" spans="1:6">
      <c r="A2912" t="s">
        <v>4</v>
      </c>
      <c r="B2912" s="4" t="s">
        <v>5</v>
      </c>
      <c r="C2912" s="4" t="s">
        <v>7</v>
      </c>
      <c r="D2912" s="4" t="s">
        <v>18</v>
      </c>
      <c r="E2912" s="4" t="s">
        <v>18</v>
      </c>
      <c r="F2912" s="4" t="s">
        <v>18</v>
      </c>
      <c r="G2912" s="4" t="s">
        <v>7</v>
      </c>
      <c r="H2912" s="4" t="s">
        <v>7</v>
      </c>
    </row>
    <row r="2913" spans="1:8">
      <c r="A2913" t="n">
        <v>26083</v>
      </c>
      <c r="B2913" s="35" t="n">
        <v>60</v>
      </c>
      <c r="C2913" s="7" t="n">
        <v>1</v>
      </c>
      <c r="D2913" s="7" t="n">
        <v>0</v>
      </c>
      <c r="E2913" s="7" t="n">
        <v>0</v>
      </c>
      <c r="F2913" s="7" t="n">
        <v>0</v>
      </c>
      <c r="G2913" s="7" t="n">
        <v>0</v>
      </c>
      <c r="H2913" s="7" t="n">
        <v>0</v>
      </c>
    </row>
    <row r="2914" spans="1:8">
      <c r="A2914" t="s">
        <v>4</v>
      </c>
      <c r="B2914" s="4" t="s">
        <v>5</v>
      </c>
      <c r="C2914" s="4" t="s">
        <v>7</v>
      </c>
      <c r="D2914" s="4" t="s">
        <v>7</v>
      </c>
      <c r="E2914" s="4" t="s">
        <v>7</v>
      </c>
    </row>
    <row r="2915" spans="1:8">
      <c r="A2915" t="n">
        <v>26102</v>
      </c>
      <c r="B2915" s="45" t="n">
        <v>61</v>
      </c>
      <c r="C2915" s="7" t="n">
        <v>1</v>
      </c>
      <c r="D2915" s="7" t="n">
        <v>65533</v>
      </c>
      <c r="E2915" s="7" t="n">
        <v>0</v>
      </c>
    </row>
    <row r="2916" spans="1:8">
      <c r="A2916" t="s">
        <v>4</v>
      </c>
      <c r="B2916" s="4" t="s">
        <v>5</v>
      </c>
      <c r="C2916" s="4" t="s">
        <v>7</v>
      </c>
      <c r="D2916" s="4" t="s">
        <v>18</v>
      </c>
      <c r="E2916" s="4" t="s">
        <v>18</v>
      </c>
      <c r="F2916" s="4" t="s">
        <v>18</v>
      </c>
      <c r="G2916" s="4" t="s">
        <v>7</v>
      </c>
      <c r="H2916" s="4" t="s">
        <v>7</v>
      </c>
    </row>
    <row r="2917" spans="1:8">
      <c r="A2917" t="n">
        <v>26109</v>
      </c>
      <c r="B2917" s="35" t="n">
        <v>60</v>
      </c>
      <c r="C2917" s="7" t="n">
        <v>2</v>
      </c>
      <c r="D2917" s="7" t="n">
        <v>0</v>
      </c>
      <c r="E2917" s="7" t="n">
        <v>0</v>
      </c>
      <c r="F2917" s="7" t="n">
        <v>0</v>
      </c>
      <c r="G2917" s="7" t="n">
        <v>0</v>
      </c>
      <c r="H2917" s="7" t="n">
        <v>1</v>
      </c>
    </row>
    <row r="2918" spans="1:8">
      <c r="A2918" t="s">
        <v>4</v>
      </c>
      <c r="B2918" s="4" t="s">
        <v>5</v>
      </c>
      <c r="C2918" s="4" t="s">
        <v>7</v>
      </c>
      <c r="D2918" s="4" t="s">
        <v>18</v>
      </c>
      <c r="E2918" s="4" t="s">
        <v>18</v>
      </c>
      <c r="F2918" s="4" t="s">
        <v>18</v>
      </c>
      <c r="G2918" s="4" t="s">
        <v>7</v>
      </c>
      <c r="H2918" s="4" t="s">
        <v>7</v>
      </c>
    </row>
    <row r="2919" spans="1:8">
      <c r="A2919" t="n">
        <v>26128</v>
      </c>
      <c r="B2919" s="35" t="n">
        <v>60</v>
      </c>
      <c r="C2919" s="7" t="n">
        <v>2</v>
      </c>
      <c r="D2919" s="7" t="n">
        <v>0</v>
      </c>
      <c r="E2919" s="7" t="n">
        <v>0</v>
      </c>
      <c r="F2919" s="7" t="n">
        <v>0</v>
      </c>
      <c r="G2919" s="7" t="n">
        <v>0</v>
      </c>
      <c r="H2919" s="7" t="n">
        <v>0</v>
      </c>
    </row>
    <row r="2920" spans="1:8">
      <c r="A2920" t="s">
        <v>4</v>
      </c>
      <c r="B2920" s="4" t="s">
        <v>5</v>
      </c>
      <c r="C2920" s="4" t="s">
        <v>7</v>
      </c>
      <c r="D2920" s="4" t="s">
        <v>7</v>
      </c>
      <c r="E2920" s="4" t="s">
        <v>7</v>
      </c>
    </row>
    <row r="2921" spans="1:8">
      <c r="A2921" t="n">
        <v>26147</v>
      </c>
      <c r="B2921" s="45" t="n">
        <v>61</v>
      </c>
      <c r="C2921" s="7" t="n">
        <v>2</v>
      </c>
      <c r="D2921" s="7" t="n">
        <v>65533</v>
      </c>
      <c r="E2921" s="7" t="n">
        <v>0</v>
      </c>
    </row>
    <row r="2922" spans="1:8">
      <c r="A2922" t="s">
        <v>4</v>
      </c>
      <c r="B2922" s="4" t="s">
        <v>5</v>
      </c>
      <c r="C2922" s="4" t="s">
        <v>7</v>
      </c>
      <c r="D2922" s="4" t="s">
        <v>18</v>
      </c>
      <c r="E2922" s="4" t="s">
        <v>18</v>
      </c>
      <c r="F2922" s="4" t="s">
        <v>18</v>
      </c>
      <c r="G2922" s="4" t="s">
        <v>7</v>
      </c>
      <c r="H2922" s="4" t="s">
        <v>7</v>
      </c>
    </row>
    <row r="2923" spans="1:8">
      <c r="A2923" t="n">
        <v>26154</v>
      </c>
      <c r="B2923" s="35" t="n">
        <v>60</v>
      </c>
      <c r="C2923" s="7" t="n">
        <v>3</v>
      </c>
      <c r="D2923" s="7" t="n">
        <v>0</v>
      </c>
      <c r="E2923" s="7" t="n">
        <v>0</v>
      </c>
      <c r="F2923" s="7" t="n">
        <v>0</v>
      </c>
      <c r="G2923" s="7" t="n">
        <v>0</v>
      </c>
      <c r="H2923" s="7" t="n">
        <v>1</v>
      </c>
    </row>
    <row r="2924" spans="1:8">
      <c r="A2924" t="s">
        <v>4</v>
      </c>
      <c r="B2924" s="4" t="s">
        <v>5</v>
      </c>
      <c r="C2924" s="4" t="s">
        <v>7</v>
      </c>
      <c r="D2924" s="4" t="s">
        <v>18</v>
      </c>
      <c r="E2924" s="4" t="s">
        <v>18</v>
      </c>
      <c r="F2924" s="4" t="s">
        <v>18</v>
      </c>
      <c r="G2924" s="4" t="s">
        <v>7</v>
      </c>
      <c r="H2924" s="4" t="s">
        <v>7</v>
      </c>
    </row>
    <row r="2925" spans="1:8">
      <c r="A2925" t="n">
        <v>26173</v>
      </c>
      <c r="B2925" s="35" t="n">
        <v>60</v>
      </c>
      <c r="C2925" s="7" t="n">
        <v>3</v>
      </c>
      <c r="D2925" s="7" t="n">
        <v>0</v>
      </c>
      <c r="E2925" s="7" t="n">
        <v>0</v>
      </c>
      <c r="F2925" s="7" t="n">
        <v>0</v>
      </c>
      <c r="G2925" s="7" t="n">
        <v>0</v>
      </c>
      <c r="H2925" s="7" t="n">
        <v>0</v>
      </c>
    </row>
    <row r="2926" spans="1:8">
      <c r="A2926" t="s">
        <v>4</v>
      </c>
      <c r="B2926" s="4" t="s">
        <v>5</v>
      </c>
      <c r="C2926" s="4" t="s">
        <v>7</v>
      </c>
      <c r="D2926" s="4" t="s">
        <v>7</v>
      </c>
      <c r="E2926" s="4" t="s">
        <v>7</v>
      </c>
    </row>
    <row r="2927" spans="1:8">
      <c r="A2927" t="n">
        <v>26192</v>
      </c>
      <c r="B2927" s="45" t="n">
        <v>61</v>
      </c>
      <c r="C2927" s="7" t="n">
        <v>3</v>
      </c>
      <c r="D2927" s="7" t="n">
        <v>65533</v>
      </c>
      <c r="E2927" s="7" t="n">
        <v>0</v>
      </c>
    </row>
    <row r="2928" spans="1:8">
      <c r="A2928" t="s">
        <v>4</v>
      </c>
      <c r="B2928" s="4" t="s">
        <v>5</v>
      </c>
      <c r="C2928" s="4" t="s">
        <v>7</v>
      </c>
      <c r="D2928" s="4" t="s">
        <v>18</v>
      </c>
      <c r="E2928" s="4" t="s">
        <v>18</v>
      </c>
      <c r="F2928" s="4" t="s">
        <v>18</v>
      </c>
      <c r="G2928" s="4" t="s">
        <v>7</v>
      </c>
      <c r="H2928" s="4" t="s">
        <v>7</v>
      </c>
    </row>
    <row r="2929" spans="1:8">
      <c r="A2929" t="n">
        <v>26199</v>
      </c>
      <c r="B2929" s="35" t="n">
        <v>60</v>
      </c>
      <c r="C2929" s="7" t="n">
        <v>4</v>
      </c>
      <c r="D2929" s="7" t="n">
        <v>0</v>
      </c>
      <c r="E2929" s="7" t="n">
        <v>0</v>
      </c>
      <c r="F2929" s="7" t="n">
        <v>0</v>
      </c>
      <c r="G2929" s="7" t="n">
        <v>0</v>
      </c>
      <c r="H2929" s="7" t="n">
        <v>1</v>
      </c>
    </row>
    <row r="2930" spans="1:8">
      <c r="A2930" t="s">
        <v>4</v>
      </c>
      <c r="B2930" s="4" t="s">
        <v>5</v>
      </c>
      <c r="C2930" s="4" t="s">
        <v>7</v>
      </c>
      <c r="D2930" s="4" t="s">
        <v>18</v>
      </c>
      <c r="E2930" s="4" t="s">
        <v>18</v>
      </c>
      <c r="F2930" s="4" t="s">
        <v>18</v>
      </c>
      <c r="G2930" s="4" t="s">
        <v>7</v>
      </c>
      <c r="H2930" s="4" t="s">
        <v>7</v>
      </c>
    </row>
    <row r="2931" spans="1:8">
      <c r="A2931" t="n">
        <v>26218</v>
      </c>
      <c r="B2931" s="35" t="n">
        <v>60</v>
      </c>
      <c r="C2931" s="7" t="n">
        <v>4</v>
      </c>
      <c r="D2931" s="7" t="n">
        <v>0</v>
      </c>
      <c r="E2931" s="7" t="n">
        <v>0</v>
      </c>
      <c r="F2931" s="7" t="n">
        <v>0</v>
      </c>
      <c r="G2931" s="7" t="n">
        <v>0</v>
      </c>
      <c r="H2931" s="7" t="n">
        <v>0</v>
      </c>
    </row>
    <row r="2932" spans="1:8">
      <c r="A2932" t="s">
        <v>4</v>
      </c>
      <c r="B2932" s="4" t="s">
        <v>5</v>
      </c>
      <c r="C2932" s="4" t="s">
        <v>7</v>
      </c>
      <c r="D2932" s="4" t="s">
        <v>7</v>
      </c>
      <c r="E2932" s="4" t="s">
        <v>7</v>
      </c>
    </row>
    <row r="2933" spans="1:8">
      <c r="A2933" t="n">
        <v>26237</v>
      </c>
      <c r="B2933" s="45" t="n">
        <v>61</v>
      </c>
      <c r="C2933" s="7" t="n">
        <v>4</v>
      </c>
      <c r="D2933" s="7" t="n">
        <v>65533</v>
      </c>
      <c r="E2933" s="7" t="n">
        <v>0</v>
      </c>
    </row>
    <row r="2934" spans="1:8">
      <c r="A2934" t="s">
        <v>4</v>
      </c>
      <c r="B2934" s="4" t="s">
        <v>5</v>
      </c>
      <c r="C2934" s="4" t="s">
        <v>7</v>
      </c>
      <c r="D2934" s="4" t="s">
        <v>18</v>
      </c>
      <c r="E2934" s="4" t="s">
        <v>18</v>
      </c>
      <c r="F2934" s="4" t="s">
        <v>18</v>
      </c>
      <c r="G2934" s="4" t="s">
        <v>7</v>
      </c>
      <c r="H2934" s="4" t="s">
        <v>7</v>
      </c>
    </row>
    <row r="2935" spans="1:8">
      <c r="A2935" t="n">
        <v>26244</v>
      </c>
      <c r="B2935" s="35" t="n">
        <v>60</v>
      </c>
      <c r="C2935" s="7" t="n">
        <v>5</v>
      </c>
      <c r="D2935" s="7" t="n">
        <v>0</v>
      </c>
      <c r="E2935" s="7" t="n">
        <v>0</v>
      </c>
      <c r="F2935" s="7" t="n">
        <v>0</v>
      </c>
      <c r="G2935" s="7" t="n">
        <v>0</v>
      </c>
      <c r="H2935" s="7" t="n">
        <v>1</v>
      </c>
    </row>
    <row r="2936" spans="1:8">
      <c r="A2936" t="s">
        <v>4</v>
      </c>
      <c r="B2936" s="4" t="s">
        <v>5</v>
      </c>
      <c r="C2936" s="4" t="s">
        <v>7</v>
      </c>
      <c r="D2936" s="4" t="s">
        <v>18</v>
      </c>
      <c r="E2936" s="4" t="s">
        <v>18</v>
      </c>
      <c r="F2936" s="4" t="s">
        <v>18</v>
      </c>
      <c r="G2936" s="4" t="s">
        <v>7</v>
      </c>
      <c r="H2936" s="4" t="s">
        <v>7</v>
      </c>
    </row>
    <row r="2937" spans="1:8">
      <c r="A2937" t="n">
        <v>26263</v>
      </c>
      <c r="B2937" s="35" t="n">
        <v>60</v>
      </c>
      <c r="C2937" s="7" t="n">
        <v>5</v>
      </c>
      <c r="D2937" s="7" t="n">
        <v>0</v>
      </c>
      <c r="E2937" s="7" t="n">
        <v>0</v>
      </c>
      <c r="F2937" s="7" t="n">
        <v>0</v>
      </c>
      <c r="G2937" s="7" t="n">
        <v>0</v>
      </c>
      <c r="H2937" s="7" t="n">
        <v>0</v>
      </c>
    </row>
    <row r="2938" spans="1:8">
      <c r="A2938" t="s">
        <v>4</v>
      </c>
      <c r="B2938" s="4" t="s">
        <v>5</v>
      </c>
      <c r="C2938" s="4" t="s">
        <v>7</v>
      </c>
      <c r="D2938" s="4" t="s">
        <v>7</v>
      </c>
      <c r="E2938" s="4" t="s">
        <v>7</v>
      </c>
    </row>
    <row r="2939" spans="1:8">
      <c r="A2939" t="n">
        <v>26282</v>
      </c>
      <c r="B2939" s="45" t="n">
        <v>61</v>
      </c>
      <c r="C2939" s="7" t="n">
        <v>5</v>
      </c>
      <c r="D2939" s="7" t="n">
        <v>65533</v>
      </c>
      <c r="E2939" s="7" t="n">
        <v>0</v>
      </c>
    </row>
    <row r="2940" spans="1:8">
      <c r="A2940" t="s">
        <v>4</v>
      </c>
      <c r="B2940" s="4" t="s">
        <v>5</v>
      </c>
      <c r="C2940" s="4" t="s">
        <v>7</v>
      </c>
      <c r="D2940" s="4" t="s">
        <v>18</v>
      </c>
      <c r="E2940" s="4" t="s">
        <v>18</v>
      </c>
      <c r="F2940" s="4" t="s">
        <v>18</v>
      </c>
      <c r="G2940" s="4" t="s">
        <v>7</v>
      </c>
      <c r="H2940" s="4" t="s">
        <v>7</v>
      </c>
    </row>
    <row r="2941" spans="1:8">
      <c r="A2941" t="n">
        <v>26289</v>
      </c>
      <c r="B2941" s="35" t="n">
        <v>60</v>
      </c>
      <c r="C2941" s="7" t="n">
        <v>6</v>
      </c>
      <c r="D2941" s="7" t="n">
        <v>0</v>
      </c>
      <c r="E2941" s="7" t="n">
        <v>0</v>
      </c>
      <c r="F2941" s="7" t="n">
        <v>0</v>
      </c>
      <c r="G2941" s="7" t="n">
        <v>0</v>
      </c>
      <c r="H2941" s="7" t="n">
        <v>1</v>
      </c>
    </row>
    <row r="2942" spans="1:8">
      <c r="A2942" t="s">
        <v>4</v>
      </c>
      <c r="B2942" s="4" t="s">
        <v>5</v>
      </c>
      <c r="C2942" s="4" t="s">
        <v>7</v>
      </c>
      <c r="D2942" s="4" t="s">
        <v>18</v>
      </c>
      <c r="E2942" s="4" t="s">
        <v>18</v>
      </c>
      <c r="F2942" s="4" t="s">
        <v>18</v>
      </c>
      <c r="G2942" s="4" t="s">
        <v>7</v>
      </c>
      <c r="H2942" s="4" t="s">
        <v>7</v>
      </c>
    </row>
    <row r="2943" spans="1:8">
      <c r="A2943" t="n">
        <v>26308</v>
      </c>
      <c r="B2943" s="35" t="n">
        <v>60</v>
      </c>
      <c r="C2943" s="7" t="n">
        <v>6</v>
      </c>
      <c r="D2943" s="7" t="n">
        <v>0</v>
      </c>
      <c r="E2943" s="7" t="n">
        <v>0</v>
      </c>
      <c r="F2943" s="7" t="n">
        <v>0</v>
      </c>
      <c r="G2943" s="7" t="n">
        <v>0</v>
      </c>
      <c r="H2943" s="7" t="n">
        <v>0</v>
      </c>
    </row>
    <row r="2944" spans="1:8">
      <c r="A2944" t="s">
        <v>4</v>
      </c>
      <c r="B2944" s="4" t="s">
        <v>5</v>
      </c>
      <c r="C2944" s="4" t="s">
        <v>7</v>
      </c>
      <c r="D2944" s="4" t="s">
        <v>7</v>
      </c>
      <c r="E2944" s="4" t="s">
        <v>7</v>
      </c>
    </row>
    <row r="2945" spans="1:8">
      <c r="A2945" t="n">
        <v>26327</v>
      </c>
      <c r="B2945" s="45" t="n">
        <v>61</v>
      </c>
      <c r="C2945" s="7" t="n">
        <v>6</v>
      </c>
      <c r="D2945" s="7" t="n">
        <v>65533</v>
      </c>
      <c r="E2945" s="7" t="n">
        <v>0</v>
      </c>
    </row>
    <row r="2946" spans="1:8">
      <c r="A2946" t="s">
        <v>4</v>
      </c>
      <c r="B2946" s="4" t="s">
        <v>5</v>
      </c>
      <c r="C2946" s="4" t="s">
        <v>7</v>
      </c>
      <c r="D2946" s="4" t="s">
        <v>18</v>
      </c>
      <c r="E2946" s="4" t="s">
        <v>18</v>
      </c>
      <c r="F2946" s="4" t="s">
        <v>18</v>
      </c>
      <c r="G2946" s="4" t="s">
        <v>7</v>
      </c>
      <c r="H2946" s="4" t="s">
        <v>7</v>
      </c>
    </row>
    <row r="2947" spans="1:8">
      <c r="A2947" t="n">
        <v>26334</v>
      </c>
      <c r="B2947" s="35" t="n">
        <v>60</v>
      </c>
      <c r="C2947" s="7" t="n">
        <v>7</v>
      </c>
      <c r="D2947" s="7" t="n">
        <v>0</v>
      </c>
      <c r="E2947" s="7" t="n">
        <v>0</v>
      </c>
      <c r="F2947" s="7" t="n">
        <v>0</v>
      </c>
      <c r="G2947" s="7" t="n">
        <v>0</v>
      </c>
      <c r="H2947" s="7" t="n">
        <v>1</v>
      </c>
    </row>
    <row r="2948" spans="1:8">
      <c r="A2948" t="s">
        <v>4</v>
      </c>
      <c r="B2948" s="4" t="s">
        <v>5</v>
      </c>
      <c r="C2948" s="4" t="s">
        <v>7</v>
      </c>
      <c r="D2948" s="4" t="s">
        <v>18</v>
      </c>
      <c r="E2948" s="4" t="s">
        <v>18</v>
      </c>
      <c r="F2948" s="4" t="s">
        <v>18</v>
      </c>
      <c r="G2948" s="4" t="s">
        <v>7</v>
      </c>
      <c r="H2948" s="4" t="s">
        <v>7</v>
      </c>
    </row>
    <row r="2949" spans="1:8">
      <c r="A2949" t="n">
        <v>26353</v>
      </c>
      <c r="B2949" s="35" t="n">
        <v>60</v>
      </c>
      <c r="C2949" s="7" t="n">
        <v>7</v>
      </c>
      <c r="D2949" s="7" t="n">
        <v>0</v>
      </c>
      <c r="E2949" s="7" t="n">
        <v>0</v>
      </c>
      <c r="F2949" s="7" t="n">
        <v>0</v>
      </c>
      <c r="G2949" s="7" t="n">
        <v>0</v>
      </c>
      <c r="H2949" s="7" t="n">
        <v>0</v>
      </c>
    </row>
    <row r="2950" spans="1:8">
      <c r="A2950" t="s">
        <v>4</v>
      </c>
      <c r="B2950" s="4" t="s">
        <v>5</v>
      </c>
      <c r="C2950" s="4" t="s">
        <v>7</v>
      </c>
      <c r="D2950" s="4" t="s">
        <v>7</v>
      </c>
      <c r="E2950" s="4" t="s">
        <v>7</v>
      </c>
    </row>
    <row r="2951" spans="1:8">
      <c r="A2951" t="n">
        <v>26372</v>
      </c>
      <c r="B2951" s="45" t="n">
        <v>61</v>
      </c>
      <c r="C2951" s="7" t="n">
        <v>7</v>
      </c>
      <c r="D2951" s="7" t="n">
        <v>65533</v>
      </c>
      <c r="E2951" s="7" t="n">
        <v>0</v>
      </c>
    </row>
    <row r="2952" spans="1:8">
      <c r="A2952" t="s">
        <v>4</v>
      </c>
      <c r="B2952" s="4" t="s">
        <v>5</v>
      </c>
      <c r="C2952" s="4" t="s">
        <v>7</v>
      </c>
      <c r="D2952" s="4" t="s">
        <v>18</v>
      </c>
      <c r="E2952" s="4" t="s">
        <v>18</v>
      </c>
      <c r="F2952" s="4" t="s">
        <v>18</v>
      </c>
      <c r="G2952" s="4" t="s">
        <v>7</v>
      </c>
      <c r="H2952" s="4" t="s">
        <v>7</v>
      </c>
    </row>
    <row r="2953" spans="1:8">
      <c r="A2953" t="n">
        <v>26379</v>
      </c>
      <c r="B2953" s="35" t="n">
        <v>60</v>
      </c>
      <c r="C2953" s="7" t="n">
        <v>8</v>
      </c>
      <c r="D2953" s="7" t="n">
        <v>0</v>
      </c>
      <c r="E2953" s="7" t="n">
        <v>0</v>
      </c>
      <c r="F2953" s="7" t="n">
        <v>0</v>
      </c>
      <c r="G2953" s="7" t="n">
        <v>0</v>
      </c>
      <c r="H2953" s="7" t="n">
        <v>1</v>
      </c>
    </row>
    <row r="2954" spans="1:8">
      <c r="A2954" t="s">
        <v>4</v>
      </c>
      <c r="B2954" s="4" t="s">
        <v>5</v>
      </c>
      <c r="C2954" s="4" t="s">
        <v>7</v>
      </c>
      <c r="D2954" s="4" t="s">
        <v>18</v>
      </c>
      <c r="E2954" s="4" t="s">
        <v>18</v>
      </c>
      <c r="F2954" s="4" t="s">
        <v>18</v>
      </c>
      <c r="G2954" s="4" t="s">
        <v>7</v>
      </c>
      <c r="H2954" s="4" t="s">
        <v>7</v>
      </c>
    </row>
    <row r="2955" spans="1:8">
      <c r="A2955" t="n">
        <v>26398</v>
      </c>
      <c r="B2955" s="35" t="n">
        <v>60</v>
      </c>
      <c r="C2955" s="7" t="n">
        <v>8</v>
      </c>
      <c r="D2955" s="7" t="n">
        <v>0</v>
      </c>
      <c r="E2955" s="7" t="n">
        <v>0</v>
      </c>
      <c r="F2955" s="7" t="n">
        <v>0</v>
      </c>
      <c r="G2955" s="7" t="n">
        <v>0</v>
      </c>
      <c r="H2955" s="7" t="n">
        <v>0</v>
      </c>
    </row>
    <row r="2956" spans="1:8">
      <c r="A2956" t="s">
        <v>4</v>
      </c>
      <c r="B2956" s="4" t="s">
        <v>5</v>
      </c>
      <c r="C2956" s="4" t="s">
        <v>7</v>
      </c>
      <c r="D2956" s="4" t="s">
        <v>7</v>
      </c>
      <c r="E2956" s="4" t="s">
        <v>7</v>
      </c>
    </row>
    <row r="2957" spans="1:8">
      <c r="A2957" t="n">
        <v>26417</v>
      </c>
      <c r="B2957" s="45" t="n">
        <v>61</v>
      </c>
      <c r="C2957" s="7" t="n">
        <v>8</v>
      </c>
      <c r="D2957" s="7" t="n">
        <v>65533</v>
      </c>
      <c r="E2957" s="7" t="n">
        <v>0</v>
      </c>
    </row>
    <row r="2958" spans="1:8">
      <c r="A2958" t="s">
        <v>4</v>
      </c>
      <c r="B2958" s="4" t="s">
        <v>5</v>
      </c>
      <c r="C2958" s="4" t="s">
        <v>7</v>
      </c>
      <c r="D2958" s="4" t="s">
        <v>18</v>
      </c>
      <c r="E2958" s="4" t="s">
        <v>18</v>
      </c>
      <c r="F2958" s="4" t="s">
        <v>18</v>
      </c>
      <c r="G2958" s="4" t="s">
        <v>7</v>
      </c>
      <c r="H2958" s="4" t="s">
        <v>7</v>
      </c>
    </row>
    <row r="2959" spans="1:8">
      <c r="A2959" t="n">
        <v>26424</v>
      </c>
      <c r="B2959" s="35" t="n">
        <v>60</v>
      </c>
      <c r="C2959" s="7" t="n">
        <v>9</v>
      </c>
      <c r="D2959" s="7" t="n">
        <v>0</v>
      </c>
      <c r="E2959" s="7" t="n">
        <v>0</v>
      </c>
      <c r="F2959" s="7" t="n">
        <v>0</v>
      </c>
      <c r="G2959" s="7" t="n">
        <v>0</v>
      </c>
      <c r="H2959" s="7" t="n">
        <v>1</v>
      </c>
    </row>
    <row r="2960" spans="1:8">
      <c r="A2960" t="s">
        <v>4</v>
      </c>
      <c r="B2960" s="4" t="s">
        <v>5</v>
      </c>
      <c r="C2960" s="4" t="s">
        <v>7</v>
      </c>
      <c r="D2960" s="4" t="s">
        <v>18</v>
      </c>
      <c r="E2960" s="4" t="s">
        <v>18</v>
      </c>
      <c r="F2960" s="4" t="s">
        <v>18</v>
      </c>
      <c r="G2960" s="4" t="s">
        <v>7</v>
      </c>
      <c r="H2960" s="4" t="s">
        <v>7</v>
      </c>
    </row>
    <row r="2961" spans="1:8">
      <c r="A2961" t="n">
        <v>26443</v>
      </c>
      <c r="B2961" s="35" t="n">
        <v>60</v>
      </c>
      <c r="C2961" s="7" t="n">
        <v>9</v>
      </c>
      <c r="D2961" s="7" t="n">
        <v>0</v>
      </c>
      <c r="E2961" s="7" t="n">
        <v>0</v>
      </c>
      <c r="F2961" s="7" t="n">
        <v>0</v>
      </c>
      <c r="G2961" s="7" t="n">
        <v>0</v>
      </c>
      <c r="H2961" s="7" t="n">
        <v>0</v>
      </c>
    </row>
    <row r="2962" spans="1:8">
      <c r="A2962" t="s">
        <v>4</v>
      </c>
      <c r="B2962" s="4" t="s">
        <v>5</v>
      </c>
      <c r="C2962" s="4" t="s">
        <v>7</v>
      </c>
      <c r="D2962" s="4" t="s">
        <v>7</v>
      </c>
      <c r="E2962" s="4" t="s">
        <v>7</v>
      </c>
    </row>
    <row r="2963" spans="1:8">
      <c r="A2963" t="n">
        <v>26462</v>
      </c>
      <c r="B2963" s="45" t="n">
        <v>61</v>
      </c>
      <c r="C2963" s="7" t="n">
        <v>9</v>
      </c>
      <c r="D2963" s="7" t="n">
        <v>65533</v>
      </c>
      <c r="E2963" s="7" t="n">
        <v>0</v>
      </c>
    </row>
    <row r="2964" spans="1:8">
      <c r="A2964" t="s">
        <v>4</v>
      </c>
      <c r="B2964" s="4" t="s">
        <v>5</v>
      </c>
      <c r="C2964" s="4" t="s">
        <v>7</v>
      </c>
      <c r="D2964" s="4" t="s">
        <v>18</v>
      </c>
      <c r="E2964" s="4" t="s">
        <v>18</v>
      </c>
      <c r="F2964" s="4" t="s">
        <v>18</v>
      </c>
      <c r="G2964" s="4" t="s">
        <v>7</v>
      </c>
      <c r="H2964" s="4" t="s">
        <v>7</v>
      </c>
    </row>
    <row r="2965" spans="1:8">
      <c r="A2965" t="n">
        <v>26469</v>
      </c>
      <c r="B2965" s="35" t="n">
        <v>60</v>
      </c>
      <c r="C2965" s="7" t="n">
        <v>11</v>
      </c>
      <c r="D2965" s="7" t="n">
        <v>0</v>
      </c>
      <c r="E2965" s="7" t="n">
        <v>0</v>
      </c>
      <c r="F2965" s="7" t="n">
        <v>0</v>
      </c>
      <c r="G2965" s="7" t="n">
        <v>0</v>
      </c>
      <c r="H2965" s="7" t="n">
        <v>1</v>
      </c>
    </row>
    <row r="2966" spans="1:8">
      <c r="A2966" t="s">
        <v>4</v>
      </c>
      <c r="B2966" s="4" t="s">
        <v>5</v>
      </c>
      <c r="C2966" s="4" t="s">
        <v>7</v>
      </c>
      <c r="D2966" s="4" t="s">
        <v>18</v>
      </c>
      <c r="E2966" s="4" t="s">
        <v>18</v>
      </c>
      <c r="F2966" s="4" t="s">
        <v>18</v>
      </c>
      <c r="G2966" s="4" t="s">
        <v>7</v>
      </c>
      <c r="H2966" s="4" t="s">
        <v>7</v>
      </c>
    </row>
    <row r="2967" spans="1:8">
      <c r="A2967" t="n">
        <v>26488</v>
      </c>
      <c r="B2967" s="35" t="n">
        <v>60</v>
      </c>
      <c r="C2967" s="7" t="n">
        <v>11</v>
      </c>
      <c r="D2967" s="7" t="n">
        <v>0</v>
      </c>
      <c r="E2967" s="7" t="n">
        <v>0</v>
      </c>
      <c r="F2967" s="7" t="n">
        <v>0</v>
      </c>
      <c r="G2967" s="7" t="n">
        <v>0</v>
      </c>
      <c r="H2967" s="7" t="n">
        <v>0</v>
      </c>
    </row>
    <row r="2968" spans="1:8">
      <c r="A2968" t="s">
        <v>4</v>
      </c>
      <c r="B2968" s="4" t="s">
        <v>5</v>
      </c>
      <c r="C2968" s="4" t="s">
        <v>7</v>
      </c>
      <c r="D2968" s="4" t="s">
        <v>7</v>
      </c>
      <c r="E2968" s="4" t="s">
        <v>7</v>
      </c>
    </row>
    <row r="2969" spans="1:8">
      <c r="A2969" t="n">
        <v>26507</v>
      </c>
      <c r="B2969" s="45" t="n">
        <v>61</v>
      </c>
      <c r="C2969" s="7" t="n">
        <v>11</v>
      </c>
      <c r="D2969" s="7" t="n">
        <v>65533</v>
      </c>
      <c r="E2969" s="7" t="n">
        <v>0</v>
      </c>
    </row>
    <row r="2970" spans="1:8">
      <c r="A2970" t="s">
        <v>4</v>
      </c>
      <c r="B2970" s="4" t="s">
        <v>5</v>
      </c>
      <c r="C2970" s="4" t="s">
        <v>7</v>
      </c>
      <c r="D2970" s="4" t="s">
        <v>18</v>
      </c>
      <c r="E2970" s="4" t="s">
        <v>18</v>
      </c>
      <c r="F2970" s="4" t="s">
        <v>18</v>
      </c>
      <c r="G2970" s="4" t="s">
        <v>7</v>
      </c>
      <c r="H2970" s="4" t="s">
        <v>7</v>
      </c>
    </row>
    <row r="2971" spans="1:8">
      <c r="A2971" t="n">
        <v>26514</v>
      </c>
      <c r="B2971" s="35" t="n">
        <v>60</v>
      </c>
      <c r="C2971" s="7" t="n">
        <v>13</v>
      </c>
      <c r="D2971" s="7" t="n">
        <v>0</v>
      </c>
      <c r="E2971" s="7" t="n">
        <v>0</v>
      </c>
      <c r="F2971" s="7" t="n">
        <v>0</v>
      </c>
      <c r="G2971" s="7" t="n">
        <v>0</v>
      </c>
      <c r="H2971" s="7" t="n">
        <v>1</v>
      </c>
    </row>
    <row r="2972" spans="1:8">
      <c r="A2972" t="s">
        <v>4</v>
      </c>
      <c r="B2972" s="4" t="s">
        <v>5</v>
      </c>
      <c r="C2972" s="4" t="s">
        <v>7</v>
      </c>
      <c r="D2972" s="4" t="s">
        <v>18</v>
      </c>
      <c r="E2972" s="4" t="s">
        <v>18</v>
      </c>
      <c r="F2972" s="4" t="s">
        <v>18</v>
      </c>
      <c r="G2972" s="4" t="s">
        <v>7</v>
      </c>
      <c r="H2972" s="4" t="s">
        <v>7</v>
      </c>
    </row>
    <row r="2973" spans="1:8">
      <c r="A2973" t="n">
        <v>26533</v>
      </c>
      <c r="B2973" s="35" t="n">
        <v>60</v>
      </c>
      <c r="C2973" s="7" t="n">
        <v>13</v>
      </c>
      <c r="D2973" s="7" t="n">
        <v>0</v>
      </c>
      <c r="E2973" s="7" t="n">
        <v>0</v>
      </c>
      <c r="F2973" s="7" t="n">
        <v>0</v>
      </c>
      <c r="G2973" s="7" t="n">
        <v>0</v>
      </c>
      <c r="H2973" s="7" t="n">
        <v>0</v>
      </c>
    </row>
    <row r="2974" spans="1:8">
      <c r="A2974" t="s">
        <v>4</v>
      </c>
      <c r="B2974" s="4" t="s">
        <v>5</v>
      </c>
      <c r="C2974" s="4" t="s">
        <v>7</v>
      </c>
      <c r="D2974" s="4" t="s">
        <v>7</v>
      </c>
      <c r="E2974" s="4" t="s">
        <v>7</v>
      </c>
    </row>
    <row r="2975" spans="1:8">
      <c r="A2975" t="n">
        <v>26552</v>
      </c>
      <c r="B2975" s="45" t="n">
        <v>61</v>
      </c>
      <c r="C2975" s="7" t="n">
        <v>13</v>
      </c>
      <c r="D2975" s="7" t="n">
        <v>65533</v>
      </c>
      <c r="E2975" s="7" t="n">
        <v>0</v>
      </c>
    </row>
    <row r="2976" spans="1:8">
      <c r="A2976" t="s">
        <v>4</v>
      </c>
      <c r="B2976" s="4" t="s">
        <v>5</v>
      </c>
      <c r="C2976" s="4" t="s">
        <v>7</v>
      </c>
      <c r="D2976" s="4" t="s">
        <v>18</v>
      </c>
      <c r="E2976" s="4" t="s">
        <v>18</v>
      </c>
      <c r="F2976" s="4" t="s">
        <v>18</v>
      </c>
      <c r="G2976" s="4" t="s">
        <v>7</v>
      </c>
      <c r="H2976" s="4" t="s">
        <v>7</v>
      </c>
    </row>
    <row r="2977" spans="1:8">
      <c r="A2977" t="n">
        <v>26559</v>
      </c>
      <c r="B2977" s="35" t="n">
        <v>60</v>
      </c>
      <c r="C2977" s="7" t="n">
        <v>80</v>
      </c>
      <c r="D2977" s="7" t="n">
        <v>0</v>
      </c>
      <c r="E2977" s="7" t="n">
        <v>0</v>
      </c>
      <c r="F2977" s="7" t="n">
        <v>0</v>
      </c>
      <c r="G2977" s="7" t="n">
        <v>0</v>
      </c>
      <c r="H2977" s="7" t="n">
        <v>1</v>
      </c>
    </row>
    <row r="2978" spans="1:8">
      <c r="A2978" t="s">
        <v>4</v>
      </c>
      <c r="B2978" s="4" t="s">
        <v>5</v>
      </c>
      <c r="C2978" s="4" t="s">
        <v>7</v>
      </c>
      <c r="D2978" s="4" t="s">
        <v>18</v>
      </c>
      <c r="E2978" s="4" t="s">
        <v>18</v>
      </c>
      <c r="F2978" s="4" t="s">
        <v>18</v>
      </c>
      <c r="G2978" s="4" t="s">
        <v>7</v>
      </c>
      <c r="H2978" s="4" t="s">
        <v>7</v>
      </c>
    </row>
    <row r="2979" spans="1:8">
      <c r="A2979" t="n">
        <v>26578</v>
      </c>
      <c r="B2979" s="35" t="n">
        <v>60</v>
      </c>
      <c r="C2979" s="7" t="n">
        <v>80</v>
      </c>
      <c r="D2979" s="7" t="n">
        <v>0</v>
      </c>
      <c r="E2979" s="7" t="n">
        <v>0</v>
      </c>
      <c r="F2979" s="7" t="n">
        <v>0</v>
      </c>
      <c r="G2979" s="7" t="n">
        <v>0</v>
      </c>
      <c r="H2979" s="7" t="n">
        <v>0</v>
      </c>
    </row>
    <row r="2980" spans="1:8">
      <c r="A2980" t="s">
        <v>4</v>
      </c>
      <c r="B2980" s="4" t="s">
        <v>5</v>
      </c>
      <c r="C2980" s="4" t="s">
        <v>7</v>
      </c>
      <c r="D2980" s="4" t="s">
        <v>7</v>
      </c>
      <c r="E2980" s="4" t="s">
        <v>7</v>
      </c>
    </row>
    <row r="2981" spans="1:8">
      <c r="A2981" t="n">
        <v>26597</v>
      </c>
      <c r="B2981" s="45" t="n">
        <v>61</v>
      </c>
      <c r="C2981" s="7" t="n">
        <v>80</v>
      </c>
      <c r="D2981" s="7" t="n">
        <v>65533</v>
      </c>
      <c r="E2981" s="7" t="n">
        <v>0</v>
      </c>
    </row>
    <row r="2982" spans="1:8">
      <c r="A2982" t="s">
        <v>4</v>
      </c>
      <c r="B2982" s="4" t="s">
        <v>5</v>
      </c>
      <c r="C2982" s="4" t="s">
        <v>7</v>
      </c>
      <c r="D2982" s="4" t="s">
        <v>18</v>
      </c>
      <c r="E2982" s="4" t="s">
        <v>18</v>
      </c>
      <c r="F2982" s="4" t="s">
        <v>18</v>
      </c>
      <c r="G2982" s="4" t="s">
        <v>7</v>
      </c>
      <c r="H2982" s="4" t="s">
        <v>7</v>
      </c>
    </row>
    <row r="2983" spans="1:8">
      <c r="A2983" t="n">
        <v>26604</v>
      </c>
      <c r="B2983" s="35" t="n">
        <v>60</v>
      </c>
      <c r="C2983" s="7" t="n">
        <v>18</v>
      </c>
      <c r="D2983" s="7" t="n">
        <v>0</v>
      </c>
      <c r="E2983" s="7" t="n">
        <v>0</v>
      </c>
      <c r="F2983" s="7" t="n">
        <v>0</v>
      </c>
      <c r="G2983" s="7" t="n">
        <v>0</v>
      </c>
      <c r="H2983" s="7" t="n">
        <v>1</v>
      </c>
    </row>
    <row r="2984" spans="1:8">
      <c r="A2984" t="s">
        <v>4</v>
      </c>
      <c r="B2984" s="4" t="s">
        <v>5</v>
      </c>
      <c r="C2984" s="4" t="s">
        <v>7</v>
      </c>
      <c r="D2984" s="4" t="s">
        <v>18</v>
      </c>
      <c r="E2984" s="4" t="s">
        <v>18</v>
      </c>
      <c r="F2984" s="4" t="s">
        <v>18</v>
      </c>
      <c r="G2984" s="4" t="s">
        <v>7</v>
      </c>
      <c r="H2984" s="4" t="s">
        <v>7</v>
      </c>
    </row>
    <row r="2985" spans="1:8">
      <c r="A2985" t="n">
        <v>26623</v>
      </c>
      <c r="B2985" s="35" t="n">
        <v>60</v>
      </c>
      <c r="C2985" s="7" t="n">
        <v>18</v>
      </c>
      <c r="D2985" s="7" t="n">
        <v>0</v>
      </c>
      <c r="E2985" s="7" t="n">
        <v>0</v>
      </c>
      <c r="F2985" s="7" t="n">
        <v>0</v>
      </c>
      <c r="G2985" s="7" t="n">
        <v>0</v>
      </c>
      <c r="H2985" s="7" t="n">
        <v>0</v>
      </c>
    </row>
    <row r="2986" spans="1:8">
      <c r="A2986" t="s">
        <v>4</v>
      </c>
      <c r="B2986" s="4" t="s">
        <v>5</v>
      </c>
      <c r="C2986" s="4" t="s">
        <v>7</v>
      </c>
      <c r="D2986" s="4" t="s">
        <v>7</v>
      </c>
      <c r="E2986" s="4" t="s">
        <v>7</v>
      </c>
    </row>
    <row r="2987" spans="1:8">
      <c r="A2987" t="n">
        <v>26642</v>
      </c>
      <c r="B2987" s="45" t="n">
        <v>61</v>
      </c>
      <c r="C2987" s="7" t="n">
        <v>18</v>
      </c>
      <c r="D2987" s="7" t="n">
        <v>65533</v>
      </c>
      <c r="E2987" s="7" t="n">
        <v>0</v>
      </c>
    </row>
    <row r="2988" spans="1:8">
      <c r="A2988" t="s">
        <v>4</v>
      </c>
      <c r="B2988" s="4" t="s">
        <v>5</v>
      </c>
      <c r="C2988" s="4" t="s">
        <v>7</v>
      </c>
      <c r="D2988" s="4" t="s">
        <v>18</v>
      </c>
      <c r="E2988" s="4" t="s">
        <v>18</v>
      </c>
      <c r="F2988" s="4" t="s">
        <v>18</v>
      </c>
      <c r="G2988" s="4" t="s">
        <v>7</v>
      </c>
      <c r="H2988" s="4" t="s">
        <v>7</v>
      </c>
    </row>
    <row r="2989" spans="1:8">
      <c r="A2989" t="n">
        <v>26649</v>
      </c>
      <c r="B2989" s="35" t="n">
        <v>60</v>
      </c>
      <c r="C2989" s="7" t="n">
        <v>7032</v>
      </c>
      <c r="D2989" s="7" t="n">
        <v>0</v>
      </c>
      <c r="E2989" s="7" t="n">
        <v>0</v>
      </c>
      <c r="F2989" s="7" t="n">
        <v>0</v>
      </c>
      <c r="G2989" s="7" t="n">
        <v>0</v>
      </c>
      <c r="H2989" s="7" t="n">
        <v>1</v>
      </c>
    </row>
    <row r="2990" spans="1:8">
      <c r="A2990" t="s">
        <v>4</v>
      </c>
      <c r="B2990" s="4" t="s">
        <v>5</v>
      </c>
      <c r="C2990" s="4" t="s">
        <v>7</v>
      </c>
      <c r="D2990" s="4" t="s">
        <v>18</v>
      </c>
      <c r="E2990" s="4" t="s">
        <v>18</v>
      </c>
      <c r="F2990" s="4" t="s">
        <v>18</v>
      </c>
      <c r="G2990" s="4" t="s">
        <v>7</v>
      </c>
      <c r="H2990" s="4" t="s">
        <v>7</v>
      </c>
    </row>
    <row r="2991" spans="1:8">
      <c r="A2991" t="n">
        <v>26668</v>
      </c>
      <c r="B2991" s="35" t="n">
        <v>60</v>
      </c>
      <c r="C2991" s="7" t="n">
        <v>7032</v>
      </c>
      <c r="D2991" s="7" t="n">
        <v>0</v>
      </c>
      <c r="E2991" s="7" t="n">
        <v>0</v>
      </c>
      <c r="F2991" s="7" t="n">
        <v>0</v>
      </c>
      <c r="G2991" s="7" t="n">
        <v>0</v>
      </c>
      <c r="H2991" s="7" t="n">
        <v>0</v>
      </c>
    </row>
    <row r="2992" spans="1:8">
      <c r="A2992" t="s">
        <v>4</v>
      </c>
      <c r="B2992" s="4" t="s">
        <v>5</v>
      </c>
      <c r="C2992" s="4" t="s">
        <v>7</v>
      </c>
      <c r="D2992" s="4" t="s">
        <v>7</v>
      </c>
      <c r="E2992" s="4" t="s">
        <v>7</v>
      </c>
    </row>
    <row r="2993" spans="1:8">
      <c r="A2993" t="n">
        <v>26687</v>
      </c>
      <c r="B2993" s="45" t="n">
        <v>61</v>
      </c>
      <c r="C2993" s="7" t="n">
        <v>7032</v>
      </c>
      <c r="D2993" s="7" t="n">
        <v>65533</v>
      </c>
      <c r="E2993" s="7" t="n">
        <v>0</v>
      </c>
    </row>
    <row r="2994" spans="1:8">
      <c r="A2994" t="s">
        <v>4</v>
      </c>
      <c r="B2994" s="4" t="s">
        <v>5</v>
      </c>
      <c r="C2994" s="4" t="s">
        <v>7</v>
      </c>
      <c r="D2994" s="4" t="s">
        <v>18</v>
      </c>
      <c r="E2994" s="4" t="s">
        <v>18</v>
      </c>
      <c r="F2994" s="4" t="s">
        <v>18</v>
      </c>
      <c r="G2994" s="4" t="s">
        <v>7</v>
      </c>
      <c r="H2994" s="4" t="s">
        <v>7</v>
      </c>
    </row>
    <row r="2995" spans="1:8">
      <c r="A2995" t="n">
        <v>26694</v>
      </c>
      <c r="B2995" s="35" t="n">
        <v>60</v>
      </c>
      <c r="C2995" s="7" t="n">
        <v>14</v>
      </c>
      <c r="D2995" s="7" t="n">
        <v>0</v>
      </c>
      <c r="E2995" s="7" t="n">
        <v>0</v>
      </c>
      <c r="F2995" s="7" t="n">
        <v>0</v>
      </c>
      <c r="G2995" s="7" t="n">
        <v>0</v>
      </c>
      <c r="H2995" s="7" t="n">
        <v>1</v>
      </c>
    </row>
    <row r="2996" spans="1:8">
      <c r="A2996" t="s">
        <v>4</v>
      </c>
      <c r="B2996" s="4" t="s">
        <v>5</v>
      </c>
      <c r="C2996" s="4" t="s">
        <v>7</v>
      </c>
      <c r="D2996" s="4" t="s">
        <v>18</v>
      </c>
      <c r="E2996" s="4" t="s">
        <v>18</v>
      </c>
      <c r="F2996" s="4" t="s">
        <v>18</v>
      </c>
      <c r="G2996" s="4" t="s">
        <v>7</v>
      </c>
      <c r="H2996" s="4" t="s">
        <v>7</v>
      </c>
    </row>
    <row r="2997" spans="1:8">
      <c r="A2997" t="n">
        <v>26713</v>
      </c>
      <c r="B2997" s="35" t="n">
        <v>60</v>
      </c>
      <c r="C2997" s="7" t="n">
        <v>14</v>
      </c>
      <c r="D2997" s="7" t="n">
        <v>0</v>
      </c>
      <c r="E2997" s="7" t="n">
        <v>0</v>
      </c>
      <c r="F2997" s="7" t="n">
        <v>0</v>
      </c>
      <c r="G2997" s="7" t="n">
        <v>0</v>
      </c>
      <c r="H2997" s="7" t="n">
        <v>0</v>
      </c>
    </row>
    <row r="2998" spans="1:8">
      <c r="A2998" t="s">
        <v>4</v>
      </c>
      <c r="B2998" s="4" t="s">
        <v>5</v>
      </c>
      <c r="C2998" s="4" t="s">
        <v>7</v>
      </c>
      <c r="D2998" s="4" t="s">
        <v>7</v>
      </c>
      <c r="E2998" s="4" t="s">
        <v>7</v>
      </c>
    </row>
    <row r="2999" spans="1:8">
      <c r="A2999" t="n">
        <v>26732</v>
      </c>
      <c r="B2999" s="45" t="n">
        <v>61</v>
      </c>
      <c r="C2999" s="7" t="n">
        <v>14</v>
      </c>
      <c r="D2999" s="7" t="n">
        <v>65533</v>
      </c>
      <c r="E2999" s="7" t="n">
        <v>0</v>
      </c>
    </row>
    <row r="3000" spans="1:8">
      <c r="A3000" t="s">
        <v>4</v>
      </c>
      <c r="B3000" s="4" t="s">
        <v>5</v>
      </c>
      <c r="C3000" s="4" t="s">
        <v>7</v>
      </c>
      <c r="D3000" s="4" t="s">
        <v>18</v>
      </c>
      <c r="E3000" s="4" t="s">
        <v>18</v>
      </c>
      <c r="F3000" s="4" t="s">
        <v>18</v>
      </c>
      <c r="G3000" s="4" t="s">
        <v>7</v>
      </c>
      <c r="H3000" s="4" t="s">
        <v>7</v>
      </c>
    </row>
    <row r="3001" spans="1:8">
      <c r="A3001" t="n">
        <v>26739</v>
      </c>
      <c r="B3001" s="35" t="n">
        <v>60</v>
      </c>
      <c r="C3001" s="7" t="n">
        <v>15</v>
      </c>
      <c r="D3001" s="7" t="n">
        <v>0</v>
      </c>
      <c r="E3001" s="7" t="n">
        <v>0</v>
      </c>
      <c r="F3001" s="7" t="n">
        <v>0</v>
      </c>
      <c r="G3001" s="7" t="n">
        <v>0</v>
      </c>
      <c r="H3001" s="7" t="n">
        <v>1</v>
      </c>
    </row>
    <row r="3002" spans="1:8">
      <c r="A3002" t="s">
        <v>4</v>
      </c>
      <c r="B3002" s="4" t="s">
        <v>5</v>
      </c>
      <c r="C3002" s="4" t="s">
        <v>7</v>
      </c>
      <c r="D3002" s="4" t="s">
        <v>18</v>
      </c>
      <c r="E3002" s="4" t="s">
        <v>18</v>
      </c>
      <c r="F3002" s="4" t="s">
        <v>18</v>
      </c>
      <c r="G3002" s="4" t="s">
        <v>7</v>
      </c>
      <c r="H3002" s="4" t="s">
        <v>7</v>
      </c>
    </row>
    <row r="3003" spans="1:8">
      <c r="A3003" t="n">
        <v>26758</v>
      </c>
      <c r="B3003" s="35" t="n">
        <v>60</v>
      </c>
      <c r="C3003" s="7" t="n">
        <v>15</v>
      </c>
      <c r="D3003" s="7" t="n">
        <v>0</v>
      </c>
      <c r="E3003" s="7" t="n">
        <v>0</v>
      </c>
      <c r="F3003" s="7" t="n">
        <v>0</v>
      </c>
      <c r="G3003" s="7" t="n">
        <v>0</v>
      </c>
      <c r="H3003" s="7" t="n">
        <v>0</v>
      </c>
    </row>
    <row r="3004" spans="1:8">
      <c r="A3004" t="s">
        <v>4</v>
      </c>
      <c r="B3004" s="4" t="s">
        <v>5</v>
      </c>
      <c r="C3004" s="4" t="s">
        <v>7</v>
      </c>
      <c r="D3004" s="4" t="s">
        <v>7</v>
      </c>
      <c r="E3004" s="4" t="s">
        <v>7</v>
      </c>
    </row>
    <row r="3005" spans="1:8">
      <c r="A3005" t="n">
        <v>26777</v>
      </c>
      <c r="B3005" s="45" t="n">
        <v>61</v>
      </c>
      <c r="C3005" s="7" t="n">
        <v>15</v>
      </c>
      <c r="D3005" s="7" t="n">
        <v>65533</v>
      </c>
      <c r="E3005" s="7" t="n">
        <v>0</v>
      </c>
    </row>
    <row r="3006" spans="1:8">
      <c r="A3006" t="s">
        <v>4</v>
      </c>
      <c r="B3006" s="4" t="s">
        <v>5</v>
      </c>
      <c r="C3006" s="4" t="s">
        <v>7</v>
      </c>
      <c r="D3006" s="4" t="s">
        <v>18</v>
      </c>
      <c r="E3006" s="4" t="s">
        <v>18</v>
      </c>
      <c r="F3006" s="4" t="s">
        <v>18</v>
      </c>
      <c r="G3006" s="4" t="s">
        <v>7</v>
      </c>
      <c r="H3006" s="4" t="s">
        <v>7</v>
      </c>
    </row>
    <row r="3007" spans="1:8">
      <c r="A3007" t="n">
        <v>26784</v>
      </c>
      <c r="B3007" s="35" t="n">
        <v>60</v>
      </c>
      <c r="C3007" s="7" t="n">
        <v>31</v>
      </c>
      <c r="D3007" s="7" t="n">
        <v>0</v>
      </c>
      <c r="E3007" s="7" t="n">
        <v>0</v>
      </c>
      <c r="F3007" s="7" t="n">
        <v>0</v>
      </c>
      <c r="G3007" s="7" t="n">
        <v>0</v>
      </c>
      <c r="H3007" s="7" t="n">
        <v>1</v>
      </c>
    </row>
    <row r="3008" spans="1:8">
      <c r="A3008" t="s">
        <v>4</v>
      </c>
      <c r="B3008" s="4" t="s">
        <v>5</v>
      </c>
      <c r="C3008" s="4" t="s">
        <v>7</v>
      </c>
      <c r="D3008" s="4" t="s">
        <v>18</v>
      </c>
      <c r="E3008" s="4" t="s">
        <v>18</v>
      </c>
      <c r="F3008" s="4" t="s">
        <v>18</v>
      </c>
      <c r="G3008" s="4" t="s">
        <v>7</v>
      </c>
      <c r="H3008" s="4" t="s">
        <v>7</v>
      </c>
    </row>
    <row r="3009" spans="1:8">
      <c r="A3009" t="n">
        <v>26803</v>
      </c>
      <c r="B3009" s="35" t="n">
        <v>60</v>
      </c>
      <c r="C3009" s="7" t="n">
        <v>31</v>
      </c>
      <c r="D3009" s="7" t="n">
        <v>0</v>
      </c>
      <c r="E3009" s="7" t="n">
        <v>0</v>
      </c>
      <c r="F3009" s="7" t="n">
        <v>0</v>
      </c>
      <c r="G3009" s="7" t="n">
        <v>0</v>
      </c>
      <c r="H3009" s="7" t="n">
        <v>0</v>
      </c>
    </row>
    <row r="3010" spans="1:8">
      <c r="A3010" t="s">
        <v>4</v>
      </c>
      <c r="B3010" s="4" t="s">
        <v>5</v>
      </c>
      <c r="C3010" s="4" t="s">
        <v>7</v>
      </c>
      <c r="D3010" s="4" t="s">
        <v>7</v>
      </c>
      <c r="E3010" s="4" t="s">
        <v>7</v>
      </c>
    </row>
    <row r="3011" spans="1:8">
      <c r="A3011" t="n">
        <v>26822</v>
      </c>
      <c r="B3011" s="45" t="n">
        <v>61</v>
      </c>
      <c r="C3011" s="7" t="n">
        <v>31</v>
      </c>
      <c r="D3011" s="7" t="n">
        <v>65533</v>
      </c>
      <c r="E3011" s="7" t="n">
        <v>0</v>
      </c>
    </row>
    <row r="3012" spans="1:8">
      <c r="A3012" t="s">
        <v>4</v>
      </c>
      <c r="B3012" s="4" t="s">
        <v>5</v>
      </c>
      <c r="C3012" s="4" t="s">
        <v>7</v>
      </c>
      <c r="D3012" s="4" t="s">
        <v>18</v>
      </c>
      <c r="E3012" s="4" t="s">
        <v>18</v>
      </c>
      <c r="F3012" s="4" t="s">
        <v>18</v>
      </c>
      <c r="G3012" s="4" t="s">
        <v>7</v>
      </c>
      <c r="H3012" s="4" t="s">
        <v>7</v>
      </c>
    </row>
    <row r="3013" spans="1:8">
      <c r="A3013" t="n">
        <v>26829</v>
      </c>
      <c r="B3013" s="35" t="n">
        <v>60</v>
      </c>
      <c r="C3013" s="7" t="n">
        <v>33</v>
      </c>
      <c r="D3013" s="7" t="n">
        <v>0</v>
      </c>
      <c r="E3013" s="7" t="n">
        <v>0</v>
      </c>
      <c r="F3013" s="7" t="n">
        <v>0</v>
      </c>
      <c r="G3013" s="7" t="n">
        <v>0</v>
      </c>
      <c r="H3013" s="7" t="n">
        <v>1</v>
      </c>
    </row>
    <row r="3014" spans="1:8">
      <c r="A3014" t="s">
        <v>4</v>
      </c>
      <c r="B3014" s="4" t="s">
        <v>5</v>
      </c>
      <c r="C3014" s="4" t="s">
        <v>7</v>
      </c>
      <c r="D3014" s="4" t="s">
        <v>18</v>
      </c>
      <c r="E3014" s="4" t="s">
        <v>18</v>
      </c>
      <c r="F3014" s="4" t="s">
        <v>18</v>
      </c>
      <c r="G3014" s="4" t="s">
        <v>7</v>
      </c>
      <c r="H3014" s="4" t="s">
        <v>7</v>
      </c>
    </row>
    <row r="3015" spans="1:8">
      <c r="A3015" t="n">
        <v>26848</v>
      </c>
      <c r="B3015" s="35" t="n">
        <v>60</v>
      </c>
      <c r="C3015" s="7" t="n">
        <v>33</v>
      </c>
      <c r="D3015" s="7" t="n">
        <v>0</v>
      </c>
      <c r="E3015" s="7" t="n">
        <v>0</v>
      </c>
      <c r="F3015" s="7" t="n">
        <v>0</v>
      </c>
      <c r="G3015" s="7" t="n">
        <v>0</v>
      </c>
      <c r="H3015" s="7" t="n">
        <v>0</v>
      </c>
    </row>
    <row r="3016" spans="1:8">
      <c r="A3016" t="s">
        <v>4</v>
      </c>
      <c r="B3016" s="4" t="s">
        <v>5</v>
      </c>
      <c r="C3016" s="4" t="s">
        <v>7</v>
      </c>
      <c r="D3016" s="4" t="s">
        <v>7</v>
      </c>
      <c r="E3016" s="4" t="s">
        <v>7</v>
      </c>
    </row>
    <row r="3017" spans="1:8">
      <c r="A3017" t="n">
        <v>26867</v>
      </c>
      <c r="B3017" s="45" t="n">
        <v>61</v>
      </c>
      <c r="C3017" s="7" t="n">
        <v>33</v>
      </c>
      <c r="D3017" s="7" t="n">
        <v>65533</v>
      </c>
      <c r="E3017" s="7" t="n">
        <v>0</v>
      </c>
    </row>
    <row r="3018" spans="1:8">
      <c r="A3018" t="s">
        <v>4</v>
      </c>
      <c r="B3018" s="4" t="s">
        <v>5</v>
      </c>
      <c r="C3018" s="4" t="s">
        <v>7</v>
      </c>
      <c r="D3018" s="4" t="s">
        <v>18</v>
      </c>
      <c r="E3018" s="4" t="s">
        <v>18</v>
      </c>
      <c r="F3018" s="4" t="s">
        <v>18</v>
      </c>
      <c r="G3018" s="4" t="s">
        <v>7</v>
      </c>
      <c r="H3018" s="4" t="s">
        <v>7</v>
      </c>
    </row>
    <row r="3019" spans="1:8">
      <c r="A3019" t="n">
        <v>26874</v>
      </c>
      <c r="B3019" s="35" t="n">
        <v>60</v>
      </c>
      <c r="C3019" s="7" t="n">
        <v>16</v>
      </c>
      <c r="D3019" s="7" t="n">
        <v>0</v>
      </c>
      <c r="E3019" s="7" t="n">
        <v>0</v>
      </c>
      <c r="F3019" s="7" t="n">
        <v>0</v>
      </c>
      <c r="G3019" s="7" t="n">
        <v>0</v>
      </c>
      <c r="H3019" s="7" t="n">
        <v>1</v>
      </c>
    </row>
    <row r="3020" spans="1:8">
      <c r="A3020" t="s">
        <v>4</v>
      </c>
      <c r="B3020" s="4" t="s">
        <v>5</v>
      </c>
      <c r="C3020" s="4" t="s">
        <v>7</v>
      </c>
      <c r="D3020" s="4" t="s">
        <v>18</v>
      </c>
      <c r="E3020" s="4" t="s">
        <v>18</v>
      </c>
      <c r="F3020" s="4" t="s">
        <v>18</v>
      </c>
      <c r="G3020" s="4" t="s">
        <v>7</v>
      </c>
      <c r="H3020" s="4" t="s">
        <v>7</v>
      </c>
    </row>
    <row r="3021" spans="1:8">
      <c r="A3021" t="n">
        <v>26893</v>
      </c>
      <c r="B3021" s="35" t="n">
        <v>60</v>
      </c>
      <c r="C3021" s="7" t="n">
        <v>16</v>
      </c>
      <c r="D3021" s="7" t="n">
        <v>0</v>
      </c>
      <c r="E3021" s="7" t="n">
        <v>0</v>
      </c>
      <c r="F3021" s="7" t="n">
        <v>0</v>
      </c>
      <c r="G3021" s="7" t="n">
        <v>0</v>
      </c>
      <c r="H3021" s="7" t="n">
        <v>0</v>
      </c>
    </row>
    <row r="3022" spans="1:8">
      <c r="A3022" t="s">
        <v>4</v>
      </c>
      <c r="B3022" s="4" t="s">
        <v>5</v>
      </c>
      <c r="C3022" s="4" t="s">
        <v>7</v>
      </c>
      <c r="D3022" s="4" t="s">
        <v>7</v>
      </c>
      <c r="E3022" s="4" t="s">
        <v>7</v>
      </c>
    </row>
    <row r="3023" spans="1:8">
      <c r="A3023" t="n">
        <v>26912</v>
      </c>
      <c r="B3023" s="45" t="n">
        <v>61</v>
      </c>
      <c r="C3023" s="7" t="n">
        <v>16</v>
      </c>
      <c r="D3023" s="7" t="n">
        <v>65533</v>
      </c>
      <c r="E3023" s="7" t="n">
        <v>0</v>
      </c>
    </row>
    <row r="3024" spans="1:8">
      <c r="A3024" t="s">
        <v>4</v>
      </c>
      <c r="B3024" s="4" t="s">
        <v>5</v>
      </c>
      <c r="C3024" s="4" t="s">
        <v>8</v>
      </c>
      <c r="D3024" s="4" t="s">
        <v>8</v>
      </c>
      <c r="E3024" s="4" t="s">
        <v>18</v>
      </c>
      <c r="F3024" s="4" t="s">
        <v>18</v>
      </c>
      <c r="G3024" s="4" t="s">
        <v>18</v>
      </c>
      <c r="H3024" s="4" t="s">
        <v>7</v>
      </c>
    </row>
    <row r="3025" spans="1:8">
      <c r="A3025" t="n">
        <v>26919</v>
      </c>
      <c r="B3025" s="36" t="n">
        <v>45</v>
      </c>
      <c r="C3025" s="7" t="n">
        <v>2</v>
      </c>
      <c r="D3025" s="7" t="n">
        <v>3</v>
      </c>
      <c r="E3025" s="7" t="n">
        <v>-1.79999995231628</v>
      </c>
      <c r="F3025" s="7" t="n">
        <v>1.25</v>
      </c>
      <c r="G3025" s="7" t="n">
        <v>-32.7099990844727</v>
      </c>
      <c r="H3025" s="7" t="n">
        <v>0</v>
      </c>
    </row>
    <row r="3026" spans="1:8">
      <c r="A3026" t="s">
        <v>4</v>
      </c>
      <c r="B3026" s="4" t="s">
        <v>5</v>
      </c>
      <c r="C3026" s="4" t="s">
        <v>8</v>
      </c>
      <c r="D3026" s="4" t="s">
        <v>8</v>
      </c>
      <c r="E3026" s="4" t="s">
        <v>18</v>
      </c>
      <c r="F3026" s="4" t="s">
        <v>18</v>
      </c>
      <c r="G3026" s="4" t="s">
        <v>18</v>
      </c>
      <c r="H3026" s="4" t="s">
        <v>7</v>
      </c>
      <c r="I3026" s="4" t="s">
        <v>8</v>
      </c>
    </row>
    <row r="3027" spans="1:8">
      <c r="A3027" t="n">
        <v>26936</v>
      </c>
      <c r="B3027" s="36" t="n">
        <v>45</v>
      </c>
      <c r="C3027" s="7" t="n">
        <v>4</v>
      </c>
      <c r="D3027" s="7" t="n">
        <v>3</v>
      </c>
      <c r="E3027" s="7" t="n">
        <v>9.14000034332275</v>
      </c>
      <c r="F3027" s="7" t="n">
        <v>15.4899997711182</v>
      </c>
      <c r="G3027" s="7" t="n">
        <v>0</v>
      </c>
      <c r="H3027" s="7" t="n">
        <v>0</v>
      </c>
      <c r="I3027" s="7" t="n">
        <v>0</v>
      </c>
    </row>
    <row r="3028" spans="1:8">
      <c r="A3028" t="s">
        <v>4</v>
      </c>
      <c r="B3028" s="4" t="s">
        <v>5</v>
      </c>
      <c r="C3028" s="4" t="s">
        <v>8</v>
      </c>
      <c r="D3028" s="4" t="s">
        <v>8</v>
      </c>
      <c r="E3028" s="4" t="s">
        <v>18</v>
      </c>
      <c r="F3028" s="4" t="s">
        <v>7</v>
      </c>
    </row>
    <row r="3029" spans="1:8">
      <c r="A3029" t="n">
        <v>26954</v>
      </c>
      <c r="B3029" s="36" t="n">
        <v>45</v>
      </c>
      <c r="C3029" s="7" t="n">
        <v>5</v>
      </c>
      <c r="D3029" s="7" t="n">
        <v>3</v>
      </c>
      <c r="E3029" s="7" t="n">
        <v>4.40000009536743</v>
      </c>
      <c r="F3029" s="7" t="n">
        <v>0</v>
      </c>
    </row>
    <row r="3030" spans="1:8">
      <c r="A3030" t="s">
        <v>4</v>
      </c>
      <c r="B3030" s="4" t="s">
        <v>5</v>
      </c>
      <c r="C3030" s="4" t="s">
        <v>8</v>
      </c>
      <c r="D3030" s="4" t="s">
        <v>8</v>
      </c>
      <c r="E3030" s="4" t="s">
        <v>18</v>
      </c>
      <c r="F3030" s="4" t="s">
        <v>7</v>
      </c>
    </row>
    <row r="3031" spans="1:8">
      <c r="A3031" t="n">
        <v>26963</v>
      </c>
      <c r="B3031" s="36" t="n">
        <v>45</v>
      </c>
      <c r="C3031" s="7" t="n">
        <v>11</v>
      </c>
      <c r="D3031" s="7" t="n">
        <v>3</v>
      </c>
      <c r="E3031" s="7" t="n">
        <v>34</v>
      </c>
      <c r="F3031" s="7" t="n">
        <v>0</v>
      </c>
    </row>
    <row r="3032" spans="1:8">
      <c r="A3032" t="s">
        <v>4</v>
      </c>
      <c r="B3032" s="4" t="s">
        <v>5</v>
      </c>
      <c r="C3032" s="4" t="s">
        <v>8</v>
      </c>
      <c r="D3032" s="4" t="s">
        <v>8</v>
      </c>
      <c r="E3032" s="4" t="s">
        <v>18</v>
      </c>
      <c r="F3032" s="4" t="s">
        <v>18</v>
      </c>
      <c r="G3032" s="4" t="s">
        <v>18</v>
      </c>
      <c r="H3032" s="4" t="s">
        <v>7</v>
      </c>
      <c r="I3032" s="4" t="s">
        <v>8</v>
      </c>
    </row>
    <row r="3033" spans="1:8">
      <c r="A3033" t="n">
        <v>26972</v>
      </c>
      <c r="B3033" s="36" t="n">
        <v>45</v>
      </c>
      <c r="C3033" s="7" t="n">
        <v>4</v>
      </c>
      <c r="D3033" s="7" t="n">
        <v>3</v>
      </c>
      <c r="E3033" s="7" t="n">
        <v>9.14000034332275</v>
      </c>
      <c r="F3033" s="7" t="n">
        <v>20.8500003814697</v>
      </c>
      <c r="G3033" s="7" t="n">
        <v>0</v>
      </c>
      <c r="H3033" s="7" t="n">
        <v>20000</v>
      </c>
      <c r="I3033" s="7" t="n">
        <v>1</v>
      </c>
    </row>
    <row r="3034" spans="1:8">
      <c r="A3034" t="s">
        <v>4</v>
      </c>
      <c r="B3034" s="4" t="s">
        <v>5</v>
      </c>
      <c r="C3034" s="4" t="s">
        <v>7</v>
      </c>
      <c r="D3034" s="4" t="s">
        <v>7</v>
      </c>
      <c r="E3034" s="4" t="s">
        <v>18</v>
      </c>
      <c r="F3034" s="4" t="s">
        <v>8</v>
      </c>
    </row>
    <row r="3035" spans="1:8">
      <c r="A3035" t="n">
        <v>26990</v>
      </c>
      <c r="B3035" s="58" t="n">
        <v>53</v>
      </c>
      <c r="C3035" s="7" t="n">
        <v>0</v>
      </c>
      <c r="D3035" s="7" t="n">
        <v>16</v>
      </c>
      <c r="E3035" s="7" t="n">
        <v>5</v>
      </c>
      <c r="F3035" s="7" t="n">
        <v>0</v>
      </c>
    </row>
    <row r="3036" spans="1:8">
      <c r="A3036" t="s">
        <v>4</v>
      </c>
      <c r="B3036" s="4" t="s">
        <v>5</v>
      </c>
      <c r="C3036" s="4" t="s">
        <v>7</v>
      </c>
      <c r="D3036" s="4" t="s">
        <v>7</v>
      </c>
      <c r="E3036" s="4" t="s">
        <v>18</v>
      </c>
      <c r="F3036" s="4" t="s">
        <v>8</v>
      </c>
    </row>
    <row r="3037" spans="1:8">
      <c r="A3037" t="n">
        <v>27000</v>
      </c>
      <c r="B3037" s="58" t="n">
        <v>53</v>
      </c>
      <c r="C3037" s="7" t="n">
        <v>3</v>
      </c>
      <c r="D3037" s="7" t="n">
        <v>16</v>
      </c>
      <c r="E3037" s="7" t="n">
        <v>5</v>
      </c>
      <c r="F3037" s="7" t="n">
        <v>0</v>
      </c>
    </row>
    <row r="3038" spans="1:8">
      <c r="A3038" t="s">
        <v>4</v>
      </c>
      <c r="B3038" s="4" t="s">
        <v>5</v>
      </c>
      <c r="C3038" s="4" t="s">
        <v>7</v>
      </c>
      <c r="D3038" s="4" t="s">
        <v>7</v>
      </c>
      <c r="E3038" s="4" t="s">
        <v>18</v>
      </c>
      <c r="F3038" s="4" t="s">
        <v>8</v>
      </c>
    </row>
    <row r="3039" spans="1:8">
      <c r="A3039" t="n">
        <v>27010</v>
      </c>
      <c r="B3039" s="58" t="n">
        <v>53</v>
      </c>
      <c r="C3039" s="7" t="n">
        <v>18</v>
      </c>
      <c r="D3039" s="7" t="n">
        <v>16</v>
      </c>
      <c r="E3039" s="7" t="n">
        <v>5</v>
      </c>
      <c r="F3039" s="7" t="n">
        <v>0</v>
      </c>
    </row>
    <row r="3040" spans="1:8">
      <c r="A3040" t="s">
        <v>4</v>
      </c>
      <c r="B3040" s="4" t="s">
        <v>5</v>
      </c>
      <c r="C3040" s="4" t="s">
        <v>8</v>
      </c>
      <c r="D3040" s="4" t="s">
        <v>7</v>
      </c>
    </row>
    <row r="3041" spans="1:9">
      <c r="A3041" t="n">
        <v>27020</v>
      </c>
      <c r="B3041" s="25" t="n">
        <v>58</v>
      </c>
      <c r="C3041" s="7" t="n">
        <v>255</v>
      </c>
      <c r="D3041" s="7" t="n">
        <v>0</v>
      </c>
    </row>
    <row r="3042" spans="1:9">
      <c r="A3042" t="s">
        <v>4</v>
      </c>
      <c r="B3042" s="4" t="s">
        <v>5</v>
      </c>
      <c r="C3042" s="4" t="s">
        <v>7</v>
      </c>
    </row>
    <row r="3043" spans="1:9">
      <c r="A3043" t="n">
        <v>27024</v>
      </c>
      <c r="B3043" s="23" t="n">
        <v>16</v>
      </c>
      <c r="C3043" s="7" t="n">
        <v>300</v>
      </c>
    </row>
    <row r="3044" spans="1:9">
      <c r="A3044" t="s">
        <v>4</v>
      </c>
      <c r="B3044" s="4" t="s">
        <v>5</v>
      </c>
      <c r="C3044" s="4" t="s">
        <v>8</v>
      </c>
      <c r="D3044" s="4" t="s">
        <v>7</v>
      </c>
      <c r="E3044" s="4" t="s">
        <v>7</v>
      </c>
      <c r="F3044" s="4" t="s">
        <v>8</v>
      </c>
    </row>
    <row r="3045" spans="1:9">
      <c r="A3045" t="n">
        <v>27027</v>
      </c>
      <c r="B3045" s="28" t="n">
        <v>25</v>
      </c>
      <c r="C3045" s="7" t="n">
        <v>1</v>
      </c>
      <c r="D3045" s="7" t="n">
        <v>60</v>
      </c>
      <c r="E3045" s="7" t="n">
        <v>640</v>
      </c>
      <c r="F3045" s="7" t="n">
        <v>2</v>
      </c>
    </row>
    <row r="3046" spans="1:9">
      <c r="A3046" t="s">
        <v>4</v>
      </c>
      <c r="B3046" s="4" t="s">
        <v>5</v>
      </c>
      <c r="C3046" s="4" t="s">
        <v>8</v>
      </c>
      <c r="D3046" s="4" t="s">
        <v>7</v>
      </c>
      <c r="E3046" s="4" t="s">
        <v>9</v>
      </c>
    </row>
    <row r="3047" spans="1:9">
      <c r="A3047" t="n">
        <v>27034</v>
      </c>
      <c r="B3047" s="38" t="n">
        <v>51</v>
      </c>
      <c r="C3047" s="7" t="n">
        <v>4</v>
      </c>
      <c r="D3047" s="7" t="n">
        <v>0</v>
      </c>
      <c r="E3047" s="7" t="s">
        <v>292</v>
      </c>
    </row>
    <row r="3048" spans="1:9">
      <c r="A3048" t="s">
        <v>4</v>
      </c>
      <c r="B3048" s="4" t="s">
        <v>5</v>
      </c>
      <c r="C3048" s="4" t="s">
        <v>7</v>
      </c>
    </row>
    <row r="3049" spans="1:9">
      <c r="A3049" t="n">
        <v>27047</v>
      </c>
      <c r="B3049" s="23" t="n">
        <v>16</v>
      </c>
      <c r="C3049" s="7" t="n">
        <v>0</v>
      </c>
    </row>
    <row r="3050" spans="1:9">
      <c r="A3050" t="s">
        <v>4</v>
      </c>
      <c r="B3050" s="4" t="s">
        <v>5</v>
      </c>
      <c r="C3050" s="4" t="s">
        <v>7</v>
      </c>
      <c r="D3050" s="4" t="s">
        <v>69</v>
      </c>
      <c r="E3050" s="4" t="s">
        <v>8</v>
      </c>
      <c r="F3050" s="4" t="s">
        <v>8</v>
      </c>
    </row>
    <row r="3051" spans="1:9">
      <c r="A3051" t="n">
        <v>27050</v>
      </c>
      <c r="B3051" s="39" t="n">
        <v>26</v>
      </c>
      <c r="C3051" s="7" t="n">
        <v>0</v>
      </c>
      <c r="D3051" s="7" t="s">
        <v>314</v>
      </c>
      <c r="E3051" s="7" t="n">
        <v>2</v>
      </c>
      <c r="F3051" s="7" t="n">
        <v>0</v>
      </c>
    </row>
    <row r="3052" spans="1:9">
      <c r="A3052" t="s">
        <v>4</v>
      </c>
      <c r="B3052" s="4" t="s">
        <v>5</v>
      </c>
    </row>
    <row r="3053" spans="1:9">
      <c r="A3053" t="n">
        <v>27094</v>
      </c>
      <c r="B3053" s="30" t="n">
        <v>28</v>
      </c>
    </row>
    <row r="3054" spans="1:9">
      <c r="A3054" t="s">
        <v>4</v>
      </c>
      <c r="B3054" s="4" t="s">
        <v>5</v>
      </c>
      <c r="C3054" s="4" t="s">
        <v>8</v>
      </c>
      <c r="D3054" s="4" t="s">
        <v>7</v>
      </c>
      <c r="E3054" s="4" t="s">
        <v>7</v>
      </c>
      <c r="F3054" s="4" t="s">
        <v>8</v>
      </c>
    </row>
    <row r="3055" spans="1:9">
      <c r="A3055" t="n">
        <v>27095</v>
      </c>
      <c r="B3055" s="28" t="n">
        <v>25</v>
      </c>
      <c r="C3055" s="7" t="n">
        <v>1</v>
      </c>
      <c r="D3055" s="7" t="n">
        <v>65535</v>
      </c>
      <c r="E3055" s="7" t="n">
        <v>65535</v>
      </c>
      <c r="F3055" s="7" t="n">
        <v>0</v>
      </c>
    </row>
    <row r="3056" spans="1:9">
      <c r="A3056" t="s">
        <v>4</v>
      </c>
      <c r="B3056" s="4" t="s">
        <v>5</v>
      </c>
      <c r="C3056" s="4" t="s">
        <v>8</v>
      </c>
      <c r="D3056" s="4" t="s">
        <v>7</v>
      </c>
      <c r="E3056" s="4" t="s">
        <v>7</v>
      </c>
      <c r="F3056" s="4" t="s">
        <v>8</v>
      </c>
    </row>
    <row r="3057" spans="1:6">
      <c r="A3057" t="n">
        <v>27102</v>
      </c>
      <c r="B3057" s="28" t="n">
        <v>25</v>
      </c>
      <c r="C3057" s="7" t="n">
        <v>1</v>
      </c>
      <c r="D3057" s="7" t="n">
        <v>260</v>
      </c>
      <c r="E3057" s="7" t="n">
        <v>640</v>
      </c>
      <c r="F3057" s="7" t="n">
        <v>1</v>
      </c>
    </row>
    <row r="3058" spans="1:6">
      <c r="A3058" t="s">
        <v>4</v>
      </c>
      <c r="B3058" s="4" t="s">
        <v>5</v>
      </c>
      <c r="C3058" s="4" t="s">
        <v>8</v>
      </c>
      <c r="D3058" s="4" t="s">
        <v>7</v>
      </c>
      <c r="E3058" s="4" t="s">
        <v>9</v>
      </c>
    </row>
    <row r="3059" spans="1:6">
      <c r="A3059" t="n">
        <v>27109</v>
      </c>
      <c r="B3059" s="38" t="n">
        <v>51</v>
      </c>
      <c r="C3059" s="7" t="n">
        <v>4</v>
      </c>
      <c r="D3059" s="7" t="n">
        <v>3</v>
      </c>
      <c r="E3059" s="7" t="s">
        <v>292</v>
      </c>
    </row>
    <row r="3060" spans="1:6">
      <c r="A3060" t="s">
        <v>4</v>
      </c>
      <c r="B3060" s="4" t="s">
        <v>5</v>
      </c>
      <c r="C3060" s="4" t="s">
        <v>7</v>
      </c>
    </row>
    <row r="3061" spans="1:6">
      <c r="A3061" t="n">
        <v>27122</v>
      </c>
      <c r="B3061" s="23" t="n">
        <v>16</v>
      </c>
      <c r="C3061" s="7" t="n">
        <v>0</v>
      </c>
    </row>
    <row r="3062" spans="1:6">
      <c r="A3062" t="s">
        <v>4</v>
      </c>
      <c r="B3062" s="4" t="s">
        <v>5</v>
      </c>
      <c r="C3062" s="4" t="s">
        <v>7</v>
      </c>
      <c r="D3062" s="4" t="s">
        <v>69</v>
      </c>
      <c r="E3062" s="4" t="s">
        <v>8</v>
      </c>
      <c r="F3062" s="4" t="s">
        <v>8</v>
      </c>
    </row>
    <row r="3063" spans="1:6">
      <c r="A3063" t="n">
        <v>27125</v>
      </c>
      <c r="B3063" s="39" t="n">
        <v>26</v>
      </c>
      <c r="C3063" s="7" t="n">
        <v>3</v>
      </c>
      <c r="D3063" s="7" t="s">
        <v>315</v>
      </c>
      <c r="E3063" s="7" t="n">
        <v>2</v>
      </c>
      <c r="F3063" s="7" t="n">
        <v>0</v>
      </c>
    </row>
    <row r="3064" spans="1:6">
      <c r="A3064" t="s">
        <v>4</v>
      </c>
      <c r="B3064" s="4" t="s">
        <v>5</v>
      </c>
    </row>
    <row r="3065" spans="1:6">
      <c r="A3065" t="n">
        <v>27186</v>
      </c>
      <c r="B3065" s="30" t="n">
        <v>28</v>
      </c>
    </row>
    <row r="3066" spans="1:6">
      <c r="A3066" t="s">
        <v>4</v>
      </c>
      <c r="B3066" s="4" t="s">
        <v>5</v>
      </c>
      <c r="C3066" s="4" t="s">
        <v>8</v>
      </c>
      <c r="D3066" s="4" t="s">
        <v>7</v>
      </c>
      <c r="E3066" s="4" t="s">
        <v>7</v>
      </c>
      <c r="F3066" s="4" t="s">
        <v>8</v>
      </c>
    </row>
    <row r="3067" spans="1:6">
      <c r="A3067" t="n">
        <v>27187</v>
      </c>
      <c r="B3067" s="28" t="n">
        <v>25</v>
      </c>
      <c r="C3067" s="7" t="n">
        <v>1</v>
      </c>
      <c r="D3067" s="7" t="n">
        <v>65535</v>
      </c>
      <c r="E3067" s="7" t="n">
        <v>65535</v>
      </c>
      <c r="F3067" s="7" t="n">
        <v>0</v>
      </c>
    </row>
    <row r="3068" spans="1:6">
      <c r="A3068" t="s">
        <v>4</v>
      </c>
      <c r="B3068" s="4" t="s">
        <v>5</v>
      </c>
      <c r="C3068" s="4" t="s">
        <v>8</v>
      </c>
      <c r="D3068" s="4" t="s">
        <v>7</v>
      </c>
      <c r="E3068" s="4" t="s">
        <v>9</v>
      </c>
    </row>
    <row r="3069" spans="1:6">
      <c r="A3069" t="n">
        <v>27194</v>
      </c>
      <c r="B3069" s="38" t="n">
        <v>51</v>
      </c>
      <c r="C3069" s="7" t="n">
        <v>4</v>
      </c>
      <c r="D3069" s="7" t="n">
        <v>16</v>
      </c>
      <c r="E3069" s="7" t="s">
        <v>298</v>
      </c>
    </row>
    <row r="3070" spans="1:6">
      <c r="A3070" t="s">
        <v>4</v>
      </c>
      <c r="B3070" s="4" t="s">
        <v>5</v>
      </c>
      <c r="C3070" s="4" t="s">
        <v>7</v>
      </c>
    </row>
    <row r="3071" spans="1:6">
      <c r="A3071" t="n">
        <v>27208</v>
      </c>
      <c r="B3071" s="23" t="n">
        <v>16</v>
      </c>
      <c r="C3071" s="7" t="n">
        <v>0</v>
      </c>
    </row>
    <row r="3072" spans="1:6">
      <c r="A3072" t="s">
        <v>4</v>
      </c>
      <c r="B3072" s="4" t="s">
        <v>5</v>
      </c>
      <c r="C3072" s="4" t="s">
        <v>7</v>
      </c>
      <c r="D3072" s="4" t="s">
        <v>69</v>
      </c>
      <c r="E3072" s="4" t="s">
        <v>8</v>
      </c>
      <c r="F3072" s="4" t="s">
        <v>8</v>
      </c>
      <c r="G3072" s="4" t="s">
        <v>69</v>
      </c>
      <c r="H3072" s="4" t="s">
        <v>8</v>
      </c>
      <c r="I3072" s="4" t="s">
        <v>8</v>
      </c>
    </row>
    <row r="3073" spans="1:9">
      <c r="A3073" t="n">
        <v>27211</v>
      </c>
      <c r="B3073" s="39" t="n">
        <v>26</v>
      </c>
      <c r="C3073" s="7" t="n">
        <v>16</v>
      </c>
      <c r="D3073" s="7" t="s">
        <v>316</v>
      </c>
      <c r="E3073" s="7" t="n">
        <v>2</v>
      </c>
      <c r="F3073" s="7" t="n">
        <v>3</v>
      </c>
      <c r="G3073" s="7" t="s">
        <v>317</v>
      </c>
      <c r="H3073" s="7" t="n">
        <v>2</v>
      </c>
      <c r="I3073" s="7" t="n">
        <v>0</v>
      </c>
    </row>
    <row r="3074" spans="1:9">
      <c r="A3074" t="s">
        <v>4</v>
      </c>
      <c r="B3074" s="4" t="s">
        <v>5</v>
      </c>
    </row>
    <row r="3075" spans="1:9">
      <c r="A3075" t="n">
        <v>27447</v>
      </c>
      <c r="B3075" s="30" t="n">
        <v>28</v>
      </c>
    </row>
    <row r="3076" spans="1:9">
      <c r="A3076" t="s">
        <v>4</v>
      </c>
      <c r="B3076" s="4" t="s">
        <v>5</v>
      </c>
      <c r="C3076" s="4" t="s">
        <v>8</v>
      </c>
      <c r="D3076" s="4" t="s">
        <v>7</v>
      </c>
      <c r="E3076" s="4" t="s">
        <v>8</v>
      </c>
    </row>
    <row r="3077" spans="1:9">
      <c r="A3077" t="n">
        <v>27448</v>
      </c>
      <c r="B3077" s="17" t="n">
        <v>49</v>
      </c>
      <c r="C3077" s="7" t="n">
        <v>1</v>
      </c>
      <c r="D3077" s="7" t="n">
        <v>3000</v>
      </c>
      <c r="E3077" s="7" t="n">
        <v>0</v>
      </c>
    </row>
    <row r="3078" spans="1:9">
      <c r="A3078" t="s">
        <v>4</v>
      </c>
      <c r="B3078" s="4" t="s">
        <v>5</v>
      </c>
      <c r="C3078" s="4" t="s">
        <v>8</v>
      </c>
      <c r="D3078" s="4" t="s">
        <v>7</v>
      </c>
    </row>
    <row r="3079" spans="1:9">
      <c r="A3079" t="n">
        <v>27453</v>
      </c>
      <c r="B3079" s="17" t="n">
        <v>49</v>
      </c>
      <c r="C3079" s="7" t="n">
        <v>6</v>
      </c>
      <c r="D3079" s="7" t="n">
        <v>1</v>
      </c>
    </row>
    <row r="3080" spans="1:9">
      <c r="A3080" t="s">
        <v>4</v>
      </c>
      <c r="B3080" s="4" t="s">
        <v>5</v>
      </c>
      <c r="C3080" s="4" t="s">
        <v>8</v>
      </c>
      <c r="D3080" s="4" t="s">
        <v>7</v>
      </c>
      <c r="E3080" s="4" t="s">
        <v>9</v>
      </c>
    </row>
    <row r="3081" spans="1:9">
      <c r="A3081" t="n">
        <v>27457</v>
      </c>
      <c r="B3081" s="38" t="n">
        <v>51</v>
      </c>
      <c r="C3081" s="7" t="n">
        <v>4</v>
      </c>
      <c r="D3081" s="7" t="n">
        <v>15</v>
      </c>
      <c r="E3081" s="7" t="s">
        <v>128</v>
      </c>
    </row>
    <row r="3082" spans="1:9">
      <c r="A3082" t="s">
        <v>4</v>
      </c>
      <c r="B3082" s="4" t="s">
        <v>5</v>
      </c>
      <c r="C3082" s="4" t="s">
        <v>7</v>
      </c>
    </row>
    <row r="3083" spans="1:9">
      <c r="A3083" t="n">
        <v>27470</v>
      </c>
      <c r="B3083" s="23" t="n">
        <v>16</v>
      </c>
      <c r="C3083" s="7" t="n">
        <v>0</v>
      </c>
    </row>
    <row r="3084" spans="1:9">
      <c r="A3084" t="s">
        <v>4</v>
      </c>
      <c r="B3084" s="4" t="s">
        <v>5</v>
      </c>
      <c r="C3084" s="4" t="s">
        <v>7</v>
      </c>
      <c r="D3084" s="4" t="s">
        <v>69</v>
      </c>
      <c r="E3084" s="4" t="s">
        <v>8</v>
      </c>
      <c r="F3084" s="4" t="s">
        <v>8</v>
      </c>
      <c r="G3084" s="4" t="s">
        <v>69</v>
      </c>
      <c r="H3084" s="4" t="s">
        <v>8</v>
      </c>
      <c r="I3084" s="4" t="s">
        <v>8</v>
      </c>
    </row>
    <row r="3085" spans="1:9">
      <c r="A3085" t="n">
        <v>27473</v>
      </c>
      <c r="B3085" s="39" t="n">
        <v>26</v>
      </c>
      <c r="C3085" s="7" t="n">
        <v>15</v>
      </c>
      <c r="D3085" s="7" t="s">
        <v>318</v>
      </c>
      <c r="E3085" s="7" t="n">
        <v>2</v>
      </c>
      <c r="F3085" s="7" t="n">
        <v>3</v>
      </c>
      <c r="G3085" s="7" t="s">
        <v>319</v>
      </c>
      <c r="H3085" s="7" t="n">
        <v>2</v>
      </c>
      <c r="I3085" s="7" t="n">
        <v>0</v>
      </c>
    </row>
    <row r="3086" spans="1:9">
      <c r="A3086" t="s">
        <v>4</v>
      </c>
      <c r="B3086" s="4" t="s">
        <v>5</v>
      </c>
    </row>
    <row r="3087" spans="1:9">
      <c r="A3087" t="n">
        <v>27613</v>
      </c>
      <c r="B3087" s="30" t="n">
        <v>28</v>
      </c>
    </row>
    <row r="3088" spans="1:9">
      <c r="A3088" t="s">
        <v>4</v>
      </c>
      <c r="B3088" s="4" t="s">
        <v>5</v>
      </c>
      <c r="C3088" s="4" t="s">
        <v>8</v>
      </c>
      <c r="D3088" s="4" t="s">
        <v>7</v>
      </c>
      <c r="E3088" s="4" t="s">
        <v>7</v>
      </c>
      <c r="F3088" s="4" t="s">
        <v>8</v>
      </c>
    </row>
    <row r="3089" spans="1:9">
      <c r="A3089" t="n">
        <v>27614</v>
      </c>
      <c r="B3089" s="28" t="n">
        <v>25</v>
      </c>
      <c r="C3089" s="7" t="n">
        <v>1</v>
      </c>
      <c r="D3089" s="7" t="n">
        <v>60</v>
      </c>
      <c r="E3089" s="7" t="n">
        <v>640</v>
      </c>
      <c r="F3089" s="7" t="n">
        <v>2</v>
      </c>
    </row>
    <row r="3090" spans="1:9">
      <c r="A3090" t="s">
        <v>4</v>
      </c>
      <c r="B3090" s="4" t="s">
        <v>5</v>
      </c>
      <c r="C3090" s="4" t="s">
        <v>8</v>
      </c>
      <c r="D3090" s="4" t="s">
        <v>7</v>
      </c>
      <c r="E3090" s="4" t="s">
        <v>9</v>
      </c>
    </row>
    <row r="3091" spans="1:9">
      <c r="A3091" t="n">
        <v>27621</v>
      </c>
      <c r="B3091" s="38" t="n">
        <v>51</v>
      </c>
      <c r="C3091" s="7" t="n">
        <v>4</v>
      </c>
      <c r="D3091" s="7" t="n">
        <v>0</v>
      </c>
      <c r="E3091" s="7" t="s">
        <v>294</v>
      </c>
    </row>
    <row r="3092" spans="1:9">
      <c r="A3092" t="s">
        <v>4</v>
      </c>
      <c r="B3092" s="4" t="s">
        <v>5</v>
      </c>
      <c r="C3092" s="4" t="s">
        <v>7</v>
      </c>
    </row>
    <row r="3093" spans="1:9">
      <c r="A3093" t="n">
        <v>27634</v>
      </c>
      <c r="B3093" s="23" t="n">
        <v>16</v>
      </c>
      <c r="C3093" s="7" t="n">
        <v>0</v>
      </c>
    </row>
    <row r="3094" spans="1:9">
      <c r="A3094" t="s">
        <v>4</v>
      </c>
      <c r="B3094" s="4" t="s">
        <v>5</v>
      </c>
      <c r="C3094" s="4" t="s">
        <v>7</v>
      </c>
      <c r="D3094" s="4" t="s">
        <v>69</v>
      </c>
      <c r="E3094" s="4" t="s">
        <v>8</v>
      </c>
      <c r="F3094" s="4" t="s">
        <v>8</v>
      </c>
    </row>
    <row r="3095" spans="1:9">
      <c r="A3095" t="n">
        <v>27637</v>
      </c>
      <c r="B3095" s="39" t="n">
        <v>26</v>
      </c>
      <c r="C3095" s="7" t="n">
        <v>0</v>
      </c>
      <c r="D3095" s="7" t="s">
        <v>320</v>
      </c>
      <c r="E3095" s="7" t="n">
        <v>2</v>
      </c>
      <c r="F3095" s="7" t="n">
        <v>0</v>
      </c>
    </row>
    <row r="3096" spans="1:9">
      <c r="A3096" t="s">
        <v>4</v>
      </c>
      <c r="B3096" s="4" t="s">
        <v>5</v>
      </c>
    </row>
    <row r="3097" spans="1:9">
      <c r="A3097" t="n">
        <v>27667</v>
      </c>
      <c r="B3097" s="30" t="n">
        <v>28</v>
      </c>
    </row>
    <row r="3098" spans="1:9">
      <c r="A3098" t="s">
        <v>4</v>
      </c>
      <c r="B3098" s="4" t="s">
        <v>5</v>
      </c>
      <c r="C3098" s="4" t="s">
        <v>7</v>
      </c>
      <c r="D3098" s="4" t="s">
        <v>8</v>
      </c>
    </row>
    <row r="3099" spans="1:9">
      <c r="A3099" t="n">
        <v>27668</v>
      </c>
      <c r="B3099" s="60" t="n">
        <v>89</v>
      </c>
      <c r="C3099" s="7" t="n">
        <v>65533</v>
      </c>
      <c r="D3099" s="7" t="n">
        <v>1</v>
      </c>
    </row>
    <row r="3100" spans="1:9">
      <c r="A3100" t="s">
        <v>4</v>
      </c>
      <c r="B3100" s="4" t="s">
        <v>5</v>
      </c>
      <c r="C3100" s="4" t="s">
        <v>8</v>
      </c>
      <c r="D3100" s="4" t="s">
        <v>7</v>
      </c>
      <c r="E3100" s="4" t="s">
        <v>7</v>
      </c>
      <c r="F3100" s="4" t="s">
        <v>8</v>
      </c>
    </row>
    <row r="3101" spans="1:9">
      <c r="A3101" t="n">
        <v>27672</v>
      </c>
      <c r="B3101" s="28" t="n">
        <v>25</v>
      </c>
      <c r="C3101" s="7" t="n">
        <v>1</v>
      </c>
      <c r="D3101" s="7" t="n">
        <v>65535</v>
      </c>
      <c r="E3101" s="7" t="n">
        <v>65535</v>
      </c>
      <c r="F3101" s="7" t="n">
        <v>0</v>
      </c>
    </row>
    <row r="3102" spans="1:9">
      <c r="A3102" t="s">
        <v>4</v>
      </c>
      <c r="B3102" s="4" t="s">
        <v>5</v>
      </c>
      <c r="C3102" s="4" t="s">
        <v>8</v>
      </c>
      <c r="D3102" s="4" t="s">
        <v>8</v>
      </c>
    </row>
    <row r="3103" spans="1:9">
      <c r="A3103" t="n">
        <v>27679</v>
      </c>
      <c r="B3103" s="17" t="n">
        <v>49</v>
      </c>
      <c r="C3103" s="7" t="n">
        <v>2</v>
      </c>
      <c r="D3103" s="7" t="n">
        <v>0</v>
      </c>
    </row>
    <row r="3104" spans="1:9">
      <c r="A3104" t="s">
        <v>4</v>
      </c>
      <c r="B3104" s="4" t="s">
        <v>5</v>
      </c>
      <c r="C3104" s="4" t="s">
        <v>8</v>
      </c>
      <c r="D3104" s="4" t="s">
        <v>7</v>
      </c>
      <c r="E3104" s="4" t="s">
        <v>19</v>
      </c>
      <c r="F3104" s="4" t="s">
        <v>7</v>
      </c>
      <c r="G3104" s="4" t="s">
        <v>19</v>
      </c>
      <c r="H3104" s="4" t="s">
        <v>8</v>
      </c>
    </row>
    <row r="3105" spans="1:8">
      <c r="A3105" t="n">
        <v>27682</v>
      </c>
      <c r="B3105" s="17" t="n">
        <v>49</v>
      </c>
      <c r="C3105" s="7" t="n">
        <v>0</v>
      </c>
      <c r="D3105" s="7" t="n">
        <v>509</v>
      </c>
      <c r="E3105" s="7" t="n">
        <v>1065353216</v>
      </c>
      <c r="F3105" s="7" t="n">
        <v>0</v>
      </c>
      <c r="G3105" s="7" t="n">
        <v>0</v>
      </c>
      <c r="H3105" s="7" t="n">
        <v>0</v>
      </c>
    </row>
    <row r="3106" spans="1:8">
      <c r="A3106" t="s">
        <v>4</v>
      </c>
      <c r="B3106" s="4" t="s">
        <v>5</v>
      </c>
      <c r="C3106" s="4" t="s">
        <v>8</v>
      </c>
      <c r="D3106" s="4" t="s">
        <v>7</v>
      </c>
      <c r="E3106" s="4" t="s">
        <v>18</v>
      </c>
    </row>
    <row r="3107" spans="1:8">
      <c r="A3107" t="n">
        <v>27697</v>
      </c>
      <c r="B3107" s="25" t="n">
        <v>58</v>
      </c>
      <c r="C3107" s="7" t="n">
        <v>101</v>
      </c>
      <c r="D3107" s="7" t="n">
        <v>300</v>
      </c>
      <c r="E3107" s="7" t="n">
        <v>1</v>
      </c>
    </row>
    <row r="3108" spans="1:8">
      <c r="A3108" t="s">
        <v>4</v>
      </c>
      <c r="B3108" s="4" t="s">
        <v>5</v>
      </c>
      <c r="C3108" s="4" t="s">
        <v>8</v>
      </c>
      <c r="D3108" s="4" t="s">
        <v>7</v>
      </c>
    </row>
    <row r="3109" spans="1:8">
      <c r="A3109" t="n">
        <v>27705</v>
      </c>
      <c r="B3109" s="25" t="n">
        <v>58</v>
      </c>
      <c r="C3109" s="7" t="n">
        <v>254</v>
      </c>
      <c r="D3109" s="7" t="n">
        <v>0</v>
      </c>
    </row>
    <row r="3110" spans="1:8">
      <c r="A3110" t="s">
        <v>4</v>
      </c>
      <c r="B3110" s="4" t="s">
        <v>5</v>
      </c>
      <c r="C3110" s="4" t="s">
        <v>8</v>
      </c>
      <c r="D3110" s="4" t="s">
        <v>7</v>
      </c>
      <c r="E3110" s="4" t="s">
        <v>9</v>
      </c>
      <c r="F3110" s="4" t="s">
        <v>9</v>
      </c>
      <c r="G3110" s="4" t="s">
        <v>9</v>
      </c>
      <c r="H3110" s="4" t="s">
        <v>9</v>
      </c>
    </row>
    <row r="3111" spans="1:8">
      <c r="A3111" t="n">
        <v>27709</v>
      </c>
      <c r="B3111" s="38" t="n">
        <v>51</v>
      </c>
      <c r="C3111" s="7" t="n">
        <v>3</v>
      </c>
      <c r="D3111" s="7" t="n">
        <v>0</v>
      </c>
      <c r="E3111" s="7" t="s">
        <v>152</v>
      </c>
      <c r="F3111" s="7" t="s">
        <v>290</v>
      </c>
      <c r="G3111" s="7" t="s">
        <v>154</v>
      </c>
      <c r="H3111" s="7" t="s">
        <v>155</v>
      </c>
    </row>
    <row r="3112" spans="1:8">
      <c r="A3112" t="s">
        <v>4</v>
      </c>
      <c r="B3112" s="4" t="s">
        <v>5</v>
      </c>
      <c r="C3112" s="4" t="s">
        <v>8</v>
      </c>
      <c r="D3112" s="4" t="s">
        <v>7</v>
      </c>
      <c r="E3112" s="4" t="s">
        <v>9</v>
      </c>
      <c r="F3112" s="4" t="s">
        <v>9</v>
      </c>
      <c r="G3112" s="4" t="s">
        <v>9</v>
      </c>
      <c r="H3112" s="4" t="s">
        <v>9</v>
      </c>
    </row>
    <row r="3113" spans="1:8">
      <c r="A3113" t="n">
        <v>27730</v>
      </c>
      <c r="B3113" s="38" t="n">
        <v>51</v>
      </c>
      <c r="C3113" s="7" t="n">
        <v>3</v>
      </c>
      <c r="D3113" s="7" t="n">
        <v>3</v>
      </c>
      <c r="E3113" s="7" t="s">
        <v>152</v>
      </c>
      <c r="F3113" s="7" t="s">
        <v>290</v>
      </c>
      <c r="G3113" s="7" t="s">
        <v>154</v>
      </c>
      <c r="H3113" s="7" t="s">
        <v>155</v>
      </c>
    </row>
    <row r="3114" spans="1:8">
      <c r="A3114" t="s">
        <v>4</v>
      </c>
      <c r="B3114" s="4" t="s">
        <v>5</v>
      </c>
      <c r="C3114" s="4" t="s">
        <v>8</v>
      </c>
      <c r="D3114" s="4" t="s">
        <v>7</v>
      </c>
      <c r="E3114" s="4" t="s">
        <v>9</v>
      </c>
      <c r="F3114" s="4" t="s">
        <v>9</v>
      </c>
      <c r="G3114" s="4" t="s">
        <v>9</v>
      </c>
      <c r="H3114" s="4" t="s">
        <v>9</v>
      </c>
    </row>
    <row r="3115" spans="1:8">
      <c r="A3115" t="n">
        <v>27751</v>
      </c>
      <c r="B3115" s="38" t="n">
        <v>51</v>
      </c>
      <c r="C3115" s="7" t="n">
        <v>3</v>
      </c>
      <c r="D3115" s="7" t="n">
        <v>15</v>
      </c>
      <c r="E3115" s="7" t="s">
        <v>152</v>
      </c>
      <c r="F3115" s="7" t="s">
        <v>290</v>
      </c>
      <c r="G3115" s="7" t="s">
        <v>154</v>
      </c>
      <c r="H3115" s="7" t="s">
        <v>155</v>
      </c>
    </row>
    <row r="3116" spans="1:8">
      <c r="A3116" t="s">
        <v>4</v>
      </c>
      <c r="B3116" s="4" t="s">
        <v>5</v>
      </c>
      <c r="C3116" s="4" t="s">
        <v>8</v>
      </c>
      <c r="D3116" s="4" t="s">
        <v>7</v>
      </c>
      <c r="E3116" s="4" t="s">
        <v>9</v>
      </c>
      <c r="F3116" s="4" t="s">
        <v>9</v>
      </c>
      <c r="G3116" s="4" t="s">
        <v>9</v>
      </c>
      <c r="H3116" s="4" t="s">
        <v>9</v>
      </c>
    </row>
    <row r="3117" spans="1:8">
      <c r="A3117" t="n">
        <v>27772</v>
      </c>
      <c r="B3117" s="38" t="n">
        <v>51</v>
      </c>
      <c r="C3117" s="7" t="n">
        <v>3</v>
      </c>
      <c r="D3117" s="7" t="n">
        <v>16</v>
      </c>
      <c r="E3117" s="7" t="s">
        <v>152</v>
      </c>
      <c r="F3117" s="7" t="s">
        <v>155</v>
      </c>
      <c r="G3117" s="7" t="s">
        <v>154</v>
      </c>
      <c r="H3117" s="7" t="s">
        <v>155</v>
      </c>
    </row>
    <row r="3118" spans="1:8">
      <c r="A3118" t="s">
        <v>4</v>
      </c>
      <c r="B3118" s="4" t="s">
        <v>5</v>
      </c>
      <c r="C3118" s="4" t="s">
        <v>8</v>
      </c>
      <c r="D3118" s="4" t="s">
        <v>8</v>
      </c>
      <c r="E3118" s="4" t="s">
        <v>18</v>
      </c>
      <c r="F3118" s="4" t="s">
        <v>18</v>
      </c>
      <c r="G3118" s="4" t="s">
        <v>18</v>
      </c>
      <c r="H3118" s="4" t="s">
        <v>7</v>
      </c>
    </row>
    <row r="3119" spans="1:8">
      <c r="A3119" t="n">
        <v>27793</v>
      </c>
      <c r="B3119" s="36" t="n">
        <v>45</v>
      </c>
      <c r="C3119" s="7" t="n">
        <v>2</v>
      </c>
      <c r="D3119" s="7" t="n">
        <v>3</v>
      </c>
      <c r="E3119" s="7" t="n">
        <v>-1.87000000476837</v>
      </c>
      <c r="F3119" s="7" t="n">
        <v>1.28999996185303</v>
      </c>
      <c r="G3119" s="7" t="n">
        <v>-32.5499992370605</v>
      </c>
      <c r="H3119" s="7" t="n">
        <v>0</v>
      </c>
    </row>
    <row r="3120" spans="1:8">
      <c r="A3120" t="s">
        <v>4</v>
      </c>
      <c r="B3120" s="4" t="s">
        <v>5</v>
      </c>
      <c r="C3120" s="4" t="s">
        <v>8</v>
      </c>
      <c r="D3120" s="4" t="s">
        <v>8</v>
      </c>
      <c r="E3120" s="4" t="s">
        <v>18</v>
      </c>
      <c r="F3120" s="4" t="s">
        <v>18</v>
      </c>
      <c r="G3120" s="4" t="s">
        <v>18</v>
      </c>
      <c r="H3120" s="4" t="s">
        <v>7</v>
      </c>
      <c r="I3120" s="4" t="s">
        <v>8</v>
      </c>
    </row>
    <row r="3121" spans="1:9">
      <c r="A3121" t="n">
        <v>27810</v>
      </c>
      <c r="B3121" s="36" t="n">
        <v>45</v>
      </c>
      <c r="C3121" s="7" t="n">
        <v>4</v>
      </c>
      <c r="D3121" s="7" t="n">
        <v>3</v>
      </c>
      <c r="E3121" s="7" t="n">
        <v>4</v>
      </c>
      <c r="F3121" s="7" t="n">
        <v>80.6399993896484</v>
      </c>
      <c r="G3121" s="7" t="n">
        <v>0</v>
      </c>
      <c r="H3121" s="7" t="n">
        <v>0</v>
      </c>
      <c r="I3121" s="7" t="n">
        <v>0</v>
      </c>
    </row>
    <row r="3122" spans="1:9">
      <c r="A3122" t="s">
        <v>4</v>
      </c>
      <c r="B3122" s="4" t="s">
        <v>5</v>
      </c>
      <c r="C3122" s="4" t="s">
        <v>8</v>
      </c>
      <c r="D3122" s="4" t="s">
        <v>8</v>
      </c>
      <c r="E3122" s="4" t="s">
        <v>18</v>
      </c>
      <c r="F3122" s="4" t="s">
        <v>7</v>
      </c>
    </row>
    <row r="3123" spans="1:9">
      <c r="A3123" t="n">
        <v>27828</v>
      </c>
      <c r="B3123" s="36" t="n">
        <v>45</v>
      </c>
      <c r="C3123" s="7" t="n">
        <v>5</v>
      </c>
      <c r="D3123" s="7" t="n">
        <v>3</v>
      </c>
      <c r="E3123" s="7" t="n">
        <v>3.5</v>
      </c>
      <c r="F3123" s="7" t="n">
        <v>0</v>
      </c>
    </row>
    <row r="3124" spans="1:9">
      <c r="A3124" t="s">
        <v>4</v>
      </c>
      <c r="B3124" s="4" t="s">
        <v>5</v>
      </c>
      <c r="C3124" s="4" t="s">
        <v>8</v>
      </c>
      <c r="D3124" s="4" t="s">
        <v>8</v>
      </c>
      <c r="E3124" s="4" t="s">
        <v>18</v>
      </c>
      <c r="F3124" s="4" t="s">
        <v>7</v>
      </c>
    </row>
    <row r="3125" spans="1:9">
      <c r="A3125" t="n">
        <v>27837</v>
      </c>
      <c r="B3125" s="36" t="n">
        <v>45</v>
      </c>
      <c r="C3125" s="7" t="n">
        <v>11</v>
      </c>
      <c r="D3125" s="7" t="n">
        <v>3</v>
      </c>
      <c r="E3125" s="7" t="n">
        <v>26</v>
      </c>
      <c r="F3125" s="7" t="n">
        <v>0</v>
      </c>
    </row>
    <row r="3126" spans="1:9">
      <c r="A3126" t="s">
        <v>4</v>
      </c>
      <c r="B3126" s="4" t="s">
        <v>5</v>
      </c>
      <c r="C3126" s="4" t="s">
        <v>8</v>
      </c>
      <c r="D3126" s="4" t="s">
        <v>8</v>
      </c>
      <c r="E3126" s="4" t="s">
        <v>18</v>
      </c>
      <c r="F3126" s="4" t="s">
        <v>7</v>
      </c>
    </row>
    <row r="3127" spans="1:9">
      <c r="A3127" t="n">
        <v>27846</v>
      </c>
      <c r="B3127" s="36" t="n">
        <v>45</v>
      </c>
      <c r="C3127" s="7" t="n">
        <v>5</v>
      </c>
      <c r="D3127" s="7" t="n">
        <v>3</v>
      </c>
      <c r="E3127" s="7" t="n">
        <v>3.20000004768372</v>
      </c>
      <c r="F3127" s="7" t="n">
        <v>20000</v>
      </c>
    </row>
    <row r="3128" spans="1:9">
      <c r="A3128" t="s">
        <v>4</v>
      </c>
      <c r="B3128" s="4" t="s">
        <v>5</v>
      </c>
      <c r="C3128" s="4" t="s">
        <v>8</v>
      </c>
      <c r="D3128" s="4" t="s">
        <v>7</v>
      </c>
    </row>
    <row r="3129" spans="1:9">
      <c r="A3129" t="n">
        <v>27855</v>
      </c>
      <c r="B3129" s="25" t="n">
        <v>58</v>
      </c>
      <c r="C3129" s="7" t="n">
        <v>255</v>
      </c>
      <c r="D3129" s="7" t="n">
        <v>0</v>
      </c>
    </row>
    <row r="3130" spans="1:9">
      <c r="A3130" t="s">
        <v>4</v>
      </c>
      <c r="B3130" s="4" t="s">
        <v>5</v>
      </c>
      <c r="C3130" s="4" t="s">
        <v>8</v>
      </c>
      <c r="D3130" s="4" t="s">
        <v>7</v>
      </c>
      <c r="E3130" s="4" t="s">
        <v>7</v>
      </c>
      <c r="F3130" s="4" t="s">
        <v>8</v>
      </c>
    </row>
    <row r="3131" spans="1:9">
      <c r="A3131" t="n">
        <v>27859</v>
      </c>
      <c r="B3131" s="28" t="n">
        <v>25</v>
      </c>
      <c r="C3131" s="7" t="n">
        <v>1</v>
      </c>
      <c r="D3131" s="7" t="n">
        <v>260</v>
      </c>
      <c r="E3131" s="7" t="n">
        <v>640</v>
      </c>
      <c r="F3131" s="7" t="n">
        <v>1</v>
      </c>
    </row>
    <row r="3132" spans="1:9">
      <c r="A3132" t="s">
        <v>4</v>
      </c>
      <c r="B3132" s="4" t="s">
        <v>5</v>
      </c>
      <c r="C3132" s="4" t="s">
        <v>8</v>
      </c>
      <c r="D3132" s="4" t="s">
        <v>7</v>
      </c>
      <c r="E3132" s="4" t="s">
        <v>9</v>
      </c>
    </row>
    <row r="3133" spans="1:9">
      <c r="A3133" t="n">
        <v>27866</v>
      </c>
      <c r="B3133" s="38" t="n">
        <v>51</v>
      </c>
      <c r="C3133" s="7" t="n">
        <v>4</v>
      </c>
      <c r="D3133" s="7" t="n">
        <v>9</v>
      </c>
      <c r="E3133" s="7" t="s">
        <v>303</v>
      </c>
    </row>
    <row r="3134" spans="1:9">
      <c r="A3134" t="s">
        <v>4</v>
      </c>
      <c r="B3134" s="4" t="s">
        <v>5</v>
      </c>
      <c r="C3134" s="4" t="s">
        <v>7</v>
      </c>
    </row>
    <row r="3135" spans="1:9">
      <c r="A3135" t="n">
        <v>27880</v>
      </c>
      <c r="B3135" s="23" t="n">
        <v>16</v>
      </c>
      <c r="C3135" s="7" t="n">
        <v>0</v>
      </c>
    </row>
    <row r="3136" spans="1:9">
      <c r="A3136" t="s">
        <v>4</v>
      </c>
      <c r="B3136" s="4" t="s">
        <v>5</v>
      </c>
      <c r="C3136" s="4" t="s">
        <v>7</v>
      </c>
      <c r="D3136" s="4" t="s">
        <v>69</v>
      </c>
      <c r="E3136" s="4" t="s">
        <v>8</v>
      </c>
      <c r="F3136" s="4" t="s">
        <v>8</v>
      </c>
      <c r="G3136" s="4" t="s">
        <v>69</v>
      </c>
      <c r="H3136" s="4" t="s">
        <v>8</v>
      </c>
      <c r="I3136" s="4" t="s">
        <v>8</v>
      </c>
    </row>
    <row r="3137" spans="1:9">
      <c r="A3137" t="n">
        <v>27883</v>
      </c>
      <c r="B3137" s="39" t="n">
        <v>26</v>
      </c>
      <c r="C3137" s="7" t="n">
        <v>9</v>
      </c>
      <c r="D3137" s="7" t="s">
        <v>321</v>
      </c>
      <c r="E3137" s="7" t="n">
        <v>2</v>
      </c>
      <c r="F3137" s="7" t="n">
        <v>3</v>
      </c>
      <c r="G3137" s="7" t="s">
        <v>322</v>
      </c>
      <c r="H3137" s="7" t="n">
        <v>2</v>
      </c>
      <c r="I3137" s="7" t="n">
        <v>0</v>
      </c>
    </row>
    <row r="3138" spans="1:9">
      <c r="A3138" t="s">
        <v>4</v>
      </c>
      <c r="B3138" s="4" t="s">
        <v>5</v>
      </c>
    </row>
    <row r="3139" spans="1:9">
      <c r="A3139" t="n">
        <v>27981</v>
      </c>
      <c r="B3139" s="30" t="n">
        <v>28</v>
      </c>
    </row>
    <row r="3140" spans="1:9">
      <c r="A3140" t="s">
        <v>4</v>
      </c>
      <c r="B3140" s="4" t="s">
        <v>5</v>
      </c>
      <c r="C3140" s="4" t="s">
        <v>8</v>
      </c>
      <c r="D3140" s="4" t="s">
        <v>7</v>
      </c>
      <c r="E3140" s="4" t="s">
        <v>7</v>
      </c>
      <c r="F3140" s="4" t="s">
        <v>8</v>
      </c>
    </row>
    <row r="3141" spans="1:9">
      <c r="A3141" t="n">
        <v>27982</v>
      </c>
      <c r="B3141" s="28" t="n">
        <v>25</v>
      </c>
      <c r="C3141" s="7" t="n">
        <v>1</v>
      </c>
      <c r="D3141" s="7" t="n">
        <v>65535</v>
      </c>
      <c r="E3141" s="7" t="n">
        <v>65535</v>
      </c>
      <c r="F3141" s="7" t="n">
        <v>0</v>
      </c>
    </row>
    <row r="3142" spans="1:9">
      <c r="A3142" t="s">
        <v>4</v>
      </c>
      <c r="B3142" s="4" t="s">
        <v>5</v>
      </c>
      <c r="C3142" s="4" t="s">
        <v>8</v>
      </c>
      <c r="D3142" s="4" t="s">
        <v>7</v>
      </c>
      <c r="E3142" s="4" t="s">
        <v>9</v>
      </c>
    </row>
    <row r="3143" spans="1:9">
      <c r="A3143" t="n">
        <v>27989</v>
      </c>
      <c r="B3143" s="38" t="n">
        <v>51</v>
      </c>
      <c r="C3143" s="7" t="n">
        <v>4</v>
      </c>
      <c r="D3143" s="7" t="n">
        <v>15</v>
      </c>
      <c r="E3143" s="7" t="s">
        <v>323</v>
      </c>
    </row>
    <row r="3144" spans="1:9">
      <c r="A3144" t="s">
        <v>4</v>
      </c>
      <c r="B3144" s="4" t="s">
        <v>5</v>
      </c>
      <c r="C3144" s="4" t="s">
        <v>7</v>
      </c>
    </row>
    <row r="3145" spans="1:9">
      <c r="A3145" t="n">
        <v>28002</v>
      </c>
      <c r="B3145" s="23" t="n">
        <v>16</v>
      </c>
      <c r="C3145" s="7" t="n">
        <v>0</v>
      </c>
    </row>
    <row r="3146" spans="1:9">
      <c r="A3146" t="s">
        <v>4</v>
      </c>
      <c r="B3146" s="4" t="s">
        <v>5</v>
      </c>
      <c r="C3146" s="4" t="s">
        <v>7</v>
      </c>
      <c r="D3146" s="4" t="s">
        <v>69</v>
      </c>
      <c r="E3146" s="4" t="s">
        <v>8</v>
      </c>
      <c r="F3146" s="4" t="s">
        <v>8</v>
      </c>
    </row>
    <row r="3147" spans="1:9">
      <c r="A3147" t="n">
        <v>28005</v>
      </c>
      <c r="B3147" s="39" t="n">
        <v>26</v>
      </c>
      <c r="C3147" s="7" t="n">
        <v>15</v>
      </c>
      <c r="D3147" s="7" t="s">
        <v>324</v>
      </c>
      <c r="E3147" s="7" t="n">
        <v>2</v>
      </c>
      <c r="F3147" s="7" t="n">
        <v>0</v>
      </c>
    </row>
    <row r="3148" spans="1:9">
      <c r="A3148" t="s">
        <v>4</v>
      </c>
      <c r="B3148" s="4" t="s">
        <v>5</v>
      </c>
    </row>
    <row r="3149" spans="1:9">
      <c r="A3149" t="n">
        <v>28043</v>
      </c>
      <c r="B3149" s="30" t="n">
        <v>28</v>
      </c>
    </row>
    <row r="3150" spans="1:9">
      <c r="A3150" t="s">
        <v>4</v>
      </c>
      <c r="B3150" s="4" t="s">
        <v>5</v>
      </c>
      <c r="C3150" s="4" t="s">
        <v>8</v>
      </c>
      <c r="D3150" s="4" t="s">
        <v>7</v>
      </c>
      <c r="E3150" s="4" t="s">
        <v>9</v>
      </c>
    </row>
    <row r="3151" spans="1:9">
      <c r="A3151" t="n">
        <v>28044</v>
      </c>
      <c r="B3151" s="38" t="n">
        <v>51</v>
      </c>
      <c r="C3151" s="7" t="n">
        <v>4</v>
      </c>
      <c r="D3151" s="7" t="n">
        <v>14</v>
      </c>
      <c r="E3151" s="7" t="s">
        <v>298</v>
      </c>
    </row>
    <row r="3152" spans="1:9">
      <c r="A3152" t="s">
        <v>4</v>
      </c>
      <c r="B3152" s="4" t="s">
        <v>5</v>
      </c>
      <c r="C3152" s="4" t="s">
        <v>7</v>
      </c>
    </row>
    <row r="3153" spans="1:9">
      <c r="A3153" t="n">
        <v>28058</v>
      </c>
      <c r="B3153" s="23" t="n">
        <v>16</v>
      </c>
      <c r="C3153" s="7" t="n">
        <v>0</v>
      </c>
    </row>
    <row r="3154" spans="1:9">
      <c r="A3154" t="s">
        <v>4</v>
      </c>
      <c r="B3154" s="4" t="s">
        <v>5</v>
      </c>
      <c r="C3154" s="4" t="s">
        <v>7</v>
      </c>
      <c r="D3154" s="4" t="s">
        <v>69</v>
      </c>
      <c r="E3154" s="4" t="s">
        <v>8</v>
      </c>
      <c r="F3154" s="4" t="s">
        <v>8</v>
      </c>
      <c r="G3154" s="4" t="s">
        <v>69</v>
      </c>
      <c r="H3154" s="4" t="s">
        <v>8</v>
      </c>
      <c r="I3154" s="4" t="s">
        <v>8</v>
      </c>
    </row>
    <row r="3155" spans="1:9">
      <c r="A3155" t="n">
        <v>28061</v>
      </c>
      <c r="B3155" s="39" t="n">
        <v>26</v>
      </c>
      <c r="C3155" s="7" t="n">
        <v>14</v>
      </c>
      <c r="D3155" s="7" t="s">
        <v>325</v>
      </c>
      <c r="E3155" s="7" t="n">
        <v>2</v>
      </c>
      <c r="F3155" s="7" t="n">
        <v>3</v>
      </c>
      <c r="G3155" s="7" t="s">
        <v>326</v>
      </c>
      <c r="H3155" s="7" t="n">
        <v>2</v>
      </c>
      <c r="I3155" s="7" t="n">
        <v>0</v>
      </c>
    </row>
    <row r="3156" spans="1:9">
      <c r="A3156" t="s">
        <v>4</v>
      </c>
      <c r="B3156" s="4" t="s">
        <v>5</v>
      </c>
    </row>
    <row r="3157" spans="1:9">
      <c r="A3157" t="n">
        <v>28201</v>
      </c>
      <c r="B3157" s="30" t="n">
        <v>28</v>
      </c>
    </row>
    <row r="3158" spans="1:9">
      <c r="A3158" t="s">
        <v>4</v>
      </c>
      <c r="B3158" s="4" t="s">
        <v>5</v>
      </c>
      <c r="C3158" s="4" t="s">
        <v>8</v>
      </c>
      <c r="D3158" s="4" t="s">
        <v>7</v>
      </c>
      <c r="E3158" s="4" t="s">
        <v>7</v>
      </c>
      <c r="F3158" s="4" t="s">
        <v>8</v>
      </c>
    </row>
    <row r="3159" spans="1:9">
      <c r="A3159" t="n">
        <v>28202</v>
      </c>
      <c r="B3159" s="28" t="n">
        <v>25</v>
      </c>
      <c r="C3159" s="7" t="n">
        <v>1</v>
      </c>
      <c r="D3159" s="7" t="n">
        <v>60</v>
      </c>
      <c r="E3159" s="7" t="n">
        <v>640</v>
      </c>
      <c r="F3159" s="7" t="n">
        <v>1</v>
      </c>
    </row>
    <row r="3160" spans="1:9">
      <c r="A3160" t="s">
        <v>4</v>
      </c>
      <c r="B3160" s="4" t="s">
        <v>5</v>
      </c>
      <c r="C3160" s="4" t="s">
        <v>8</v>
      </c>
      <c r="D3160" s="4" t="s">
        <v>7</v>
      </c>
      <c r="E3160" s="4" t="s">
        <v>9</v>
      </c>
    </row>
    <row r="3161" spans="1:9">
      <c r="A3161" t="n">
        <v>28209</v>
      </c>
      <c r="B3161" s="38" t="n">
        <v>51</v>
      </c>
      <c r="C3161" s="7" t="n">
        <v>4</v>
      </c>
      <c r="D3161" s="7" t="n">
        <v>1</v>
      </c>
      <c r="E3161" s="7" t="s">
        <v>327</v>
      </c>
    </row>
    <row r="3162" spans="1:9">
      <c r="A3162" t="s">
        <v>4</v>
      </c>
      <c r="B3162" s="4" t="s">
        <v>5</v>
      </c>
      <c r="C3162" s="4" t="s">
        <v>7</v>
      </c>
    </row>
    <row r="3163" spans="1:9">
      <c r="A3163" t="n">
        <v>28223</v>
      </c>
      <c r="B3163" s="23" t="n">
        <v>16</v>
      </c>
      <c r="C3163" s="7" t="n">
        <v>0</v>
      </c>
    </row>
    <row r="3164" spans="1:9">
      <c r="A3164" t="s">
        <v>4</v>
      </c>
      <c r="B3164" s="4" t="s">
        <v>5</v>
      </c>
      <c r="C3164" s="4" t="s">
        <v>7</v>
      </c>
      <c r="D3164" s="4" t="s">
        <v>69</v>
      </c>
      <c r="E3164" s="4" t="s">
        <v>8</v>
      </c>
      <c r="F3164" s="4" t="s">
        <v>8</v>
      </c>
      <c r="G3164" s="4" t="s">
        <v>69</v>
      </c>
      <c r="H3164" s="4" t="s">
        <v>8</v>
      </c>
      <c r="I3164" s="4" t="s">
        <v>8</v>
      </c>
      <c r="J3164" s="4" t="s">
        <v>69</v>
      </c>
      <c r="K3164" s="4" t="s">
        <v>8</v>
      </c>
      <c r="L3164" s="4" t="s">
        <v>8</v>
      </c>
    </row>
    <row r="3165" spans="1:9">
      <c r="A3165" t="n">
        <v>28226</v>
      </c>
      <c r="B3165" s="39" t="n">
        <v>26</v>
      </c>
      <c r="C3165" s="7" t="n">
        <v>1</v>
      </c>
      <c r="D3165" s="7" t="s">
        <v>328</v>
      </c>
      <c r="E3165" s="7" t="n">
        <v>2</v>
      </c>
      <c r="F3165" s="7" t="n">
        <v>3</v>
      </c>
      <c r="G3165" s="7" t="s">
        <v>329</v>
      </c>
      <c r="H3165" s="7" t="n">
        <v>2</v>
      </c>
      <c r="I3165" s="7" t="n">
        <v>3</v>
      </c>
      <c r="J3165" s="7" t="s">
        <v>330</v>
      </c>
      <c r="K3165" s="7" t="n">
        <v>2</v>
      </c>
      <c r="L3165" s="7" t="n">
        <v>0</v>
      </c>
    </row>
    <row r="3166" spans="1:9">
      <c r="A3166" t="s">
        <v>4</v>
      </c>
      <c r="B3166" s="4" t="s">
        <v>5</v>
      </c>
    </row>
    <row r="3167" spans="1:9">
      <c r="A3167" t="n">
        <v>28425</v>
      </c>
      <c r="B3167" s="30" t="n">
        <v>28</v>
      </c>
    </row>
    <row r="3168" spans="1:9">
      <c r="A3168" t="s">
        <v>4</v>
      </c>
      <c r="B3168" s="4" t="s">
        <v>5</v>
      </c>
      <c r="C3168" s="4" t="s">
        <v>8</v>
      </c>
      <c r="D3168" s="4" t="s">
        <v>7</v>
      </c>
      <c r="E3168" s="4" t="s">
        <v>7</v>
      </c>
      <c r="F3168" s="4" t="s">
        <v>8</v>
      </c>
    </row>
    <row r="3169" spans="1:12">
      <c r="A3169" t="n">
        <v>28426</v>
      </c>
      <c r="B3169" s="28" t="n">
        <v>25</v>
      </c>
      <c r="C3169" s="7" t="n">
        <v>1</v>
      </c>
      <c r="D3169" s="7" t="n">
        <v>65535</v>
      </c>
      <c r="E3169" s="7" t="n">
        <v>65535</v>
      </c>
      <c r="F3169" s="7" t="n">
        <v>0</v>
      </c>
    </row>
    <row r="3170" spans="1:12">
      <c r="A3170" t="s">
        <v>4</v>
      </c>
      <c r="B3170" s="4" t="s">
        <v>5</v>
      </c>
      <c r="C3170" s="4" t="s">
        <v>8</v>
      </c>
      <c r="D3170" s="4" t="s">
        <v>7</v>
      </c>
      <c r="E3170" s="4" t="s">
        <v>9</v>
      </c>
    </row>
    <row r="3171" spans="1:12">
      <c r="A3171" t="n">
        <v>28433</v>
      </c>
      <c r="B3171" s="38" t="n">
        <v>51</v>
      </c>
      <c r="C3171" s="7" t="n">
        <v>4</v>
      </c>
      <c r="D3171" s="7" t="n">
        <v>14</v>
      </c>
      <c r="E3171" s="7" t="s">
        <v>331</v>
      </c>
    </row>
    <row r="3172" spans="1:12">
      <c r="A3172" t="s">
        <v>4</v>
      </c>
      <c r="B3172" s="4" t="s">
        <v>5</v>
      </c>
      <c r="C3172" s="4" t="s">
        <v>7</v>
      </c>
    </row>
    <row r="3173" spans="1:12">
      <c r="A3173" t="n">
        <v>28447</v>
      </c>
      <c r="B3173" s="23" t="n">
        <v>16</v>
      </c>
      <c r="C3173" s="7" t="n">
        <v>0</v>
      </c>
    </row>
    <row r="3174" spans="1:12">
      <c r="A3174" t="s">
        <v>4</v>
      </c>
      <c r="B3174" s="4" t="s">
        <v>5</v>
      </c>
      <c r="C3174" s="4" t="s">
        <v>7</v>
      </c>
      <c r="D3174" s="4" t="s">
        <v>69</v>
      </c>
      <c r="E3174" s="4" t="s">
        <v>8</v>
      </c>
      <c r="F3174" s="4" t="s">
        <v>8</v>
      </c>
      <c r="G3174" s="4" t="s">
        <v>69</v>
      </c>
      <c r="H3174" s="4" t="s">
        <v>8</v>
      </c>
      <c r="I3174" s="4" t="s">
        <v>8</v>
      </c>
    </row>
    <row r="3175" spans="1:12">
      <c r="A3175" t="n">
        <v>28450</v>
      </c>
      <c r="B3175" s="39" t="n">
        <v>26</v>
      </c>
      <c r="C3175" s="7" t="n">
        <v>14</v>
      </c>
      <c r="D3175" s="7" t="s">
        <v>332</v>
      </c>
      <c r="E3175" s="7" t="n">
        <v>2</v>
      </c>
      <c r="F3175" s="7" t="n">
        <v>3</v>
      </c>
      <c r="G3175" s="7" t="s">
        <v>333</v>
      </c>
      <c r="H3175" s="7" t="n">
        <v>2</v>
      </c>
      <c r="I3175" s="7" t="n">
        <v>0</v>
      </c>
    </row>
    <row r="3176" spans="1:12">
      <c r="A3176" t="s">
        <v>4</v>
      </c>
      <c r="B3176" s="4" t="s">
        <v>5</v>
      </c>
    </row>
    <row r="3177" spans="1:12">
      <c r="A3177" t="n">
        <v>28559</v>
      </c>
      <c r="B3177" s="30" t="n">
        <v>28</v>
      </c>
    </row>
    <row r="3178" spans="1:12">
      <c r="A3178" t="s">
        <v>4</v>
      </c>
      <c r="B3178" s="4" t="s">
        <v>5</v>
      </c>
      <c r="C3178" s="4" t="s">
        <v>8</v>
      </c>
      <c r="D3178" s="4" t="s">
        <v>7</v>
      </c>
      <c r="E3178" s="4" t="s">
        <v>9</v>
      </c>
    </row>
    <row r="3179" spans="1:12">
      <c r="A3179" t="n">
        <v>28560</v>
      </c>
      <c r="B3179" s="38" t="n">
        <v>51</v>
      </c>
      <c r="C3179" s="7" t="n">
        <v>4</v>
      </c>
      <c r="D3179" s="7" t="n">
        <v>16</v>
      </c>
      <c r="E3179" s="7" t="s">
        <v>298</v>
      </c>
    </row>
    <row r="3180" spans="1:12">
      <c r="A3180" t="s">
        <v>4</v>
      </c>
      <c r="B3180" s="4" t="s">
        <v>5</v>
      </c>
      <c r="C3180" s="4" t="s">
        <v>7</v>
      </c>
    </row>
    <row r="3181" spans="1:12">
      <c r="A3181" t="n">
        <v>28574</v>
      </c>
      <c r="B3181" s="23" t="n">
        <v>16</v>
      </c>
      <c r="C3181" s="7" t="n">
        <v>0</v>
      </c>
    </row>
    <row r="3182" spans="1:12">
      <c r="A3182" t="s">
        <v>4</v>
      </c>
      <c r="B3182" s="4" t="s">
        <v>5</v>
      </c>
      <c r="C3182" s="4" t="s">
        <v>7</v>
      </c>
      <c r="D3182" s="4" t="s">
        <v>69</v>
      </c>
      <c r="E3182" s="4" t="s">
        <v>8</v>
      </c>
      <c r="F3182" s="4" t="s">
        <v>8</v>
      </c>
      <c r="G3182" s="4" t="s">
        <v>69</v>
      </c>
      <c r="H3182" s="4" t="s">
        <v>8</v>
      </c>
      <c r="I3182" s="4" t="s">
        <v>8</v>
      </c>
      <c r="J3182" s="4" t="s">
        <v>69</v>
      </c>
      <c r="K3182" s="4" t="s">
        <v>8</v>
      </c>
      <c r="L3182" s="4" t="s">
        <v>8</v>
      </c>
    </row>
    <row r="3183" spans="1:12">
      <c r="A3183" t="n">
        <v>28577</v>
      </c>
      <c r="B3183" s="39" t="n">
        <v>26</v>
      </c>
      <c r="C3183" s="7" t="n">
        <v>16</v>
      </c>
      <c r="D3183" s="7" t="s">
        <v>334</v>
      </c>
      <c r="E3183" s="7" t="n">
        <v>2</v>
      </c>
      <c r="F3183" s="7" t="n">
        <v>3</v>
      </c>
      <c r="G3183" s="7" t="s">
        <v>335</v>
      </c>
      <c r="H3183" s="7" t="n">
        <v>2</v>
      </c>
      <c r="I3183" s="7" t="n">
        <v>3</v>
      </c>
      <c r="J3183" s="7" t="s">
        <v>336</v>
      </c>
      <c r="K3183" s="7" t="n">
        <v>2</v>
      </c>
      <c r="L3183" s="7" t="n">
        <v>0</v>
      </c>
    </row>
    <row r="3184" spans="1:12">
      <c r="A3184" t="s">
        <v>4</v>
      </c>
      <c r="B3184" s="4" t="s">
        <v>5</v>
      </c>
    </row>
    <row r="3185" spans="1:12">
      <c r="A3185" t="n">
        <v>28803</v>
      </c>
      <c r="B3185" s="30" t="n">
        <v>28</v>
      </c>
    </row>
    <row r="3186" spans="1:12">
      <c r="A3186" t="s">
        <v>4</v>
      </c>
      <c r="B3186" s="4" t="s">
        <v>5</v>
      </c>
      <c r="C3186" s="4" t="s">
        <v>8</v>
      </c>
      <c r="D3186" s="4" t="s">
        <v>7</v>
      </c>
      <c r="E3186" s="4" t="s">
        <v>7</v>
      </c>
      <c r="F3186" s="4" t="s">
        <v>8</v>
      </c>
    </row>
    <row r="3187" spans="1:12">
      <c r="A3187" t="n">
        <v>28804</v>
      </c>
      <c r="B3187" s="28" t="n">
        <v>25</v>
      </c>
      <c r="C3187" s="7" t="n">
        <v>1</v>
      </c>
      <c r="D3187" s="7" t="n">
        <v>260</v>
      </c>
      <c r="E3187" s="7" t="n">
        <v>640</v>
      </c>
      <c r="F3187" s="7" t="n">
        <v>1</v>
      </c>
    </row>
    <row r="3188" spans="1:12">
      <c r="A3188" t="s">
        <v>4</v>
      </c>
      <c r="B3188" s="4" t="s">
        <v>5</v>
      </c>
      <c r="C3188" s="4" t="s">
        <v>8</v>
      </c>
      <c r="D3188" s="4" t="s">
        <v>7</v>
      </c>
      <c r="E3188" s="4" t="s">
        <v>9</v>
      </c>
    </row>
    <row r="3189" spans="1:12">
      <c r="A3189" t="n">
        <v>28811</v>
      </c>
      <c r="B3189" s="38" t="n">
        <v>51</v>
      </c>
      <c r="C3189" s="7" t="n">
        <v>4</v>
      </c>
      <c r="D3189" s="7" t="n">
        <v>11</v>
      </c>
      <c r="E3189" s="7" t="s">
        <v>281</v>
      </c>
    </row>
    <row r="3190" spans="1:12">
      <c r="A3190" t="s">
        <v>4</v>
      </c>
      <c r="B3190" s="4" t="s">
        <v>5</v>
      </c>
      <c r="C3190" s="4" t="s">
        <v>7</v>
      </c>
    </row>
    <row r="3191" spans="1:12">
      <c r="A3191" t="n">
        <v>28825</v>
      </c>
      <c r="B3191" s="23" t="n">
        <v>16</v>
      </c>
      <c r="C3191" s="7" t="n">
        <v>0</v>
      </c>
    </row>
    <row r="3192" spans="1:12">
      <c r="A3192" t="s">
        <v>4</v>
      </c>
      <c r="B3192" s="4" t="s">
        <v>5</v>
      </c>
      <c r="C3192" s="4" t="s">
        <v>7</v>
      </c>
      <c r="D3192" s="4" t="s">
        <v>69</v>
      </c>
      <c r="E3192" s="4" t="s">
        <v>8</v>
      </c>
      <c r="F3192" s="4" t="s">
        <v>8</v>
      </c>
      <c r="G3192" s="4" t="s">
        <v>69</v>
      </c>
      <c r="H3192" s="4" t="s">
        <v>8</v>
      </c>
      <c r="I3192" s="4" t="s">
        <v>8</v>
      </c>
    </row>
    <row r="3193" spans="1:12">
      <c r="A3193" t="n">
        <v>28828</v>
      </c>
      <c r="B3193" s="39" t="n">
        <v>26</v>
      </c>
      <c r="C3193" s="7" t="n">
        <v>11</v>
      </c>
      <c r="D3193" s="7" t="s">
        <v>337</v>
      </c>
      <c r="E3193" s="7" t="n">
        <v>2</v>
      </c>
      <c r="F3193" s="7" t="n">
        <v>3</v>
      </c>
      <c r="G3193" s="7" t="s">
        <v>338</v>
      </c>
      <c r="H3193" s="7" t="n">
        <v>2</v>
      </c>
      <c r="I3193" s="7" t="n">
        <v>0</v>
      </c>
    </row>
    <row r="3194" spans="1:12">
      <c r="A3194" t="s">
        <v>4</v>
      </c>
      <c r="B3194" s="4" t="s">
        <v>5</v>
      </c>
    </row>
    <row r="3195" spans="1:12">
      <c r="A3195" t="n">
        <v>28979</v>
      </c>
      <c r="B3195" s="30" t="n">
        <v>28</v>
      </c>
    </row>
    <row r="3196" spans="1:12">
      <c r="A3196" t="s">
        <v>4</v>
      </c>
      <c r="B3196" s="4" t="s">
        <v>5</v>
      </c>
      <c r="C3196" s="4" t="s">
        <v>8</v>
      </c>
      <c r="D3196" s="4" t="s">
        <v>7</v>
      </c>
      <c r="E3196" s="4" t="s">
        <v>7</v>
      </c>
      <c r="F3196" s="4" t="s">
        <v>8</v>
      </c>
    </row>
    <row r="3197" spans="1:12">
      <c r="A3197" t="n">
        <v>28980</v>
      </c>
      <c r="B3197" s="28" t="n">
        <v>25</v>
      </c>
      <c r="C3197" s="7" t="n">
        <v>1</v>
      </c>
      <c r="D3197" s="7" t="n">
        <v>65535</v>
      </c>
      <c r="E3197" s="7" t="n">
        <v>65535</v>
      </c>
      <c r="F3197" s="7" t="n">
        <v>0</v>
      </c>
    </row>
    <row r="3198" spans="1:12">
      <c r="A3198" t="s">
        <v>4</v>
      </c>
      <c r="B3198" s="4" t="s">
        <v>5</v>
      </c>
      <c r="C3198" s="4" t="s">
        <v>8</v>
      </c>
      <c r="D3198" s="4" t="s">
        <v>7</v>
      </c>
      <c r="E3198" s="4" t="s">
        <v>9</v>
      </c>
    </row>
    <row r="3199" spans="1:12">
      <c r="A3199" t="n">
        <v>28987</v>
      </c>
      <c r="B3199" s="38" t="n">
        <v>51</v>
      </c>
      <c r="C3199" s="7" t="n">
        <v>4</v>
      </c>
      <c r="D3199" s="7" t="n">
        <v>16</v>
      </c>
      <c r="E3199" s="7" t="s">
        <v>76</v>
      </c>
    </row>
    <row r="3200" spans="1:12">
      <c r="A3200" t="s">
        <v>4</v>
      </c>
      <c r="B3200" s="4" t="s">
        <v>5</v>
      </c>
      <c r="C3200" s="4" t="s">
        <v>7</v>
      </c>
    </row>
    <row r="3201" spans="1:9">
      <c r="A3201" t="n">
        <v>29000</v>
      </c>
      <c r="B3201" s="23" t="n">
        <v>16</v>
      </c>
      <c r="C3201" s="7" t="n">
        <v>0</v>
      </c>
    </row>
    <row r="3202" spans="1:9">
      <c r="A3202" t="s">
        <v>4</v>
      </c>
      <c r="B3202" s="4" t="s">
        <v>5</v>
      </c>
      <c r="C3202" s="4" t="s">
        <v>7</v>
      </c>
      <c r="D3202" s="4" t="s">
        <v>69</v>
      </c>
      <c r="E3202" s="4" t="s">
        <v>8</v>
      </c>
      <c r="F3202" s="4" t="s">
        <v>8</v>
      </c>
    </row>
    <row r="3203" spans="1:9">
      <c r="A3203" t="n">
        <v>29003</v>
      </c>
      <c r="B3203" s="39" t="n">
        <v>26</v>
      </c>
      <c r="C3203" s="7" t="n">
        <v>16</v>
      </c>
      <c r="D3203" s="7" t="s">
        <v>339</v>
      </c>
      <c r="E3203" s="7" t="n">
        <v>2</v>
      </c>
      <c r="F3203" s="7" t="n">
        <v>0</v>
      </c>
    </row>
    <row r="3204" spans="1:9">
      <c r="A3204" t="s">
        <v>4</v>
      </c>
      <c r="B3204" s="4" t="s">
        <v>5</v>
      </c>
    </row>
    <row r="3205" spans="1:9">
      <c r="A3205" t="n">
        <v>29023</v>
      </c>
      <c r="B3205" s="30" t="n">
        <v>28</v>
      </c>
    </row>
    <row r="3206" spans="1:9">
      <c r="A3206" t="s">
        <v>4</v>
      </c>
      <c r="B3206" s="4" t="s">
        <v>5</v>
      </c>
      <c r="C3206" s="4" t="s">
        <v>7</v>
      </c>
      <c r="D3206" s="4" t="s">
        <v>8</v>
      </c>
    </row>
    <row r="3207" spans="1:9">
      <c r="A3207" t="n">
        <v>29024</v>
      </c>
      <c r="B3207" s="60" t="n">
        <v>89</v>
      </c>
      <c r="C3207" s="7" t="n">
        <v>65533</v>
      </c>
      <c r="D3207" s="7" t="n">
        <v>1</v>
      </c>
    </row>
    <row r="3208" spans="1:9">
      <c r="A3208" t="s">
        <v>4</v>
      </c>
      <c r="B3208" s="4" t="s">
        <v>5</v>
      </c>
      <c r="C3208" s="4" t="s">
        <v>8</v>
      </c>
      <c r="D3208" s="4" t="s">
        <v>7</v>
      </c>
      <c r="E3208" s="4" t="s">
        <v>18</v>
      </c>
    </row>
    <row r="3209" spans="1:9">
      <c r="A3209" t="n">
        <v>29028</v>
      </c>
      <c r="B3209" s="25" t="n">
        <v>58</v>
      </c>
      <c r="C3209" s="7" t="n">
        <v>101</v>
      </c>
      <c r="D3209" s="7" t="n">
        <v>300</v>
      </c>
      <c r="E3209" s="7" t="n">
        <v>1</v>
      </c>
    </row>
    <row r="3210" spans="1:9">
      <c r="A3210" t="s">
        <v>4</v>
      </c>
      <c r="B3210" s="4" t="s">
        <v>5</v>
      </c>
      <c r="C3210" s="4" t="s">
        <v>8</v>
      </c>
      <c r="D3210" s="4" t="s">
        <v>7</v>
      </c>
    </row>
    <row r="3211" spans="1:9">
      <c r="A3211" t="n">
        <v>29036</v>
      </c>
      <c r="B3211" s="25" t="n">
        <v>58</v>
      </c>
      <c r="C3211" s="7" t="n">
        <v>254</v>
      </c>
      <c r="D3211" s="7" t="n">
        <v>0</v>
      </c>
    </row>
    <row r="3212" spans="1:9">
      <c r="A3212" t="s">
        <v>4</v>
      </c>
      <c r="B3212" s="4" t="s">
        <v>5</v>
      </c>
      <c r="C3212" s="4" t="s">
        <v>8</v>
      </c>
      <c r="D3212" s="4" t="s">
        <v>7</v>
      </c>
      <c r="E3212" s="4" t="s">
        <v>9</v>
      </c>
      <c r="F3212" s="4" t="s">
        <v>9</v>
      </c>
      <c r="G3212" s="4" t="s">
        <v>9</v>
      </c>
      <c r="H3212" s="4" t="s">
        <v>9</v>
      </c>
    </row>
    <row r="3213" spans="1:9">
      <c r="A3213" t="n">
        <v>29040</v>
      </c>
      <c r="B3213" s="38" t="n">
        <v>51</v>
      </c>
      <c r="C3213" s="7" t="n">
        <v>3</v>
      </c>
      <c r="D3213" s="7" t="n">
        <v>1</v>
      </c>
      <c r="E3213" s="7" t="s">
        <v>152</v>
      </c>
      <c r="F3213" s="7" t="s">
        <v>155</v>
      </c>
      <c r="G3213" s="7" t="s">
        <v>154</v>
      </c>
      <c r="H3213" s="7" t="s">
        <v>155</v>
      </c>
    </row>
    <row r="3214" spans="1:9">
      <c r="A3214" t="s">
        <v>4</v>
      </c>
      <c r="B3214" s="4" t="s">
        <v>5</v>
      </c>
      <c r="C3214" s="4" t="s">
        <v>8</v>
      </c>
      <c r="D3214" s="4" t="s">
        <v>7</v>
      </c>
      <c r="E3214" s="4" t="s">
        <v>9</v>
      </c>
      <c r="F3214" s="4" t="s">
        <v>9</v>
      </c>
      <c r="G3214" s="4" t="s">
        <v>9</v>
      </c>
      <c r="H3214" s="4" t="s">
        <v>9</v>
      </c>
    </row>
    <row r="3215" spans="1:9">
      <c r="A3215" t="n">
        <v>29061</v>
      </c>
      <c r="B3215" s="38" t="n">
        <v>51</v>
      </c>
      <c r="C3215" s="7" t="n">
        <v>3</v>
      </c>
      <c r="D3215" s="7" t="n">
        <v>9</v>
      </c>
      <c r="E3215" s="7" t="s">
        <v>152</v>
      </c>
      <c r="F3215" s="7" t="s">
        <v>155</v>
      </c>
      <c r="G3215" s="7" t="s">
        <v>154</v>
      </c>
      <c r="H3215" s="7" t="s">
        <v>155</v>
      </c>
    </row>
    <row r="3216" spans="1:9">
      <c r="A3216" t="s">
        <v>4</v>
      </c>
      <c r="B3216" s="4" t="s">
        <v>5</v>
      </c>
      <c r="C3216" s="4" t="s">
        <v>8</v>
      </c>
      <c r="D3216" s="4" t="s">
        <v>7</v>
      </c>
      <c r="E3216" s="4" t="s">
        <v>9</v>
      </c>
      <c r="F3216" s="4" t="s">
        <v>9</v>
      </c>
      <c r="G3216" s="4" t="s">
        <v>9</v>
      </c>
      <c r="H3216" s="4" t="s">
        <v>9</v>
      </c>
    </row>
    <row r="3217" spans="1:8">
      <c r="A3217" t="n">
        <v>29082</v>
      </c>
      <c r="B3217" s="38" t="n">
        <v>51</v>
      </c>
      <c r="C3217" s="7" t="n">
        <v>3</v>
      </c>
      <c r="D3217" s="7" t="n">
        <v>11</v>
      </c>
      <c r="E3217" s="7" t="s">
        <v>152</v>
      </c>
      <c r="F3217" s="7" t="s">
        <v>155</v>
      </c>
      <c r="G3217" s="7" t="s">
        <v>154</v>
      </c>
      <c r="H3217" s="7" t="s">
        <v>155</v>
      </c>
    </row>
    <row r="3218" spans="1:8">
      <c r="A3218" t="s">
        <v>4</v>
      </c>
      <c r="B3218" s="4" t="s">
        <v>5</v>
      </c>
      <c r="C3218" s="4" t="s">
        <v>8</v>
      </c>
      <c r="D3218" s="4" t="s">
        <v>7</v>
      </c>
      <c r="E3218" s="4" t="s">
        <v>9</v>
      </c>
      <c r="F3218" s="4" t="s">
        <v>9</v>
      </c>
      <c r="G3218" s="4" t="s">
        <v>9</v>
      </c>
      <c r="H3218" s="4" t="s">
        <v>9</v>
      </c>
    </row>
    <row r="3219" spans="1:8">
      <c r="A3219" t="n">
        <v>29103</v>
      </c>
      <c r="B3219" s="38" t="n">
        <v>51</v>
      </c>
      <c r="C3219" s="7" t="n">
        <v>3</v>
      </c>
      <c r="D3219" s="7" t="n">
        <v>14</v>
      </c>
      <c r="E3219" s="7" t="s">
        <v>152</v>
      </c>
      <c r="F3219" s="7" t="s">
        <v>155</v>
      </c>
      <c r="G3219" s="7" t="s">
        <v>154</v>
      </c>
      <c r="H3219" s="7" t="s">
        <v>155</v>
      </c>
    </row>
    <row r="3220" spans="1:8">
      <c r="A3220" t="s">
        <v>4</v>
      </c>
      <c r="B3220" s="4" t="s">
        <v>5</v>
      </c>
      <c r="C3220" s="4" t="s">
        <v>8</v>
      </c>
      <c r="D3220" s="4" t="s">
        <v>7</v>
      </c>
      <c r="E3220" s="4" t="s">
        <v>9</v>
      </c>
      <c r="F3220" s="4" t="s">
        <v>9</v>
      </c>
      <c r="G3220" s="4" t="s">
        <v>9</v>
      </c>
      <c r="H3220" s="4" t="s">
        <v>9</v>
      </c>
    </row>
    <row r="3221" spans="1:8">
      <c r="A3221" t="n">
        <v>29124</v>
      </c>
      <c r="B3221" s="38" t="n">
        <v>51</v>
      </c>
      <c r="C3221" s="7" t="n">
        <v>3</v>
      </c>
      <c r="D3221" s="7" t="n">
        <v>15</v>
      </c>
      <c r="E3221" s="7" t="s">
        <v>152</v>
      </c>
      <c r="F3221" s="7" t="s">
        <v>155</v>
      </c>
      <c r="G3221" s="7" t="s">
        <v>154</v>
      </c>
      <c r="H3221" s="7" t="s">
        <v>155</v>
      </c>
    </row>
    <row r="3222" spans="1:8">
      <c r="A3222" t="s">
        <v>4</v>
      </c>
      <c r="B3222" s="4" t="s">
        <v>5</v>
      </c>
      <c r="C3222" s="4" t="s">
        <v>8</v>
      </c>
      <c r="D3222" s="4" t="s">
        <v>7</v>
      </c>
      <c r="E3222" s="4" t="s">
        <v>9</v>
      </c>
      <c r="F3222" s="4" t="s">
        <v>9</v>
      </c>
      <c r="G3222" s="4" t="s">
        <v>9</v>
      </c>
      <c r="H3222" s="4" t="s">
        <v>9</v>
      </c>
    </row>
    <row r="3223" spans="1:8">
      <c r="A3223" t="n">
        <v>29145</v>
      </c>
      <c r="B3223" s="38" t="n">
        <v>51</v>
      </c>
      <c r="C3223" s="7" t="n">
        <v>3</v>
      </c>
      <c r="D3223" s="7" t="n">
        <v>16</v>
      </c>
      <c r="E3223" s="7" t="s">
        <v>152</v>
      </c>
      <c r="F3223" s="7" t="s">
        <v>155</v>
      </c>
      <c r="G3223" s="7" t="s">
        <v>154</v>
      </c>
      <c r="H3223" s="7" t="s">
        <v>155</v>
      </c>
    </row>
    <row r="3224" spans="1:8">
      <c r="A3224" t="s">
        <v>4</v>
      </c>
      <c r="B3224" s="4" t="s">
        <v>5</v>
      </c>
      <c r="C3224" s="4" t="s">
        <v>8</v>
      </c>
      <c r="D3224" s="4" t="s">
        <v>7</v>
      </c>
      <c r="E3224" s="4" t="s">
        <v>9</v>
      </c>
      <c r="F3224" s="4" t="s">
        <v>9</v>
      </c>
      <c r="G3224" s="4" t="s">
        <v>9</v>
      </c>
      <c r="H3224" s="4" t="s">
        <v>9</v>
      </c>
    </row>
    <row r="3225" spans="1:8">
      <c r="A3225" t="n">
        <v>29166</v>
      </c>
      <c r="B3225" s="38" t="n">
        <v>51</v>
      </c>
      <c r="C3225" s="7" t="n">
        <v>3</v>
      </c>
      <c r="D3225" s="7" t="n">
        <v>0</v>
      </c>
      <c r="E3225" s="7" t="s">
        <v>340</v>
      </c>
      <c r="F3225" s="7" t="s">
        <v>290</v>
      </c>
      <c r="G3225" s="7" t="s">
        <v>154</v>
      </c>
      <c r="H3225" s="7" t="s">
        <v>155</v>
      </c>
    </row>
    <row r="3226" spans="1:8">
      <c r="A3226" t="s">
        <v>4</v>
      </c>
      <c r="B3226" s="4" t="s">
        <v>5</v>
      </c>
      <c r="C3226" s="4" t="s">
        <v>8</v>
      </c>
      <c r="D3226" s="4" t="s">
        <v>7</v>
      </c>
      <c r="E3226" s="4" t="s">
        <v>9</v>
      </c>
      <c r="F3226" s="4" t="s">
        <v>9</v>
      </c>
      <c r="G3226" s="4" t="s">
        <v>9</v>
      </c>
      <c r="H3226" s="4" t="s">
        <v>9</v>
      </c>
    </row>
    <row r="3227" spans="1:8">
      <c r="A3227" t="n">
        <v>29179</v>
      </c>
      <c r="B3227" s="38" t="n">
        <v>51</v>
      </c>
      <c r="C3227" s="7" t="n">
        <v>3</v>
      </c>
      <c r="D3227" s="7" t="n">
        <v>1</v>
      </c>
      <c r="E3227" s="7" t="s">
        <v>340</v>
      </c>
      <c r="F3227" s="7" t="s">
        <v>341</v>
      </c>
      <c r="G3227" s="7" t="s">
        <v>154</v>
      </c>
      <c r="H3227" s="7" t="s">
        <v>155</v>
      </c>
    </row>
    <row r="3228" spans="1:8">
      <c r="A3228" t="s">
        <v>4</v>
      </c>
      <c r="B3228" s="4" t="s">
        <v>5</v>
      </c>
      <c r="C3228" s="4" t="s">
        <v>8</v>
      </c>
      <c r="D3228" s="4" t="s">
        <v>7</v>
      </c>
      <c r="E3228" s="4" t="s">
        <v>9</v>
      </c>
      <c r="F3228" s="4" t="s">
        <v>9</v>
      </c>
      <c r="G3228" s="4" t="s">
        <v>9</v>
      </c>
      <c r="H3228" s="4" t="s">
        <v>9</v>
      </c>
    </row>
    <row r="3229" spans="1:8">
      <c r="A3229" t="n">
        <v>29192</v>
      </c>
      <c r="B3229" s="38" t="n">
        <v>51</v>
      </c>
      <c r="C3229" s="7" t="n">
        <v>3</v>
      </c>
      <c r="D3229" s="7" t="n">
        <v>2</v>
      </c>
      <c r="E3229" s="7" t="s">
        <v>155</v>
      </c>
      <c r="F3229" s="7" t="s">
        <v>155</v>
      </c>
      <c r="G3229" s="7" t="s">
        <v>154</v>
      </c>
      <c r="H3229" s="7" t="s">
        <v>155</v>
      </c>
    </row>
    <row r="3230" spans="1:8">
      <c r="A3230" t="s">
        <v>4</v>
      </c>
      <c r="B3230" s="4" t="s">
        <v>5</v>
      </c>
      <c r="C3230" s="4" t="s">
        <v>8</v>
      </c>
      <c r="D3230" s="4" t="s">
        <v>7</v>
      </c>
      <c r="E3230" s="4" t="s">
        <v>9</v>
      </c>
      <c r="F3230" s="4" t="s">
        <v>9</v>
      </c>
      <c r="G3230" s="4" t="s">
        <v>9</v>
      </c>
      <c r="H3230" s="4" t="s">
        <v>9</v>
      </c>
    </row>
    <row r="3231" spans="1:8">
      <c r="A3231" t="n">
        <v>29205</v>
      </c>
      <c r="B3231" s="38" t="n">
        <v>51</v>
      </c>
      <c r="C3231" s="7" t="n">
        <v>3</v>
      </c>
      <c r="D3231" s="7" t="n">
        <v>3</v>
      </c>
      <c r="E3231" s="7" t="s">
        <v>155</v>
      </c>
      <c r="F3231" s="7" t="s">
        <v>341</v>
      </c>
      <c r="G3231" s="7" t="s">
        <v>154</v>
      </c>
      <c r="H3231" s="7" t="s">
        <v>155</v>
      </c>
    </row>
    <row r="3232" spans="1:8">
      <c r="A3232" t="s">
        <v>4</v>
      </c>
      <c r="B3232" s="4" t="s">
        <v>5</v>
      </c>
      <c r="C3232" s="4" t="s">
        <v>8</v>
      </c>
      <c r="D3232" s="4" t="s">
        <v>7</v>
      </c>
      <c r="E3232" s="4" t="s">
        <v>9</v>
      </c>
      <c r="F3232" s="4" t="s">
        <v>9</v>
      </c>
      <c r="G3232" s="4" t="s">
        <v>9</v>
      </c>
      <c r="H3232" s="4" t="s">
        <v>9</v>
      </c>
    </row>
    <row r="3233" spans="1:8">
      <c r="A3233" t="n">
        <v>29218</v>
      </c>
      <c r="B3233" s="38" t="n">
        <v>51</v>
      </c>
      <c r="C3233" s="7" t="n">
        <v>3</v>
      </c>
      <c r="D3233" s="7" t="n">
        <v>4</v>
      </c>
      <c r="E3233" s="7" t="s">
        <v>155</v>
      </c>
      <c r="F3233" s="7" t="s">
        <v>341</v>
      </c>
      <c r="G3233" s="7" t="s">
        <v>154</v>
      </c>
      <c r="H3233" s="7" t="s">
        <v>155</v>
      </c>
    </row>
    <row r="3234" spans="1:8">
      <c r="A3234" t="s">
        <v>4</v>
      </c>
      <c r="B3234" s="4" t="s">
        <v>5</v>
      </c>
      <c r="C3234" s="4" t="s">
        <v>8</v>
      </c>
      <c r="D3234" s="4" t="s">
        <v>7</v>
      </c>
      <c r="E3234" s="4" t="s">
        <v>9</v>
      </c>
      <c r="F3234" s="4" t="s">
        <v>9</v>
      </c>
      <c r="G3234" s="4" t="s">
        <v>9</v>
      </c>
      <c r="H3234" s="4" t="s">
        <v>9</v>
      </c>
    </row>
    <row r="3235" spans="1:8">
      <c r="A3235" t="n">
        <v>29231</v>
      </c>
      <c r="B3235" s="38" t="n">
        <v>51</v>
      </c>
      <c r="C3235" s="7" t="n">
        <v>3</v>
      </c>
      <c r="D3235" s="7" t="n">
        <v>5</v>
      </c>
      <c r="E3235" s="7" t="s">
        <v>155</v>
      </c>
      <c r="F3235" s="7" t="s">
        <v>155</v>
      </c>
      <c r="G3235" s="7" t="s">
        <v>154</v>
      </c>
      <c r="H3235" s="7" t="s">
        <v>155</v>
      </c>
    </row>
    <row r="3236" spans="1:8">
      <c r="A3236" t="s">
        <v>4</v>
      </c>
      <c r="B3236" s="4" t="s">
        <v>5</v>
      </c>
      <c r="C3236" s="4" t="s">
        <v>8</v>
      </c>
      <c r="D3236" s="4" t="s">
        <v>7</v>
      </c>
      <c r="E3236" s="4" t="s">
        <v>9</v>
      </c>
      <c r="F3236" s="4" t="s">
        <v>9</v>
      </c>
      <c r="G3236" s="4" t="s">
        <v>9</v>
      </c>
      <c r="H3236" s="4" t="s">
        <v>9</v>
      </c>
    </row>
    <row r="3237" spans="1:8">
      <c r="A3237" t="n">
        <v>29244</v>
      </c>
      <c r="B3237" s="38" t="n">
        <v>51</v>
      </c>
      <c r="C3237" s="7" t="n">
        <v>3</v>
      </c>
      <c r="D3237" s="7" t="n">
        <v>6</v>
      </c>
      <c r="E3237" s="7" t="s">
        <v>155</v>
      </c>
      <c r="F3237" s="7" t="s">
        <v>290</v>
      </c>
      <c r="G3237" s="7" t="s">
        <v>154</v>
      </c>
      <c r="H3237" s="7" t="s">
        <v>155</v>
      </c>
    </row>
    <row r="3238" spans="1:8">
      <c r="A3238" t="s">
        <v>4</v>
      </c>
      <c r="B3238" s="4" t="s">
        <v>5</v>
      </c>
      <c r="C3238" s="4" t="s">
        <v>8</v>
      </c>
      <c r="D3238" s="4" t="s">
        <v>7</v>
      </c>
      <c r="E3238" s="4" t="s">
        <v>9</v>
      </c>
      <c r="F3238" s="4" t="s">
        <v>9</v>
      </c>
      <c r="G3238" s="4" t="s">
        <v>9</v>
      </c>
      <c r="H3238" s="4" t="s">
        <v>9</v>
      </c>
    </row>
    <row r="3239" spans="1:8">
      <c r="A3239" t="n">
        <v>29257</v>
      </c>
      <c r="B3239" s="38" t="n">
        <v>51</v>
      </c>
      <c r="C3239" s="7" t="n">
        <v>3</v>
      </c>
      <c r="D3239" s="7" t="n">
        <v>7</v>
      </c>
      <c r="E3239" s="7" t="s">
        <v>155</v>
      </c>
      <c r="F3239" s="7" t="s">
        <v>290</v>
      </c>
      <c r="G3239" s="7" t="s">
        <v>154</v>
      </c>
      <c r="H3239" s="7" t="s">
        <v>155</v>
      </c>
    </row>
    <row r="3240" spans="1:8">
      <c r="A3240" t="s">
        <v>4</v>
      </c>
      <c r="B3240" s="4" t="s">
        <v>5</v>
      </c>
      <c r="C3240" s="4" t="s">
        <v>8</v>
      </c>
      <c r="D3240" s="4" t="s">
        <v>7</v>
      </c>
      <c r="E3240" s="4" t="s">
        <v>9</v>
      </c>
      <c r="F3240" s="4" t="s">
        <v>9</v>
      </c>
      <c r="G3240" s="4" t="s">
        <v>9</v>
      </c>
      <c r="H3240" s="4" t="s">
        <v>9</v>
      </c>
    </row>
    <row r="3241" spans="1:8">
      <c r="A3241" t="n">
        <v>29270</v>
      </c>
      <c r="B3241" s="38" t="n">
        <v>51</v>
      </c>
      <c r="C3241" s="7" t="n">
        <v>3</v>
      </c>
      <c r="D3241" s="7" t="n">
        <v>8</v>
      </c>
      <c r="E3241" s="7" t="s">
        <v>155</v>
      </c>
      <c r="F3241" s="7" t="s">
        <v>341</v>
      </c>
      <c r="G3241" s="7" t="s">
        <v>154</v>
      </c>
      <c r="H3241" s="7" t="s">
        <v>155</v>
      </c>
    </row>
    <row r="3242" spans="1:8">
      <c r="A3242" t="s">
        <v>4</v>
      </c>
      <c r="B3242" s="4" t="s">
        <v>5</v>
      </c>
      <c r="C3242" s="4" t="s">
        <v>8</v>
      </c>
      <c r="D3242" s="4" t="s">
        <v>7</v>
      </c>
      <c r="E3242" s="4" t="s">
        <v>9</v>
      </c>
      <c r="F3242" s="4" t="s">
        <v>9</v>
      </c>
      <c r="G3242" s="4" t="s">
        <v>9</v>
      </c>
      <c r="H3242" s="4" t="s">
        <v>9</v>
      </c>
    </row>
    <row r="3243" spans="1:8">
      <c r="A3243" t="n">
        <v>29283</v>
      </c>
      <c r="B3243" s="38" t="n">
        <v>51</v>
      </c>
      <c r="C3243" s="7" t="n">
        <v>3</v>
      </c>
      <c r="D3243" s="7" t="n">
        <v>9</v>
      </c>
      <c r="E3243" s="7" t="s">
        <v>155</v>
      </c>
      <c r="F3243" s="7" t="s">
        <v>155</v>
      </c>
      <c r="G3243" s="7" t="s">
        <v>154</v>
      </c>
      <c r="H3243" s="7" t="s">
        <v>155</v>
      </c>
    </row>
    <row r="3244" spans="1:8">
      <c r="A3244" t="s">
        <v>4</v>
      </c>
      <c r="B3244" s="4" t="s">
        <v>5</v>
      </c>
      <c r="C3244" s="4" t="s">
        <v>8</v>
      </c>
      <c r="D3244" s="4" t="s">
        <v>7</v>
      </c>
      <c r="E3244" s="4" t="s">
        <v>9</v>
      </c>
      <c r="F3244" s="4" t="s">
        <v>9</v>
      </c>
      <c r="G3244" s="4" t="s">
        <v>9</v>
      </c>
      <c r="H3244" s="4" t="s">
        <v>9</v>
      </c>
    </row>
    <row r="3245" spans="1:8">
      <c r="A3245" t="n">
        <v>29296</v>
      </c>
      <c r="B3245" s="38" t="n">
        <v>51</v>
      </c>
      <c r="C3245" s="7" t="n">
        <v>3</v>
      </c>
      <c r="D3245" s="7" t="n">
        <v>11</v>
      </c>
      <c r="E3245" s="7" t="s">
        <v>155</v>
      </c>
      <c r="F3245" s="7" t="s">
        <v>155</v>
      </c>
      <c r="G3245" s="7" t="s">
        <v>154</v>
      </c>
      <c r="H3245" s="7" t="s">
        <v>155</v>
      </c>
    </row>
    <row r="3246" spans="1:8">
      <c r="A3246" t="s">
        <v>4</v>
      </c>
      <c r="B3246" s="4" t="s">
        <v>5</v>
      </c>
      <c r="C3246" s="4" t="s">
        <v>7</v>
      </c>
      <c r="D3246" s="4" t="s">
        <v>18</v>
      </c>
      <c r="E3246" s="4" t="s">
        <v>18</v>
      </c>
      <c r="F3246" s="4" t="s">
        <v>18</v>
      </c>
      <c r="G3246" s="4" t="s">
        <v>18</v>
      </c>
    </row>
    <row r="3247" spans="1:8">
      <c r="A3247" t="n">
        <v>29309</v>
      </c>
      <c r="B3247" s="33" t="n">
        <v>46</v>
      </c>
      <c r="C3247" s="7" t="n">
        <v>0</v>
      </c>
      <c r="D3247" s="7" t="n">
        <v>-0.349999994039536</v>
      </c>
      <c r="E3247" s="7" t="n">
        <v>0</v>
      </c>
      <c r="F3247" s="7" t="n">
        <v>-31</v>
      </c>
      <c r="G3247" s="7" t="n">
        <v>0</v>
      </c>
    </row>
    <row r="3248" spans="1:8">
      <c r="A3248" t="s">
        <v>4</v>
      </c>
      <c r="B3248" s="4" t="s">
        <v>5</v>
      </c>
      <c r="C3248" s="4" t="s">
        <v>7</v>
      </c>
      <c r="D3248" s="4" t="s">
        <v>18</v>
      </c>
      <c r="E3248" s="4" t="s">
        <v>18</v>
      </c>
      <c r="F3248" s="4" t="s">
        <v>18</v>
      </c>
      <c r="G3248" s="4" t="s">
        <v>18</v>
      </c>
    </row>
    <row r="3249" spans="1:8">
      <c r="A3249" t="n">
        <v>29328</v>
      </c>
      <c r="B3249" s="33" t="n">
        <v>46</v>
      </c>
      <c r="C3249" s="7" t="n">
        <v>1</v>
      </c>
      <c r="D3249" s="7" t="n">
        <v>-0.0500000007450581</v>
      </c>
      <c r="E3249" s="7" t="n">
        <v>0</v>
      </c>
      <c r="F3249" s="7" t="n">
        <v>-29.7000007629395</v>
      </c>
      <c r="G3249" s="7" t="n">
        <v>0</v>
      </c>
    </row>
    <row r="3250" spans="1:8">
      <c r="A3250" t="s">
        <v>4</v>
      </c>
      <c r="B3250" s="4" t="s">
        <v>5</v>
      </c>
      <c r="C3250" s="4" t="s">
        <v>7</v>
      </c>
      <c r="D3250" s="4" t="s">
        <v>18</v>
      </c>
      <c r="E3250" s="4" t="s">
        <v>18</v>
      </c>
      <c r="F3250" s="4" t="s">
        <v>18</v>
      </c>
      <c r="G3250" s="4" t="s">
        <v>18</v>
      </c>
    </row>
    <row r="3251" spans="1:8">
      <c r="A3251" t="n">
        <v>29347</v>
      </c>
      <c r="B3251" s="33" t="n">
        <v>46</v>
      </c>
      <c r="C3251" s="7" t="n">
        <v>2</v>
      </c>
      <c r="D3251" s="7" t="n">
        <v>0.649999976158142</v>
      </c>
      <c r="E3251" s="7" t="n">
        <v>0</v>
      </c>
      <c r="F3251" s="7" t="n">
        <v>-30.25</v>
      </c>
      <c r="G3251" s="7" t="n">
        <v>0</v>
      </c>
    </row>
    <row r="3252" spans="1:8">
      <c r="A3252" t="s">
        <v>4</v>
      </c>
      <c r="B3252" s="4" t="s">
        <v>5</v>
      </c>
      <c r="C3252" s="4" t="s">
        <v>7</v>
      </c>
      <c r="D3252" s="4" t="s">
        <v>18</v>
      </c>
      <c r="E3252" s="4" t="s">
        <v>18</v>
      </c>
      <c r="F3252" s="4" t="s">
        <v>18</v>
      </c>
      <c r="G3252" s="4" t="s">
        <v>18</v>
      </c>
    </row>
    <row r="3253" spans="1:8">
      <c r="A3253" t="n">
        <v>29366</v>
      </c>
      <c r="B3253" s="33" t="n">
        <v>46</v>
      </c>
      <c r="C3253" s="7" t="n">
        <v>3</v>
      </c>
      <c r="D3253" s="7" t="n">
        <v>-1</v>
      </c>
      <c r="E3253" s="7" t="n">
        <v>0</v>
      </c>
      <c r="F3253" s="7" t="n">
        <v>-29.1499996185303</v>
      </c>
      <c r="G3253" s="7" t="n">
        <v>0</v>
      </c>
    </row>
    <row r="3254" spans="1:8">
      <c r="A3254" t="s">
        <v>4</v>
      </c>
      <c r="B3254" s="4" t="s">
        <v>5</v>
      </c>
      <c r="C3254" s="4" t="s">
        <v>7</v>
      </c>
      <c r="D3254" s="4" t="s">
        <v>18</v>
      </c>
      <c r="E3254" s="4" t="s">
        <v>18</v>
      </c>
      <c r="F3254" s="4" t="s">
        <v>18</v>
      </c>
      <c r="G3254" s="4" t="s">
        <v>18</v>
      </c>
    </row>
    <row r="3255" spans="1:8">
      <c r="A3255" t="n">
        <v>29385</v>
      </c>
      <c r="B3255" s="33" t="n">
        <v>46</v>
      </c>
      <c r="C3255" s="7" t="n">
        <v>4</v>
      </c>
      <c r="D3255" s="7" t="n">
        <v>-1.79999995231628</v>
      </c>
      <c r="E3255" s="7" t="n">
        <v>0.0599999986588955</v>
      </c>
      <c r="F3255" s="7" t="n">
        <v>-28.8500003814697</v>
      </c>
      <c r="G3255" s="7" t="n">
        <v>0</v>
      </c>
    </row>
    <row r="3256" spans="1:8">
      <c r="A3256" t="s">
        <v>4</v>
      </c>
      <c r="B3256" s="4" t="s">
        <v>5</v>
      </c>
      <c r="C3256" s="4" t="s">
        <v>7</v>
      </c>
      <c r="D3256" s="4" t="s">
        <v>18</v>
      </c>
      <c r="E3256" s="4" t="s">
        <v>18</v>
      </c>
      <c r="F3256" s="4" t="s">
        <v>18</v>
      </c>
      <c r="G3256" s="4" t="s">
        <v>18</v>
      </c>
    </row>
    <row r="3257" spans="1:8">
      <c r="A3257" t="n">
        <v>29404</v>
      </c>
      <c r="B3257" s="33" t="n">
        <v>46</v>
      </c>
      <c r="C3257" s="7" t="n">
        <v>5</v>
      </c>
      <c r="D3257" s="7" t="n">
        <v>0.850000023841858</v>
      </c>
      <c r="E3257" s="7" t="n">
        <v>0.0599999986588955</v>
      </c>
      <c r="F3257" s="7" t="n">
        <v>-29.3999996185303</v>
      </c>
      <c r="G3257" s="7" t="n">
        <v>0</v>
      </c>
    </row>
    <row r="3258" spans="1:8">
      <c r="A3258" t="s">
        <v>4</v>
      </c>
      <c r="B3258" s="4" t="s">
        <v>5</v>
      </c>
      <c r="C3258" s="4" t="s">
        <v>7</v>
      </c>
      <c r="D3258" s="4" t="s">
        <v>18</v>
      </c>
      <c r="E3258" s="4" t="s">
        <v>18</v>
      </c>
      <c r="F3258" s="4" t="s">
        <v>18</v>
      </c>
      <c r="G3258" s="4" t="s">
        <v>18</v>
      </c>
    </row>
    <row r="3259" spans="1:8">
      <c r="A3259" t="n">
        <v>29423</v>
      </c>
      <c r="B3259" s="33" t="n">
        <v>46</v>
      </c>
      <c r="C3259" s="7" t="n">
        <v>6</v>
      </c>
      <c r="D3259" s="7" t="n">
        <v>-1.25</v>
      </c>
      <c r="E3259" s="7" t="n">
        <v>0</v>
      </c>
      <c r="F3259" s="7" t="n">
        <v>-28.2000007629395</v>
      </c>
      <c r="G3259" s="7" t="n">
        <v>0</v>
      </c>
    </row>
    <row r="3260" spans="1:8">
      <c r="A3260" t="s">
        <v>4</v>
      </c>
      <c r="B3260" s="4" t="s">
        <v>5</v>
      </c>
      <c r="C3260" s="4" t="s">
        <v>7</v>
      </c>
      <c r="D3260" s="4" t="s">
        <v>18</v>
      </c>
      <c r="E3260" s="4" t="s">
        <v>18</v>
      </c>
      <c r="F3260" s="4" t="s">
        <v>18</v>
      </c>
      <c r="G3260" s="4" t="s">
        <v>18</v>
      </c>
    </row>
    <row r="3261" spans="1:8">
      <c r="A3261" t="n">
        <v>29442</v>
      </c>
      <c r="B3261" s="33" t="n">
        <v>46</v>
      </c>
      <c r="C3261" s="7" t="n">
        <v>7</v>
      </c>
      <c r="D3261" s="7" t="n">
        <v>0.600000023841858</v>
      </c>
      <c r="E3261" s="7" t="n">
        <v>0.0599999986588955</v>
      </c>
      <c r="F3261" s="7" t="n">
        <v>-28.75</v>
      </c>
      <c r="G3261" s="7" t="n">
        <v>0</v>
      </c>
    </row>
    <row r="3262" spans="1:8">
      <c r="A3262" t="s">
        <v>4</v>
      </c>
      <c r="B3262" s="4" t="s">
        <v>5</v>
      </c>
      <c r="C3262" s="4" t="s">
        <v>7</v>
      </c>
      <c r="D3262" s="4" t="s">
        <v>18</v>
      </c>
      <c r="E3262" s="4" t="s">
        <v>18</v>
      </c>
      <c r="F3262" s="4" t="s">
        <v>18</v>
      </c>
      <c r="G3262" s="4" t="s">
        <v>18</v>
      </c>
    </row>
    <row r="3263" spans="1:8">
      <c r="A3263" t="n">
        <v>29461</v>
      </c>
      <c r="B3263" s="33" t="n">
        <v>46</v>
      </c>
      <c r="C3263" s="7" t="n">
        <v>8</v>
      </c>
      <c r="D3263" s="7" t="n">
        <v>-0.150000005960464</v>
      </c>
      <c r="E3263" s="7" t="n">
        <v>0.0599999986588955</v>
      </c>
      <c r="F3263" s="7" t="n">
        <v>-28.6000003814697</v>
      </c>
      <c r="G3263" s="7" t="n">
        <v>0</v>
      </c>
    </row>
    <row r="3264" spans="1:8">
      <c r="A3264" t="s">
        <v>4</v>
      </c>
      <c r="B3264" s="4" t="s">
        <v>5</v>
      </c>
      <c r="C3264" s="4" t="s">
        <v>7</v>
      </c>
      <c r="D3264" s="4" t="s">
        <v>18</v>
      </c>
      <c r="E3264" s="4" t="s">
        <v>18</v>
      </c>
      <c r="F3264" s="4" t="s">
        <v>18</v>
      </c>
      <c r="G3264" s="4" t="s">
        <v>18</v>
      </c>
    </row>
    <row r="3265" spans="1:7">
      <c r="A3265" t="n">
        <v>29480</v>
      </c>
      <c r="B3265" s="33" t="n">
        <v>46</v>
      </c>
      <c r="C3265" s="7" t="n">
        <v>9</v>
      </c>
      <c r="D3265" s="7" t="n">
        <v>-2.09999990463257</v>
      </c>
      <c r="E3265" s="7" t="n">
        <v>0</v>
      </c>
      <c r="F3265" s="7" t="n">
        <v>-29.75</v>
      </c>
      <c r="G3265" s="7" t="n">
        <v>0</v>
      </c>
    </row>
    <row r="3266" spans="1:7">
      <c r="A3266" t="s">
        <v>4</v>
      </c>
      <c r="B3266" s="4" t="s">
        <v>5</v>
      </c>
      <c r="C3266" s="4" t="s">
        <v>7</v>
      </c>
      <c r="D3266" s="4" t="s">
        <v>18</v>
      </c>
      <c r="E3266" s="4" t="s">
        <v>18</v>
      </c>
      <c r="F3266" s="4" t="s">
        <v>18</v>
      </c>
      <c r="G3266" s="4" t="s">
        <v>18</v>
      </c>
    </row>
    <row r="3267" spans="1:7">
      <c r="A3267" t="n">
        <v>29499</v>
      </c>
      <c r="B3267" s="33" t="n">
        <v>46</v>
      </c>
      <c r="C3267" s="7" t="n">
        <v>11</v>
      </c>
      <c r="D3267" s="7" t="n">
        <v>1.85000002384186</v>
      </c>
      <c r="E3267" s="7" t="n">
        <v>0.0599999986588955</v>
      </c>
      <c r="F3267" s="7" t="n">
        <v>-29.8999996185303</v>
      </c>
      <c r="G3267" s="7" t="n">
        <v>0</v>
      </c>
    </row>
    <row r="3268" spans="1:7">
      <c r="A3268" t="s">
        <v>4</v>
      </c>
      <c r="B3268" s="4" t="s">
        <v>5</v>
      </c>
      <c r="C3268" s="4" t="s">
        <v>7</v>
      </c>
      <c r="D3268" s="4" t="s">
        <v>18</v>
      </c>
      <c r="E3268" s="4" t="s">
        <v>18</v>
      </c>
      <c r="F3268" s="4" t="s">
        <v>18</v>
      </c>
      <c r="G3268" s="4" t="s">
        <v>18</v>
      </c>
    </row>
    <row r="3269" spans="1:7">
      <c r="A3269" t="n">
        <v>29518</v>
      </c>
      <c r="B3269" s="33" t="n">
        <v>46</v>
      </c>
      <c r="C3269" s="7" t="n">
        <v>14</v>
      </c>
      <c r="D3269" s="7" t="n">
        <v>-2.75</v>
      </c>
      <c r="E3269" s="7" t="n">
        <v>0</v>
      </c>
      <c r="F3269" s="7" t="n">
        <v>-31.8999996185303</v>
      </c>
      <c r="G3269" s="7" t="n">
        <v>50</v>
      </c>
    </row>
    <row r="3270" spans="1:7">
      <c r="A3270" t="s">
        <v>4</v>
      </c>
      <c r="B3270" s="4" t="s">
        <v>5</v>
      </c>
      <c r="C3270" s="4" t="s">
        <v>7</v>
      </c>
      <c r="D3270" s="4" t="s">
        <v>18</v>
      </c>
      <c r="E3270" s="4" t="s">
        <v>18</v>
      </c>
      <c r="F3270" s="4" t="s">
        <v>18</v>
      </c>
      <c r="G3270" s="4" t="s">
        <v>18</v>
      </c>
    </row>
    <row r="3271" spans="1:7">
      <c r="A3271" t="n">
        <v>29537</v>
      </c>
      <c r="B3271" s="33" t="n">
        <v>46</v>
      </c>
      <c r="C3271" s="7" t="n">
        <v>13</v>
      </c>
      <c r="D3271" s="7" t="n">
        <v>0.899999976158142</v>
      </c>
      <c r="E3271" s="7" t="n">
        <v>0</v>
      </c>
      <c r="F3271" s="7" t="n">
        <v>-31.2000007629395</v>
      </c>
      <c r="G3271" s="7" t="n">
        <v>0</v>
      </c>
    </row>
    <row r="3272" spans="1:7">
      <c r="A3272" t="s">
        <v>4</v>
      </c>
      <c r="B3272" s="4" t="s">
        <v>5</v>
      </c>
      <c r="C3272" s="4" t="s">
        <v>7</v>
      </c>
      <c r="D3272" s="4" t="s">
        <v>18</v>
      </c>
      <c r="E3272" s="4" t="s">
        <v>18</v>
      </c>
      <c r="F3272" s="4" t="s">
        <v>18</v>
      </c>
      <c r="G3272" s="4" t="s">
        <v>18</v>
      </c>
    </row>
    <row r="3273" spans="1:7">
      <c r="A3273" t="n">
        <v>29556</v>
      </c>
      <c r="B3273" s="33" t="n">
        <v>46</v>
      </c>
      <c r="C3273" s="7" t="n">
        <v>80</v>
      </c>
      <c r="D3273" s="7" t="n">
        <v>1.75</v>
      </c>
      <c r="E3273" s="7" t="n">
        <v>0</v>
      </c>
      <c r="F3273" s="7" t="n">
        <v>-30.8500003814697</v>
      </c>
      <c r="G3273" s="7" t="n">
        <v>0</v>
      </c>
    </row>
    <row r="3274" spans="1:7">
      <c r="A3274" t="s">
        <v>4</v>
      </c>
      <c r="B3274" s="4" t="s">
        <v>5</v>
      </c>
      <c r="C3274" s="4" t="s">
        <v>7</v>
      </c>
      <c r="D3274" s="4" t="s">
        <v>18</v>
      </c>
      <c r="E3274" s="4" t="s">
        <v>18</v>
      </c>
      <c r="F3274" s="4" t="s">
        <v>18</v>
      </c>
      <c r="G3274" s="4" t="s">
        <v>18</v>
      </c>
    </row>
    <row r="3275" spans="1:7">
      <c r="A3275" t="n">
        <v>29575</v>
      </c>
      <c r="B3275" s="33" t="n">
        <v>46</v>
      </c>
      <c r="C3275" s="7" t="n">
        <v>15</v>
      </c>
      <c r="D3275" s="7" t="n">
        <v>-0.899999976158142</v>
      </c>
      <c r="E3275" s="7" t="n">
        <v>0</v>
      </c>
      <c r="F3275" s="7" t="n">
        <v>-33.0999984741211</v>
      </c>
      <c r="G3275" s="7" t="n">
        <v>10</v>
      </c>
    </row>
    <row r="3276" spans="1:7">
      <c r="A3276" t="s">
        <v>4</v>
      </c>
      <c r="B3276" s="4" t="s">
        <v>5</v>
      </c>
      <c r="C3276" s="4" t="s">
        <v>7</v>
      </c>
      <c r="D3276" s="4" t="s">
        <v>18</v>
      </c>
      <c r="E3276" s="4" t="s">
        <v>18</v>
      </c>
      <c r="F3276" s="4" t="s">
        <v>18</v>
      </c>
      <c r="G3276" s="4" t="s">
        <v>18</v>
      </c>
    </row>
    <row r="3277" spans="1:7">
      <c r="A3277" t="n">
        <v>29594</v>
      </c>
      <c r="B3277" s="33" t="n">
        <v>46</v>
      </c>
      <c r="C3277" s="7" t="n">
        <v>18</v>
      </c>
      <c r="D3277" s="7" t="n">
        <v>-0.949999988079071</v>
      </c>
      <c r="E3277" s="7" t="n">
        <v>0</v>
      </c>
      <c r="F3277" s="7" t="n">
        <v>-30.2999992370605</v>
      </c>
      <c r="G3277" s="7" t="n">
        <v>0</v>
      </c>
    </row>
    <row r="3278" spans="1:7">
      <c r="A3278" t="s">
        <v>4</v>
      </c>
      <c r="B3278" s="4" t="s">
        <v>5</v>
      </c>
      <c r="C3278" s="4" t="s">
        <v>7</v>
      </c>
      <c r="D3278" s="4" t="s">
        <v>18</v>
      </c>
      <c r="E3278" s="4" t="s">
        <v>18</v>
      </c>
      <c r="F3278" s="4" t="s">
        <v>18</v>
      </c>
      <c r="G3278" s="4" t="s">
        <v>18</v>
      </c>
    </row>
    <row r="3279" spans="1:7">
      <c r="A3279" t="n">
        <v>29613</v>
      </c>
      <c r="B3279" s="33" t="n">
        <v>46</v>
      </c>
      <c r="C3279" s="7" t="n">
        <v>31</v>
      </c>
      <c r="D3279" s="7" t="n">
        <v>1.5</v>
      </c>
      <c r="E3279" s="7" t="n">
        <v>0</v>
      </c>
      <c r="F3279" s="7" t="n">
        <v>-32.75</v>
      </c>
      <c r="G3279" s="7" t="n">
        <v>0</v>
      </c>
    </row>
    <row r="3280" spans="1:7">
      <c r="A3280" t="s">
        <v>4</v>
      </c>
      <c r="B3280" s="4" t="s">
        <v>5</v>
      </c>
      <c r="C3280" s="4" t="s">
        <v>7</v>
      </c>
      <c r="D3280" s="4" t="s">
        <v>18</v>
      </c>
      <c r="E3280" s="4" t="s">
        <v>18</v>
      </c>
      <c r="F3280" s="4" t="s">
        <v>18</v>
      </c>
      <c r="G3280" s="4" t="s">
        <v>18</v>
      </c>
    </row>
    <row r="3281" spans="1:7">
      <c r="A3281" t="n">
        <v>29632</v>
      </c>
      <c r="B3281" s="33" t="n">
        <v>46</v>
      </c>
      <c r="C3281" s="7" t="n">
        <v>33</v>
      </c>
      <c r="D3281" s="7" t="n">
        <v>0.349999994039536</v>
      </c>
      <c r="E3281" s="7" t="n">
        <v>0</v>
      </c>
      <c r="F3281" s="7" t="n">
        <v>-33.0999984741211</v>
      </c>
      <c r="G3281" s="7" t="n">
        <v>0</v>
      </c>
    </row>
    <row r="3282" spans="1:7">
      <c r="A3282" t="s">
        <v>4</v>
      </c>
      <c r="B3282" s="4" t="s">
        <v>5</v>
      </c>
      <c r="C3282" s="4" t="s">
        <v>7</v>
      </c>
      <c r="D3282" s="4" t="s">
        <v>18</v>
      </c>
      <c r="E3282" s="4" t="s">
        <v>18</v>
      </c>
      <c r="F3282" s="4" t="s">
        <v>18</v>
      </c>
      <c r="G3282" s="4" t="s">
        <v>18</v>
      </c>
    </row>
    <row r="3283" spans="1:7">
      <c r="A3283" t="n">
        <v>29651</v>
      </c>
      <c r="B3283" s="33" t="n">
        <v>46</v>
      </c>
      <c r="C3283" s="7" t="n">
        <v>16</v>
      </c>
      <c r="D3283" s="7" t="n">
        <v>-2.09999990463257</v>
      </c>
      <c r="E3283" s="7" t="n">
        <v>0</v>
      </c>
      <c r="F3283" s="7" t="n">
        <v>-32.9000015258789</v>
      </c>
      <c r="G3283" s="7" t="n">
        <v>30</v>
      </c>
    </row>
    <row r="3284" spans="1:7">
      <c r="A3284" t="s">
        <v>4</v>
      </c>
      <c r="B3284" s="4" t="s">
        <v>5</v>
      </c>
      <c r="C3284" s="4" t="s">
        <v>7</v>
      </c>
      <c r="D3284" s="4" t="s">
        <v>18</v>
      </c>
      <c r="E3284" s="4" t="s">
        <v>18</v>
      </c>
      <c r="F3284" s="4" t="s">
        <v>18</v>
      </c>
      <c r="G3284" s="4" t="s">
        <v>18</v>
      </c>
    </row>
    <row r="3285" spans="1:7">
      <c r="A3285" t="n">
        <v>29670</v>
      </c>
      <c r="B3285" s="33" t="n">
        <v>46</v>
      </c>
      <c r="C3285" s="7" t="n">
        <v>7032</v>
      </c>
      <c r="D3285" s="7" t="n">
        <v>-0.699999988079071</v>
      </c>
      <c r="E3285" s="7" t="n">
        <v>0</v>
      </c>
      <c r="F3285" s="7" t="n">
        <v>-30.7999992370605</v>
      </c>
      <c r="G3285" s="7" t="n">
        <v>0</v>
      </c>
    </row>
    <row r="3286" spans="1:7">
      <c r="A3286" t="s">
        <v>4</v>
      </c>
      <c r="B3286" s="4" t="s">
        <v>5</v>
      </c>
      <c r="C3286" s="4" t="s">
        <v>7</v>
      </c>
      <c r="D3286" s="4" t="s">
        <v>7</v>
      </c>
      <c r="E3286" s="4" t="s">
        <v>18</v>
      </c>
      <c r="F3286" s="4" t="s">
        <v>8</v>
      </c>
    </row>
    <row r="3287" spans="1:7">
      <c r="A3287" t="n">
        <v>29689</v>
      </c>
      <c r="B3287" s="58" t="n">
        <v>53</v>
      </c>
      <c r="C3287" s="7" t="n">
        <v>0</v>
      </c>
      <c r="D3287" s="7" t="n">
        <v>16</v>
      </c>
      <c r="E3287" s="7" t="n">
        <v>0</v>
      </c>
      <c r="F3287" s="7" t="n">
        <v>0</v>
      </c>
    </row>
    <row r="3288" spans="1:7">
      <c r="A3288" t="s">
        <v>4</v>
      </c>
      <c r="B3288" s="4" t="s">
        <v>5</v>
      </c>
      <c r="C3288" s="4" t="s">
        <v>7</v>
      </c>
      <c r="D3288" s="4" t="s">
        <v>7</v>
      </c>
      <c r="E3288" s="4" t="s">
        <v>18</v>
      </c>
      <c r="F3288" s="4" t="s">
        <v>8</v>
      </c>
    </row>
    <row r="3289" spans="1:7">
      <c r="A3289" t="n">
        <v>29699</v>
      </c>
      <c r="B3289" s="58" t="n">
        <v>53</v>
      </c>
      <c r="C3289" s="7" t="n">
        <v>1</v>
      </c>
      <c r="D3289" s="7" t="n">
        <v>16</v>
      </c>
      <c r="E3289" s="7" t="n">
        <v>0</v>
      </c>
      <c r="F3289" s="7" t="n">
        <v>0</v>
      </c>
    </row>
    <row r="3290" spans="1:7">
      <c r="A3290" t="s">
        <v>4</v>
      </c>
      <c r="B3290" s="4" t="s">
        <v>5</v>
      </c>
      <c r="C3290" s="4" t="s">
        <v>7</v>
      </c>
      <c r="D3290" s="4" t="s">
        <v>7</v>
      </c>
      <c r="E3290" s="4" t="s">
        <v>18</v>
      </c>
      <c r="F3290" s="4" t="s">
        <v>8</v>
      </c>
    </row>
    <row r="3291" spans="1:7">
      <c r="A3291" t="n">
        <v>29709</v>
      </c>
      <c r="B3291" s="58" t="n">
        <v>53</v>
      </c>
      <c r="C3291" s="7" t="n">
        <v>2</v>
      </c>
      <c r="D3291" s="7" t="n">
        <v>16</v>
      </c>
      <c r="E3291" s="7" t="n">
        <v>0</v>
      </c>
      <c r="F3291" s="7" t="n">
        <v>0</v>
      </c>
    </row>
    <row r="3292" spans="1:7">
      <c r="A3292" t="s">
        <v>4</v>
      </c>
      <c r="B3292" s="4" t="s">
        <v>5</v>
      </c>
      <c r="C3292" s="4" t="s">
        <v>7</v>
      </c>
      <c r="D3292" s="4" t="s">
        <v>7</v>
      </c>
      <c r="E3292" s="4" t="s">
        <v>18</v>
      </c>
      <c r="F3292" s="4" t="s">
        <v>8</v>
      </c>
    </row>
    <row r="3293" spans="1:7">
      <c r="A3293" t="n">
        <v>29719</v>
      </c>
      <c r="B3293" s="58" t="n">
        <v>53</v>
      </c>
      <c r="C3293" s="7" t="n">
        <v>3</v>
      </c>
      <c r="D3293" s="7" t="n">
        <v>16</v>
      </c>
      <c r="E3293" s="7" t="n">
        <v>0</v>
      </c>
      <c r="F3293" s="7" t="n">
        <v>0</v>
      </c>
    </row>
    <row r="3294" spans="1:7">
      <c r="A3294" t="s">
        <v>4</v>
      </c>
      <c r="B3294" s="4" t="s">
        <v>5</v>
      </c>
      <c r="C3294" s="4" t="s">
        <v>7</v>
      </c>
      <c r="D3294" s="4" t="s">
        <v>7</v>
      </c>
      <c r="E3294" s="4" t="s">
        <v>18</v>
      </c>
      <c r="F3294" s="4" t="s">
        <v>8</v>
      </c>
    </row>
    <row r="3295" spans="1:7">
      <c r="A3295" t="n">
        <v>29729</v>
      </c>
      <c r="B3295" s="58" t="n">
        <v>53</v>
      </c>
      <c r="C3295" s="7" t="n">
        <v>4</v>
      </c>
      <c r="D3295" s="7" t="n">
        <v>16</v>
      </c>
      <c r="E3295" s="7" t="n">
        <v>0</v>
      </c>
      <c r="F3295" s="7" t="n">
        <v>0</v>
      </c>
    </row>
    <row r="3296" spans="1:7">
      <c r="A3296" t="s">
        <v>4</v>
      </c>
      <c r="B3296" s="4" t="s">
        <v>5</v>
      </c>
      <c r="C3296" s="4" t="s">
        <v>7</v>
      </c>
      <c r="D3296" s="4" t="s">
        <v>7</v>
      </c>
      <c r="E3296" s="4" t="s">
        <v>18</v>
      </c>
      <c r="F3296" s="4" t="s">
        <v>8</v>
      </c>
    </row>
    <row r="3297" spans="1:7">
      <c r="A3297" t="n">
        <v>29739</v>
      </c>
      <c r="B3297" s="58" t="n">
        <v>53</v>
      </c>
      <c r="C3297" s="7" t="n">
        <v>5</v>
      </c>
      <c r="D3297" s="7" t="n">
        <v>16</v>
      </c>
      <c r="E3297" s="7" t="n">
        <v>0</v>
      </c>
      <c r="F3297" s="7" t="n">
        <v>0</v>
      </c>
    </row>
    <row r="3298" spans="1:7">
      <c r="A3298" t="s">
        <v>4</v>
      </c>
      <c r="B3298" s="4" t="s">
        <v>5</v>
      </c>
      <c r="C3298" s="4" t="s">
        <v>7</v>
      </c>
      <c r="D3298" s="4" t="s">
        <v>7</v>
      </c>
      <c r="E3298" s="4" t="s">
        <v>18</v>
      </c>
      <c r="F3298" s="4" t="s">
        <v>8</v>
      </c>
    </row>
    <row r="3299" spans="1:7">
      <c r="A3299" t="n">
        <v>29749</v>
      </c>
      <c r="B3299" s="58" t="n">
        <v>53</v>
      </c>
      <c r="C3299" s="7" t="n">
        <v>6</v>
      </c>
      <c r="D3299" s="7" t="n">
        <v>16</v>
      </c>
      <c r="E3299" s="7" t="n">
        <v>0</v>
      </c>
      <c r="F3299" s="7" t="n">
        <v>0</v>
      </c>
    </row>
    <row r="3300" spans="1:7">
      <c r="A3300" t="s">
        <v>4</v>
      </c>
      <c r="B3300" s="4" t="s">
        <v>5</v>
      </c>
      <c r="C3300" s="4" t="s">
        <v>7</v>
      </c>
      <c r="D3300" s="4" t="s">
        <v>7</v>
      </c>
      <c r="E3300" s="4" t="s">
        <v>18</v>
      </c>
      <c r="F3300" s="4" t="s">
        <v>8</v>
      </c>
    </row>
    <row r="3301" spans="1:7">
      <c r="A3301" t="n">
        <v>29759</v>
      </c>
      <c r="B3301" s="58" t="n">
        <v>53</v>
      </c>
      <c r="C3301" s="7" t="n">
        <v>7</v>
      </c>
      <c r="D3301" s="7" t="n">
        <v>16</v>
      </c>
      <c r="E3301" s="7" t="n">
        <v>0</v>
      </c>
      <c r="F3301" s="7" t="n">
        <v>0</v>
      </c>
    </row>
    <row r="3302" spans="1:7">
      <c r="A3302" t="s">
        <v>4</v>
      </c>
      <c r="B3302" s="4" t="s">
        <v>5</v>
      </c>
      <c r="C3302" s="4" t="s">
        <v>7</v>
      </c>
      <c r="D3302" s="4" t="s">
        <v>7</v>
      </c>
      <c r="E3302" s="4" t="s">
        <v>18</v>
      </c>
      <c r="F3302" s="4" t="s">
        <v>8</v>
      </c>
    </row>
    <row r="3303" spans="1:7">
      <c r="A3303" t="n">
        <v>29769</v>
      </c>
      <c r="B3303" s="58" t="n">
        <v>53</v>
      </c>
      <c r="C3303" s="7" t="n">
        <v>8</v>
      </c>
      <c r="D3303" s="7" t="n">
        <v>16</v>
      </c>
      <c r="E3303" s="7" t="n">
        <v>0</v>
      </c>
      <c r="F3303" s="7" t="n">
        <v>0</v>
      </c>
    </row>
    <row r="3304" spans="1:7">
      <c r="A3304" t="s">
        <v>4</v>
      </c>
      <c r="B3304" s="4" t="s">
        <v>5</v>
      </c>
      <c r="C3304" s="4" t="s">
        <v>7</v>
      </c>
      <c r="D3304" s="4" t="s">
        <v>7</v>
      </c>
      <c r="E3304" s="4" t="s">
        <v>18</v>
      </c>
      <c r="F3304" s="4" t="s">
        <v>8</v>
      </c>
    </row>
    <row r="3305" spans="1:7">
      <c r="A3305" t="n">
        <v>29779</v>
      </c>
      <c r="B3305" s="58" t="n">
        <v>53</v>
      </c>
      <c r="C3305" s="7" t="n">
        <v>9</v>
      </c>
      <c r="D3305" s="7" t="n">
        <v>16</v>
      </c>
      <c r="E3305" s="7" t="n">
        <v>0</v>
      </c>
      <c r="F3305" s="7" t="n">
        <v>0</v>
      </c>
    </row>
    <row r="3306" spans="1:7">
      <c r="A3306" t="s">
        <v>4</v>
      </c>
      <c r="B3306" s="4" t="s">
        <v>5</v>
      </c>
      <c r="C3306" s="4" t="s">
        <v>7</v>
      </c>
      <c r="D3306" s="4" t="s">
        <v>7</v>
      </c>
      <c r="E3306" s="4" t="s">
        <v>18</v>
      </c>
      <c r="F3306" s="4" t="s">
        <v>8</v>
      </c>
    </row>
    <row r="3307" spans="1:7">
      <c r="A3307" t="n">
        <v>29789</v>
      </c>
      <c r="B3307" s="58" t="n">
        <v>53</v>
      </c>
      <c r="C3307" s="7" t="n">
        <v>11</v>
      </c>
      <c r="D3307" s="7" t="n">
        <v>16</v>
      </c>
      <c r="E3307" s="7" t="n">
        <v>0</v>
      </c>
      <c r="F3307" s="7" t="n">
        <v>0</v>
      </c>
    </row>
    <row r="3308" spans="1:7">
      <c r="A3308" t="s">
        <v>4</v>
      </c>
      <c r="B3308" s="4" t="s">
        <v>5</v>
      </c>
      <c r="C3308" s="4" t="s">
        <v>7</v>
      </c>
      <c r="D3308" s="4" t="s">
        <v>7</v>
      </c>
      <c r="E3308" s="4" t="s">
        <v>18</v>
      </c>
      <c r="F3308" s="4" t="s">
        <v>8</v>
      </c>
    </row>
    <row r="3309" spans="1:7">
      <c r="A3309" t="n">
        <v>29799</v>
      </c>
      <c r="B3309" s="58" t="n">
        <v>53</v>
      </c>
      <c r="C3309" s="7" t="n">
        <v>13</v>
      </c>
      <c r="D3309" s="7" t="n">
        <v>16</v>
      </c>
      <c r="E3309" s="7" t="n">
        <v>0</v>
      </c>
      <c r="F3309" s="7" t="n">
        <v>0</v>
      </c>
    </row>
    <row r="3310" spans="1:7">
      <c r="A3310" t="s">
        <v>4</v>
      </c>
      <c r="B3310" s="4" t="s">
        <v>5</v>
      </c>
      <c r="C3310" s="4" t="s">
        <v>7</v>
      </c>
      <c r="D3310" s="4" t="s">
        <v>7</v>
      </c>
      <c r="E3310" s="4" t="s">
        <v>18</v>
      </c>
      <c r="F3310" s="4" t="s">
        <v>8</v>
      </c>
    </row>
    <row r="3311" spans="1:7">
      <c r="A3311" t="n">
        <v>29809</v>
      </c>
      <c r="B3311" s="58" t="n">
        <v>53</v>
      </c>
      <c r="C3311" s="7" t="n">
        <v>80</v>
      </c>
      <c r="D3311" s="7" t="n">
        <v>16</v>
      </c>
      <c r="E3311" s="7" t="n">
        <v>0</v>
      </c>
      <c r="F3311" s="7" t="n">
        <v>0</v>
      </c>
    </row>
    <row r="3312" spans="1:7">
      <c r="A3312" t="s">
        <v>4</v>
      </c>
      <c r="B3312" s="4" t="s">
        <v>5</v>
      </c>
      <c r="C3312" s="4" t="s">
        <v>7</v>
      </c>
      <c r="D3312" s="4" t="s">
        <v>7</v>
      </c>
      <c r="E3312" s="4" t="s">
        <v>18</v>
      </c>
      <c r="F3312" s="4" t="s">
        <v>8</v>
      </c>
    </row>
    <row r="3313" spans="1:6">
      <c r="A3313" t="n">
        <v>29819</v>
      </c>
      <c r="B3313" s="58" t="n">
        <v>53</v>
      </c>
      <c r="C3313" s="7" t="n">
        <v>18</v>
      </c>
      <c r="D3313" s="7" t="n">
        <v>16</v>
      </c>
      <c r="E3313" s="7" t="n">
        <v>0</v>
      </c>
      <c r="F3313" s="7" t="n">
        <v>0</v>
      </c>
    </row>
    <row r="3314" spans="1:6">
      <c r="A3314" t="s">
        <v>4</v>
      </c>
      <c r="B3314" s="4" t="s">
        <v>5</v>
      </c>
      <c r="C3314" s="4" t="s">
        <v>7</v>
      </c>
      <c r="D3314" s="4" t="s">
        <v>7</v>
      </c>
      <c r="E3314" s="4" t="s">
        <v>18</v>
      </c>
      <c r="F3314" s="4" t="s">
        <v>8</v>
      </c>
    </row>
    <row r="3315" spans="1:6">
      <c r="A3315" t="n">
        <v>29829</v>
      </c>
      <c r="B3315" s="58" t="n">
        <v>53</v>
      </c>
      <c r="C3315" s="7" t="n">
        <v>7032</v>
      </c>
      <c r="D3315" s="7" t="n">
        <v>16</v>
      </c>
      <c r="E3315" s="7" t="n">
        <v>0</v>
      </c>
      <c r="F3315" s="7" t="n">
        <v>0</v>
      </c>
    </row>
    <row r="3316" spans="1:6">
      <c r="A3316" t="s">
        <v>4</v>
      </c>
      <c r="B3316" s="4" t="s">
        <v>5</v>
      </c>
      <c r="C3316" s="4" t="s">
        <v>7</v>
      </c>
      <c r="D3316" s="4" t="s">
        <v>7</v>
      </c>
      <c r="E3316" s="4" t="s">
        <v>18</v>
      </c>
      <c r="F3316" s="4" t="s">
        <v>8</v>
      </c>
    </row>
    <row r="3317" spans="1:6">
      <c r="A3317" t="n">
        <v>29839</v>
      </c>
      <c r="B3317" s="58" t="n">
        <v>53</v>
      </c>
      <c r="C3317" s="7" t="n">
        <v>14</v>
      </c>
      <c r="D3317" s="7" t="n">
        <v>0</v>
      </c>
      <c r="E3317" s="7" t="n">
        <v>0</v>
      </c>
      <c r="F3317" s="7" t="n">
        <v>0</v>
      </c>
    </row>
    <row r="3318" spans="1:6">
      <c r="A3318" t="s">
        <v>4</v>
      </c>
      <c r="B3318" s="4" t="s">
        <v>5</v>
      </c>
      <c r="C3318" s="4" t="s">
        <v>7</v>
      </c>
      <c r="D3318" s="4" t="s">
        <v>7</v>
      </c>
      <c r="E3318" s="4" t="s">
        <v>18</v>
      </c>
      <c r="F3318" s="4" t="s">
        <v>8</v>
      </c>
    </row>
    <row r="3319" spans="1:6">
      <c r="A3319" t="n">
        <v>29849</v>
      </c>
      <c r="B3319" s="58" t="n">
        <v>53</v>
      </c>
      <c r="C3319" s="7" t="n">
        <v>15</v>
      </c>
      <c r="D3319" s="7" t="n">
        <v>0</v>
      </c>
      <c r="E3319" s="7" t="n">
        <v>0</v>
      </c>
      <c r="F3319" s="7" t="n">
        <v>0</v>
      </c>
    </row>
    <row r="3320" spans="1:6">
      <c r="A3320" t="s">
        <v>4</v>
      </c>
      <c r="B3320" s="4" t="s">
        <v>5</v>
      </c>
      <c r="C3320" s="4" t="s">
        <v>7</v>
      </c>
      <c r="D3320" s="4" t="s">
        <v>7</v>
      </c>
      <c r="E3320" s="4" t="s">
        <v>18</v>
      </c>
      <c r="F3320" s="4" t="s">
        <v>8</v>
      </c>
    </row>
    <row r="3321" spans="1:6">
      <c r="A3321" t="n">
        <v>29859</v>
      </c>
      <c r="B3321" s="58" t="n">
        <v>53</v>
      </c>
      <c r="C3321" s="7" t="n">
        <v>31</v>
      </c>
      <c r="D3321" s="7" t="n">
        <v>0</v>
      </c>
      <c r="E3321" s="7" t="n">
        <v>0</v>
      </c>
      <c r="F3321" s="7" t="n">
        <v>0</v>
      </c>
    </row>
    <row r="3322" spans="1:6">
      <c r="A3322" t="s">
        <v>4</v>
      </c>
      <c r="B3322" s="4" t="s">
        <v>5</v>
      </c>
      <c r="C3322" s="4" t="s">
        <v>7</v>
      </c>
      <c r="D3322" s="4" t="s">
        <v>7</v>
      </c>
      <c r="E3322" s="4" t="s">
        <v>18</v>
      </c>
      <c r="F3322" s="4" t="s">
        <v>8</v>
      </c>
    </row>
    <row r="3323" spans="1:6">
      <c r="A3323" t="n">
        <v>29869</v>
      </c>
      <c r="B3323" s="58" t="n">
        <v>53</v>
      </c>
      <c r="C3323" s="7" t="n">
        <v>33</v>
      </c>
      <c r="D3323" s="7" t="n">
        <v>0</v>
      </c>
      <c r="E3323" s="7" t="n">
        <v>0</v>
      </c>
      <c r="F3323" s="7" t="n">
        <v>0</v>
      </c>
    </row>
    <row r="3324" spans="1:6">
      <c r="A3324" t="s">
        <v>4</v>
      </c>
      <c r="B3324" s="4" t="s">
        <v>5</v>
      </c>
      <c r="C3324" s="4" t="s">
        <v>7</v>
      </c>
      <c r="D3324" s="4" t="s">
        <v>7</v>
      </c>
      <c r="E3324" s="4" t="s">
        <v>18</v>
      </c>
      <c r="F3324" s="4" t="s">
        <v>8</v>
      </c>
    </row>
    <row r="3325" spans="1:6">
      <c r="A3325" t="n">
        <v>29879</v>
      </c>
      <c r="B3325" s="58" t="n">
        <v>53</v>
      </c>
      <c r="C3325" s="7" t="n">
        <v>16</v>
      </c>
      <c r="D3325" s="7" t="n">
        <v>0</v>
      </c>
      <c r="E3325" s="7" t="n">
        <v>0</v>
      </c>
      <c r="F3325" s="7" t="n">
        <v>0</v>
      </c>
    </row>
    <row r="3326" spans="1:6">
      <c r="A3326" t="s">
        <v>4</v>
      </c>
      <c r="B3326" s="4" t="s">
        <v>5</v>
      </c>
      <c r="C3326" s="4" t="s">
        <v>7</v>
      </c>
    </row>
    <row r="3327" spans="1:6">
      <c r="A3327" t="n">
        <v>29889</v>
      </c>
      <c r="B3327" s="23" t="n">
        <v>16</v>
      </c>
      <c r="C3327" s="7" t="n">
        <v>0</v>
      </c>
    </row>
    <row r="3328" spans="1:6">
      <c r="A3328" t="s">
        <v>4</v>
      </c>
      <c r="B3328" s="4" t="s">
        <v>5</v>
      </c>
      <c r="C3328" s="4" t="s">
        <v>7</v>
      </c>
      <c r="D3328" s="4" t="s">
        <v>18</v>
      </c>
      <c r="E3328" s="4" t="s">
        <v>18</v>
      </c>
      <c r="F3328" s="4" t="s">
        <v>18</v>
      </c>
      <c r="G3328" s="4" t="s">
        <v>7</v>
      </c>
      <c r="H3328" s="4" t="s">
        <v>7</v>
      </c>
    </row>
    <row r="3329" spans="1:8">
      <c r="A3329" t="n">
        <v>29892</v>
      </c>
      <c r="B3329" s="35" t="n">
        <v>60</v>
      </c>
      <c r="C3329" s="7" t="n">
        <v>0</v>
      </c>
      <c r="D3329" s="7" t="n">
        <v>0</v>
      </c>
      <c r="E3329" s="7" t="n">
        <v>0</v>
      </c>
      <c r="F3329" s="7" t="n">
        <v>0</v>
      </c>
      <c r="G3329" s="7" t="n">
        <v>0</v>
      </c>
      <c r="H3329" s="7" t="n">
        <v>1</v>
      </c>
    </row>
    <row r="3330" spans="1:8">
      <c r="A3330" t="s">
        <v>4</v>
      </c>
      <c r="B3330" s="4" t="s">
        <v>5</v>
      </c>
      <c r="C3330" s="4" t="s">
        <v>7</v>
      </c>
      <c r="D3330" s="4" t="s">
        <v>18</v>
      </c>
      <c r="E3330" s="4" t="s">
        <v>18</v>
      </c>
      <c r="F3330" s="4" t="s">
        <v>18</v>
      </c>
      <c r="G3330" s="4" t="s">
        <v>7</v>
      </c>
      <c r="H3330" s="4" t="s">
        <v>7</v>
      </c>
    </row>
    <row r="3331" spans="1:8">
      <c r="A3331" t="n">
        <v>29911</v>
      </c>
      <c r="B3331" s="35" t="n">
        <v>60</v>
      </c>
      <c r="C3331" s="7" t="n">
        <v>0</v>
      </c>
      <c r="D3331" s="7" t="n">
        <v>0</v>
      </c>
      <c r="E3331" s="7" t="n">
        <v>0</v>
      </c>
      <c r="F3331" s="7" t="n">
        <v>0</v>
      </c>
      <c r="G3331" s="7" t="n">
        <v>0</v>
      </c>
      <c r="H3331" s="7" t="n">
        <v>0</v>
      </c>
    </row>
    <row r="3332" spans="1:8">
      <c r="A3332" t="s">
        <v>4</v>
      </c>
      <c r="B3332" s="4" t="s">
        <v>5</v>
      </c>
      <c r="C3332" s="4" t="s">
        <v>7</v>
      </c>
      <c r="D3332" s="4" t="s">
        <v>7</v>
      </c>
      <c r="E3332" s="4" t="s">
        <v>7</v>
      </c>
    </row>
    <row r="3333" spans="1:8">
      <c r="A3333" t="n">
        <v>29930</v>
      </c>
      <c r="B3333" s="45" t="n">
        <v>61</v>
      </c>
      <c r="C3333" s="7" t="n">
        <v>0</v>
      </c>
      <c r="D3333" s="7" t="n">
        <v>65533</v>
      </c>
      <c r="E3333" s="7" t="n">
        <v>0</v>
      </c>
    </row>
    <row r="3334" spans="1:8">
      <c r="A3334" t="s">
        <v>4</v>
      </c>
      <c r="B3334" s="4" t="s">
        <v>5</v>
      </c>
      <c r="C3334" s="4" t="s">
        <v>7</v>
      </c>
      <c r="D3334" s="4" t="s">
        <v>18</v>
      </c>
      <c r="E3334" s="4" t="s">
        <v>18</v>
      </c>
      <c r="F3334" s="4" t="s">
        <v>18</v>
      </c>
      <c r="G3334" s="4" t="s">
        <v>7</v>
      </c>
      <c r="H3334" s="4" t="s">
        <v>7</v>
      </c>
    </row>
    <row r="3335" spans="1:8">
      <c r="A3335" t="n">
        <v>29937</v>
      </c>
      <c r="B3335" s="35" t="n">
        <v>60</v>
      </c>
      <c r="C3335" s="7" t="n">
        <v>1</v>
      </c>
      <c r="D3335" s="7" t="n">
        <v>0</v>
      </c>
      <c r="E3335" s="7" t="n">
        <v>0</v>
      </c>
      <c r="F3335" s="7" t="n">
        <v>0</v>
      </c>
      <c r="G3335" s="7" t="n">
        <v>0</v>
      </c>
      <c r="H3335" s="7" t="n">
        <v>1</v>
      </c>
    </row>
    <row r="3336" spans="1:8">
      <c r="A3336" t="s">
        <v>4</v>
      </c>
      <c r="B3336" s="4" t="s">
        <v>5</v>
      </c>
      <c r="C3336" s="4" t="s">
        <v>7</v>
      </c>
      <c r="D3336" s="4" t="s">
        <v>18</v>
      </c>
      <c r="E3336" s="4" t="s">
        <v>18</v>
      </c>
      <c r="F3336" s="4" t="s">
        <v>18</v>
      </c>
      <c r="G3336" s="4" t="s">
        <v>7</v>
      </c>
      <c r="H3336" s="4" t="s">
        <v>7</v>
      </c>
    </row>
    <row r="3337" spans="1:8">
      <c r="A3337" t="n">
        <v>29956</v>
      </c>
      <c r="B3337" s="35" t="n">
        <v>60</v>
      </c>
      <c r="C3337" s="7" t="n">
        <v>1</v>
      </c>
      <c r="D3337" s="7" t="n">
        <v>0</v>
      </c>
      <c r="E3337" s="7" t="n">
        <v>0</v>
      </c>
      <c r="F3337" s="7" t="n">
        <v>0</v>
      </c>
      <c r="G3337" s="7" t="n">
        <v>0</v>
      </c>
      <c r="H3337" s="7" t="n">
        <v>0</v>
      </c>
    </row>
    <row r="3338" spans="1:8">
      <c r="A3338" t="s">
        <v>4</v>
      </c>
      <c r="B3338" s="4" t="s">
        <v>5</v>
      </c>
      <c r="C3338" s="4" t="s">
        <v>7</v>
      </c>
      <c r="D3338" s="4" t="s">
        <v>7</v>
      </c>
      <c r="E3338" s="4" t="s">
        <v>7</v>
      </c>
    </row>
    <row r="3339" spans="1:8">
      <c r="A3339" t="n">
        <v>29975</v>
      </c>
      <c r="B3339" s="45" t="n">
        <v>61</v>
      </c>
      <c r="C3339" s="7" t="n">
        <v>1</v>
      </c>
      <c r="D3339" s="7" t="n">
        <v>65533</v>
      </c>
      <c r="E3339" s="7" t="n">
        <v>0</v>
      </c>
    </row>
    <row r="3340" spans="1:8">
      <c r="A3340" t="s">
        <v>4</v>
      </c>
      <c r="B3340" s="4" t="s">
        <v>5</v>
      </c>
      <c r="C3340" s="4" t="s">
        <v>7</v>
      </c>
      <c r="D3340" s="4" t="s">
        <v>18</v>
      </c>
      <c r="E3340" s="4" t="s">
        <v>18</v>
      </c>
      <c r="F3340" s="4" t="s">
        <v>18</v>
      </c>
      <c r="G3340" s="4" t="s">
        <v>7</v>
      </c>
      <c r="H3340" s="4" t="s">
        <v>7</v>
      </c>
    </row>
    <row r="3341" spans="1:8">
      <c r="A3341" t="n">
        <v>29982</v>
      </c>
      <c r="B3341" s="35" t="n">
        <v>60</v>
      </c>
      <c r="C3341" s="7" t="n">
        <v>2</v>
      </c>
      <c r="D3341" s="7" t="n">
        <v>0</v>
      </c>
      <c r="E3341" s="7" t="n">
        <v>0</v>
      </c>
      <c r="F3341" s="7" t="n">
        <v>0</v>
      </c>
      <c r="G3341" s="7" t="n">
        <v>0</v>
      </c>
      <c r="H3341" s="7" t="n">
        <v>1</v>
      </c>
    </row>
    <row r="3342" spans="1:8">
      <c r="A3342" t="s">
        <v>4</v>
      </c>
      <c r="B3342" s="4" t="s">
        <v>5</v>
      </c>
      <c r="C3342" s="4" t="s">
        <v>7</v>
      </c>
      <c r="D3342" s="4" t="s">
        <v>18</v>
      </c>
      <c r="E3342" s="4" t="s">
        <v>18</v>
      </c>
      <c r="F3342" s="4" t="s">
        <v>18</v>
      </c>
      <c r="G3342" s="4" t="s">
        <v>7</v>
      </c>
      <c r="H3342" s="4" t="s">
        <v>7</v>
      </c>
    </row>
    <row r="3343" spans="1:8">
      <c r="A3343" t="n">
        <v>30001</v>
      </c>
      <c r="B3343" s="35" t="n">
        <v>60</v>
      </c>
      <c r="C3343" s="7" t="n">
        <v>2</v>
      </c>
      <c r="D3343" s="7" t="n">
        <v>0</v>
      </c>
      <c r="E3343" s="7" t="n">
        <v>0</v>
      </c>
      <c r="F3343" s="7" t="n">
        <v>0</v>
      </c>
      <c r="G3343" s="7" t="n">
        <v>0</v>
      </c>
      <c r="H3343" s="7" t="n">
        <v>0</v>
      </c>
    </row>
    <row r="3344" spans="1:8">
      <c r="A3344" t="s">
        <v>4</v>
      </c>
      <c r="B3344" s="4" t="s">
        <v>5</v>
      </c>
      <c r="C3344" s="4" t="s">
        <v>7</v>
      </c>
      <c r="D3344" s="4" t="s">
        <v>7</v>
      </c>
      <c r="E3344" s="4" t="s">
        <v>7</v>
      </c>
    </row>
    <row r="3345" spans="1:8">
      <c r="A3345" t="n">
        <v>30020</v>
      </c>
      <c r="B3345" s="45" t="n">
        <v>61</v>
      </c>
      <c r="C3345" s="7" t="n">
        <v>2</v>
      </c>
      <c r="D3345" s="7" t="n">
        <v>65533</v>
      </c>
      <c r="E3345" s="7" t="n">
        <v>0</v>
      </c>
    </row>
    <row r="3346" spans="1:8">
      <c r="A3346" t="s">
        <v>4</v>
      </c>
      <c r="B3346" s="4" t="s">
        <v>5</v>
      </c>
      <c r="C3346" s="4" t="s">
        <v>7</v>
      </c>
      <c r="D3346" s="4" t="s">
        <v>18</v>
      </c>
      <c r="E3346" s="4" t="s">
        <v>18</v>
      </c>
      <c r="F3346" s="4" t="s">
        <v>18</v>
      </c>
      <c r="G3346" s="4" t="s">
        <v>7</v>
      </c>
      <c r="H3346" s="4" t="s">
        <v>7</v>
      </c>
    </row>
    <row r="3347" spans="1:8">
      <c r="A3347" t="n">
        <v>30027</v>
      </c>
      <c r="B3347" s="35" t="n">
        <v>60</v>
      </c>
      <c r="C3347" s="7" t="n">
        <v>3</v>
      </c>
      <c r="D3347" s="7" t="n">
        <v>0</v>
      </c>
      <c r="E3347" s="7" t="n">
        <v>0</v>
      </c>
      <c r="F3347" s="7" t="n">
        <v>0</v>
      </c>
      <c r="G3347" s="7" t="n">
        <v>0</v>
      </c>
      <c r="H3347" s="7" t="n">
        <v>1</v>
      </c>
    </row>
    <row r="3348" spans="1:8">
      <c r="A3348" t="s">
        <v>4</v>
      </c>
      <c r="B3348" s="4" t="s">
        <v>5</v>
      </c>
      <c r="C3348" s="4" t="s">
        <v>7</v>
      </c>
      <c r="D3348" s="4" t="s">
        <v>18</v>
      </c>
      <c r="E3348" s="4" t="s">
        <v>18</v>
      </c>
      <c r="F3348" s="4" t="s">
        <v>18</v>
      </c>
      <c r="G3348" s="4" t="s">
        <v>7</v>
      </c>
      <c r="H3348" s="4" t="s">
        <v>7</v>
      </c>
    </row>
    <row r="3349" spans="1:8">
      <c r="A3349" t="n">
        <v>30046</v>
      </c>
      <c r="B3349" s="35" t="n">
        <v>60</v>
      </c>
      <c r="C3349" s="7" t="n">
        <v>3</v>
      </c>
      <c r="D3349" s="7" t="n">
        <v>0</v>
      </c>
      <c r="E3349" s="7" t="n">
        <v>0</v>
      </c>
      <c r="F3349" s="7" t="n">
        <v>0</v>
      </c>
      <c r="G3349" s="7" t="n">
        <v>0</v>
      </c>
      <c r="H3349" s="7" t="n">
        <v>0</v>
      </c>
    </row>
    <row r="3350" spans="1:8">
      <c r="A3350" t="s">
        <v>4</v>
      </c>
      <c r="B3350" s="4" t="s">
        <v>5</v>
      </c>
      <c r="C3350" s="4" t="s">
        <v>7</v>
      </c>
      <c r="D3350" s="4" t="s">
        <v>7</v>
      </c>
      <c r="E3350" s="4" t="s">
        <v>7</v>
      </c>
    </row>
    <row r="3351" spans="1:8">
      <c r="A3351" t="n">
        <v>30065</v>
      </c>
      <c r="B3351" s="45" t="n">
        <v>61</v>
      </c>
      <c r="C3351" s="7" t="n">
        <v>3</v>
      </c>
      <c r="D3351" s="7" t="n">
        <v>65533</v>
      </c>
      <c r="E3351" s="7" t="n">
        <v>0</v>
      </c>
    </row>
    <row r="3352" spans="1:8">
      <c r="A3352" t="s">
        <v>4</v>
      </c>
      <c r="B3352" s="4" t="s">
        <v>5</v>
      </c>
      <c r="C3352" s="4" t="s">
        <v>7</v>
      </c>
      <c r="D3352" s="4" t="s">
        <v>18</v>
      </c>
      <c r="E3352" s="4" t="s">
        <v>18</v>
      </c>
      <c r="F3352" s="4" t="s">
        <v>18</v>
      </c>
      <c r="G3352" s="4" t="s">
        <v>7</v>
      </c>
      <c r="H3352" s="4" t="s">
        <v>7</v>
      </c>
    </row>
    <row r="3353" spans="1:8">
      <c r="A3353" t="n">
        <v>30072</v>
      </c>
      <c r="B3353" s="35" t="n">
        <v>60</v>
      </c>
      <c r="C3353" s="7" t="n">
        <v>4</v>
      </c>
      <c r="D3353" s="7" t="n">
        <v>0</v>
      </c>
      <c r="E3353" s="7" t="n">
        <v>0</v>
      </c>
      <c r="F3353" s="7" t="n">
        <v>0</v>
      </c>
      <c r="G3353" s="7" t="n">
        <v>0</v>
      </c>
      <c r="H3353" s="7" t="n">
        <v>1</v>
      </c>
    </row>
    <row r="3354" spans="1:8">
      <c r="A3354" t="s">
        <v>4</v>
      </c>
      <c r="B3354" s="4" t="s">
        <v>5</v>
      </c>
      <c r="C3354" s="4" t="s">
        <v>7</v>
      </c>
      <c r="D3354" s="4" t="s">
        <v>18</v>
      </c>
      <c r="E3354" s="4" t="s">
        <v>18</v>
      </c>
      <c r="F3354" s="4" t="s">
        <v>18</v>
      </c>
      <c r="G3354" s="4" t="s">
        <v>7</v>
      </c>
      <c r="H3354" s="4" t="s">
        <v>7</v>
      </c>
    </row>
    <row r="3355" spans="1:8">
      <c r="A3355" t="n">
        <v>30091</v>
      </c>
      <c r="B3355" s="35" t="n">
        <v>60</v>
      </c>
      <c r="C3355" s="7" t="n">
        <v>4</v>
      </c>
      <c r="D3355" s="7" t="n">
        <v>0</v>
      </c>
      <c r="E3355" s="7" t="n">
        <v>0</v>
      </c>
      <c r="F3355" s="7" t="n">
        <v>0</v>
      </c>
      <c r="G3355" s="7" t="n">
        <v>0</v>
      </c>
      <c r="H3355" s="7" t="n">
        <v>0</v>
      </c>
    </row>
    <row r="3356" spans="1:8">
      <c r="A3356" t="s">
        <v>4</v>
      </c>
      <c r="B3356" s="4" t="s">
        <v>5</v>
      </c>
      <c r="C3356" s="4" t="s">
        <v>7</v>
      </c>
      <c r="D3356" s="4" t="s">
        <v>7</v>
      </c>
      <c r="E3356" s="4" t="s">
        <v>7</v>
      </c>
    </row>
    <row r="3357" spans="1:8">
      <c r="A3357" t="n">
        <v>30110</v>
      </c>
      <c r="B3357" s="45" t="n">
        <v>61</v>
      </c>
      <c r="C3357" s="7" t="n">
        <v>4</v>
      </c>
      <c r="D3357" s="7" t="n">
        <v>65533</v>
      </c>
      <c r="E3357" s="7" t="n">
        <v>0</v>
      </c>
    </row>
    <row r="3358" spans="1:8">
      <c r="A3358" t="s">
        <v>4</v>
      </c>
      <c r="B3358" s="4" t="s">
        <v>5</v>
      </c>
      <c r="C3358" s="4" t="s">
        <v>7</v>
      </c>
      <c r="D3358" s="4" t="s">
        <v>18</v>
      </c>
      <c r="E3358" s="4" t="s">
        <v>18</v>
      </c>
      <c r="F3358" s="4" t="s">
        <v>18</v>
      </c>
      <c r="G3358" s="4" t="s">
        <v>7</v>
      </c>
      <c r="H3358" s="4" t="s">
        <v>7</v>
      </c>
    </row>
    <row r="3359" spans="1:8">
      <c r="A3359" t="n">
        <v>30117</v>
      </c>
      <c r="B3359" s="35" t="n">
        <v>60</v>
      </c>
      <c r="C3359" s="7" t="n">
        <v>5</v>
      </c>
      <c r="D3359" s="7" t="n">
        <v>0</v>
      </c>
      <c r="E3359" s="7" t="n">
        <v>0</v>
      </c>
      <c r="F3359" s="7" t="n">
        <v>0</v>
      </c>
      <c r="G3359" s="7" t="n">
        <v>0</v>
      </c>
      <c r="H3359" s="7" t="n">
        <v>1</v>
      </c>
    </row>
    <row r="3360" spans="1:8">
      <c r="A3360" t="s">
        <v>4</v>
      </c>
      <c r="B3360" s="4" t="s">
        <v>5</v>
      </c>
      <c r="C3360" s="4" t="s">
        <v>7</v>
      </c>
      <c r="D3360" s="4" t="s">
        <v>18</v>
      </c>
      <c r="E3360" s="4" t="s">
        <v>18</v>
      </c>
      <c r="F3360" s="4" t="s">
        <v>18</v>
      </c>
      <c r="G3360" s="4" t="s">
        <v>7</v>
      </c>
      <c r="H3360" s="4" t="s">
        <v>7</v>
      </c>
    </row>
    <row r="3361" spans="1:8">
      <c r="A3361" t="n">
        <v>30136</v>
      </c>
      <c r="B3361" s="35" t="n">
        <v>60</v>
      </c>
      <c r="C3361" s="7" t="n">
        <v>5</v>
      </c>
      <c r="D3361" s="7" t="n">
        <v>0</v>
      </c>
      <c r="E3361" s="7" t="n">
        <v>0</v>
      </c>
      <c r="F3361" s="7" t="n">
        <v>0</v>
      </c>
      <c r="G3361" s="7" t="n">
        <v>0</v>
      </c>
      <c r="H3361" s="7" t="n">
        <v>0</v>
      </c>
    </row>
    <row r="3362" spans="1:8">
      <c r="A3362" t="s">
        <v>4</v>
      </c>
      <c r="B3362" s="4" t="s">
        <v>5</v>
      </c>
      <c r="C3362" s="4" t="s">
        <v>7</v>
      </c>
      <c r="D3362" s="4" t="s">
        <v>7</v>
      </c>
      <c r="E3362" s="4" t="s">
        <v>7</v>
      </c>
    </row>
    <row r="3363" spans="1:8">
      <c r="A3363" t="n">
        <v>30155</v>
      </c>
      <c r="B3363" s="45" t="n">
        <v>61</v>
      </c>
      <c r="C3363" s="7" t="n">
        <v>5</v>
      </c>
      <c r="D3363" s="7" t="n">
        <v>65533</v>
      </c>
      <c r="E3363" s="7" t="n">
        <v>0</v>
      </c>
    </row>
    <row r="3364" spans="1:8">
      <c r="A3364" t="s">
        <v>4</v>
      </c>
      <c r="B3364" s="4" t="s">
        <v>5</v>
      </c>
      <c r="C3364" s="4" t="s">
        <v>7</v>
      </c>
      <c r="D3364" s="4" t="s">
        <v>18</v>
      </c>
      <c r="E3364" s="4" t="s">
        <v>18</v>
      </c>
      <c r="F3364" s="4" t="s">
        <v>18</v>
      </c>
      <c r="G3364" s="4" t="s">
        <v>7</v>
      </c>
      <c r="H3364" s="4" t="s">
        <v>7</v>
      </c>
    </row>
    <row r="3365" spans="1:8">
      <c r="A3365" t="n">
        <v>30162</v>
      </c>
      <c r="B3365" s="35" t="n">
        <v>60</v>
      </c>
      <c r="C3365" s="7" t="n">
        <v>6</v>
      </c>
      <c r="D3365" s="7" t="n">
        <v>0</v>
      </c>
      <c r="E3365" s="7" t="n">
        <v>0</v>
      </c>
      <c r="F3365" s="7" t="n">
        <v>0</v>
      </c>
      <c r="G3365" s="7" t="n">
        <v>0</v>
      </c>
      <c r="H3365" s="7" t="n">
        <v>1</v>
      </c>
    </row>
    <row r="3366" spans="1:8">
      <c r="A3366" t="s">
        <v>4</v>
      </c>
      <c r="B3366" s="4" t="s">
        <v>5</v>
      </c>
      <c r="C3366" s="4" t="s">
        <v>7</v>
      </c>
      <c r="D3366" s="4" t="s">
        <v>18</v>
      </c>
      <c r="E3366" s="4" t="s">
        <v>18</v>
      </c>
      <c r="F3366" s="4" t="s">
        <v>18</v>
      </c>
      <c r="G3366" s="4" t="s">
        <v>7</v>
      </c>
      <c r="H3366" s="4" t="s">
        <v>7</v>
      </c>
    </row>
    <row r="3367" spans="1:8">
      <c r="A3367" t="n">
        <v>30181</v>
      </c>
      <c r="B3367" s="35" t="n">
        <v>60</v>
      </c>
      <c r="C3367" s="7" t="n">
        <v>6</v>
      </c>
      <c r="D3367" s="7" t="n">
        <v>0</v>
      </c>
      <c r="E3367" s="7" t="n">
        <v>0</v>
      </c>
      <c r="F3367" s="7" t="n">
        <v>0</v>
      </c>
      <c r="G3367" s="7" t="n">
        <v>0</v>
      </c>
      <c r="H3367" s="7" t="n">
        <v>0</v>
      </c>
    </row>
    <row r="3368" spans="1:8">
      <c r="A3368" t="s">
        <v>4</v>
      </c>
      <c r="B3368" s="4" t="s">
        <v>5</v>
      </c>
      <c r="C3368" s="4" t="s">
        <v>7</v>
      </c>
      <c r="D3368" s="4" t="s">
        <v>7</v>
      </c>
      <c r="E3368" s="4" t="s">
        <v>7</v>
      </c>
    </row>
    <row r="3369" spans="1:8">
      <c r="A3369" t="n">
        <v>30200</v>
      </c>
      <c r="B3369" s="45" t="n">
        <v>61</v>
      </c>
      <c r="C3369" s="7" t="n">
        <v>6</v>
      </c>
      <c r="D3369" s="7" t="n">
        <v>65533</v>
      </c>
      <c r="E3369" s="7" t="n">
        <v>0</v>
      </c>
    </row>
    <row r="3370" spans="1:8">
      <c r="A3370" t="s">
        <v>4</v>
      </c>
      <c r="B3370" s="4" t="s">
        <v>5</v>
      </c>
      <c r="C3370" s="4" t="s">
        <v>7</v>
      </c>
      <c r="D3370" s="4" t="s">
        <v>18</v>
      </c>
      <c r="E3370" s="4" t="s">
        <v>18</v>
      </c>
      <c r="F3370" s="4" t="s">
        <v>18</v>
      </c>
      <c r="G3370" s="4" t="s">
        <v>7</v>
      </c>
      <c r="H3370" s="4" t="s">
        <v>7</v>
      </c>
    </row>
    <row r="3371" spans="1:8">
      <c r="A3371" t="n">
        <v>30207</v>
      </c>
      <c r="B3371" s="35" t="n">
        <v>60</v>
      </c>
      <c r="C3371" s="7" t="n">
        <v>7</v>
      </c>
      <c r="D3371" s="7" t="n">
        <v>0</v>
      </c>
      <c r="E3371" s="7" t="n">
        <v>0</v>
      </c>
      <c r="F3371" s="7" t="n">
        <v>0</v>
      </c>
      <c r="G3371" s="7" t="n">
        <v>0</v>
      </c>
      <c r="H3371" s="7" t="n">
        <v>1</v>
      </c>
    </row>
    <row r="3372" spans="1:8">
      <c r="A3372" t="s">
        <v>4</v>
      </c>
      <c r="B3372" s="4" t="s">
        <v>5</v>
      </c>
      <c r="C3372" s="4" t="s">
        <v>7</v>
      </c>
      <c r="D3372" s="4" t="s">
        <v>18</v>
      </c>
      <c r="E3372" s="4" t="s">
        <v>18</v>
      </c>
      <c r="F3372" s="4" t="s">
        <v>18</v>
      </c>
      <c r="G3372" s="4" t="s">
        <v>7</v>
      </c>
      <c r="H3372" s="4" t="s">
        <v>7</v>
      </c>
    </row>
    <row r="3373" spans="1:8">
      <c r="A3373" t="n">
        <v>30226</v>
      </c>
      <c r="B3373" s="35" t="n">
        <v>60</v>
      </c>
      <c r="C3373" s="7" t="n">
        <v>7</v>
      </c>
      <c r="D3373" s="7" t="n">
        <v>0</v>
      </c>
      <c r="E3373" s="7" t="n">
        <v>0</v>
      </c>
      <c r="F3373" s="7" t="n">
        <v>0</v>
      </c>
      <c r="G3373" s="7" t="n">
        <v>0</v>
      </c>
      <c r="H3373" s="7" t="n">
        <v>0</v>
      </c>
    </row>
    <row r="3374" spans="1:8">
      <c r="A3374" t="s">
        <v>4</v>
      </c>
      <c r="B3374" s="4" t="s">
        <v>5</v>
      </c>
      <c r="C3374" s="4" t="s">
        <v>7</v>
      </c>
      <c r="D3374" s="4" t="s">
        <v>7</v>
      </c>
      <c r="E3374" s="4" t="s">
        <v>7</v>
      </c>
    </row>
    <row r="3375" spans="1:8">
      <c r="A3375" t="n">
        <v>30245</v>
      </c>
      <c r="B3375" s="45" t="n">
        <v>61</v>
      </c>
      <c r="C3375" s="7" t="n">
        <v>7</v>
      </c>
      <c r="D3375" s="7" t="n">
        <v>65533</v>
      </c>
      <c r="E3375" s="7" t="n">
        <v>0</v>
      </c>
    </row>
    <row r="3376" spans="1:8">
      <c r="A3376" t="s">
        <v>4</v>
      </c>
      <c r="B3376" s="4" t="s">
        <v>5</v>
      </c>
      <c r="C3376" s="4" t="s">
        <v>7</v>
      </c>
      <c r="D3376" s="4" t="s">
        <v>18</v>
      </c>
      <c r="E3376" s="4" t="s">
        <v>18</v>
      </c>
      <c r="F3376" s="4" t="s">
        <v>18</v>
      </c>
      <c r="G3376" s="4" t="s">
        <v>7</v>
      </c>
      <c r="H3376" s="4" t="s">
        <v>7</v>
      </c>
    </row>
    <row r="3377" spans="1:8">
      <c r="A3377" t="n">
        <v>30252</v>
      </c>
      <c r="B3377" s="35" t="n">
        <v>60</v>
      </c>
      <c r="C3377" s="7" t="n">
        <v>8</v>
      </c>
      <c r="D3377" s="7" t="n">
        <v>0</v>
      </c>
      <c r="E3377" s="7" t="n">
        <v>0</v>
      </c>
      <c r="F3377" s="7" t="n">
        <v>0</v>
      </c>
      <c r="G3377" s="7" t="n">
        <v>0</v>
      </c>
      <c r="H3377" s="7" t="n">
        <v>1</v>
      </c>
    </row>
    <row r="3378" spans="1:8">
      <c r="A3378" t="s">
        <v>4</v>
      </c>
      <c r="B3378" s="4" t="s">
        <v>5</v>
      </c>
      <c r="C3378" s="4" t="s">
        <v>7</v>
      </c>
      <c r="D3378" s="4" t="s">
        <v>18</v>
      </c>
      <c r="E3378" s="4" t="s">
        <v>18</v>
      </c>
      <c r="F3378" s="4" t="s">
        <v>18</v>
      </c>
      <c r="G3378" s="4" t="s">
        <v>7</v>
      </c>
      <c r="H3378" s="4" t="s">
        <v>7</v>
      </c>
    </row>
    <row r="3379" spans="1:8">
      <c r="A3379" t="n">
        <v>30271</v>
      </c>
      <c r="B3379" s="35" t="n">
        <v>60</v>
      </c>
      <c r="C3379" s="7" t="n">
        <v>8</v>
      </c>
      <c r="D3379" s="7" t="n">
        <v>0</v>
      </c>
      <c r="E3379" s="7" t="n">
        <v>0</v>
      </c>
      <c r="F3379" s="7" t="n">
        <v>0</v>
      </c>
      <c r="G3379" s="7" t="n">
        <v>0</v>
      </c>
      <c r="H3379" s="7" t="n">
        <v>0</v>
      </c>
    </row>
    <row r="3380" spans="1:8">
      <c r="A3380" t="s">
        <v>4</v>
      </c>
      <c r="B3380" s="4" t="s">
        <v>5</v>
      </c>
      <c r="C3380" s="4" t="s">
        <v>7</v>
      </c>
      <c r="D3380" s="4" t="s">
        <v>7</v>
      </c>
      <c r="E3380" s="4" t="s">
        <v>7</v>
      </c>
    </row>
    <row r="3381" spans="1:8">
      <c r="A3381" t="n">
        <v>30290</v>
      </c>
      <c r="B3381" s="45" t="n">
        <v>61</v>
      </c>
      <c r="C3381" s="7" t="n">
        <v>8</v>
      </c>
      <c r="D3381" s="7" t="n">
        <v>65533</v>
      </c>
      <c r="E3381" s="7" t="n">
        <v>0</v>
      </c>
    </row>
    <row r="3382" spans="1:8">
      <c r="A3382" t="s">
        <v>4</v>
      </c>
      <c r="B3382" s="4" t="s">
        <v>5</v>
      </c>
      <c r="C3382" s="4" t="s">
        <v>7</v>
      </c>
      <c r="D3382" s="4" t="s">
        <v>18</v>
      </c>
      <c r="E3382" s="4" t="s">
        <v>18</v>
      </c>
      <c r="F3382" s="4" t="s">
        <v>18</v>
      </c>
      <c r="G3382" s="4" t="s">
        <v>7</v>
      </c>
      <c r="H3382" s="4" t="s">
        <v>7</v>
      </c>
    </row>
    <row r="3383" spans="1:8">
      <c r="A3383" t="n">
        <v>30297</v>
      </c>
      <c r="B3383" s="35" t="n">
        <v>60</v>
      </c>
      <c r="C3383" s="7" t="n">
        <v>9</v>
      </c>
      <c r="D3383" s="7" t="n">
        <v>0</v>
      </c>
      <c r="E3383" s="7" t="n">
        <v>0</v>
      </c>
      <c r="F3383" s="7" t="n">
        <v>0</v>
      </c>
      <c r="G3383" s="7" t="n">
        <v>0</v>
      </c>
      <c r="H3383" s="7" t="n">
        <v>1</v>
      </c>
    </row>
    <row r="3384" spans="1:8">
      <c r="A3384" t="s">
        <v>4</v>
      </c>
      <c r="B3384" s="4" t="s">
        <v>5</v>
      </c>
      <c r="C3384" s="4" t="s">
        <v>7</v>
      </c>
      <c r="D3384" s="4" t="s">
        <v>18</v>
      </c>
      <c r="E3384" s="4" t="s">
        <v>18</v>
      </c>
      <c r="F3384" s="4" t="s">
        <v>18</v>
      </c>
      <c r="G3384" s="4" t="s">
        <v>7</v>
      </c>
      <c r="H3384" s="4" t="s">
        <v>7</v>
      </c>
    </row>
    <row r="3385" spans="1:8">
      <c r="A3385" t="n">
        <v>30316</v>
      </c>
      <c r="B3385" s="35" t="n">
        <v>60</v>
      </c>
      <c r="C3385" s="7" t="n">
        <v>9</v>
      </c>
      <c r="D3385" s="7" t="n">
        <v>0</v>
      </c>
      <c r="E3385" s="7" t="n">
        <v>0</v>
      </c>
      <c r="F3385" s="7" t="n">
        <v>0</v>
      </c>
      <c r="G3385" s="7" t="n">
        <v>0</v>
      </c>
      <c r="H3385" s="7" t="n">
        <v>0</v>
      </c>
    </row>
    <row r="3386" spans="1:8">
      <c r="A3386" t="s">
        <v>4</v>
      </c>
      <c r="B3386" s="4" t="s">
        <v>5</v>
      </c>
      <c r="C3386" s="4" t="s">
        <v>7</v>
      </c>
      <c r="D3386" s="4" t="s">
        <v>7</v>
      </c>
      <c r="E3386" s="4" t="s">
        <v>7</v>
      </c>
    </row>
    <row r="3387" spans="1:8">
      <c r="A3387" t="n">
        <v>30335</v>
      </c>
      <c r="B3387" s="45" t="n">
        <v>61</v>
      </c>
      <c r="C3387" s="7" t="n">
        <v>9</v>
      </c>
      <c r="D3387" s="7" t="n">
        <v>65533</v>
      </c>
      <c r="E3387" s="7" t="n">
        <v>0</v>
      </c>
    </row>
    <row r="3388" spans="1:8">
      <c r="A3388" t="s">
        <v>4</v>
      </c>
      <c r="B3388" s="4" t="s">
        <v>5</v>
      </c>
      <c r="C3388" s="4" t="s">
        <v>7</v>
      </c>
      <c r="D3388" s="4" t="s">
        <v>18</v>
      </c>
      <c r="E3388" s="4" t="s">
        <v>18</v>
      </c>
      <c r="F3388" s="4" t="s">
        <v>18</v>
      </c>
      <c r="G3388" s="4" t="s">
        <v>7</v>
      </c>
      <c r="H3388" s="4" t="s">
        <v>7</v>
      </c>
    </row>
    <row r="3389" spans="1:8">
      <c r="A3389" t="n">
        <v>30342</v>
      </c>
      <c r="B3389" s="35" t="n">
        <v>60</v>
      </c>
      <c r="C3389" s="7" t="n">
        <v>11</v>
      </c>
      <c r="D3389" s="7" t="n">
        <v>0</v>
      </c>
      <c r="E3389" s="7" t="n">
        <v>0</v>
      </c>
      <c r="F3389" s="7" t="n">
        <v>0</v>
      </c>
      <c r="G3389" s="7" t="n">
        <v>0</v>
      </c>
      <c r="H3389" s="7" t="n">
        <v>1</v>
      </c>
    </row>
    <row r="3390" spans="1:8">
      <c r="A3390" t="s">
        <v>4</v>
      </c>
      <c r="B3390" s="4" t="s">
        <v>5</v>
      </c>
      <c r="C3390" s="4" t="s">
        <v>7</v>
      </c>
      <c r="D3390" s="4" t="s">
        <v>18</v>
      </c>
      <c r="E3390" s="4" t="s">
        <v>18</v>
      </c>
      <c r="F3390" s="4" t="s">
        <v>18</v>
      </c>
      <c r="G3390" s="4" t="s">
        <v>7</v>
      </c>
      <c r="H3390" s="4" t="s">
        <v>7</v>
      </c>
    </row>
    <row r="3391" spans="1:8">
      <c r="A3391" t="n">
        <v>30361</v>
      </c>
      <c r="B3391" s="35" t="n">
        <v>60</v>
      </c>
      <c r="C3391" s="7" t="n">
        <v>11</v>
      </c>
      <c r="D3391" s="7" t="n">
        <v>0</v>
      </c>
      <c r="E3391" s="7" t="n">
        <v>0</v>
      </c>
      <c r="F3391" s="7" t="n">
        <v>0</v>
      </c>
      <c r="G3391" s="7" t="n">
        <v>0</v>
      </c>
      <c r="H3391" s="7" t="n">
        <v>0</v>
      </c>
    </row>
    <row r="3392" spans="1:8">
      <c r="A3392" t="s">
        <v>4</v>
      </c>
      <c r="B3392" s="4" t="s">
        <v>5</v>
      </c>
      <c r="C3392" s="4" t="s">
        <v>7</v>
      </c>
      <c r="D3392" s="4" t="s">
        <v>7</v>
      </c>
      <c r="E3392" s="4" t="s">
        <v>7</v>
      </c>
    </row>
    <row r="3393" spans="1:8">
      <c r="A3393" t="n">
        <v>30380</v>
      </c>
      <c r="B3393" s="45" t="n">
        <v>61</v>
      </c>
      <c r="C3393" s="7" t="n">
        <v>11</v>
      </c>
      <c r="D3393" s="7" t="n">
        <v>65533</v>
      </c>
      <c r="E3393" s="7" t="n">
        <v>0</v>
      </c>
    </row>
    <row r="3394" spans="1:8">
      <c r="A3394" t="s">
        <v>4</v>
      </c>
      <c r="B3394" s="4" t="s">
        <v>5</v>
      </c>
      <c r="C3394" s="4" t="s">
        <v>7</v>
      </c>
      <c r="D3394" s="4" t="s">
        <v>18</v>
      </c>
      <c r="E3394" s="4" t="s">
        <v>18</v>
      </c>
      <c r="F3394" s="4" t="s">
        <v>18</v>
      </c>
      <c r="G3394" s="4" t="s">
        <v>7</v>
      </c>
      <c r="H3394" s="4" t="s">
        <v>7</v>
      </c>
    </row>
    <row r="3395" spans="1:8">
      <c r="A3395" t="n">
        <v>30387</v>
      </c>
      <c r="B3395" s="35" t="n">
        <v>60</v>
      </c>
      <c r="C3395" s="7" t="n">
        <v>13</v>
      </c>
      <c r="D3395" s="7" t="n">
        <v>0</v>
      </c>
      <c r="E3395" s="7" t="n">
        <v>0</v>
      </c>
      <c r="F3395" s="7" t="n">
        <v>0</v>
      </c>
      <c r="G3395" s="7" t="n">
        <v>0</v>
      </c>
      <c r="H3395" s="7" t="n">
        <v>1</v>
      </c>
    </row>
    <row r="3396" spans="1:8">
      <c r="A3396" t="s">
        <v>4</v>
      </c>
      <c r="B3396" s="4" t="s">
        <v>5</v>
      </c>
      <c r="C3396" s="4" t="s">
        <v>7</v>
      </c>
      <c r="D3396" s="4" t="s">
        <v>18</v>
      </c>
      <c r="E3396" s="4" t="s">
        <v>18</v>
      </c>
      <c r="F3396" s="4" t="s">
        <v>18</v>
      </c>
      <c r="G3396" s="4" t="s">
        <v>7</v>
      </c>
      <c r="H3396" s="4" t="s">
        <v>7</v>
      </c>
    </row>
    <row r="3397" spans="1:8">
      <c r="A3397" t="n">
        <v>30406</v>
      </c>
      <c r="B3397" s="35" t="n">
        <v>60</v>
      </c>
      <c r="C3397" s="7" t="n">
        <v>13</v>
      </c>
      <c r="D3397" s="7" t="n">
        <v>0</v>
      </c>
      <c r="E3397" s="7" t="n">
        <v>0</v>
      </c>
      <c r="F3397" s="7" t="n">
        <v>0</v>
      </c>
      <c r="G3397" s="7" t="n">
        <v>0</v>
      </c>
      <c r="H3397" s="7" t="n">
        <v>0</v>
      </c>
    </row>
    <row r="3398" spans="1:8">
      <c r="A3398" t="s">
        <v>4</v>
      </c>
      <c r="B3398" s="4" t="s">
        <v>5</v>
      </c>
      <c r="C3398" s="4" t="s">
        <v>7</v>
      </c>
      <c r="D3398" s="4" t="s">
        <v>7</v>
      </c>
      <c r="E3398" s="4" t="s">
        <v>7</v>
      </c>
    </row>
    <row r="3399" spans="1:8">
      <c r="A3399" t="n">
        <v>30425</v>
      </c>
      <c r="B3399" s="45" t="n">
        <v>61</v>
      </c>
      <c r="C3399" s="7" t="n">
        <v>13</v>
      </c>
      <c r="D3399" s="7" t="n">
        <v>65533</v>
      </c>
      <c r="E3399" s="7" t="n">
        <v>0</v>
      </c>
    </row>
    <row r="3400" spans="1:8">
      <c r="A3400" t="s">
        <v>4</v>
      </c>
      <c r="B3400" s="4" t="s">
        <v>5</v>
      </c>
      <c r="C3400" s="4" t="s">
        <v>7</v>
      </c>
      <c r="D3400" s="4" t="s">
        <v>18</v>
      </c>
      <c r="E3400" s="4" t="s">
        <v>18</v>
      </c>
      <c r="F3400" s="4" t="s">
        <v>18</v>
      </c>
      <c r="G3400" s="4" t="s">
        <v>7</v>
      </c>
      <c r="H3400" s="4" t="s">
        <v>7</v>
      </c>
    </row>
    <row r="3401" spans="1:8">
      <c r="A3401" t="n">
        <v>30432</v>
      </c>
      <c r="B3401" s="35" t="n">
        <v>60</v>
      </c>
      <c r="C3401" s="7" t="n">
        <v>80</v>
      </c>
      <c r="D3401" s="7" t="n">
        <v>0</v>
      </c>
      <c r="E3401" s="7" t="n">
        <v>0</v>
      </c>
      <c r="F3401" s="7" t="n">
        <v>0</v>
      </c>
      <c r="G3401" s="7" t="n">
        <v>0</v>
      </c>
      <c r="H3401" s="7" t="n">
        <v>1</v>
      </c>
    </row>
    <row r="3402" spans="1:8">
      <c r="A3402" t="s">
        <v>4</v>
      </c>
      <c r="B3402" s="4" t="s">
        <v>5</v>
      </c>
      <c r="C3402" s="4" t="s">
        <v>7</v>
      </c>
      <c r="D3402" s="4" t="s">
        <v>18</v>
      </c>
      <c r="E3402" s="4" t="s">
        <v>18</v>
      </c>
      <c r="F3402" s="4" t="s">
        <v>18</v>
      </c>
      <c r="G3402" s="4" t="s">
        <v>7</v>
      </c>
      <c r="H3402" s="4" t="s">
        <v>7</v>
      </c>
    </row>
    <row r="3403" spans="1:8">
      <c r="A3403" t="n">
        <v>30451</v>
      </c>
      <c r="B3403" s="35" t="n">
        <v>60</v>
      </c>
      <c r="C3403" s="7" t="n">
        <v>80</v>
      </c>
      <c r="D3403" s="7" t="n">
        <v>0</v>
      </c>
      <c r="E3403" s="7" t="n">
        <v>0</v>
      </c>
      <c r="F3403" s="7" t="n">
        <v>0</v>
      </c>
      <c r="G3403" s="7" t="n">
        <v>0</v>
      </c>
      <c r="H3403" s="7" t="n">
        <v>0</v>
      </c>
    </row>
    <row r="3404" spans="1:8">
      <c r="A3404" t="s">
        <v>4</v>
      </c>
      <c r="B3404" s="4" t="s">
        <v>5</v>
      </c>
      <c r="C3404" s="4" t="s">
        <v>7</v>
      </c>
      <c r="D3404" s="4" t="s">
        <v>7</v>
      </c>
      <c r="E3404" s="4" t="s">
        <v>7</v>
      </c>
    </row>
    <row r="3405" spans="1:8">
      <c r="A3405" t="n">
        <v>30470</v>
      </c>
      <c r="B3405" s="45" t="n">
        <v>61</v>
      </c>
      <c r="C3405" s="7" t="n">
        <v>80</v>
      </c>
      <c r="D3405" s="7" t="n">
        <v>65533</v>
      </c>
      <c r="E3405" s="7" t="n">
        <v>0</v>
      </c>
    </row>
    <row r="3406" spans="1:8">
      <c r="A3406" t="s">
        <v>4</v>
      </c>
      <c r="B3406" s="4" t="s">
        <v>5</v>
      </c>
      <c r="C3406" s="4" t="s">
        <v>7</v>
      </c>
      <c r="D3406" s="4" t="s">
        <v>18</v>
      </c>
      <c r="E3406" s="4" t="s">
        <v>18</v>
      </c>
      <c r="F3406" s="4" t="s">
        <v>18</v>
      </c>
      <c r="G3406" s="4" t="s">
        <v>7</v>
      </c>
      <c r="H3406" s="4" t="s">
        <v>7</v>
      </c>
    </row>
    <row r="3407" spans="1:8">
      <c r="A3407" t="n">
        <v>30477</v>
      </c>
      <c r="B3407" s="35" t="n">
        <v>60</v>
      </c>
      <c r="C3407" s="7" t="n">
        <v>18</v>
      </c>
      <c r="D3407" s="7" t="n">
        <v>0</v>
      </c>
      <c r="E3407" s="7" t="n">
        <v>0</v>
      </c>
      <c r="F3407" s="7" t="n">
        <v>0</v>
      </c>
      <c r="G3407" s="7" t="n">
        <v>0</v>
      </c>
      <c r="H3407" s="7" t="n">
        <v>1</v>
      </c>
    </row>
    <row r="3408" spans="1:8">
      <c r="A3408" t="s">
        <v>4</v>
      </c>
      <c r="B3408" s="4" t="s">
        <v>5</v>
      </c>
      <c r="C3408" s="4" t="s">
        <v>7</v>
      </c>
      <c r="D3408" s="4" t="s">
        <v>18</v>
      </c>
      <c r="E3408" s="4" t="s">
        <v>18</v>
      </c>
      <c r="F3408" s="4" t="s">
        <v>18</v>
      </c>
      <c r="G3408" s="4" t="s">
        <v>7</v>
      </c>
      <c r="H3408" s="4" t="s">
        <v>7</v>
      </c>
    </row>
    <row r="3409" spans="1:8">
      <c r="A3409" t="n">
        <v>30496</v>
      </c>
      <c r="B3409" s="35" t="n">
        <v>60</v>
      </c>
      <c r="C3409" s="7" t="n">
        <v>18</v>
      </c>
      <c r="D3409" s="7" t="n">
        <v>0</v>
      </c>
      <c r="E3409" s="7" t="n">
        <v>0</v>
      </c>
      <c r="F3409" s="7" t="n">
        <v>0</v>
      </c>
      <c r="G3409" s="7" t="n">
        <v>0</v>
      </c>
      <c r="H3409" s="7" t="n">
        <v>0</v>
      </c>
    </row>
    <row r="3410" spans="1:8">
      <c r="A3410" t="s">
        <v>4</v>
      </c>
      <c r="B3410" s="4" t="s">
        <v>5</v>
      </c>
      <c r="C3410" s="4" t="s">
        <v>7</v>
      </c>
      <c r="D3410" s="4" t="s">
        <v>7</v>
      </c>
      <c r="E3410" s="4" t="s">
        <v>7</v>
      </c>
    </row>
    <row r="3411" spans="1:8">
      <c r="A3411" t="n">
        <v>30515</v>
      </c>
      <c r="B3411" s="45" t="n">
        <v>61</v>
      </c>
      <c r="C3411" s="7" t="n">
        <v>18</v>
      </c>
      <c r="D3411" s="7" t="n">
        <v>65533</v>
      </c>
      <c r="E3411" s="7" t="n">
        <v>0</v>
      </c>
    </row>
    <row r="3412" spans="1:8">
      <c r="A3412" t="s">
        <v>4</v>
      </c>
      <c r="B3412" s="4" t="s">
        <v>5</v>
      </c>
      <c r="C3412" s="4" t="s">
        <v>7</v>
      </c>
      <c r="D3412" s="4" t="s">
        <v>18</v>
      </c>
      <c r="E3412" s="4" t="s">
        <v>18</v>
      </c>
      <c r="F3412" s="4" t="s">
        <v>18</v>
      </c>
      <c r="G3412" s="4" t="s">
        <v>7</v>
      </c>
      <c r="H3412" s="4" t="s">
        <v>7</v>
      </c>
    </row>
    <row r="3413" spans="1:8">
      <c r="A3413" t="n">
        <v>30522</v>
      </c>
      <c r="B3413" s="35" t="n">
        <v>60</v>
      </c>
      <c r="C3413" s="7" t="n">
        <v>7032</v>
      </c>
      <c r="D3413" s="7" t="n">
        <v>0</v>
      </c>
      <c r="E3413" s="7" t="n">
        <v>0</v>
      </c>
      <c r="F3413" s="7" t="n">
        <v>0</v>
      </c>
      <c r="G3413" s="7" t="n">
        <v>0</v>
      </c>
      <c r="H3413" s="7" t="n">
        <v>1</v>
      </c>
    </row>
    <row r="3414" spans="1:8">
      <c r="A3414" t="s">
        <v>4</v>
      </c>
      <c r="B3414" s="4" t="s">
        <v>5</v>
      </c>
      <c r="C3414" s="4" t="s">
        <v>7</v>
      </c>
      <c r="D3414" s="4" t="s">
        <v>18</v>
      </c>
      <c r="E3414" s="4" t="s">
        <v>18</v>
      </c>
      <c r="F3414" s="4" t="s">
        <v>18</v>
      </c>
      <c r="G3414" s="4" t="s">
        <v>7</v>
      </c>
      <c r="H3414" s="4" t="s">
        <v>7</v>
      </c>
    </row>
    <row r="3415" spans="1:8">
      <c r="A3415" t="n">
        <v>30541</v>
      </c>
      <c r="B3415" s="35" t="n">
        <v>60</v>
      </c>
      <c r="C3415" s="7" t="n">
        <v>7032</v>
      </c>
      <c r="D3415" s="7" t="n">
        <v>0</v>
      </c>
      <c r="E3415" s="7" t="n">
        <v>0</v>
      </c>
      <c r="F3415" s="7" t="n">
        <v>0</v>
      </c>
      <c r="G3415" s="7" t="n">
        <v>0</v>
      </c>
      <c r="H3415" s="7" t="n">
        <v>0</v>
      </c>
    </row>
    <row r="3416" spans="1:8">
      <c r="A3416" t="s">
        <v>4</v>
      </c>
      <c r="B3416" s="4" t="s">
        <v>5</v>
      </c>
      <c r="C3416" s="4" t="s">
        <v>7</v>
      </c>
      <c r="D3416" s="4" t="s">
        <v>7</v>
      </c>
      <c r="E3416" s="4" t="s">
        <v>7</v>
      </c>
    </row>
    <row r="3417" spans="1:8">
      <c r="A3417" t="n">
        <v>30560</v>
      </c>
      <c r="B3417" s="45" t="n">
        <v>61</v>
      </c>
      <c r="C3417" s="7" t="n">
        <v>7032</v>
      </c>
      <c r="D3417" s="7" t="n">
        <v>65533</v>
      </c>
      <c r="E3417" s="7" t="n">
        <v>0</v>
      </c>
    </row>
    <row r="3418" spans="1:8">
      <c r="A3418" t="s">
        <v>4</v>
      </c>
      <c r="B3418" s="4" t="s">
        <v>5</v>
      </c>
      <c r="C3418" s="4" t="s">
        <v>7</v>
      </c>
      <c r="D3418" s="4" t="s">
        <v>18</v>
      </c>
      <c r="E3418" s="4" t="s">
        <v>18</v>
      </c>
      <c r="F3418" s="4" t="s">
        <v>18</v>
      </c>
      <c r="G3418" s="4" t="s">
        <v>7</v>
      </c>
      <c r="H3418" s="4" t="s">
        <v>7</v>
      </c>
    </row>
    <row r="3419" spans="1:8">
      <c r="A3419" t="n">
        <v>30567</v>
      </c>
      <c r="B3419" s="35" t="n">
        <v>60</v>
      </c>
      <c r="C3419" s="7" t="n">
        <v>14</v>
      </c>
      <c r="D3419" s="7" t="n">
        <v>0</v>
      </c>
      <c r="E3419" s="7" t="n">
        <v>0</v>
      </c>
      <c r="F3419" s="7" t="n">
        <v>0</v>
      </c>
      <c r="G3419" s="7" t="n">
        <v>0</v>
      </c>
      <c r="H3419" s="7" t="n">
        <v>1</v>
      </c>
    </row>
    <row r="3420" spans="1:8">
      <c r="A3420" t="s">
        <v>4</v>
      </c>
      <c r="B3420" s="4" t="s">
        <v>5</v>
      </c>
      <c r="C3420" s="4" t="s">
        <v>7</v>
      </c>
      <c r="D3420" s="4" t="s">
        <v>18</v>
      </c>
      <c r="E3420" s="4" t="s">
        <v>18</v>
      </c>
      <c r="F3420" s="4" t="s">
        <v>18</v>
      </c>
      <c r="G3420" s="4" t="s">
        <v>7</v>
      </c>
      <c r="H3420" s="4" t="s">
        <v>7</v>
      </c>
    </row>
    <row r="3421" spans="1:8">
      <c r="A3421" t="n">
        <v>30586</v>
      </c>
      <c r="B3421" s="35" t="n">
        <v>60</v>
      </c>
      <c r="C3421" s="7" t="n">
        <v>14</v>
      </c>
      <c r="D3421" s="7" t="n">
        <v>0</v>
      </c>
      <c r="E3421" s="7" t="n">
        <v>0</v>
      </c>
      <c r="F3421" s="7" t="n">
        <v>0</v>
      </c>
      <c r="G3421" s="7" t="n">
        <v>0</v>
      </c>
      <c r="H3421" s="7" t="n">
        <v>0</v>
      </c>
    </row>
    <row r="3422" spans="1:8">
      <c r="A3422" t="s">
        <v>4</v>
      </c>
      <c r="B3422" s="4" t="s">
        <v>5</v>
      </c>
      <c r="C3422" s="4" t="s">
        <v>7</v>
      </c>
      <c r="D3422" s="4" t="s">
        <v>7</v>
      </c>
      <c r="E3422" s="4" t="s">
        <v>7</v>
      </c>
    </row>
    <row r="3423" spans="1:8">
      <c r="A3423" t="n">
        <v>30605</v>
      </c>
      <c r="B3423" s="45" t="n">
        <v>61</v>
      </c>
      <c r="C3423" s="7" t="n">
        <v>14</v>
      </c>
      <c r="D3423" s="7" t="n">
        <v>65533</v>
      </c>
      <c r="E3423" s="7" t="n">
        <v>0</v>
      </c>
    </row>
    <row r="3424" spans="1:8">
      <c r="A3424" t="s">
        <v>4</v>
      </c>
      <c r="B3424" s="4" t="s">
        <v>5</v>
      </c>
      <c r="C3424" s="4" t="s">
        <v>7</v>
      </c>
      <c r="D3424" s="4" t="s">
        <v>18</v>
      </c>
      <c r="E3424" s="4" t="s">
        <v>18</v>
      </c>
      <c r="F3424" s="4" t="s">
        <v>18</v>
      </c>
      <c r="G3424" s="4" t="s">
        <v>7</v>
      </c>
      <c r="H3424" s="4" t="s">
        <v>7</v>
      </c>
    </row>
    <row r="3425" spans="1:8">
      <c r="A3425" t="n">
        <v>30612</v>
      </c>
      <c r="B3425" s="35" t="n">
        <v>60</v>
      </c>
      <c r="C3425" s="7" t="n">
        <v>15</v>
      </c>
      <c r="D3425" s="7" t="n">
        <v>0</v>
      </c>
      <c r="E3425" s="7" t="n">
        <v>0</v>
      </c>
      <c r="F3425" s="7" t="n">
        <v>0</v>
      </c>
      <c r="G3425" s="7" t="n">
        <v>0</v>
      </c>
      <c r="H3425" s="7" t="n">
        <v>1</v>
      </c>
    </row>
    <row r="3426" spans="1:8">
      <c r="A3426" t="s">
        <v>4</v>
      </c>
      <c r="B3426" s="4" t="s">
        <v>5</v>
      </c>
      <c r="C3426" s="4" t="s">
        <v>7</v>
      </c>
      <c r="D3426" s="4" t="s">
        <v>18</v>
      </c>
      <c r="E3426" s="4" t="s">
        <v>18</v>
      </c>
      <c r="F3426" s="4" t="s">
        <v>18</v>
      </c>
      <c r="G3426" s="4" t="s">
        <v>7</v>
      </c>
      <c r="H3426" s="4" t="s">
        <v>7</v>
      </c>
    </row>
    <row r="3427" spans="1:8">
      <c r="A3427" t="n">
        <v>30631</v>
      </c>
      <c r="B3427" s="35" t="n">
        <v>60</v>
      </c>
      <c r="C3427" s="7" t="n">
        <v>15</v>
      </c>
      <c r="D3427" s="7" t="n">
        <v>0</v>
      </c>
      <c r="E3427" s="7" t="n">
        <v>0</v>
      </c>
      <c r="F3427" s="7" t="n">
        <v>0</v>
      </c>
      <c r="G3427" s="7" t="n">
        <v>0</v>
      </c>
      <c r="H3427" s="7" t="n">
        <v>0</v>
      </c>
    </row>
    <row r="3428" spans="1:8">
      <c r="A3428" t="s">
        <v>4</v>
      </c>
      <c r="B3428" s="4" t="s">
        <v>5</v>
      </c>
      <c r="C3428" s="4" t="s">
        <v>7</v>
      </c>
      <c r="D3428" s="4" t="s">
        <v>7</v>
      </c>
      <c r="E3428" s="4" t="s">
        <v>7</v>
      </c>
    </row>
    <row r="3429" spans="1:8">
      <c r="A3429" t="n">
        <v>30650</v>
      </c>
      <c r="B3429" s="45" t="n">
        <v>61</v>
      </c>
      <c r="C3429" s="7" t="n">
        <v>15</v>
      </c>
      <c r="D3429" s="7" t="n">
        <v>65533</v>
      </c>
      <c r="E3429" s="7" t="n">
        <v>0</v>
      </c>
    </row>
    <row r="3430" spans="1:8">
      <c r="A3430" t="s">
        <v>4</v>
      </c>
      <c r="B3430" s="4" t="s">
        <v>5</v>
      </c>
      <c r="C3430" s="4" t="s">
        <v>7</v>
      </c>
      <c r="D3430" s="4" t="s">
        <v>18</v>
      </c>
      <c r="E3430" s="4" t="s">
        <v>18</v>
      </c>
      <c r="F3430" s="4" t="s">
        <v>18</v>
      </c>
      <c r="G3430" s="4" t="s">
        <v>7</v>
      </c>
      <c r="H3430" s="4" t="s">
        <v>7</v>
      </c>
    </row>
    <row r="3431" spans="1:8">
      <c r="A3431" t="n">
        <v>30657</v>
      </c>
      <c r="B3431" s="35" t="n">
        <v>60</v>
      </c>
      <c r="C3431" s="7" t="n">
        <v>31</v>
      </c>
      <c r="D3431" s="7" t="n">
        <v>0</v>
      </c>
      <c r="E3431" s="7" t="n">
        <v>0</v>
      </c>
      <c r="F3431" s="7" t="n">
        <v>0</v>
      </c>
      <c r="G3431" s="7" t="n">
        <v>0</v>
      </c>
      <c r="H3431" s="7" t="n">
        <v>1</v>
      </c>
    </row>
    <row r="3432" spans="1:8">
      <c r="A3432" t="s">
        <v>4</v>
      </c>
      <c r="B3432" s="4" t="s">
        <v>5</v>
      </c>
      <c r="C3432" s="4" t="s">
        <v>7</v>
      </c>
      <c r="D3432" s="4" t="s">
        <v>18</v>
      </c>
      <c r="E3432" s="4" t="s">
        <v>18</v>
      </c>
      <c r="F3432" s="4" t="s">
        <v>18</v>
      </c>
      <c r="G3432" s="4" t="s">
        <v>7</v>
      </c>
      <c r="H3432" s="4" t="s">
        <v>7</v>
      </c>
    </row>
    <row r="3433" spans="1:8">
      <c r="A3433" t="n">
        <v>30676</v>
      </c>
      <c r="B3433" s="35" t="n">
        <v>60</v>
      </c>
      <c r="C3433" s="7" t="n">
        <v>31</v>
      </c>
      <c r="D3433" s="7" t="n">
        <v>0</v>
      </c>
      <c r="E3433" s="7" t="n">
        <v>0</v>
      </c>
      <c r="F3433" s="7" t="n">
        <v>0</v>
      </c>
      <c r="G3433" s="7" t="n">
        <v>0</v>
      </c>
      <c r="H3433" s="7" t="n">
        <v>0</v>
      </c>
    </row>
    <row r="3434" spans="1:8">
      <c r="A3434" t="s">
        <v>4</v>
      </c>
      <c r="B3434" s="4" t="s">
        <v>5</v>
      </c>
      <c r="C3434" s="4" t="s">
        <v>7</v>
      </c>
      <c r="D3434" s="4" t="s">
        <v>7</v>
      </c>
      <c r="E3434" s="4" t="s">
        <v>7</v>
      </c>
    </row>
    <row r="3435" spans="1:8">
      <c r="A3435" t="n">
        <v>30695</v>
      </c>
      <c r="B3435" s="45" t="n">
        <v>61</v>
      </c>
      <c r="C3435" s="7" t="n">
        <v>31</v>
      </c>
      <c r="D3435" s="7" t="n">
        <v>65533</v>
      </c>
      <c r="E3435" s="7" t="n">
        <v>0</v>
      </c>
    </row>
    <row r="3436" spans="1:8">
      <c r="A3436" t="s">
        <v>4</v>
      </c>
      <c r="B3436" s="4" t="s">
        <v>5</v>
      </c>
      <c r="C3436" s="4" t="s">
        <v>7</v>
      </c>
      <c r="D3436" s="4" t="s">
        <v>18</v>
      </c>
      <c r="E3436" s="4" t="s">
        <v>18</v>
      </c>
      <c r="F3436" s="4" t="s">
        <v>18</v>
      </c>
      <c r="G3436" s="4" t="s">
        <v>7</v>
      </c>
      <c r="H3436" s="4" t="s">
        <v>7</v>
      </c>
    </row>
    <row r="3437" spans="1:8">
      <c r="A3437" t="n">
        <v>30702</v>
      </c>
      <c r="B3437" s="35" t="n">
        <v>60</v>
      </c>
      <c r="C3437" s="7" t="n">
        <v>33</v>
      </c>
      <c r="D3437" s="7" t="n">
        <v>0</v>
      </c>
      <c r="E3437" s="7" t="n">
        <v>0</v>
      </c>
      <c r="F3437" s="7" t="n">
        <v>0</v>
      </c>
      <c r="G3437" s="7" t="n">
        <v>0</v>
      </c>
      <c r="H3437" s="7" t="n">
        <v>1</v>
      </c>
    </row>
    <row r="3438" spans="1:8">
      <c r="A3438" t="s">
        <v>4</v>
      </c>
      <c r="B3438" s="4" t="s">
        <v>5</v>
      </c>
      <c r="C3438" s="4" t="s">
        <v>7</v>
      </c>
      <c r="D3438" s="4" t="s">
        <v>18</v>
      </c>
      <c r="E3438" s="4" t="s">
        <v>18</v>
      </c>
      <c r="F3438" s="4" t="s">
        <v>18</v>
      </c>
      <c r="G3438" s="4" t="s">
        <v>7</v>
      </c>
      <c r="H3438" s="4" t="s">
        <v>7</v>
      </c>
    </row>
    <row r="3439" spans="1:8">
      <c r="A3439" t="n">
        <v>30721</v>
      </c>
      <c r="B3439" s="35" t="n">
        <v>60</v>
      </c>
      <c r="C3439" s="7" t="n">
        <v>33</v>
      </c>
      <c r="D3439" s="7" t="n">
        <v>0</v>
      </c>
      <c r="E3439" s="7" t="n">
        <v>0</v>
      </c>
      <c r="F3439" s="7" t="n">
        <v>0</v>
      </c>
      <c r="G3439" s="7" t="n">
        <v>0</v>
      </c>
      <c r="H3439" s="7" t="n">
        <v>0</v>
      </c>
    </row>
    <row r="3440" spans="1:8">
      <c r="A3440" t="s">
        <v>4</v>
      </c>
      <c r="B3440" s="4" t="s">
        <v>5</v>
      </c>
      <c r="C3440" s="4" t="s">
        <v>7</v>
      </c>
      <c r="D3440" s="4" t="s">
        <v>7</v>
      </c>
      <c r="E3440" s="4" t="s">
        <v>7</v>
      </c>
    </row>
    <row r="3441" spans="1:8">
      <c r="A3441" t="n">
        <v>30740</v>
      </c>
      <c r="B3441" s="45" t="n">
        <v>61</v>
      </c>
      <c r="C3441" s="7" t="n">
        <v>33</v>
      </c>
      <c r="D3441" s="7" t="n">
        <v>65533</v>
      </c>
      <c r="E3441" s="7" t="n">
        <v>0</v>
      </c>
    </row>
    <row r="3442" spans="1:8">
      <c r="A3442" t="s">
        <v>4</v>
      </c>
      <c r="B3442" s="4" t="s">
        <v>5</v>
      </c>
      <c r="C3442" s="4" t="s">
        <v>7</v>
      </c>
      <c r="D3442" s="4" t="s">
        <v>18</v>
      </c>
      <c r="E3442" s="4" t="s">
        <v>18</v>
      </c>
      <c r="F3442" s="4" t="s">
        <v>18</v>
      </c>
      <c r="G3442" s="4" t="s">
        <v>7</v>
      </c>
      <c r="H3442" s="4" t="s">
        <v>7</v>
      </c>
    </row>
    <row r="3443" spans="1:8">
      <c r="A3443" t="n">
        <v>30747</v>
      </c>
      <c r="B3443" s="35" t="n">
        <v>60</v>
      </c>
      <c r="C3443" s="7" t="n">
        <v>16</v>
      </c>
      <c r="D3443" s="7" t="n">
        <v>0</v>
      </c>
      <c r="E3443" s="7" t="n">
        <v>0</v>
      </c>
      <c r="F3443" s="7" t="n">
        <v>0</v>
      </c>
      <c r="G3443" s="7" t="n">
        <v>0</v>
      </c>
      <c r="H3443" s="7" t="n">
        <v>1</v>
      </c>
    </row>
    <row r="3444" spans="1:8">
      <c r="A3444" t="s">
        <v>4</v>
      </c>
      <c r="B3444" s="4" t="s">
        <v>5</v>
      </c>
      <c r="C3444" s="4" t="s">
        <v>7</v>
      </c>
      <c r="D3444" s="4" t="s">
        <v>18</v>
      </c>
      <c r="E3444" s="4" t="s">
        <v>18</v>
      </c>
      <c r="F3444" s="4" t="s">
        <v>18</v>
      </c>
      <c r="G3444" s="4" t="s">
        <v>7</v>
      </c>
      <c r="H3444" s="4" t="s">
        <v>7</v>
      </c>
    </row>
    <row r="3445" spans="1:8">
      <c r="A3445" t="n">
        <v>30766</v>
      </c>
      <c r="B3445" s="35" t="n">
        <v>60</v>
      </c>
      <c r="C3445" s="7" t="n">
        <v>16</v>
      </c>
      <c r="D3445" s="7" t="n">
        <v>0</v>
      </c>
      <c r="E3445" s="7" t="n">
        <v>0</v>
      </c>
      <c r="F3445" s="7" t="n">
        <v>0</v>
      </c>
      <c r="G3445" s="7" t="n">
        <v>0</v>
      </c>
      <c r="H3445" s="7" t="n">
        <v>0</v>
      </c>
    </row>
    <row r="3446" spans="1:8">
      <c r="A3446" t="s">
        <v>4</v>
      </c>
      <c r="B3446" s="4" t="s">
        <v>5</v>
      </c>
      <c r="C3446" s="4" t="s">
        <v>7</v>
      </c>
      <c r="D3446" s="4" t="s">
        <v>7</v>
      </c>
      <c r="E3446" s="4" t="s">
        <v>7</v>
      </c>
    </row>
    <row r="3447" spans="1:8">
      <c r="A3447" t="n">
        <v>30785</v>
      </c>
      <c r="B3447" s="45" t="n">
        <v>61</v>
      </c>
      <c r="C3447" s="7" t="n">
        <v>16</v>
      </c>
      <c r="D3447" s="7" t="n">
        <v>65533</v>
      </c>
      <c r="E3447" s="7" t="n">
        <v>0</v>
      </c>
    </row>
    <row r="3448" spans="1:8">
      <c r="A3448" t="s">
        <v>4</v>
      </c>
      <c r="B3448" s="4" t="s">
        <v>5</v>
      </c>
      <c r="C3448" s="4" t="s">
        <v>8</v>
      </c>
      <c r="D3448" s="4" t="s">
        <v>8</v>
      </c>
      <c r="E3448" s="4" t="s">
        <v>18</v>
      </c>
      <c r="F3448" s="4" t="s">
        <v>18</v>
      </c>
      <c r="G3448" s="4" t="s">
        <v>18</v>
      </c>
      <c r="H3448" s="4" t="s">
        <v>7</v>
      </c>
    </row>
    <row r="3449" spans="1:8">
      <c r="A3449" t="n">
        <v>30792</v>
      </c>
      <c r="B3449" s="36" t="n">
        <v>45</v>
      </c>
      <c r="C3449" s="7" t="n">
        <v>2</v>
      </c>
      <c r="D3449" s="7" t="n">
        <v>3</v>
      </c>
      <c r="E3449" s="7" t="n">
        <v>-0.980000019073486</v>
      </c>
      <c r="F3449" s="7" t="n">
        <v>1.29999995231628</v>
      </c>
      <c r="G3449" s="7" t="n">
        <v>-31.8600006103516</v>
      </c>
      <c r="H3449" s="7" t="n">
        <v>0</v>
      </c>
    </row>
    <row r="3450" spans="1:8">
      <c r="A3450" t="s">
        <v>4</v>
      </c>
      <c r="B3450" s="4" t="s">
        <v>5</v>
      </c>
      <c r="C3450" s="4" t="s">
        <v>8</v>
      </c>
      <c r="D3450" s="4" t="s">
        <v>8</v>
      </c>
      <c r="E3450" s="4" t="s">
        <v>18</v>
      </c>
      <c r="F3450" s="4" t="s">
        <v>18</v>
      </c>
      <c r="G3450" s="4" t="s">
        <v>18</v>
      </c>
      <c r="H3450" s="4" t="s">
        <v>7</v>
      </c>
      <c r="I3450" s="4" t="s">
        <v>8</v>
      </c>
    </row>
    <row r="3451" spans="1:8">
      <c r="A3451" t="n">
        <v>30809</v>
      </c>
      <c r="B3451" s="36" t="n">
        <v>45</v>
      </c>
      <c r="C3451" s="7" t="n">
        <v>4</v>
      </c>
      <c r="D3451" s="7" t="n">
        <v>3</v>
      </c>
      <c r="E3451" s="7" t="n">
        <v>3.66000008583069</v>
      </c>
      <c r="F3451" s="7" t="n">
        <v>241.910003662109</v>
      </c>
      <c r="G3451" s="7" t="n">
        <v>0</v>
      </c>
      <c r="H3451" s="7" t="n">
        <v>0</v>
      </c>
      <c r="I3451" s="7" t="n">
        <v>0</v>
      </c>
    </row>
    <row r="3452" spans="1:8">
      <c r="A3452" t="s">
        <v>4</v>
      </c>
      <c r="B3452" s="4" t="s">
        <v>5</v>
      </c>
      <c r="C3452" s="4" t="s">
        <v>8</v>
      </c>
      <c r="D3452" s="4" t="s">
        <v>8</v>
      </c>
      <c r="E3452" s="4" t="s">
        <v>18</v>
      </c>
      <c r="F3452" s="4" t="s">
        <v>7</v>
      </c>
    </row>
    <row r="3453" spans="1:8">
      <c r="A3453" t="n">
        <v>30827</v>
      </c>
      <c r="B3453" s="36" t="n">
        <v>45</v>
      </c>
      <c r="C3453" s="7" t="n">
        <v>5</v>
      </c>
      <c r="D3453" s="7" t="n">
        <v>3</v>
      </c>
      <c r="E3453" s="7" t="n">
        <v>3.40000009536743</v>
      </c>
      <c r="F3453" s="7" t="n">
        <v>0</v>
      </c>
    </row>
    <row r="3454" spans="1:8">
      <c r="A3454" t="s">
        <v>4</v>
      </c>
      <c r="B3454" s="4" t="s">
        <v>5</v>
      </c>
      <c r="C3454" s="4" t="s">
        <v>8</v>
      </c>
      <c r="D3454" s="4" t="s">
        <v>8</v>
      </c>
      <c r="E3454" s="4" t="s">
        <v>18</v>
      </c>
      <c r="F3454" s="4" t="s">
        <v>7</v>
      </c>
    </row>
    <row r="3455" spans="1:8">
      <c r="A3455" t="n">
        <v>30836</v>
      </c>
      <c r="B3455" s="36" t="n">
        <v>45</v>
      </c>
      <c r="C3455" s="7" t="n">
        <v>11</v>
      </c>
      <c r="D3455" s="7" t="n">
        <v>3</v>
      </c>
      <c r="E3455" s="7" t="n">
        <v>34</v>
      </c>
      <c r="F3455" s="7" t="n">
        <v>0</v>
      </c>
    </row>
    <row r="3456" spans="1:8">
      <c r="A3456" t="s">
        <v>4</v>
      </c>
      <c r="B3456" s="4" t="s">
        <v>5</v>
      </c>
      <c r="C3456" s="4" t="s">
        <v>8</v>
      </c>
      <c r="D3456" s="4" t="s">
        <v>8</v>
      </c>
      <c r="E3456" s="4" t="s">
        <v>18</v>
      </c>
      <c r="F3456" s="4" t="s">
        <v>7</v>
      </c>
    </row>
    <row r="3457" spans="1:9">
      <c r="A3457" t="n">
        <v>30845</v>
      </c>
      <c r="B3457" s="36" t="n">
        <v>45</v>
      </c>
      <c r="C3457" s="7" t="n">
        <v>5</v>
      </c>
      <c r="D3457" s="7" t="n">
        <v>3</v>
      </c>
      <c r="E3457" s="7" t="n">
        <v>3.20000004768372</v>
      </c>
      <c r="F3457" s="7" t="n">
        <v>20000</v>
      </c>
    </row>
    <row r="3458" spans="1:9">
      <c r="A3458" t="s">
        <v>4</v>
      </c>
      <c r="B3458" s="4" t="s">
        <v>5</v>
      </c>
      <c r="C3458" s="4" t="s">
        <v>8</v>
      </c>
      <c r="D3458" s="4" t="s">
        <v>7</v>
      </c>
    </row>
    <row r="3459" spans="1:9">
      <c r="A3459" t="n">
        <v>30854</v>
      </c>
      <c r="B3459" s="25" t="n">
        <v>58</v>
      </c>
      <c r="C3459" s="7" t="n">
        <v>255</v>
      </c>
      <c r="D3459" s="7" t="n">
        <v>0</v>
      </c>
    </row>
    <row r="3460" spans="1:9">
      <c r="A3460" t="s">
        <v>4</v>
      </c>
      <c r="B3460" s="4" t="s">
        <v>5</v>
      </c>
      <c r="C3460" s="4" t="s">
        <v>8</v>
      </c>
      <c r="D3460" s="4" t="s">
        <v>7</v>
      </c>
      <c r="E3460" s="4" t="s">
        <v>9</v>
      </c>
    </row>
    <row r="3461" spans="1:9">
      <c r="A3461" t="n">
        <v>30858</v>
      </c>
      <c r="B3461" s="38" t="n">
        <v>51</v>
      </c>
      <c r="C3461" s="7" t="n">
        <v>4</v>
      </c>
      <c r="D3461" s="7" t="n">
        <v>0</v>
      </c>
      <c r="E3461" s="7" t="s">
        <v>294</v>
      </c>
    </row>
    <row r="3462" spans="1:9">
      <c r="A3462" t="s">
        <v>4</v>
      </c>
      <c r="B3462" s="4" t="s">
        <v>5</v>
      </c>
      <c r="C3462" s="4" t="s">
        <v>7</v>
      </c>
    </row>
    <row r="3463" spans="1:9">
      <c r="A3463" t="n">
        <v>30871</v>
      </c>
      <c r="B3463" s="23" t="n">
        <v>16</v>
      </c>
      <c r="C3463" s="7" t="n">
        <v>0</v>
      </c>
    </row>
    <row r="3464" spans="1:9">
      <c r="A3464" t="s">
        <v>4</v>
      </c>
      <c r="B3464" s="4" t="s">
        <v>5</v>
      </c>
      <c r="C3464" s="4" t="s">
        <v>7</v>
      </c>
      <c r="D3464" s="4" t="s">
        <v>69</v>
      </c>
      <c r="E3464" s="4" t="s">
        <v>8</v>
      </c>
      <c r="F3464" s="4" t="s">
        <v>8</v>
      </c>
    </row>
    <row r="3465" spans="1:9">
      <c r="A3465" t="n">
        <v>30874</v>
      </c>
      <c r="B3465" s="39" t="n">
        <v>26</v>
      </c>
      <c r="C3465" s="7" t="n">
        <v>0</v>
      </c>
      <c r="D3465" s="7" t="s">
        <v>342</v>
      </c>
      <c r="E3465" s="7" t="n">
        <v>2</v>
      </c>
      <c r="F3465" s="7" t="n">
        <v>0</v>
      </c>
    </row>
    <row r="3466" spans="1:9">
      <c r="A3466" t="s">
        <v>4</v>
      </c>
      <c r="B3466" s="4" t="s">
        <v>5</v>
      </c>
    </row>
    <row r="3467" spans="1:9">
      <c r="A3467" t="n">
        <v>30931</v>
      </c>
      <c r="B3467" s="30" t="n">
        <v>28</v>
      </c>
    </row>
    <row r="3468" spans="1:9">
      <c r="A3468" t="s">
        <v>4</v>
      </c>
      <c r="B3468" s="4" t="s">
        <v>5</v>
      </c>
      <c r="C3468" s="4" t="s">
        <v>8</v>
      </c>
      <c r="D3468" s="4" t="s">
        <v>7</v>
      </c>
      <c r="E3468" s="4" t="s">
        <v>9</v>
      </c>
    </row>
    <row r="3469" spans="1:9">
      <c r="A3469" t="n">
        <v>30932</v>
      </c>
      <c r="B3469" s="38" t="n">
        <v>51</v>
      </c>
      <c r="C3469" s="7" t="n">
        <v>4</v>
      </c>
      <c r="D3469" s="7" t="n">
        <v>2</v>
      </c>
      <c r="E3469" s="7" t="s">
        <v>294</v>
      </c>
    </row>
    <row r="3470" spans="1:9">
      <c r="A3470" t="s">
        <v>4</v>
      </c>
      <c r="B3470" s="4" t="s">
        <v>5</v>
      </c>
      <c r="C3470" s="4" t="s">
        <v>7</v>
      </c>
    </row>
    <row r="3471" spans="1:9">
      <c r="A3471" t="n">
        <v>30945</v>
      </c>
      <c r="B3471" s="23" t="n">
        <v>16</v>
      </c>
      <c r="C3471" s="7" t="n">
        <v>0</v>
      </c>
    </row>
    <row r="3472" spans="1:9">
      <c r="A3472" t="s">
        <v>4</v>
      </c>
      <c r="B3472" s="4" t="s">
        <v>5</v>
      </c>
      <c r="C3472" s="4" t="s">
        <v>7</v>
      </c>
      <c r="D3472" s="4" t="s">
        <v>69</v>
      </c>
      <c r="E3472" s="4" t="s">
        <v>8</v>
      </c>
      <c r="F3472" s="4" t="s">
        <v>8</v>
      </c>
    </row>
    <row r="3473" spans="1:6">
      <c r="A3473" t="n">
        <v>30948</v>
      </c>
      <c r="B3473" s="39" t="n">
        <v>26</v>
      </c>
      <c r="C3473" s="7" t="n">
        <v>2</v>
      </c>
      <c r="D3473" s="7" t="s">
        <v>343</v>
      </c>
      <c r="E3473" s="7" t="n">
        <v>2</v>
      </c>
      <c r="F3473" s="7" t="n">
        <v>0</v>
      </c>
    </row>
    <row r="3474" spans="1:6">
      <c r="A3474" t="s">
        <v>4</v>
      </c>
      <c r="B3474" s="4" t="s">
        <v>5</v>
      </c>
    </row>
    <row r="3475" spans="1:6">
      <c r="A3475" t="n">
        <v>31037</v>
      </c>
      <c r="B3475" s="30" t="n">
        <v>28</v>
      </c>
    </row>
    <row r="3476" spans="1:6">
      <c r="A3476" t="s">
        <v>4</v>
      </c>
      <c r="B3476" s="4" t="s">
        <v>5</v>
      </c>
      <c r="C3476" s="4" t="s">
        <v>8</v>
      </c>
      <c r="D3476" s="4" t="s">
        <v>7</v>
      </c>
      <c r="E3476" s="4" t="s">
        <v>9</v>
      </c>
    </row>
    <row r="3477" spans="1:6">
      <c r="A3477" t="n">
        <v>31038</v>
      </c>
      <c r="B3477" s="38" t="n">
        <v>51</v>
      </c>
      <c r="C3477" s="7" t="n">
        <v>4</v>
      </c>
      <c r="D3477" s="7" t="n">
        <v>16</v>
      </c>
      <c r="E3477" s="7" t="s">
        <v>344</v>
      </c>
    </row>
    <row r="3478" spans="1:6">
      <c r="A3478" t="s">
        <v>4</v>
      </c>
      <c r="B3478" s="4" t="s">
        <v>5</v>
      </c>
      <c r="C3478" s="4" t="s">
        <v>7</v>
      </c>
    </row>
    <row r="3479" spans="1:6">
      <c r="A3479" t="n">
        <v>31052</v>
      </c>
      <c r="B3479" s="23" t="n">
        <v>16</v>
      </c>
      <c r="C3479" s="7" t="n">
        <v>0</v>
      </c>
    </row>
    <row r="3480" spans="1:6">
      <c r="A3480" t="s">
        <v>4</v>
      </c>
      <c r="B3480" s="4" t="s">
        <v>5</v>
      </c>
      <c r="C3480" s="4" t="s">
        <v>7</v>
      </c>
      <c r="D3480" s="4" t="s">
        <v>69</v>
      </c>
      <c r="E3480" s="4" t="s">
        <v>8</v>
      </c>
      <c r="F3480" s="4" t="s">
        <v>8</v>
      </c>
    </row>
    <row r="3481" spans="1:6">
      <c r="A3481" t="n">
        <v>31055</v>
      </c>
      <c r="B3481" s="39" t="n">
        <v>26</v>
      </c>
      <c r="C3481" s="7" t="n">
        <v>16</v>
      </c>
      <c r="D3481" s="7" t="s">
        <v>345</v>
      </c>
      <c r="E3481" s="7" t="n">
        <v>2</v>
      </c>
      <c r="F3481" s="7" t="n">
        <v>0</v>
      </c>
    </row>
    <row r="3482" spans="1:6">
      <c r="A3482" t="s">
        <v>4</v>
      </c>
      <c r="B3482" s="4" t="s">
        <v>5</v>
      </c>
    </row>
    <row r="3483" spans="1:6">
      <c r="A3483" t="n">
        <v>31141</v>
      </c>
      <c r="B3483" s="30" t="n">
        <v>28</v>
      </c>
    </row>
    <row r="3484" spans="1:6">
      <c r="A3484" t="s">
        <v>4</v>
      </c>
      <c r="B3484" s="4" t="s">
        <v>5</v>
      </c>
      <c r="C3484" s="4" t="s">
        <v>8</v>
      </c>
      <c r="D3484" s="4" t="s">
        <v>7</v>
      </c>
      <c r="E3484" s="4" t="s">
        <v>9</v>
      </c>
    </row>
    <row r="3485" spans="1:6">
      <c r="A3485" t="n">
        <v>31142</v>
      </c>
      <c r="B3485" s="38" t="n">
        <v>51</v>
      </c>
      <c r="C3485" s="7" t="n">
        <v>4</v>
      </c>
      <c r="D3485" s="7" t="n">
        <v>15</v>
      </c>
      <c r="E3485" s="7" t="s">
        <v>128</v>
      </c>
    </row>
    <row r="3486" spans="1:6">
      <c r="A3486" t="s">
        <v>4</v>
      </c>
      <c r="B3486" s="4" t="s">
        <v>5</v>
      </c>
      <c r="C3486" s="4" t="s">
        <v>7</v>
      </c>
    </row>
    <row r="3487" spans="1:6">
      <c r="A3487" t="n">
        <v>31155</v>
      </c>
      <c r="B3487" s="23" t="n">
        <v>16</v>
      </c>
      <c r="C3487" s="7" t="n">
        <v>0</v>
      </c>
    </row>
    <row r="3488" spans="1:6">
      <c r="A3488" t="s">
        <v>4</v>
      </c>
      <c r="B3488" s="4" t="s">
        <v>5</v>
      </c>
      <c r="C3488" s="4" t="s">
        <v>7</v>
      </c>
      <c r="D3488" s="4" t="s">
        <v>69</v>
      </c>
      <c r="E3488" s="4" t="s">
        <v>8</v>
      </c>
      <c r="F3488" s="4" t="s">
        <v>8</v>
      </c>
    </row>
    <row r="3489" spans="1:6">
      <c r="A3489" t="n">
        <v>31158</v>
      </c>
      <c r="B3489" s="39" t="n">
        <v>26</v>
      </c>
      <c r="C3489" s="7" t="n">
        <v>15</v>
      </c>
      <c r="D3489" s="7" t="s">
        <v>346</v>
      </c>
      <c r="E3489" s="7" t="n">
        <v>2</v>
      </c>
      <c r="F3489" s="7" t="n">
        <v>0</v>
      </c>
    </row>
    <row r="3490" spans="1:6">
      <c r="A3490" t="s">
        <v>4</v>
      </c>
      <c r="B3490" s="4" t="s">
        <v>5</v>
      </c>
    </row>
    <row r="3491" spans="1:6">
      <c r="A3491" t="n">
        <v>31262</v>
      </c>
      <c r="B3491" s="30" t="n">
        <v>28</v>
      </c>
    </row>
    <row r="3492" spans="1:6">
      <c r="A3492" t="s">
        <v>4</v>
      </c>
      <c r="B3492" s="4" t="s">
        <v>5</v>
      </c>
      <c r="C3492" s="4" t="s">
        <v>8</v>
      </c>
      <c r="D3492" s="4" t="s">
        <v>7</v>
      </c>
      <c r="E3492" s="4" t="s">
        <v>9</v>
      </c>
    </row>
    <row r="3493" spans="1:6">
      <c r="A3493" t="n">
        <v>31263</v>
      </c>
      <c r="B3493" s="38" t="n">
        <v>51</v>
      </c>
      <c r="C3493" s="7" t="n">
        <v>4</v>
      </c>
      <c r="D3493" s="7" t="n">
        <v>14</v>
      </c>
      <c r="E3493" s="7" t="s">
        <v>298</v>
      </c>
    </row>
    <row r="3494" spans="1:6">
      <c r="A3494" t="s">
        <v>4</v>
      </c>
      <c r="B3494" s="4" t="s">
        <v>5</v>
      </c>
      <c r="C3494" s="4" t="s">
        <v>7</v>
      </c>
    </row>
    <row r="3495" spans="1:6">
      <c r="A3495" t="n">
        <v>31277</v>
      </c>
      <c r="B3495" s="23" t="n">
        <v>16</v>
      </c>
      <c r="C3495" s="7" t="n">
        <v>0</v>
      </c>
    </row>
    <row r="3496" spans="1:6">
      <c r="A3496" t="s">
        <v>4</v>
      </c>
      <c r="B3496" s="4" t="s">
        <v>5</v>
      </c>
      <c r="C3496" s="4" t="s">
        <v>7</v>
      </c>
      <c r="D3496" s="4" t="s">
        <v>69</v>
      </c>
      <c r="E3496" s="4" t="s">
        <v>8</v>
      </c>
      <c r="F3496" s="4" t="s">
        <v>8</v>
      </c>
    </row>
    <row r="3497" spans="1:6">
      <c r="A3497" t="n">
        <v>31280</v>
      </c>
      <c r="B3497" s="39" t="n">
        <v>26</v>
      </c>
      <c r="C3497" s="7" t="n">
        <v>14</v>
      </c>
      <c r="D3497" s="7" t="s">
        <v>347</v>
      </c>
      <c r="E3497" s="7" t="n">
        <v>2</v>
      </c>
      <c r="F3497" s="7" t="n">
        <v>0</v>
      </c>
    </row>
    <row r="3498" spans="1:6">
      <c r="A3498" t="s">
        <v>4</v>
      </c>
      <c r="B3498" s="4" t="s">
        <v>5</v>
      </c>
    </row>
    <row r="3499" spans="1:6">
      <c r="A3499" t="n">
        <v>31310</v>
      </c>
      <c r="B3499" s="30" t="n">
        <v>28</v>
      </c>
    </row>
    <row r="3500" spans="1:6">
      <c r="A3500" t="s">
        <v>4</v>
      </c>
      <c r="B3500" s="4" t="s">
        <v>5</v>
      </c>
      <c r="C3500" s="4" t="s">
        <v>7</v>
      </c>
      <c r="D3500" s="4" t="s">
        <v>8</v>
      </c>
    </row>
    <row r="3501" spans="1:6">
      <c r="A3501" t="n">
        <v>31311</v>
      </c>
      <c r="B3501" s="60" t="n">
        <v>89</v>
      </c>
      <c r="C3501" s="7" t="n">
        <v>65533</v>
      </c>
      <c r="D3501" s="7" t="n">
        <v>1</v>
      </c>
    </row>
    <row r="3502" spans="1:6">
      <c r="A3502" t="s">
        <v>4</v>
      </c>
      <c r="B3502" s="4" t="s">
        <v>5</v>
      </c>
      <c r="C3502" s="4" t="s">
        <v>7</v>
      </c>
    </row>
    <row r="3503" spans="1:6">
      <c r="A3503" t="n">
        <v>31315</v>
      </c>
      <c r="B3503" s="14" t="n">
        <v>13</v>
      </c>
      <c r="C3503" s="7" t="n">
        <v>9273</v>
      </c>
    </row>
    <row r="3504" spans="1:6">
      <c r="A3504" t="s">
        <v>4</v>
      </c>
      <c r="B3504" s="4" t="s">
        <v>5</v>
      </c>
      <c r="C3504" s="4" t="s">
        <v>7</v>
      </c>
    </row>
    <row r="3505" spans="1:6">
      <c r="A3505" t="n">
        <v>31318</v>
      </c>
      <c r="B3505" s="14" t="n">
        <v>13</v>
      </c>
      <c r="C3505" s="7" t="n">
        <v>9274</v>
      </c>
    </row>
    <row r="3506" spans="1:6">
      <c r="A3506" t="s">
        <v>4</v>
      </c>
      <c r="B3506" s="4" t="s">
        <v>5</v>
      </c>
      <c r="C3506" s="4" t="s">
        <v>7</v>
      </c>
    </row>
    <row r="3507" spans="1:6">
      <c r="A3507" t="n">
        <v>31321</v>
      </c>
      <c r="B3507" s="14" t="n">
        <v>13</v>
      </c>
      <c r="C3507" s="7" t="n">
        <v>9275</v>
      </c>
    </row>
    <row r="3508" spans="1:6">
      <c r="A3508" t="s">
        <v>4</v>
      </c>
      <c r="B3508" s="4" t="s">
        <v>5</v>
      </c>
      <c r="C3508" s="4" t="s">
        <v>8</v>
      </c>
      <c r="D3508" s="4" t="s">
        <v>7</v>
      </c>
      <c r="E3508" s="4" t="s">
        <v>8</v>
      </c>
      <c r="F3508" s="4" t="s">
        <v>17</v>
      </c>
    </row>
    <row r="3509" spans="1:6">
      <c r="A3509" t="n">
        <v>31324</v>
      </c>
      <c r="B3509" s="12" t="n">
        <v>5</v>
      </c>
      <c r="C3509" s="7" t="n">
        <v>30</v>
      </c>
      <c r="D3509" s="7" t="n">
        <v>8529</v>
      </c>
      <c r="E3509" s="7" t="n">
        <v>1</v>
      </c>
      <c r="F3509" s="13" t="n">
        <f t="normal" ca="1">A3515</f>
        <v>0</v>
      </c>
    </row>
    <row r="3510" spans="1:6">
      <c r="A3510" t="s">
        <v>4</v>
      </c>
      <c r="B3510" s="4" t="s">
        <v>5</v>
      </c>
      <c r="C3510" s="4" t="s">
        <v>7</v>
      </c>
    </row>
    <row r="3511" spans="1:6">
      <c r="A3511" t="n">
        <v>31333</v>
      </c>
      <c r="B3511" s="6" t="n">
        <v>12</v>
      </c>
      <c r="C3511" s="7" t="n">
        <v>9273</v>
      </c>
    </row>
    <row r="3512" spans="1:6">
      <c r="A3512" t="s">
        <v>4</v>
      </c>
      <c r="B3512" s="4" t="s">
        <v>5</v>
      </c>
      <c r="C3512" s="4" t="s">
        <v>17</v>
      </c>
    </row>
    <row r="3513" spans="1:6">
      <c r="A3513" t="n">
        <v>31336</v>
      </c>
      <c r="B3513" s="16" t="n">
        <v>3</v>
      </c>
      <c r="C3513" s="13" t="n">
        <f t="normal" ca="1">A3549</f>
        <v>0</v>
      </c>
    </row>
    <row r="3514" spans="1:6">
      <c r="A3514" t="s">
        <v>4</v>
      </c>
      <c r="B3514" s="4" t="s">
        <v>5</v>
      </c>
      <c r="C3514" s="4" t="s">
        <v>8</v>
      </c>
      <c r="D3514" s="4" t="s">
        <v>7</v>
      </c>
      <c r="E3514" s="4" t="s">
        <v>8</v>
      </c>
      <c r="F3514" s="4" t="s">
        <v>17</v>
      </c>
    </row>
    <row r="3515" spans="1:6">
      <c r="A3515" t="n">
        <v>31341</v>
      </c>
      <c r="B3515" s="12" t="n">
        <v>5</v>
      </c>
      <c r="C3515" s="7" t="n">
        <v>30</v>
      </c>
      <c r="D3515" s="7" t="n">
        <v>8530</v>
      </c>
      <c r="E3515" s="7" t="n">
        <v>1</v>
      </c>
      <c r="F3515" s="13" t="n">
        <f t="normal" ca="1">A3521</f>
        <v>0</v>
      </c>
    </row>
    <row r="3516" spans="1:6">
      <c r="A3516" t="s">
        <v>4</v>
      </c>
      <c r="B3516" s="4" t="s">
        <v>5</v>
      </c>
      <c r="C3516" s="4" t="s">
        <v>7</v>
      </c>
    </row>
    <row r="3517" spans="1:6">
      <c r="A3517" t="n">
        <v>31350</v>
      </c>
      <c r="B3517" s="6" t="n">
        <v>12</v>
      </c>
      <c r="C3517" s="7" t="n">
        <v>9274</v>
      </c>
    </row>
    <row r="3518" spans="1:6">
      <c r="A3518" t="s">
        <v>4</v>
      </c>
      <c r="B3518" s="4" t="s">
        <v>5</v>
      </c>
      <c r="C3518" s="4" t="s">
        <v>17</v>
      </c>
    </row>
    <row r="3519" spans="1:6">
      <c r="A3519" t="n">
        <v>31353</v>
      </c>
      <c r="B3519" s="16" t="n">
        <v>3</v>
      </c>
      <c r="C3519" s="13" t="n">
        <f t="normal" ca="1">A3549</f>
        <v>0</v>
      </c>
    </row>
    <row r="3520" spans="1:6">
      <c r="A3520" t="s">
        <v>4</v>
      </c>
      <c r="B3520" s="4" t="s">
        <v>5</v>
      </c>
      <c r="C3520" s="4" t="s">
        <v>8</v>
      </c>
      <c r="D3520" s="4" t="s">
        <v>7</v>
      </c>
      <c r="E3520" s="4" t="s">
        <v>8</v>
      </c>
      <c r="F3520" s="4" t="s">
        <v>17</v>
      </c>
    </row>
    <row r="3521" spans="1:6">
      <c r="A3521" t="n">
        <v>31358</v>
      </c>
      <c r="B3521" s="12" t="n">
        <v>5</v>
      </c>
      <c r="C3521" s="7" t="n">
        <v>30</v>
      </c>
      <c r="D3521" s="7" t="n">
        <v>8531</v>
      </c>
      <c r="E3521" s="7" t="n">
        <v>1</v>
      </c>
      <c r="F3521" s="13" t="n">
        <f t="normal" ca="1">A3527</f>
        <v>0</v>
      </c>
    </row>
    <row r="3522" spans="1:6">
      <c r="A3522" t="s">
        <v>4</v>
      </c>
      <c r="B3522" s="4" t="s">
        <v>5</v>
      </c>
      <c r="C3522" s="4" t="s">
        <v>7</v>
      </c>
    </row>
    <row r="3523" spans="1:6">
      <c r="A3523" t="n">
        <v>31367</v>
      </c>
      <c r="B3523" s="6" t="n">
        <v>12</v>
      </c>
      <c r="C3523" s="7" t="n">
        <v>9275</v>
      </c>
    </row>
    <row r="3524" spans="1:6">
      <c r="A3524" t="s">
        <v>4</v>
      </c>
      <c r="B3524" s="4" t="s">
        <v>5</v>
      </c>
      <c r="C3524" s="4" t="s">
        <v>17</v>
      </c>
    </row>
    <row r="3525" spans="1:6">
      <c r="A3525" t="n">
        <v>31370</v>
      </c>
      <c r="B3525" s="16" t="n">
        <v>3</v>
      </c>
      <c r="C3525" s="13" t="n">
        <f t="normal" ca="1">A3549</f>
        <v>0</v>
      </c>
    </row>
    <row r="3526" spans="1:6">
      <c r="A3526" t="s">
        <v>4</v>
      </c>
      <c r="B3526" s="4" t="s">
        <v>5</v>
      </c>
      <c r="C3526" s="4" t="s">
        <v>8</v>
      </c>
      <c r="D3526" s="41" t="s">
        <v>173</v>
      </c>
      <c r="E3526" s="4" t="s">
        <v>5</v>
      </c>
      <c r="F3526" s="4" t="s">
        <v>8</v>
      </c>
      <c r="G3526" s="4" t="s">
        <v>7</v>
      </c>
      <c r="H3526" s="4" t="s">
        <v>7</v>
      </c>
      <c r="I3526" s="41" t="s">
        <v>174</v>
      </c>
      <c r="J3526" s="4" t="s">
        <v>8</v>
      </c>
      <c r="K3526" s="41" t="s">
        <v>173</v>
      </c>
      <c r="L3526" s="4" t="s">
        <v>5</v>
      </c>
      <c r="M3526" s="4" t="s">
        <v>8</v>
      </c>
      <c r="N3526" s="4" t="s">
        <v>7</v>
      </c>
      <c r="O3526" s="4" t="s">
        <v>7</v>
      </c>
      <c r="P3526" s="41" t="s">
        <v>174</v>
      </c>
      <c r="Q3526" s="4" t="s">
        <v>8</v>
      </c>
      <c r="R3526" s="4" t="s">
        <v>8</v>
      </c>
      <c r="S3526" s="41" t="s">
        <v>173</v>
      </c>
      <c r="T3526" s="4" t="s">
        <v>5</v>
      </c>
      <c r="U3526" s="4" t="s">
        <v>8</v>
      </c>
      <c r="V3526" s="4" t="s">
        <v>7</v>
      </c>
      <c r="W3526" s="4" t="s">
        <v>7</v>
      </c>
      <c r="X3526" s="41" t="s">
        <v>174</v>
      </c>
      <c r="Y3526" s="4" t="s">
        <v>8</v>
      </c>
      <c r="Z3526" s="41" t="s">
        <v>173</v>
      </c>
      <c r="AA3526" s="4" t="s">
        <v>5</v>
      </c>
      <c r="AB3526" s="4" t="s">
        <v>8</v>
      </c>
      <c r="AC3526" s="4" t="s">
        <v>7</v>
      </c>
      <c r="AD3526" s="4" t="s">
        <v>7</v>
      </c>
      <c r="AE3526" s="41" t="s">
        <v>174</v>
      </c>
      <c r="AF3526" s="4" t="s">
        <v>8</v>
      </c>
      <c r="AG3526" s="4" t="s">
        <v>8</v>
      </c>
      <c r="AH3526" s="4" t="s">
        <v>8</v>
      </c>
      <c r="AI3526" s="4" t="s">
        <v>17</v>
      </c>
    </row>
    <row r="3527" spans="1:6">
      <c r="A3527" t="n">
        <v>31375</v>
      </c>
      <c r="B3527" s="12" t="n">
        <v>5</v>
      </c>
      <c r="C3527" s="7" t="n">
        <v>28</v>
      </c>
      <c r="D3527" s="41" t="s">
        <v>3</v>
      </c>
      <c r="E3527" s="64" t="n">
        <v>95</v>
      </c>
      <c r="F3527" s="7" t="n">
        <v>13</v>
      </c>
      <c r="G3527" s="7" t="n">
        <v>0</v>
      </c>
      <c r="H3527" s="7" t="n">
        <v>16</v>
      </c>
      <c r="I3527" s="41" t="s">
        <v>3</v>
      </c>
      <c r="J3527" s="7" t="n">
        <v>28</v>
      </c>
      <c r="K3527" s="41" t="s">
        <v>3</v>
      </c>
      <c r="L3527" s="64" t="n">
        <v>95</v>
      </c>
      <c r="M3527" s="7" t="n">
        <v>13</v>
      </c>
      <c r="N3527" s="7" t="n">
        <v>0</v>
      </c>
      <c r="O3527" s="7" t="n">
        <v>15</v>
      </c>
      <c r="P3527" s="41" t="s">
        <v>3</v>
      </c>
      <c r="Q3527" s="7" t="n">
        <v>7</v>
      </c>
      <c r="R3527" s="7" t="n">
        <v>28</v>
      </c>
      <c r="S3527" s="41" t="s">
        <v>3</v>
      </c>
      <c r="T3527" s="64" t="n">
        <v>95</v>
      </c>
      <c r="U3527" s="7" t="n">
        <v>13</v>
      </c>
      <c r="V3527" s="7" t="n">
        <v>0</v>
      </c>
      <c r="W3527" s="7" t="n">
        <v>16</v>
      </c>
      <c r="X3527" s="41" t="s">
        <v>3</v>
      </c>
      <c r="Y3527" s="7" t="n">
        <v>28</v>
      </c>
      <c r="Z3527" s="41" t="s">
        <v>3</v>
      </c>
      <c r="AA3527" s="64" t="n">
        <v>95</v>
      </c>
      <c r="AB3527" s="7" t="n">
        <v>13</v>
      </c>
      <c r="AC3527" s="7" t="n">
        <v>0</v>
      </c>
      <c r="AD3527" s="7" t="n">
        <v>14</v>
      </c>
      <c r="AE3527" s="41" t="s">
        <v>3</v>
      </c>
      <c r="AF3527" s="7" t="n">
        <v>7</v>
      </c>
      <c r="AG3527" s="7" t="n">
        <v>9</v>
      </c>
      <c r="AH3527" s="7" t="n">
        <v>1</v>
      </c>
      <c r="AI3527" s="13" t="n">
        <f t="normal" ca="1">A3535</f>
        <v>0</v>
      </c>
    </row>
    <row r="3528" spans="1:6">
      <c r="A3528" t="s">
        <v>4</v>
      </c>
      <c r="B3528" s="4" t="s">
        <v>5</v>
      </c>
      <c r="C3528" s="4" t="s">
        <v>8</v>
      </c>
      <c r="D3528" s="41" t="s">
        <v>173</v>
      </c>
      <c r="E3528" s="4" t="s">
        <v>5</v>
      </c>
      <c r="F3528" s="4" t="s">
        <v>8</v>
      </c>
      <c r="G3528" s="4" t="s">
        <v>7</v>
      </c>
      <c r="H3528" s="4" t="s">
        <v>7</v>
      </c>
      <c r="I3528" s="41" t="s">
        <v>174</v>
      </c>
      <c r="J3528" s="4" t="s">
        <v>8</v>
      </c>
      <c r="K3528" s="4" t="s">
        <v>19</v>
      </c>
      <c r="L3528" s="4" t="s">
        <v>8</v>
      </c>
      <c r="M3528" s="4" t="s">
        <v>8</v>
      </c>
      <c r="N3528" s="4" t="s">
        <v>17</v>
      </c>
    </row>
    <row r="3529" spans="1:6">
      <c r="A3529" t="n">
        <v>31412</v>
      </c>
      <c r="B3529" s="12" t="n">
        <v>5</v>
      </c>
      <c r="C3529" s="7" t="n">
        <v>28</v>
      </c>
      <c r="D3529" s="41" t="s">
        <v>3</v>
      </c>
      <c r="E3529" s="64" t="n">
        <v>95</v>
      </c>
      <c r="F3529" s="7" t="n">
        <v>13</v>
      </c>
      <c r="G3529" s="7" t="n">
        <v>0</v>
      </c>
      <c r="H3529" s="7" t="n">
        <v>16</v>
      </c>
      <c r="I3529" s="41" t="s">
        <v>3</v>
      </c>
      <c r="J3529" s="7" t="n">
        <v>0</v>
      </c>
      <c r="K3529" s="7" t="n">
        <v>2500</v>
      </c>
      <c r="L3529" s="7" t="n">
        <v>7</v>
      </c>
      <c r="M3529" s="7" t="n">
        <v>1</v>
      </c>
      <c r="N3529" s="13" t="n">
        <f t="normal" ca="1">A3533</f>
        <v>0</v>
      </c>
    </row>
    <row r="3530" spans="1:6">
      <c r="A3530" t="s">
        <v>4</v>
      </c>
      <c r="B3530" s="4" t="s">
        <v>5</v>
      </c>
      <c r="C3530" s="4" t="s">
        <v>7</v>
      </c>
    </row>
    <row r="3531" spans="1:6">
      <c r="A3531" t="n">
        <v>31431</v>
      </c>
      <c r="B3531" s="6" t="n">
        <v>12</v>
      </c>
      <c r="C3531" s="7" t="n">
        <v>9273</v>
      </c>
    </row>
    <row r="3532" spans="1:6">
      <c r="A3532" t="s">
        <v>4</v>
      </c>
      <c r="B3532" s="4" t="s">
        <v>5</v>
      </c>
      <c r="C3532" s="4" t="s">
        <v>17</v>
      </c>
    </row>
    <row r="3533" spans="1:6">
      <c r="A3533" t="n">
        <v>31434</v>
      </c>
      <c r="B3533" s="16" t="n">
        <v>3</v>
      </c>
      <c r="C3533" s="13" t="n">
        <f t="normal" ca="1">A3549</f>
        <v>0</v>
      </c>
    </row>
    <row r="3534" spans="1:6">
      <c r="A3534" t="s">
        <v>4</v>
      </c>
      <c r="B3534" s="4" t="s">
        <v>5</v>
      </c>
      <c r="C3534" s="4" t="s">
        <v>8</v>
      </c>
      <c r="D3534" s="41" t="s">
        <v>173</v>
      </c>
      <c r="E3534" s="4" t="s">
        <v>5</v>
      </c>
      <c r="F3534" s="4" t="s">
        <v>8</v>
      </c>
      <c r="G3534" s="4" t="s">
        <v>7</v>
      </c>
      <c r="H3534" s="4" t="s">
        <v>7</v>
      </c>
      <c r="I3534" s="41" t="s">
        <v>174</v>
      </c>
      <c r="J3534" s="4" t="s">
        <v>8</v>
      </c>
      <c r="K3534" s="41" t="s">
        <v>173</v>
      </c>
      <c r="L3534" s="4" t="s">
        <v>5</v>
      </c>
      <c r="M3534" s="4" t="s">
        <v>8</v>
      </c>
      <c r="N3534" s="4" t="s">
        <v>7</v>
      </c>
      <c r="O3534" s="4" t="s">
        <v>7</v>
      </c>
      <c r="P3534" s="41" t="s">
        <v>174</v>
      </c>
      <c r="Q3534" s="4" t="s">
        <v>8</v>
      </c>
      <c r="R3534" s="4" t="s">
        <v>8</v>
      </c>
      <c r="S3534" s="41" t="s">
        <v>173</v>
      </c>
      <c r="T3534" s="4" t="s">
        <v>5</v>
      </c>
      <c r="U3534" s="4" t="s">
        <v>8</v>
      </c>
      <c r="V3534" s="4" t="s">
        <v>7</v>
      </c>
      <c r="W3534" s="4" t="s">
        <v>7</v>
      </c>
      <c r="X3534" s="41" t="s">
        <v>174</v>
      </c>
      <c r="Y3534" s="4" t="s">
        <v>8</v>
      </c>
      <c r="Z3534" s="41" t="s">
        <v>173</v>
      </c>
      <c r="AA3534" s="4" t="s">
        <v>5</v>
      </c>
      <c r="AB3534" s="4" t="s">
        <v>8</v>
      </c>
      <c r="AC3534" s="4" t="s">
        <v>7</v>
      </c>
      <c r="AD3534" s="4" t="s">
        <v>7</v>
      </c>
      <c r="AE3534" s="41" t="s">
        <v>174</v>
      </c>
      <c r="AF3534" s="4" t="s">
        <v>8</v>
      </c>
      <c r="AG3534" s="4" t="s">
        <v>8</v>
      </c>
      <c r="AH3534" s="4" t="s">
        <v>8</v>
      </c>
      <c r="AI3534" s="4" t="s">
        <v>17</v>
      </c>
    </row>
    <row r="3535" spans="1:6">
      <c r="A3535" t="n">
        <v>31439</v>
      </c>
      <c r="B3535" s="12" t="n">
        <v>5</v>
      </c>
      <c r="C3535" s="7" t="n">
        <v>28</v>
      </c>
      <c r="D3535" s="41" t="s">
        <v>3</v>
      </c>
      <c r="E3535" s="64" t="n">
        <v>95</v>
      </c>
      <c r="F3535" s="7" t="n">
        <v>13</v>
      </c>
      <c r="G3535" s="7" t="n">
        <v>0</v>
      </c>
      <c r="H3535" s="7" t="n">
        <v>15</v>
      </c>
      <c r="I3535" s="41" t="s">
        <v>3</v>
      </c>
      <c r="J3535" s="7" t="n">
        <v>28</v>
      </c>
      <c r="K3535" s="41" t="s">
        <v>3</v>
      </c>
      <c r="L3535" s="64" t="n">
        <v>95</v>
      </c>
      <c r="M3535" s="7" t="n">
        <v>13</v>
      </c>
      <c r="N3535" s="7" t="n">
        <v>0</v>
      </c>
      <c r="O3535" s="7" t="n">
        <v>16</v>
      </c>
      <c r="P3535" s="41" t="s">
        <v>3</v>
      </c>
      <c r="Q3535" s="7" t="n">
        <v>7</v>
      </c>
      <c r="R3535" s="7" t="n">
        <v>28</v>
      </c>
      <c r="S3535" s="41" t="s">
        <v>3</v>
      </c>
      <c r="T3535" s="64" t="n">
        <v>95</v>
      </c>
      <c r="U3535" s="7" t="n">
        <v>13</v>
      </c>
      <c r="V3535" s="7" t="n">
        <v>0</v>
      </c>
      <c r="W3535" s="7" t="n">
        <v>15</v>
      </c>
      <c r="X3535" s="41" t="s">
        <v>3</v>
      </c>
      <c r="Y3535" s="7" t="n">
        <v>28</v>
      </c>
      <c r="Z3535" s="41" t="s">
        <v>3</v>
      </c>
      <c r="AA3535" s="64" t="n">
        <v>95</v>
      </c>
      <c r="AB3535" s="7" t="n">
        <v>13</v>
      </c>
      <c r="AC3535" s="7" t="n">
        <v>0</v>
      </c>
      <c r="AD3535" s="7" t="n">
        <v>14</v>
      </c>
      <c r="AE3535" s="41" t="s">
        <v>3</v>
      </c>
      <c r="AF3535" s="7" t="n">
        <v>7</v>
      </c>
      <c r="AG3535" s="7" t="n">
        <v>9</v>
      </c>
      <c r="AH3535" s="7" t="n">
        <v>1</v>
      </c>
      <c r="AI3535" s="13" t="n">
        <f t="normal" ca="1">A3543</f>
        <v>0</v>
      </c>
    </row>
    <row r="3536" spans="1:6">
      <c r="A3536" t="s">
        <v>4</v>
      </c>
      <c r="B3536" s="4" t="s">
        <v>5</v>
      </c>
      <c r="C3536" s="4" t="s">
        <v>8</v>
      </c>
      <c r="D3536" s="41" t="s">
        <v>173</v>
      </c>
      <c r="E3536" s="4" t="s">
        <v>5</v>
      </c>
      <c r="F3536" s="4" t="s">
        <v>8</v>
      </c>
      <c r="G3536" s="4" t="s">
        <v>7</v>
      </c>
      <c r="H3536" s="4" t="s">
        <v>7</v>
      </c>
      <c r="I3536" s="41" t="s">
        <v>174</v>
      </c>
      <c r="J3536" s="4" t="s">
        <v>8</v>
      </c>
      <c r="K3536" s="4" t="s">
        <v>19</v>
      </c>
      <c r="L3536" s="4" t="s">
        <v>8</v>
      </c>
      <c r="M3536" s="4" t="s">
        <v>8</v>
      </c>
      <c r="N3536" s="4" t="s">
        <v>17</v>
      </c>
    </row>
    <row r="3537" spans="1:35">
      <c r="A3537" t="n">
        <v>31476</v>
      </c>
      <c r="B3537" s="12" t="n">
        <v>5</v>
      </c>
      <c r="C3537" s="7" t="n">
        <v>28</v>
      </c>
      <c r="D3537" s="41" t="s">
        <v>3</v>
      </c>
      <c r="E3537" s="64" t="n">
        <v>95</v>
      </c>
      <c r="F3537" s="7" t="n">
        <v>13</v>
      </c>
      <c r="G3537" s="7" t="n">
        <v>0</v>
      </c>
      <c r="H3537" s="7" t="n">
        <v>15</v>
      </c>
      <c r="I3537" s="41" t="s">
        <v>3</v>
      </c>
      <c r="J3537" s="7" t="n">
        <v>0</v>
      </c>
      <c r="K3537" s="7" t="n">
        <v>2500</v>
      </c>
      <c r="L3537" s="7" t="n">
        <v>7</v>
      </c>
      <c r="M3537" s="7" t="n">
        <v>1</v>
      </c>
      <c r="N3537" s="13" t="n">
        <f t="normal" ca="1">A3541</f>
        <v>0</v>
      </c>
    </row>
    <row r="3538" spans="1:35">
      <c r="A3538" t="s">
        <v>4</v>
      </c>
      <c r="B3538" s="4" t="s">
        <v>5</v>
      </c>
      <c r="C3538" s="4" t="s">
        <v>7</v>
      </c>
    </row>
    <row r="3539" spans="1:35">
      <c r="A3539" t="n">
        <v>31495</v>
      </c>
      <c r="B3539" s="6" t="n">
        <v>12</v>
      </c>
      <c r="C3539" s="7" t="n">
        <v>9274</v>
      </c>
    </row>
    <row r="3540" spans="1:35">
      <c r="A3540" t="s">
        <v>4</v>
      </c>
      <c r="B3540" s="4" t="s">
        <v>5</v>
      </c>
      <c r="C3540" s="4" t="s">
        <v>17</v>
      </c>
    </row>
    <row r="3541" spans="1:35">
      <c r="A3541" t="n">
        <v>31498</v>
      </c>
      <c r="B3541" s="16" t="n">
        <v>3</v>
      </c>
      <c r="C3541" s="13" t="n">
        <f t="normal" ca="1">A3549</f>
        <v>0</v>
      </c>
    </row>
    <row r="3542" spans="1:35">
      <c r="A3542" t="s">
        <v>4</v>
      </c>
      <c r="B3542" s="4" t="s">
        <v>5</v>
      </c>
      <c r="C3542" s="4" t="s">
        <v>8</v>
      </c>
      <c r="D3542" s="41" t="s">
        <v>173</v>
      </c>
      <c r="E3542" s="4" t="s">
        <v>5</v>
      </c>
      <c r="F3542" s="4" t="s">
        <v>8</v>
      </c>
      <c r="G3542" s="4" t="s">
        <v>7</v>
      </c>
      <c r="H3542" s="4" t="s">
        <v>7</v>
      </c>
      <c r="I3542" s="41" t="s">
        <v>174</v>
      </c>
      <c r="J3542" s="4" t="s">
        <v>8</v>
      </c>
      <c r="K3542" s="41" t="s">
        <v>173</v>
      </c>
      <c r="L3542" s="4" t="s">
        <v>5</v>
      </c>
      <c r="M3542" s="4" t="s">
        <v>8</v>
      </c>
      <c r="N3542" s="4" t="s">
        <v>7</v>
      </c>
      <c r="O3542" s="4" t="s">
        <v>7</v>
      </c>
      <c r="P3542" s="41" t="s">
        <v>174</v>
      </c>
      <c r="Q3542" s="4" t="s">
        <v>8</v>
      </c>
      <c r="R3542" s="4" t="s">
        <v>8</v>
      </c>
      <c r="S3542" s="41" t="s">
        <v>173</v>
      </c>
      <c r="T3542" s="4" t="s">
        <v>5</v>
      </c>
      <c r="U3542" s="4" t="s">
        <v>8</v>
      </c>
      <c r="V3542" s="4" t="s">
        <v>7</v>
      </c>
      <c r="W3542" s="4" t="s">
        <v>7</v>
      </c>
      <c r="X3542" s="41" t="s">
        <v>174</v>
      </c>
      <c r="Y3542" s="4" t="s">
        <v>8</v>
      </c>
      <c r="Z3542" s="41" t="s">
        <v>173</v>
      </c>
      <c r="AA3542" s="4" t="s">
        <v>5</v>
      </c>
      <c r="AB3542" s="4" t="s">
        <v>8</v>
      </c>
      <c r="AC3542" s="4" t="s">
        <v>7</v>
      </c>
      <c r="AD3542" s="4" t="s">
        <v>7</v>
      </c>
      <c r="AE3542" s="41" t="s">
        <v>174</v>
      </c>
      <c r="AF3542" s="4" t="s">
        <v>8</v>
      </c>
      <c r="AG3542" s="4" t="s">
        <v>8</v>
      </c>
      <c r="AH3542" s="4" t="s">
        <v>8</v>
      </c>
      <c r="AI3542" s="4" t="s">
        <v>17</v>
      </c>
    </row>
    <row r="3543" spans="1:35">
      <c r="A3543" t="n">
        <v>31503</v>
      </c>
      <c r="B3543" s="12" t="n">
        <v>5</v>
      </c>
      <c r="C3543" s="7" t="n">
        <v>28</v>
      </c>
      <c r="D3543" s="41" t="s">
        <v>3</v>
      </c>
      <c r="E3543" s="64" t="n">
        <v>95</v>
      </c>
      <c r="F3543" s="7" t="n">
        <v>13</v>
      </c>
      <c r="G3543" s="7" t="n">
        <v>0</v>
      </c>
      <c r="H3543" s="7" t="n">
        <v>14</v>
      </c>
      <c r="I3543" s="41" t="s">
        <v>3</v>
      </c>
      <c r="J3543" s="7" t="n">
        <v>28</v>
      </c>
      <c r="K3543" s="41" t="s">
        <v>3</v>
      </c>
      <c r="L3543" s="64" t="n">
        <v>95</v>
      </c>
      <c r="M3543" s="7" t="n">
        <v>13</v>
      </c>
      <c r="N3543" s="7" t="n">
        <v>0</v>
      </c>
      <c r="O3543" s="7" t="n">
        <v>16</v>
      </c>
      <c r="P3543" s="41" t="s">
        <v>3</v>
      </c>
      <c r="Q3543" s="7" t="n">
        <v>7</v>
      </c>
      <c r="R3543" s="7" t="n">
        <v>28</v>
      </c>
      <c r="S3543" s="41" t="s">
        <v>3</v>
      </c>
      <c r="T3543" s="64" t="n">
        <v>95</v>
      </c>
      <c r="U3543" s="7" t="n">
        <v>13</v>
      </c>
      <c r="V3543" s="7" t="n">
        <v>0</v>
      </c>
      <c r="W3543" s="7" t="n">
        <v>14</v>
      </c>
      <c r="X3543" s="41" t="s">
        <v>3</v>
      </c>
      <c r="Y3543" s="7" t="n">
        <v>28</v>
      </c>
      <c r="Z3543" s="41" t="s">
        <v>3</v>
      </c>
      <c r="AA3543" s="64" t="n">
        <v>95</v>
      </c>
      <c r="AB3543" s="7" t="n">
        <v>13</v>
      </c>
      <c r="AC3543" s="7" t="n">
        <v>0</v>
      </c>
      <c r="AD3543" s="7" t="n">
        <v>15</v>
      </c>
      <c r="AE3543" s="41" t="s">
        <v>3</v>
      </c>
      <c r="AF3543" s="7" t="n">
        <v>7</v>
      </c>
      <c r="AG3543" s="7" t="n">
        <v>9</v>
      </c>
      <c r="AH3543" s="7" t="n">
        <v>1</v>
      </c>
      <c r="AI3543" s="13" t="n">
        <f t="normal" ca="1">A3549</f>
        <v>0</v>
      </c>
    </row>
    <row r="3544" spans="1:35">
      <c r="A3544" t="s">
        <v>4</v>
      </c>
      <c r="B3544" s="4" t="s">
        <v>5</v>
      </c>
      <c r="C3544" s="4" t="s">
        <v>8</v>
      </c>
      <c r="D3544" s="41" t="s">
        <v>173</v>
      </c>
      <c r="E3544" s="4" t="s">
        <v>5</v>
      </c>
      <c r="F3544" s="4" t="s">
        <v>8</v>
      </c>
      <c r="G3544" s="4" t="s">
        <v>7</v>
      </c>
      <c r="H3544" s="4" t="s">
        <v>7</v>
      </c>
      <c r="I3544" s="41" t="s">
        <v>174</v>
      </c>
      <c r="J3544" s="4" t="s">
        <v>8</v>
      </c>
      <c r="K3544" s="4" t="s">
        <v>19</v>
      </c>
      <c r="L3544" s="4" t="s">
        <v>8</v>
      </c>
      <c r="M3544" s="4" t="s">
        <v>8</v>
      </c>
      <c r="N3544" s="4" t="s">
        <v>17</v>
      </c>
    </row>
    <row r="3545" spans="1:35">
      <c r="A3545" t="n">
        <v>31540</v>
      </c>
      <c r="B3545" s="12" t="n">
        <v>5</v>
      </c>
      <c r="C3545" s="7" t="n">
        <v>28</v>
      </c>
      <c r="D3545" s="41" t="s">
        <v>3</v>
      </c>
      <c r="E3545" s="64" t="n">
        <v>95</v>
      </c>
      <c r="F3545" s="7" t="n">
        <v>13</v>
      </c>
      <c r="G3545" s="7" t="n">
        <v>0</v>
      </c>
      <c r="H3545" s="7" t="n">
        <v>14</v>
      </c>
      <c r="I3545" s="41" t="s">
        <v>3</v>
      </c>
      <c r="J3545" s="7" t="n">
        <v>0</v>
      </c>
      <c r="K3545" s="7" t="n">
        <v>2500</v>
      </c>
      <c r="L3545" s="7" t="n">
        <v>7</v>
      </c>
      <c r="M3545" s="7" t="n">
        <v>1</v>
      </c>
      <c r="N3545" s="13" t="n">
        <f t="normal" ca="1">A3549</f>
        <v>0</v>
      </c>
    </row>
    <row r="3546" spans="1:35">
      <c r="A3546" t="s">
        <v>4</v>
      </c>
      <c r="B3546" s="4" t="s">
        <v>5</v>
      </c>
      <c r="C3546" s="4" t="s">
        <v>7</v>
      </c>
    </row>
    <row r="3547" spans="1:35">
      <c r="A3547" t="n">
        <v>31559</v>
      </c>
      <c r="B3547" s="6" t="n">
        <v>12</v>
      </c>
      <c r="C3547" s="7" t="n">
        <v>9275</v>
      </c>
    </row>
    <row r="3548" spans="1:35">
      <c r="A3548" t="s">
        <v>4</v>
      </c>
      <c r="B3548" s="4" t="s">
        <v>5</v>
      </c>
      <c r="C3548" s="4" t="s">
        <v>8</v>
      </c>
      <c r="D3548" s="4" t="s">
        <v>7</v>
      </c>
      <c r="E3548" s="4" t="s">
        <v>8</v>
      </c>
      <c r="F3548" s="4" t="s">
        <v>17</v>
      </c>
    </row>
    <row r="3549" spans="1:35">
      <c r="A3549" t="n">
        <v>31562</v>
      </c>
      <c r="B3549" s="12" t="n">
        <v>5</v>
      </c>
      <c r="C3549" s="7" t="n">
        <v>30</v>
      </c>
      <c r="D3549" s="7" t="n">
        <v>9273</v>
      </c>
      <c r="E3549" s="7" t="n">
        <v>1</v>
      </c>
      <c r="F3549" s="13" t="n">
        <f t="normal" ca="1">A3721</f>
        <v>0</v>
      </c>
    </row>
    <row r="3550" spans="1:35">
      <c r="A3550" t="s">
        <v>4</v>
      </c>
      <c r="B3550" s="4" t="s">
        <v>5</v>
      </c>
      <c r="C3550" s="4" t="s">
        <v>8</v>
      </c>
      <c r="D3550" s="4" t="s">
        <v>19</v>
      </c>
    </row>
    <row r="3551" spans="1:35">
      <c r="A3551" t="n">
        <v>31571</v>
      </c>
      <c r="B3551" s="65" t="n">
        <v>137</v>
      </c>
      <c r="C3551" s="7" t="n">
        <v>6</v>
      </c>
      <c r="D3551" s="7" t="n">
        <v>33554432</v>
      </c>
    </row>
    <row r="3552" spans="1:35">
      <c r="A3552" t="s">
        <v>4</v>
      </c>
      <c r="B3552" s="4" t="s">
        <v>5</v>
      </c>
      <c r="C3552" s="4" t="s">
        <v>8</v>
      </c>
      <c r="D3552" s="4" t="s">
        <v>7</v>
      </c>
      <c r="E3552" s="4" t="s">
        <v>18</v>
      </c>
    </row>
    <row r="3553" spans="1:35">
      <c r="A3553" t="n">
        <v>31577</v>
      </c>
      <c r="B3553" s="25" t="n">
        <v>58</v>
      </c>
      <c r="C3553" s="7" t="n">
        <v>101</v>
      </c>
      <c r="D3553" s="7" t="n">
        <v>300</v>
      </c>
      <c r="E3553" s="7" t="n">
        <v>1</v>
      </c>
    </row>
    <row r="3554" spans="1:35">
      <c r="A3554" t="s">
        <v>4</v>
      </c>
      <c r="B3554" s="4" t="s">
        <v>5</v>
      </c>
      <c r="C3554" s="4" t="s">
        <v>8</v>
      </c>
      <c r="D3554" s="4" t="s">
        <v>7</v>
      </c>
    </row>
    <row r="3555" spans="1:35">
      <c r="A3555" t="n">
        <v>31585</v>
      </c>
      <c r="B3555" s="25" t="n">
        <v>58</v>
      </c>
      <c r="C3555" s="7" t="n">
        <v>254</v>
      </c>
      <c r="D3555" s="7" t="n">
        <v>0</v>
      </c>
    </row>
    <row r="3556" spans="1:35">
      <c r="A3556" t="s">
        <v>4</v>
      </c>
      <c r="B3556" s="4" t="s">
        <v>5</v>
      </c>
      <c r="C3556" s="4" t="s">
        <v>8</v>
      </c>
      <c r="D3556" s="4" t="s">
        <v>7</v>
      </c>
      <c r="E3556" s="4" t="s">
        <v>9</v>
      </c>
      <c r="F3556" s="4" t="s">
        <v>9</v>
      </c>
      <c r="G3556" s="4" t="s">
        <v>9</v>
      </c>
      <c r="H3556" s="4" t="s">
        <v>9</v>
      </c>
    </row>
    <row r="3557" spans="1:35">
      <c r="A3557" t="n">
        <v>31589</v>
      </c>
      <c r="B3557" s="38" t="n">
        <v>51</v>
      </c>
      <c r="C3557" s="7" t="n">
        <v>3</v>
      </c>
      <c r="D3557" s="7" t="n">
        <v>2</v>
      </c>
      <c r="E3557" s="7" t="s">
        <v>152</v>
      </c>
      <c r="F3557" s="7" t="s">
        <v>153</v>
      </c>
      <c r="G3557" s="7" t="s">
        <v>154</v>
      </c>
      <c r="H3557" s="7" t="s">
        <v>155</v>
      </c>
    </row>
    <row r="3558" spans="1:35">
      <c r="A3558" t="s">
        <v>4</v>
      </c>
      <c r="B3558" s="4" t="s">
        <v>5</v>
      </c>
      <c r="C3558" s="4" t="s">
        <v>8</v>
      </c>
    </row>
    <row r="3559" spans="1:35">
      <c r="A3559" t="n">
        <v>31618</v>
      </c>
      <c r="B3559" s="57" t="n">
        <v>116</v>
      </c>
      <c r="C3559" s="7" t="n">
        <v>0</v>
      </c>
    </row>
    <row r="3560" spans="1:35">
      <c r="A3560" t="s">
        <v>4</v>
      </c>
      <c r="B3560" s="4" t="s">
        <v>5</v>
      </c>
      <c r="C3560" s="4" t="s">
        <v>8</v>
      </c>
      <c r="D3560" s="4" t="s">
        <v>7</v>
      </c>
    </row>
    <row r="3561" spans="1:35">
      <c r="A3561" t="n">
        <v>31620</v>
      </c>
      <c r="B3561" s="57" t="n">
        <v>116</v>
      </c>
      <c r="C3561" s="7" t="n">
        <v>2</v>
      </c>
      <c r="D3561" s="7" t="n">
        <v>1</v>
      </c>
    </row>
    <row r="3562" spans="1:35">
      <c r="A3562" t="s">
        <v>4</v>
      </c>
      <c r="B3562" s="4" t="s">
        <v>5</v>
      </c>
      <c r="C3562" s="4" t="s">
        <v>8</v>
      </c>
      <c r="D3562" s="4" t="s">
        <v>19</v>
      </c>
    </row>
    <row r="3563" spans="1:35">
      <c r="A3563" t="n">
        <v>31624</v>
      </c>
      <c r="B3563" s="57" t="n">
        <v>116</v>
      </c>
      <c r="C3563" s="7" t="n">
        <v>5</v>
      </c>
      <c r="D3563" s="7" t="n">
        <v>1092616192</v>
      </c>
    </row>
    <row r="3564" spans="1:35">
      <c r="A3564" t="s">
        <v>4</v>
      </c>
      <c r="B3564" s="4" t="s">
        <v>5</v>
      </c>
      <c r="C3564" s="4" t="s">
        <v>8</v>
      </c>
      <c r="D3564" s="4" t="s">
        <v>7</v>
      </c>
    </row>
    <row r="3565" spans="1:35">
      <c r="A3565" t="n">
        <v>31630</v>
      </c>
      <c r="B3565" s="57" t="n">
        <v>116</v>
      </c>
      <c r="C3565" s="7" t="n">
        <v>6</v>
      </c>
      <c r="D3565" s="7" t="n">
        <v>1</v>
      </c>
    </row>
    <row r="3566" spans="1:35">
      <c r="A3566" t="s">
        <v>4</v>
      </c>
      <c r="B3566" s="4" t="s">
        <v>5</v>
      </c>
      <c r="C3566" s="4" t="s">
        <v>7</v>
      </c>
      <c r="D3566" s="4" t="s">
        <v>19</v>
      </c>
    </row>
    <row r="3567" spans="1:35">
      <c r="A3567" t="n">
        <v>31634</v>
      </c>
      <c r="B3567" s="43" t="n">
        <v>43</v>
      </c>
      <c r="C3567" s="7" t="n">
        <v>1</v>
      </c>
      <c r="D3567" s="7" t="n">
        <v>1</v>
      </c>
    </row>
    <row r="3568" spans="1:35">
      <c r="A3568" t="s">
        <v>4</v>
      </c>
      <c r="B3568" s="4" t="s">
        <v>5</v>
      </c>
      <c r="C3568" s="4" t="s">
        <v>7</v>
      </c>
      <c r="D3568" s="4" t="s">
        <v>19</v>
      </c>
    </row>
    <row r="3569" spans="1:8">
      <c r="A3569" t="n">
        <v>31641</v>
      </c>
      <c r="B3569" s="43" t="n">
        <v>43</v>
      </c>
      <c r="C3569" s="7" t="n">
        <v>2</v>
      </c>
      <c r="D3569" s="7" t="n">
        <v>1</v>
      </c>
    </row>
    <row r="3570" spans="1:8">
      <c r="A3570" t="s">
        <v>4</v>
      </c>
      <c r="B3570" s="4" t="s">
        <v>5</v>
      </c>
      <c r="C3570" s="4" t="s">
        <v>7</v>
      </c>
      <c r="D3570" s="4" t="s">
        <v>19</v>
      </c>
    </row>
    <row r="3571" spans="1:8">
      <c r="A3571" t="n">
        <v>31648</v>
      </c>
      <c r="B3571" s="43" t="n">
        <v>43</v>
      </c>
      <c r="C3571" s="7" t="n">
        <v>3</v>
      </c>
      <c r="D3571" s="7" t="n">
        <v>1</v>
      </c>
    </row>
    <row r="3572" spans="1:8">
      <c r="A3572" t="s">
        <v>4</v>
      </c>
      <c r="B3572" s="4" t="s">
        <v>5</v>
      </c>
      <c r="C3572" s="4" t="s">
        <v>7</v>
      </c>
      <c r="D3572" s="4" t="s">
        <v>19</v>
      </c>
    </row>
    <row r="3573" spans="1:8">
      <c r="A3573" t="n">
        <v>31655</v>
      </c>
      <c r="B3573" s="43" t="n">
        <v>43</v>
      </c>
      <c r="C3573" s="7" t="n">
        <v>4</v>
      </c>
      <c r="D3573" s="7" t="n">
        <v>1</v>
      </c>
    </row>
    <row r="3574" spans="1:8">
      <c r="A3574" t="s">
        <v>4</v>
      </c>
      <c r="B3574" s="4" t="s">
        <v>5</v>
      </c>
      <c r="C3574" s="4" t="s">
        <v>7</v>
      </c>
      <c r="D3574" s="4" t="s">
        <v>19</v>
      </c>
    </row>
    <row r="3575" spans="1:8">
      <c r="A3575" t="n">
        <v>31662</v>
      </c>
      <c r="B3575" s="43" t="n">
        <v>43</v>
      </c>
      <c r="C3575" s="7" t="n">
        <v>5</v>
      </c>
      <c r="D3575" s="7" t="n">
        <v>1</v>
      </c>
    </row>
    <row r="3576" spans="1:8">
      <c r="A3576" t="s">
        <v>4</v>
      </c>
      <c r="B3576" s="4" t="s">
        <v>5</v>
      </c>
      <c r="C3576" s="4" t="s">
        <v>7</v>
      </c>
      <c r="D3576" s="4" t="s">
        <v>19</v>
      </c>
    </row>
    <row r="3577" spans="1:8">
      <c r="A3577" t="n">
        <v>31669</v>
      </c>
      <c r="B3577" s="43" t="n">
        <v>43</v>
      </c>
      <c r="C3577" s="7" t="n">
        <v>6</v>
      </c>
      <c r="D3577" s="7" t="n">
        <v>1</v>
      </c>
    </row>
    <row r="3578" spans="1:8">
      <c r="A3578" t="s">
        <v>4</v>
      </c>
      <c r="B3578" s="4" t="s">
        <v>5</v>
      </c>
      <c r="C3578" s="4" t="s">
        <v>7</v>
      </c>
      <c r="D3578" s="4" t="s">
        <v>19</v>
      </c>
    </row>
    <row r="3579" spans="1:8">
      <c r="A3579" t="n">
        <v>31676</v>
      </c>
      <c r="B3579" s="43" t="n">
        <v>43</v>
      </c>
      <c r="C3579" s="7" t="n">
        <v>7</v>
      </c>
      <c r="D3579" s="7" t="n">
        <v>1</v>
      </c>
    </row>
    <row r="3580" spans="1:8">
      <c r="A3580" t="s">
        <v>4</v>
      </c>
      <c r="B3580" s="4" t="s">
        <v>5</v>
      </c>
      <c r="C3580" s="4" t="s">
        <v>7</v>
      </c>
      <c r="D3580" s="4" t="s">
        <v>19</v>
      </c>
    </row>
    <row r="3581" spans="1:8">
      <c r="A3581" t="n">
        <v>31683</v>
      </c>
      <c r="B3581" s="43" t="n">
        <v>43</v>
      </c>
      <c r="C3581" s="7" t="n">
        <v>8</v>
      </c>
      <c r="D3581" s="7" t="n">
        <v>1</v>
      </c>
    </row>
    <row r="3582" spans="1:8">
      <c r="A3582" t="s">
        <v>4</v>
      </c>
      <c r="B3582" s="4" t="s">
        <v>5</v>
      </c>
      <c r="C3582" s="4" t="s">
        <v>7</v>
      </c>
      <c r="D3582" s="4" t="s">
        <v>19</v>
      </c>
    </row>
    <row r="3583" spans="1:8">
      <c r="A3583" t="n">
        <v>31690</v>
      </c>
      <c r="B3583" s="43" t="n">
        <v>43</v>
      </c>
      <c r="C3583" s="7" t="n">
        <v>9</v>
      </c>
      <c r="D3583" s="7" t="n">
        <v>1</v>
      </c>
    </row>
    <row r="3584" spans="1:8">
      <c r="A3584" t="s">
        <v>4</v>
      </c>
      <c r="B3584" s="4" t="s">
        <v>5</v>
      </c>
      <c r="C3584" s="4" t="s">
        <v>7</v>
      </c>
      <c r="D3584" s="4" t="s">
        <v>19</v>
      </c>
    </row>
    <row r="3585" spans="1:4">
      <c r="A3585" t="n">
        <v>31697</v>
      </c>
      <c r="B3585" s="43" t="n">
        <v>43</v>
      </c>
      <c r="C3585" s="7" t="n">
        <v>11</v>
      </c>
      <c r="D3585" s="7" t="n">
        <v>1</v>
      </c>
    </row>
    <row r="3586" spans="1:4">
      <c r="A3586" t="s">
        <v>4</v>
      </c>
      <c r="B3586" s="4" t="s">
        <v>5</v>
      </c>
      <c r="C3586" s="4" t="s">
        <v>7</v>
      </c>
      <c r="D3586" s="4" t="s">
        <v>19</v>
      </c>
    </row>
    <row r="3587" spans="1:4">
      <c r="A3587" t="n">
        <v>31704</v>
      </c>
      <c r="B3587" s="43" t="n">
        <v>43</v>
      </c>
      <c r="C3587" s="7" t="n">
        <v>13</v>
      </c>
      <c r="D3587" s="7" t="n">
        <v>1</v>
      </c>
    </row>
    <row r="3588" spans="1:4">
      <c r="A3588" t="s">
        <v>4</v>
      </c>
      <c r="B3588" s="4" t="s">
        <v>5</v>
      </c>
      <c r="C3588" s="4" t="s">
        <v>7</v>
      </c>
      <c r="D3588" s="4" t="s">
        <v>19</v>
      </c>
    </row>
    <row r="3589" spans="1:4">
      <c r="A3589" t="n">
        <v>31711</v>
      </c>
      <c r="B3589" s="43" t="n">
        <v>43</v>
      </c>
      <c r="C3589" s="7" t="n">
        <v>80</v>
      </c>
      <c r="D3589" s="7" t="n">
        <v>1</v>
      </c>
    </row>
    <row r="3590" spans="1:4">
      <c r="A3590" t="s">
        <v>4</v>
      </c>
      <c r="B3590" s="4" t="s">
        <v>5</v>
      </c>
      <c r="C3590" s="4" t="s">
        <v>7</v>
      </c>
      <c r="D3590" s="4" t="s">
        <v>19</v>
      </c>
    </row>
    <row r="3591" spans="1:4">
      <c r="A3591" t="n">
        <v>31718</v>
      </c>
      <c r="B3591" s="43" t="n">
        <v>43</v>
      </c>
      <c r="C3591" s="7" t="n">
        <v>18</v>
      </c>
      <c r="D3591" s="7" t="n">
        <v>1</v>
      </c>
    </row>
    <row r="3592" spans="1:4">
      <c r="A3592" t="s">
        <v>4</v>
      </c>
      <c r="B3592" s="4" t="s">
        <v>5</v>
      </c>
      <c r="C3592" s="4" t="s">
        <v>7</v>
      </c>
      <c r="D3592" s="4" t="s">
        <v>19</v>
      </c>
    </row>
    <row r="3593" spans="1:4">
      <c r="A3593" t="n">
        <v>31725</v>
      </c>
      <c r="B3593" s="43" t="n">
        <v>43</v>
      </c>
      <c r="C3593" s="7" t="n">
        <v>7032</v>
      </c>
      <c r="D3593" s="7" t="n">
        <v>1</v>
      </c>
    </row>
    <row r="3594" spans="1:4">
      <c r="A3594" t="s">
        <v>4</v>
      </c>
      <c r="B3594" s="4" t="s">
        <v>5</v>
      </c>
      <c r="C3594" s="4" t="s">
        <v>7</v>
      </c>
      <c r="D3594" s="4" t="s">
        <v>19</v>
      </c>
    </row>
    <row r="3595" spans="1:4">
      <c r="A3595" t="n">
        <v>31732</v>
      </c>
      <c r="B3595" s="43" t="n">
        <v>43</v>
      </c>
      <c r="C3595" s="7" t="n">
        <v>31</v>
      </c>
      <c r="D3595" s="7" t="n">
        <v>1</v>
      </c>
    </row>
    <row r="3596" spans="1:4">
      <c r="A3596" t="s">
        <v>4</v>
      </c>
      <c r="B3596" s="4" t="s">
        <v>5</v>
      </c>
      <c r="C3596" s="4" t="s">
        <v>7</v>
      </c>
      <c r="D3596" s="4" t="s">
        <v>19</v>
      </c>
    </row>
    <row r="3597" spans="1:4">
      <c r="A3597" t="n">
        <v>31739</v>
      </c>
      <c r="B3597" s="43" t="n">
        <v>43</v>
      </c>
      <c r="C3597" s="7" t="n">
        <v>33</v>
      </c>
      <c r="D3597" s="7" t="n">
        <v>1</v>
      </c>
    </row>
    <row r="3598" spans="1:4">
      <c r="A3598" t="s">
        <v>4</v>
      </c>
      <c r="B3598" s="4" t="s">
        <v>5</v>
      </c>
      <c r="C3598" s="4" t="s">
        <v>8</v>
      </c>
      <c r="D3598" s="4" t="s">
        <v>18</v>
      </c>
      <c r="E3598" s="4" t="s">
        <v>7</v>
      </c>
      <c r="F3598" s="4" t="s">
        <v>8</v>
      </c>
    </row>
    <row r="3599" spans="1:4">
      <c r="A3599" t="n">
        <v>31746</v>
      </c>
      <c r="B3599" s="17" t="n">
        <v>49</v>
      </c>
      <c r="C3599" s="7" t="n">
        <v>3</v>
      </c>
      <c r="D3599" s="7" t="n">
        <v>0.699999988079071</v>
      </c>
      <c r="E3599" s="7" t="n">
        <v>500</v>
      </c>
      <c r="F3599" s="7" t="n">
        <v>0</v>
      </c>
    </row>
    <row r="3600" spans="1:4">
      <c r="A3600" t="s">
        <v>4</v>
      </c>
      <c r="B3600" s="4" t="s">
        <v>5</v>
      </c>
      <c r="C3600" s="4" t="s">
        <v>7</v>
      </c>
      <c r="D3600" s="4" t="s">
        <v>19</v>
      </c>
    </row>
    <row r="3601" spans="1:6">
      <c r="A3601" t="n">
        <v>31755</v>
      </c>
      <c r="B3601" s="43" t="n">
        <v>43</v>
      </c>
      <c r="C3601" s="7" t="n">
        <v>14</v>
      </c>
      <c r="D3601" s="7" t="n">
        <v>1</v>
      </c>
    </row>
    <row r="3602" spans="1:6">
      <c r="A3602" t="s">
        <v>4</v>
      </c>
      <c r="B3602" s="4" t="s">
        <v>5</v>
      </c>
      <c r="C3602" s="4" t="s">
        <v>7</v>
      </c>
      <c r="D3602" s="4" t="s">
        <v>19</v>
      </c>
    </row>
    <row r="3603" spans="1:6">
      <c r="A3603" t="n">
        <v>31762</v>
      </c>
      <c r="B3603" s="43" t="n">
        <v>43</v>
      </c>
      <c r="C3603" s="7" t="n">
        <v>15</v>
      </c>
      <c r="D3603" s="7" t="n">
        <v>1</v>
      </c>
    </row>
    <row r="3604" spans="1:6">
      <c r="A3604" t="s">
        <v>4</v>
      </c>
      <c r="B3604" s="4" t="s">
        <v>5</v>
      </c>
      <c r="C3604" s="4" t="s">
        <v>7</v>
      </c>
      <c r="D3604" s="4" t="s">
        <v>18</v>
      </c>
      <c r="E3604" s="4" t="s">
        <v>18</v>
      </c>
      <c r="F3604" s="4" t="s">
        <v>18</v>
      </c>
      <c r="G3604" s="4" t="s">
        <v>18</v>
      </c>
    </row>
    <row r="3605" spans="1:6">
      <c r="A3605" t="n">
        <v>31769</v>
      </c>
      <c r="B3605" s="33" t="n">
        <v>46</v>
      </c>
      <c r="C3605" s="7" t="n">
        <v>0</v>
      </c>
      <c r="D3605" s="7" t="n">
        <v>0</v>
      </c>
      <c r="E3605" s="7" t="n">
        <v>0</v>
      </c>
      <c r="F3605" s="7" t="n">
        <v>-30.5</v>
      </c>
      <c r="G3605" s="7" t="n">
        <v>0</v>
      </c>
    </row>
    <row r="3606" spans="1:6">
      <c r="A3606" t="s">
        <v>4</v>
      </c>
      <c r="B3606" s="4" t="s">
        <v>5</v>
      </c>
      <c r="C3606" s="4" t="s">
        <v>7</v>
      </c>
      <c r="D3606" s="4" t="s">
        <v>18</v>
      </c>
      <c r="E3606" s="4" t="s">
        <v>18</v>
      </c>
      <c r="F3606" s="4" t="s">
        <v>18</v>
      </c>
      <c r="G3606" s="4" t="s">
        <v>18</v>
      </c>
    </row>
    <row r="3607" spans="1:6">
      <c r="A3607" t="n">
        <v>31788</v>
      </c>
      <c r="B3607" s="33" t="n">
        <v>46</v>
      </c>
      <c r="C3607" s="7" t="n">
        <v>16</v>
      </c>
      <c r="D3607" s="7" t="n">
        <v>-1.14999997615814</v>
      </c>
      <c r="E3607" s="7" t="n">
        <v>0</v>
      </c>
      <c r="F3607" s="7" t="n">
        <v>-32.25</v>
      </c>
      <c r="G3607" s="7" t="n">
        <v>0</v>
      </c>
    </row>
    <row r="3608" spans="1:6">
      <c r="A3608" t="s">
        <v>4</v>
      </c>
      <c r="B3608" s="4" t="s">
        <v>5</v>
      </c>
      <c r="C3608" s="4" t="s">
        <v>7</v>
      </c>
      <c r="D3608" s="4" t="s">
        <v>7</v>
      </c>
      <c r="E3608" s="4" t="s">
        <v>18</v>
      </c>
      <c r="F3608" s="4" t="s">
        <v>8</v>
      </c>
    </row>
    <row r="3609" spans="1:6">
      <c r="A3609" t="n">
        <v>31807</v>
      </c>
      <c r="B3609" s="58" t="n">
        <v>53</v>
      </c>
      <c r="C3609" s="7" t="n">
        <v>0</v>
      </c>
      <c r="D3609" s="7" t="n">
        <v>16</v>
      </c>
      <c r="E3609" s="7" t="n">
        <v>0</v>
      </c>
      <c r="F3609" s="7" t="n">
        <v>0</v>
      </c>
    </row>
    <row r="3610" spans="1:6">
      <c r="A3610" t="s">
        <v>4</v>
      </c>
      <c r="B3610" s="4" t="s">
        <v>5</v>
      </c>
      <c r="C3610" s="4" t="s">
        <v>7</v>
      </c>
      <c r="D3610" s="4" t="s">
        <v>7</v>
      </c>
      <c r="E3610" s="4" t="s">
        <v>18</v>
      </c>
      <c r="F3610" s="4" t="s">
        <v>8</v>
      </c>
    </row>
    <row r="3611" spans="1:6">
      <c r="A3611" t="n">
        <v>31817</v>
      </c>
      <c r="B3611" s="58" t="n">
        <v>53</v>
      </c>
      <c r="C3611" s="7" t="n">
        <v>16</v>
      </c>
      <c r="D3611" s="7" t="n">
        <v>0</v>
      </c>
      <c r="E3611" s="7" t="n">
        <v>0</v>
      </c>
      <c r="F3611" s="7" t="n">
        <v>0</v>
      </c>
    </row>
    <row r="3612" spans="1:6">
      <c r="A3612" t="s">
        <v>4</v>
      </c>
      <c r="B3612" s="4" t="s">
        <v>5</v>
      </c>
      <c r="C3612" s="4" t="s">
        <v>7</v>
      </c>
    </row>
    <row r="3613" spans="1:6">
      <c r="A3613" t="n">
        <v>31827</v>
      </c>
      <c r="B3613" s="23" t="n">
        <v>16</v>
      </c>
      <c r="C3613" s="7" t="n">
        <v>0</v>
      </c>
    </row>
    <row r="3614" spans="1:6">
      <c r="A3614" t="s">
        <v>4</v>
      </c>
      <c r="B3614" s="4" t="s">
        <v>5</v>
      </c>
      <c r="C3614" s="4" t="s">
        <v>7</v>
      </c>
      <c r="D3614" s="4" t="s">
        <v>7</v>
      </c>
      <c r="E3614" s="4" t="s">
        <v>7</v>
      </c>
    </row>
    <row r="3615" spans="1:6">
      <c r="A3615" t="n">
        <v>31830</v>
      </c>
      <c r="B3615" s="45" t="n">
        <v>61</v>
      </c>
      <c r="C3615" s="7" t="n">
        <v>0</v>
      </c>
      <c r="D3615" s="7" t="n">
        <v>16</v>
      </c>
      <c r="E3615" s="7" t="n">
        <v>0</v>
      </c>
    </row>
    <row r="3616" spans="1:6">
      <c r="A3616" t="s">
        <v>4</v>
      </c>
      <c r="B3616" s="4" t="s">
        <v>5</v>
      </c>
      <c r="C3616" s="4" t="s">
        <v>7</v>
      </c>
      <c r="D3616" s="4" t="s">
        <v>7</v>
      </c>
      <c r="E3616" s="4" t="s">
        <v>7</v>
      </c>
    </row>
    <row r="3617" spans="1:7">
      <c r="A3617" t="n">
        <v>31837</v>
      </c>
      <c r="B3617" s="45" t="n">
        <v>61</v>
      </c>
      <c r="C3617" s="7" t="n">
        <v>16</v>
      </c>
      <c r="D3617" s="7" t="n">
        <v>0</v>
      </c>
      <c r="E3617" s="7" t="n">
        <v>0</v>
      </c>
    </row>
    <row r="3618" spans="1:7">
      <c r="A3618" t="s">
        <v>4</v>
      </c>
      <c r="B3618" s="4" t="s">
        <v>5</v>
      </c>
      <c r="C3618" s="4" t="s">
        <v>8</v>
      </c>
      <c r="D3618" s="4" t="s">
        <v>8</v>
      </c>
      <c r="E3618" s="4" t="s">
        <v>18</v>
      </c>
      <c r="F3618" s="4" t="s">
        <v>18</v>
      </c>
      <c r="G3618" s="4" t="s">
        <v>18</v>
      </c>
      <c r="H3618" s="4" t="s">
        <v>7</v>
      </c>
    </row>
    <row r="3619" spans="1:7">
      <c r="A3619" t="n">
        <v>31844</v>
      </c>
      <c r="B3619" s="36" t="n">
        <v>45</v>
      </c>
      <c r="C3619" s="7" t="n">
        <v>2</v>
      </c>
      <c r="D3619" s="7" t="n">
        <v>3</v>
      </c>
      <c r="E3619" s="7" t="n">
        <v>-0.25</v>
      </c>
      <c r="F3619" s="7" t="n">
        <v>1.5</v>
      </c>
      <c r="G3619" s="7" t="n">
        <v>-30.7999992370605</v>
      </c>
      <c r="H3619" s="7" t="n">
        <v>0</v>
      </c>
    </row>
    <row r="3620" spans="1:7">
      <c r="A3620" t="s">
        <v>4</v>
      </c>
      <c r="B3620" s="4" t="s">
        <v>5</v>
      </c>
      <c r="C3620" s="4" t="s">
        <v>8</v>
      </c>
      <c r="D3620" s="4" t="s">
        <v>8</v>
      </c>
      <c r="E3620" s="4" t="s">
        <v>18</v>
      </c>
      <c r="F3620" s="4" t="s">
        <v>18</v>
      </c>
      <c r="G3620" s="4" t="s">
        <v>18</v>
      </c>
      <c r="H3620" s="4" t="s">
        <v>7</v>
      </c>
      <c r="I3620" s="4" t="s">
        <v>8</v>
      </c>
    </row>
    <row r="3621" spans="1:7">
      <c r="A3621" t="n">
        <v>31861</v>
      </c>
      <c r="B3621" s="36" t="n">
        <v>45</v>
      </c>
      <c r="C3621" s="7" t="n">
        <v>4</v>
      </c>
      <c r="D3621" s="7" t="n">
        <v>3</v>
      </c>
      <c r="E3621" s="7" t="n">
        <v>5.80999994277954</v>
      </c>
      <c r="F3621" s="7" t="n">
        <v>7.15999984741211</v>
      </c>
      <c r="G3621" s="7" t="n">
        <v>0</v>
      </c>
      <c r="H3621" s="7" t="n">
        <v>0</v>
      </c>
      <c r="I3621" s="7" t="n">
        <v>0</v>
      </c>
    </row>
    <row r="3622" spans="1:7">
      <c r="A3622" t="s">
        <v>4</v>
      </c>
      <c r="B3622" s="4" t="s">
        <v>5</v>
      </c>
      <c r="C3622" s="4" t="s">
        <v>8</v>
      </c>
      <c r="D3622" s="4" t="s">
        <v>8</v>
      </c>
      <c r="E3622" s="4" t="s">
        <v>18</v>
      </c>
      <c r="F3622" s="4" t="s">
        <v>7</v>
      </c>
    </row>
    <row r="3623" spans="1:7">
      <c r="A3623" t="n">
        <v>31879</v>
      </c>
      <c r="B3623" s="36" t="n">
        <v>45</v>
      </c>
      <c r="C3623" s="7" t="n">
        <v>5</v>
      </c>
      <c r="D3623" s="7" t="n">
        <v>3</v>
      </c>
      <c r="E3623" s="7" t="n">
        <v>1.89999997615814</v>
      </c>
      <c r="F3623" s="7" t="n">
        <v>0</v>
      </c>
    </row>
    <row r="3624" spans="1:7">
      <c r="A3624" t="s">
        <v>4</v>
      </c>
      <c r="B3624" s="4" t="s">
        <v>5</v>
      </c>
      <c r="C3624" s="4" t="s">
        <v>8</v>
      </c>
      <c r="D3624" s="4" t="s">
        <v>8</v>
      </c>
      <c r="E3624" s="4" t="s">
        <v>18</v>
      </c>
      <c r="F3624" s="4" t="s">
        <v>7</v>
      </c>
    </row>
    <row r="3625" spans="1:7">
      <c r="A3625" t="n">
        <v>31888</v>
      </c>
      <c r="B3625" s="36" t="n">
        <v>45</v>
      </c>
      <c r="C3625" s="7" t="n">
        <v>11</v>
      </c>
      <c r="D3625" s="7" t="n">
        <v>3</v>
      </c>
      <c r="E3625" s="7" t="n">
        <v>28.7999992370605</v>
      </c>
      <c r="F3625" s="7" t="n">
        <v>0</v>
      </c>
    </row>
    <row r="3626" spans="1:7">
      <c r="A3626" t="s">
        <v>4</v>
      </c>
      <c r="B3626" s="4" t="s">
        <v>5</v>
      </c>
      <c r="C3626" s="4" t="s">
        <v>8</v>
      </c>
      <c r="D3626" s="4" t="s">
        <v>8</v>
      </c>
      <c r="E3626" s="4" t="s">
        <v>18</v>
      </c>
      <c r="F3626" s="4" t="s">
        <v>7</v>
      </c>
    </row>
    <row r="3627" spans="1:7">
      <c r="A3627" t="n">
        <v>31897</v>
      </c>
      <c r="B3627" s="36" t="n">
        <v>45</v>
      </c>
      <c r="C3627" s="7" t="n">
        <v>5</v>
      </c>
      <c r="D3627" s="7" t="n">
        <v>3</v>
      </c>
      <c r="E3627" s="7" t="n">
        <v>1.60000002384186</v>
      </c>
      <c r="F3627" s="7" t="n">
        <v>3000</v>
      </c>
    </row>
    <row r="3628" spans="1:7">
      <c r="A3628" t="s">
        <v>4</v>
      </c>
      <c r="B3628" s="4" t="s">
        <v>5</v>
      </c>
      <c r="C3628" s="4" t="s">
        <v>7</v>
      </c>
      <c r="D3628" s="4" t="s">
        <v>7</v>
      </c>
      <c r="E3628" s="4" t="s">
        <v>18</v>
      </c>
      <c r="F3628" s="4" t="s">
        <v>18</v>
      </c>
      <c r="G3628" s="4" t="s">
        <v>18</v>
      </c>
      <c r="H3628" s="4" t="s">
        <v>18</v>
      </c>
      <c r="I3628" s="4" t="s">
        <v>8</v>
      </c>
      <c r="J3628" s="4" t="s">
        <v>7</v>
      </c>
    </row>
    <row r="3629" spans="1:7">
      <c r="A3629" t="n">
        <v>31906</v>
      </c>
      <c r="B3629" s="66" t="n">
        <v>55</v>
      </c>
      <c r="C3629" s="7" t="n">
        <v>16</v>
      </c>
      <c r="D3629" s="7" t="n">
        <v>65533</v>
      </c>
      <c r="E3629" s="7" t="n">
        <v>-0.600000023841858</v>
      </c>
      <c r="F3629" s="7" t="n">
        <v>0</v>
      </c>
      <c r="G3629" s="7" t="n">
        <v>-31.3999996185303</v>
      </c>
      <c r="H3629" s="7" t="n">
        <v>1.20000004768372</v>
      </c>
      <c r="I3629" s="7" t="n">
        <v>1</v>
      </c>
      <c r="J3629" s="7" t="n">
        <v>0</v>
      </c>
    </row>
    <row r="3630" spans="1:7">
      <c r="A3630" t="s">
        <v>4</v>
      </c>
      <c r="B3630" s="4" t="s">
        <v>5</v>
      </c>
      <c r="C3630" s="4" t="s">
        <v>8</v>
      </c>
      <c r="D3630" s="4" t="s">
        <v>7</v>
      </c>
    </row>
    <row r="3631" spans="1:7">
      <c r="A3631" t="n">
        <v>31930</v>
      </c>
      <c r="B3631" s="25" t="n">
        <v>58</v>
      </c>
      <c r="C3631" s="7" t="n">
        <v>255</v>
      </c>
      <c r="D3631" s="7" t="n">
        <v>0</v>
      </c>
    </row>
    <row r="3632" spans="1:7">
      <c r="A3632" t="s">
        <v>4</v>
      </c>
      <c r="B3632" s="4" t="s">
        <v>5</v>
      </c>
      <c r="C3632" s="4" t="s">
        <v>7</v>
      </c>
      <c r="D3632" s="4" t="s">
        <v>8</v>
      </c>
    </row>
    <row r="3633" spans="1:10">
      <c r="A3633" t="n">
        <v>31934</v>
      </c>
      <c r="B3633" s="67" t="n">
        <v>56</v>
      </c>
      <c r="C3633" s="7" t="n">
        <v>16</v>
      </c>
      <c r="D3633" s="7" t="n">
        <v>0</v>
      </c>
    </row>
    <row r="3634" spans="1:10">
      <c r="A3634" t="s">
        <v>4</v>
      </c>
      <c r="B3634" s="4" t="s">
        <v>5</v>
      </c>
      <c r="C3634" s="4" t="s">
        <v>7</v>
      </c>
      <c r="D3634" s="4" t="s">
        <v>8</v>
      </c>
      <c r="E3634" s="4" t="s">
        <v>9</v>
      </c>
      <c r="F3634" s="4" t="s">
        <v>18</v>
      </c>
      <c r="G3634" s="4" t="s">
        <v>18</v>
      </c>
      <c r="H3634" s="4" t="s">
        <v>18</v>
      </c>
    </row>
    <row r="3635" spans="1:10">
      <c r="A3635" t="n">
        <v>31938</v>
      </c>
      <c r="B3635" s="37" t="n">
        <v>48</v>
      </c>
      <c r="C3635" s="7" t="n">
        <v>16</v>
      </c>
      <c r="D3635" s="7" t="n">
        <v>0</v>
      </c>
      <c r="E3635" s="7" t="s">
        <v>279</v>
      </c>
      <c r="F3635" s="7" t="n">
        <v>-1</v>
      </c>
      <c r="G3635" s="7" t="n">
        <v>1</v>
      </c>
      <c r="H3635" s="7" t="n">
        <v>0</v>
      </c>
    </row>
    <row r="3636" spans="1:10">
      <c r="A3636" t="s">
        <v>4</v>
      </c>
      <c r="B3636" s="4" t="s">
        <v>5</v>
      </c>
      <c r="C3636" s="4" t="s">
        <v>7</v>
      </c>
    </row>
    <row r="3637" spans="1:10">
      <c r="A3637" t="n">
        <v>31966</v>
      </c>
      <c r="B3637" s="23" t="n">
        <v>16</v>
      </c>
      <c r="C3637" s="7" t="n">
        <v>500</v>
      </c>
    </row>
    <row r="3638" spans="1:10">
      <c r="A3638" t="s">
        <v>4</v>
      </c>
      <c r="B3638" s="4" t="s">
        <v>5</v>
      </c>
      <c r="C3638" s="4" t="s">
        <v>8</v>
      </c>
      <c r="D3638" s="4" t="s">
        <v>7</v>
      </c>
      <c r="E3638" s="4" t="s">
        <v>18</v>
      </c>
      <c r="F3638" s="4" t="s">
        <v>7</v>
      </c>
      <c r="G3638" s="4" t="s">
        <v>19</v>
      </c>
      <c r="H3638" s="4" t="s">
        <v>19</v>
      </c>
      <c r="I3638" s="4" t="s">
        <v>7</v>
      </c>
      <c r="J3638" s="4" t="s">
        <v>7</v>
      </c>
      <c r="K3638" s="4" t="s">
        <v>19</v>
      </c>
      <c r="L3638" s="4" t="s">
        <v>19</v>
      </c>
      <c r="M3638" s="4" t="s">
        <v>19</v>
      </c>
      <c r="N3638" s="4" t="s">
        <v>19</v>
      </c>
      <c r="O3638" s="4" t="s">
        <v>9</v>
      </c>
    </row>
    <row r="3639" spans="1:10">
      <c r="A3639" t="n">
        <v>31969</v>
      </c>
      <c r="B3639" s="15" t="n">
        <v>50</v>
      </c>
      <c r="C3639" s="7" t="n">
        <v>0</v>
      </c>
      <c r="D3639" s="7" t="n">
        <v>2000</v>
      </c>
      <c r="E3639" s="7" t="n">
        <v>0.800000011920929</v>
      </c>
      <c r="F3639" s="7" t="n">
        <v>100</v>
      </c>
      <c r="G3639" s="7" t="n">
        <v>0</v>
      </c>
      <c r="H3639" s="7" t="n">
        <v>0</v>
      </c>
      <c r="I3639" s="7" t="n">
        <v>0</v>
      </c>
      <c r="J3639" s="7" t="n">
        <v>65533</v>
      </c>
      <c r="K3639" s="7" t="n">
        <v>0</v>
      </c>
      <c r="L3639" s="7" t="n">
        <v>0</v>
      </c>
      <c r="M3639" s="7" t="n">
        <v>0</v>
      </c>
      <c r="N3639" s="7" t="n">
        <v>0</v>
      </c>
      <c r="O3639" s="7" t="s">
        <v>20</v>
      </c>
    </row>
    <row r="3640" spans="1:10">
      <c r="A3640" t="s">
        <v>4</v>
      </c>
      <c r="B3640" s="4" t="s">
        <v>5</v>
      </c>
      <c r="C3640" s="4" t="s">
        <v>8</v>
      </c>
      <c r="D3640" s="4" t="s">
        <v>7</v>
      </c>
      <c r="E3640" s="4" t="s">
        <v>9</v>
      </c>
    </row>
    <row r="3641" spans="1:10">
      <c r="A3641" t="n">
        <v>32008</v>
      </c>
      <c r="B3641" s="38" t="n">
        <v>51</v>
      </c>
      <c r="C3641" s="7" t="n">
        <v>4</v>
      </c>
      <c r="D3641" s="7" t="n">
        <v>16</v>
      </c>
      <c r="E3641" s="7" t="s">
        <v>298</v>
      </c>
    </row>
    <row r="3642" spans="1:10">
      <c r="A3642" t="s">
        <v>4</v>
      </c>
      <c r="B3642" s="4" t="s">
        <v>5</v>
      </c>
      <c r="C3642" s="4" t="s">
        <v>7</v>
      </c>
    </row>
    <row r="3643" spans="1:10">
      <c r="A3643" t="n">
        <v>32022</v>
      </c>
      <c r="B3643" s="23" t="n">
        <v>16</v>
      </c>
      <c r="C3643" s="7" t="n">
        <v>0</v>
      </c>
    </row>
    <row r="3644" spans="1:10">
      <c r="A3644" t="s">
        <v>4</v>
      </c>
      <c r="B3644" s="4" t="s">
        <v>5</v>
      </c>
      <c r="C3644" s="4" t="s">
        <v>7</v>
      </c>
      <c r="D3644" s="4" t="s">
        <v>8</v>
      </c>
      <c r="E3644" s="4" t="s">
        <v>19</v>
      </c>
      <c r="F3644" s="4" t="s">
        <v>69</v>
      </c>
      <c r="G3644" s="4" t="s">
        <v>8</v>
      </c>
      <c r="H3644" s="4" t="s">
        <v>8</v>
      </c>
      <c r="I3644" s="4" t="s">
        <v>8</v>
      </c>
      <c r="J3644" s="4" t="s">
        <v>19</v>
      </c>
      <c r="K3644" s="4" t="s">
        <v>69</v>
      </c>
      <c r="L3644" s="4" t="s">
        <v>8</v>
      </c>
      <c r="M3644" s="4" t="s">
        <v>8</v>
      </c>
    </row>
    <row r="3645" spans="1:10">
      <c r="A3645" t="n">
        <v>32025</v>
      </c>
      <c r="B3645" s="39" t="n">
        <v>26</v>
      </c>
      <c r="C3645" s="7" t="n">
        <v>16</v>
      </c>
      <c r="D3645" s="7" t="n">
        <v>17</v>
      </c>
      <c r="E3645" s="7" t="n">
        <v>14406</v>
      </c>
      <c r="F3645" s="7" t="s">
        <v>348</v>
      </c>
      <c r="G3645" s="7" t="n">
        <v>2</v>
      </c>
      <c r="H3645" s="7" t="n">
        <v>3</v>
      </c>
      <c r="I3645" s="7" t="n">
        <v>17</v>
      </c>
      <c r="J3645" s="7" t="n">
        <v>14407</v>
      </c>
      <c r="K3645" s="7" t="s">
        <v>349</v>
      </c>
      <c r="L3645" s="7" t="n">
        <v>2</v>
      </c>
      <c r="M3645" s="7" t="n">
        <v>0</v>
      </c>
    </row>
    <row r="3646" spans="1:10">
      <c r="A3646" t="s">
        <v>4</v>
      </c>
      <c r="B3646" s="4" t="s">
        <v>5</v>
      </c>
    </row>
    <row r="3647" spans="1:10">
      <c r="A3647" t="n">
        <v>32189</v>
      </c>
      <c r="B3647" s="30" t="n">
        <v>28</v>
      </c>
    </row>
    <row r="3648" spans="1:10">
      <c r="A3648" t="s">
        <v>4</v>
      </c>
      <c r="B3648" s="4" t="s">
        <v>5</v>
      </c>
      <c r="C3648" s="4" t="s">
        <v>8</v>
      </c>
      <c r="D3648" s="4" t="s">
        <v>7</v>
      </c>
      <c r="E3648" s="4" t="s">
        <v>18</v>
      </c>
    </row>
    <row r="3649" spans="1:15">
      <c r="A3649" t="n">
        <v>32190</v>
      </c>
      <c r="B3649" s="25" t="n">
        <v>58</v>
      </c>
      <c r="C3649" s="7" t="n">
        <v>0</v>
      </c>
      <c r="D3649" s="7" t="n">
        <v>300</v>
      </c>
      <c r="E3649" s="7" t="n">
        <v>0.300000011920929</v>
      </c>
    </row>
    <row r="3650" spans="1:15">
      <c r="A3650" t="s">
        <v>4</v>
      </c>
      <c r="B3650" s="4" t="s">
        <v>5</v>
      </c>
      <c r="C3650" s="4" t="s">
        <v>8</v>
      </c>
      <c r="D3650" s="4" t="s">
        <v>7</v>
      </c>
    </row>
    <row r="3651" spans="1:15">
      <c r="A3651" t="n">
        <v>32198</v>
      </c>
      <c r="B3651" s="25" t="n">
        <v>58</v>
      </c>
      <c r="C3651" s="7" t="n">
        <v>255</v>
      </c>
      <c r="D3651" s="7" t="n">
        <v>0</v>
      </c>
    </row>
    <row r="3652" spans="1:15">
      <c r="A3652" t="s">
        <v>4</v>
      </c>
      <c r="B3652" s="4" t="s">
        <v>5</v>
      </c>
      <c r="C3652" s="4" t="s">
        <v>8</v>
      </c>
      <c r="D3652" s="4" t="s">
        <v>7</v>
      </c>
      <c r="E3652" s="4" t="s">
        <v>18</v>
      </c>
      <c r="F3652" s="4" t="s">
        <v>7</v>
      </c>
      <c r="G3652" s="4" t="s">
        <v>19</v>
      </c>
      <c r="H3652" s="4" t="s">
        <v>19</v>
      </c>
      <c r="I3652" s="4" t="s">
        <v>7</v>
      </c>
      <c r="J3652" s="4" t="s">
        <v>7</v>
      </c>
      <c r="K3652" s="4" t="s">
        <v>19</v>
      </c>
      <c r="L3652" s="4" t="s">
        <v>19</v>
      </c>
      <c r="M3652" s="4" t="s">
        <v>19</v>
      </c>
      <c r="N3652" s="4" t="s">
        <v>19</v>
      </c>
      <c r="O3652" s="4" t="s">
        <v>9</v>
      </c>
    </row>
    <row r="3653" spans="1:15">
      <c r="A3653" t="n">
        <v>32202</v>
      </c>
      <c r="B3653" s="15" t="n">
        <v>50</v>
      </c>
      <c r="C3653" s="7" t="n">
        <v>0</v>
      </c>
      <c r="D3653" s="7" t="n">
        <v>12010</v>
      </c>
      <c r="E3653" s="7" t="n">
        <v>1</v>
      </c>
      <c r="F3653" s="7" t="n">
        <v>0</v>
      </c>
      <c r="G3653" s="7" t="n">
        <v>0</v>
      </c>
      <c r="H3653" s="7" t="n">
        <v>0</v>
      </c>
      <c r="I3653" s="7" t="n">
        <v>0</v>
      </c>
      <c r="J3653" s="7" t="n">
        <v>65533</v>
      </c>
      <c r="K3653" s="7" t="n">
        <v>0</v>
      </c>
      <c r="L3653" s="7" t="n">
        <v>0</v>
      </c>
      <c r="M3653" s="7" t="n">
        <v>0</v>
      </c>
      <c r="N3653" s="7" t="n">
        <v>0</v>
      </c>
      <c r="O3653" s="7" t="s">
        <v>20</v>
      </c>
    </row>
    <row r="3654" spans="1:15">
      <c r="A3654" t="s">
        <v>4</v>
      </c>
      <c r="B3654" s="4" t="s">
        <v>5</v>
      </c>
      <c r="C3654" s="4" t="s">
        <v>8</v>
      </c>
      <c r="D3654" s="4" t="s">
        <v>7</v>
      </c>
      <c r="E3654" s="4" t="s">
        <v>7</v>
      </c>
      <c r="F3654" s="4" t="s">
        <v>7</v>
      </c>
      <c r="G3654" s="4" t="s">
        <v>7</v>
      </c>
      <c r="H3654" s="4" t="s">
        <v>8</v>
      </c>
    </row>
    <row r="3655" spans="1:15">
      <c r="A3655" t="n">
        <v>32241</v>
      </c>
      <c r="B3655" s="28" t="n">
        <v>25</v>
      </c>
      <c r="C3655" s="7" t="n">
        <v>5</v>
      </c>
      <c r="D3655" s="7" t="n">
        <v>65535</v>
      </c>
      <c r="E3655" s="7" t="n">
        <v>65535</v>
      </c>
      <c r="F3655" s="7" t="n">
        <v>65535</v>
      </c>
      <c r="G3655" s="7" t="n">
        <v>65535</v>
      </c>
      <c r="H3655" s="7" t="n">
        <v>0</v>
      </c>
    </row>
    <row r="3656" spans="1:15">
      <c r="A3656" t="s">
        <v>4</v>
      </c>
      <c r="B3656" s="4" t="s">
        <v>5</v>
      </c>
      <c r="C3656" s="4" t="s">
        <v>7</v>
      </c>
      <c r="D3656" s="4" t="s">
        <v>69</v>
      </c>
      <c r="E3656" s="4" t="s">
        <v>8</v>
      </c>
      <c r="F3656" s="4" t="s">
        <v>8</v>
      </c>
      <c r="G3656" s="4" t="s">
        <v>7</v>
      </c>
      <c r="H3656" s="4" t="s">
        <v>8</v>
      </c>
      <c r="I3656" s="4" t="s">
        <v>69</v>
      </c>
      <c r="J3656" s="4" t="s">
        <v>8</v>
      </c>
      <c r="K3656" s="4" t="s">
        <v>8</v>
      </c>
      <c r="L3656" s="4" t="s">
        <v>8</v>
      </c>
    </row>
    <row r="3657" spans="1:15">
      <c r="A3657" t="n">
        <v>32252</v>
      </c>
      <c r="B3657" s="29" t="n">
        <v>24</v>
      </c>
      <c r="C3657" s="7" t="n">
        <v>65533</v>
      </c>
      <c r="D3657" s="7" t="s">
        <v>350</v>
      </c>
      <c r="E3657" s="7" t="n">
        <v>12</v>
      </c>
      <c r="F3657" s="7" t="n">
        <v>16</v>
      </c>
      <c r="G3657" s="7" t="n">
        <v>777</v>
      </c>
      <c r="H3657" s="7" t="n">
        <v>7</v>
      </c>
      <c r="I3657" s="7" t="s">
        <v>351</v>
      </c>
      <c r="J3657" s="7" t="n">
        <v>6</v>
      </c>
      <c r="K3657" s="7" t="n">
        <v>2</v>
      </c>
      <c r="L3657" s="7" t="n">
        <v>0</v>
      </c>
    </row>
    <row r="3658" spans="1:15">
      <c r="A3658" t="s">
        <v>4</v>
      </c>
      <c r="B3658" s="4" t="s">
        <v>5</v>
      </c>
    </row>
    <row r="3659" spans="1:15">
      <c r="A3659" t="n">
        <v>32273</v>
      </c>
      <c r="B3659" s="30" t="n">
        <v>28</v>
      </c>
    </row>
    <row r="3660" spans="1:15">
      <c r="A3660" t="s">
        <v>4</v>
      </c>
      <c r="B3660" s="4" t="s">
        <v>5</v>
      </c>
      <c r="C3660" s="4" t="s">
        <v>8</v>
      </c>
    </row>
    <row r="3661" spans="1:15">
      <c r="A3661" t="n">
        <v>32274</v>
      </c>
      <c r="B3661" s="31" t="n">
        <v>27</v>
      </c>
      <c r="C3661" s="7" t="n">
        <v>0</v>
      </c>
    </row>
    <row r="3662" spans="1:15">
      <c r="A3662" t="s">
        <v>4</v>
      </c>
      <c r="B3662" s="4" t="s">
        <v>5</v>
      </c>
      <c r="C3662" s="4" t="s">
        <v>8</v>
      </c>
    </row>
    <row r="3663" spans="1:15">
      <c r="A3663" t="n">
        <v>32276</v>
      </c>
      <c r="B3663" s="31" t="n">
        <v>27</v>
      </c>
      <c r="C3663" s="7" t="n">
        <v>1</v>
      </c>
    </row>
    <row r="3664" spans="1:15">
      <c r="A3664" t="s">
        <v>4</v>
      </c>
      <c r="B3664" s="4" t="s">
        <v>5</v>
      </c>
      <c r="C3664" s="4" t="s">
        <v>8</v>
      </c>
      <c r="D3664" s="4" t="s">
        <v>7</v>
      </c>
      <c r="E3664" s="4" t="s">
        <v>7</v>
      </c>
      <c r="F3664" s="4" t="s">
        <v>7</v>
      </c>
      <c r="G3664" s="4" t="s">
        <v>7</v>
      </c>
      <c r="H3664" s="4" t="s">
        <v>8</v>
      </c>
    </row>
    <row r="3665" spans="1:15">
      <c r="A3665" t="n">
        <v>32278</v>
      </c>
      <c r="B3665" s="28" t="n">
        <v>25</v>
      </c>
      <c r="C3665" s="7" t="n">
        <v>5</v>
      </c>
      <c r="D3665" s="7" t="n">
        <v>65535</v>
      </c>
      <c r="E3665" s="7" t="n">
        <v>65535</v>
      </c>
      <c r="F3665" s="7" t="n">
        <v>65535</v>
      </c>
      <c r="G3665" s="7" t="n">
        <v>65535</v>
      </c>
      <c r="H3665" s="7" t="n">
        <v>0</v>
      </c>
    </row>
    <row r="3666" spans="1:15">
      <c r="A3666" t="s">
        <v>4</v>
      </c>
      <c r="B3666" s="4" t="s">
        <v>5</v>
      </c>
      <c r="C3666" s="4" t="s">
        <v>8</v>
      </c>
      <c r="D3666" s="4" t="s">
        <v>7</v>
      </c>
      <c r="E3666" s="4" t="s">
        <v>19</v>
      </c>
    </row>
    <row r="3667" spans="1:15">
      <c r="A3667" t="n">
        <v>32289</v>
      </c>
      <c r="B3667" s="42" t="n">
        <v>101</v>
      </c>
      <c r="C3667" s="7" t="n">
        <v>0</v>
      </c>
      <c r="D3667" s="7" t="n">
        <v>777</v>
      </c>
      <c r="E3667" s="7" t="n">
        <v>1</v>
      </c>
    </row>
    <row r="3668" spans="1:15">
      <c r="A3668" t="s">
        <v>4</v>
      </c>
      <c r="B3668" s="4" t="s">
        <v>5</v>
      </c>
      <c r="C3668" s="4" t="s">
        <v>8</v>
      </c>
      <c r="D3668" s="4" t="s">
        <v>7</v>
      </c>
      <c r="E3668" s="4" t="s">
        <v>18</v>
      </c>
    </row>
    <row r="3669" spans="1:15">
      <c r="A3669" t="n">
        <v>32297</v>
      </c>
      <c r="B3669" s="25" t="n">
        <v>58</v>
      </c>
      <c r="C3669" s="7" t="n">
        <v>100</v>
      </c>
      <c r="D3669" s="7" t="n">
        <v>300</v>
      </c>
      <c r="E3669" s="7" t="n">
        <v>0.300000011920929</v>
      </c>
    </row>
    <row r="3670" spans="1:15">
      <c r="A3670" t="s">
        <v>4</v>
      </c>
      <c r="B3670" s="4" t="s">
        <v>5</v>
      </c>
      <c r="C3670" s="4" t="s">
        <v>8</v>
      </c>
      <c r="D3670" s="4" t="s">
        <v>7</v>
      </c>
    </row>
    <row r="3671" spans="1:15">
      <c r="A3671" t="n">
        <v>32305</v>
      </c>
      <c r="B3671" s="25" t="n">
        <v>58</v>
      </c>
      <c r="C3671" s="7" t="n">
        <v>255</v>
      </c>
      <c r="D3671" s="7" t="n">
        <v>0</v>
      </c>
    </row>
    <row r="3672" spans="1:15">
      <c r="A3672" t="s">
        <v>4</v>
      </c>
      <c r="B3672" s="4" t="s">
        <v>5</v>
      </c>
      <c r="C3672" s="4" t="s">
        <v>7</v>
      </c>
      <c r="D3672" s="4" t="s">
        <v>8</v>
      </c>
      <c r="E3672" s="4" t="s">
        <v>9</v>
      </c>
      <c r="F3672" s="4" t="s">
        <v>18</v>
      </c>
      <c r="G3672" s="4" t="s">
        <v>18</v>
      </c>
      <c r="H3672" s="4" t="s">
        <v>18</v>
      </c>
    </row>
    <row r="3673" spans="1:15">
      <c r="A3673" t="n">
        <v>32309</v>
      </c>
      <c r="B3673" s="37" t="n">
        <v>48</v>
      </c>
      <c r="C3673" s="7" t="n">
        <v>16</v>
      </c>
      <c r="D3673" s="7" t="n">
        <v>0</v>
      </c>
      <c r="E3673" s="7" t="s">
        <v>279</v>
      </c>
      <c r="F3673" s="7" t="n">
        <v>-1</v>
      </c>
      <c r="G3673" s="7" t="n">
        <v>1</v>
      </c>
      <c r="H3673" s="7" t="n">
        <v>2.80259692864963e-45</v>
      </c>
    </row>
    <row r="3674" spans="1:15">
      <c r="A3674" t="s">
        <v>4</v>
      </c>
      <c r="B3674" s="4" t="s">
        <v>5</v>
      </c>
      <c r="C3674" s="4" t="s">
        <v>7</v>
      </c>
    </row>
    <row r="3675" spans="1:15">
      <c r="A3675" t="n">
        <v>32337</v>
      </c>
      <c r="B3675" s="23" t="n">
        <v>16</v>
      </c>
      <c r="C3675" s="7" t="n">
        <v>500</v>
      </c>
    </row>
    <row r="3676" spans="1:15">
      <c r="A3676" t="s">
        <v>4</v>
      </c>
      <c r="B3676" s="4" t="s">
        <v>5</v>
      </c>
      <c r="C3676" s="4" t="s">
        <v>8</v>
      </c>
      <c r="D3676" s="4" t="s">
        <v>7</v>
      </c>
      <c r="E3676" s="4" t="s">
        <v>9</v>
      </c>
    </row>
    <row r="3677" spans="1:15">
      <c r="A3677" t="n">
        <v>32340</v>
      </c>
      <c r="B3677" s="38" t="n">
        <v>51</v>
      </c>
      <c r="C3677" s="7" t="n">
        <v>4</v>
      </c>
      <c r="D3677" s="7" t="n">
        <v>0</v>
      </c>
      <c r="E3677" s="7" t="s">
        <v>310</v>
      </c>
    </row>
    <row r="3678" spans="1:15">
      <c r="A3678" t="s">
        <v>4</v>
      </c>
      <c r="B3678" s="4" t="s">
        <v>5</v>
      </c>
      <c r="C3678" s="4" t="s">
        <v>7</v>
      </c>
    </row>
    <row r="3679" spans="1:15">
      <c r="A3679" t="n">
        <v>32354</v>
      </c>
      <c r="B3679" s="23" t="n">
        <v>16</v>
      </c>
      <c r="C3679" s="7" t="n">
        <v>0</v>
      </c>
    </row>
    <row r="3680" spans="1:15">
      <c r="A3680" t="s">
        <v>4</v>
      </c>
      <c r="B3680" s="4" t="s">
        <v>5</v>
      </c>
      <c r="C3680" s="4" t="s">
        <v>7</v>
      </c>
      <c r="D3680" s="4" t="s">
        <v>8</v>
      </c>
      <c r="E3680" s="4" t="s">
        <v>19</v>
      </c>
      <c r="F3680" s="4" t="s">
        <v>69</v>
      </c>
      <c r="G3680" s="4" t="s">
        <v>8</v>
      </c>
      <c r="H3680" s="4" t="s">
        <v>8</v>
      </c>
      <c r="I3680" s="4" t="s">
        <v>8</v>
      </c>
      <c r="J3680" s="4" t="s">
        <v>19</v>
      </c>
      <c r="K3680" s="4" t="s">
        <v>69</v>
      </c>
      <c r="L3680" s="4" t="s">
        <v>8</v>
      </c>
      <c r="M3680" s="4" t="s">
        <v>8</v>
      </c>
    </row>
    <row r="3681" spans="1:13">
      <c r="A3681" t="n">
        <v>32357</v>
      </c>
      <c r="B3681" s="39" t="n">
        <v>26</v>
      </c>
      <c r="C3681" s="7" t="n">
        <v>0</v>
      </c>
      <c r="D3681" s="7" t="n">
        <v>17</v>
      </c>
      <c r="E3681" s="7" t="n">
        <v>62362</v>
      </c>
      <c r="F3681" s="7" t="s">
        <v>352</v>
      </c>
      <c r="G3681" s="7" t="n">
        <v>2</v>
      </c>
      <c r="H3681" s="7" t="n">
        <v>3</v>
      </c>
      <c r="I3681" s="7" t="n">
        <v>17</v>
      </c>
      <c r="J3681" s="7" t="n">
        <v>62363</v>
      </c>
      <c r="K3681" s="7" t="s">
        <v>353</v>
      </c>
      <c r="L3681" s="7" t="n">
        <v>2</v>
      </c>
      <c r="M3681" s="7" t="n">
        <v>0</v>
      </c>
    </row>
    <row r="3682" spans="1:13">
      <c r="A3682" t="s">
        <v>4</v>
      </c>
      <c r="B3682" s="4" t="s">
        <v>5</v>
      </c>
    </row>
    <row r="3683" spans="1:13">
      <c r="A3683" t="n">
        <v>32504</v>
      </c>
      <c r="B3683" s="30" t="n">
        <v>28</v>
      </c>
    </row>
    <row r="3684" spans="1:13">
      <c r="A3684" t="s">
        <v>4</v>
      </c>
      <c r="B3684" s="4" t="s">
        <v>5</v>
      </c>
      <c r="C3684" s="4" t="s">
        <v>7</v>
      </c>
      <c r="D3684" s="4" t="s">
        <v>8</v>
      </c>
      <c r="E3684" s="4" t="s">
        <v>9</v>
      </c>
      <c r="F3684" s="4" t="s">
        <v>18</v>
      </c>
      <c r="G3684" s="4" t="s">
        <v>18</v>
      </c>
      <c r="H3684" s="4" t="s">
        <v>18</v>
      </c>
    </row>
    <row r="3685" spans="1:13">
      <c r="A3685" t="n">
        <v>32505</v>
      </c>
      <c r="B3685" s="37" t="n">
        <v>48</v>
      </c>
      <c r="C3685" s="7" t="n">
        <v>16</v>
      </c>
      <c r="D3685" s="7" t="n">
        <v>0</v>
      </c>
      <c r="E3685" s="7" t="s">
        <v>193</v>
      </c>
      <c r="F3685" s="7" t="n">
        <v>-1</v>
      </c>
      <c r="G3685" s="7" t="n">
        <v>1</v>
      </c>
      <c r="H3685" s="7" t="n">
        <v>5.60519385729927e-45</v>
      </c>
    </row>
    <row r="3686" spans="1:13">
      <c r="A3686" t="s">
        <v>4</v>
      </c>
      <c r="B3686" s="4" t="s">
        <v>5</v>
      </c>
      <c r="C3686" s="4" t="s">
        <v>7</v>
      </c>
    </row>
    <row r="3687" spans="1:13">
      <c r="A3687" t="n">
        <v>32536</v>
      </c>
      <c r="B3687" s="23" t="n">
        <v>16</v>
      </c>
      <c r="C3687" s="7" t="n">
        <v>500</v>
      </c>
    </row>
    <row r="3688" spans="1:13">
      <c r="A3688" t="s">
        <v>4</v>
      </c>
      <c r="B3688" s="4" t="s">
        <v>5</v>
      </c>
      <c r="C3688" s="4" t="s">
        <v>8</v>
      </c>
      <c r="D3688" s="4" t="s">
        <v>7</v>
      </c>
      <c r="E3688" s="4" t="s">
        <v>9</v>
      </c>
    </row>
    <row r="3689" spans="1:13">
      <c r="A3689" t="n">
        <v>32539</v>
      </c>
      <c r="B3689" s="38" t="n">
        <v>51</v>
      </c>
      <c r="C3689" s="7" t="n">
        <v>4</v>
      </c>
      <c r="D3689" s="7" t="n">
        <v>16</v>
      </c>
      <c r="E3689" s="7" t="s">
        <v>354</v>
      </c>
    </row>
    <row r="3690" spans="1:13">
      <c r="A3690" t="s">
        <v>4</v>
      </c>
      <c r="B3690" s="4" t="s">
        <v>5</v>
      </c>
      <c r="C3690" s="4" t="s">
        <v>7</v>
      </c>
    </row>
    <row r="3691" spans="1:13">
      <c r="A3691" t="n">
        <v>32552</v>
      </c>
      <c r="B3691" s="23" t="n">
        <v>16</v>
      </c>
      <c r="C3691" s="7" t="n">
        <v>0</v>
      </c>
    </row>
    <row r="3692" spans="1:13">
      <c r="A3692" t="s">
        <v>4</v>
      </c>
      <c r="B3692" s="4" t="s">
        <v>5</v>
      </c>
      <c r="C3692" s="4" t="s">
        <v>7</v>
      </c>
      <c r="D3692" s="4" t="s">
        <v>8</v>
      </c>
      <c r="E3692" s="4" t="s">
        <v>19</v>
      </c>
      <c r="F3692" s="4" t="s">
        <v>69</v>
      </c>
      <c r="G3692" s="4" t="s">
        <v>8</v>
      </c>
      <c r="H3692" s="4" t="s">
        <v>8</v>
      </c>
      <c r="I3692" s="4" t="s">
        <v>8</v>
      </c>
      <c r="J3692" s="4" t="s">
        <v>19</v>
      </c>
      <c r="K3692" s="4" t="s">
        <v>69</v>
      </c>
      <c r="L3692" s="4" t="s">
        <v>8</v>
      </c>
      <c r="M3692" s="4" t="s">
        <v>8</v>
      </c>
      <c r="N3692" s="4" t="s">
        <v>8</v>
      </c>
      <c r="O3692" s="4" t="s">
        <v>19</v>
      </c>
      <c r="P3692" s="4" t="s">
        <v>69</v>
      </c>
      <c r="Q3692" s="4" t="s">
        <v>8</v>
      </c>
      <c r="R3692" s="4" t="s">
        <v>8</v>
      </c>
      <c r="S3692" s="4" t="s">
        <v>8</v>
      </c>
      <c r="T3692" s="4" t="s">
        <v>19</v>
      </c>
      <c r="U3692" s="4" t="s">
        <v>69</v>
      </c>
      <c r="V3692" s="4" t="s">
        <v>8</v>
      </c>
      <c r="W3692" s="4" t="s">
        <v>8</v>
      </c>
      <c r="X3692" s="4" t="s">
        <v>8</v>
      </c>
      <c r="Y3692" s="4" t="s">
        <v>19</v>
      </c>
      <c r="Z3692" s="4" t="s">
        <v>69</v>
      </c>
      <c r="AA3692" s="4" t="s">
        <v>8</v>
      </c>
      <c r="AB3692" s="4" t="s">
        <v>8</v>
      </c>
    </row>
    <row r="3693" spans="1:13">
      <c r="A3693" t="n">
        <v>32555</v>
      </c>
      <c r="B3693" s="39" t="n">
        <v>26</v>
      </c>
      <c r="C3693" s="7" t="n">
        <v>16</v>
      </c>
      <c r="D3693" s="7" t="n">
        <v>17</v>
      </c>
      <c r="E3693" s="7" t="n">
        <v>14408</v>
      </c>
      <c r="F3693" s="7" t="s">
        <v>355</v>
      </c>
      <c r="G3693" s="7" t="n">
        <v>2</v>
      </c>
      <c r="H3693" s="7" t="n">
        <v>3</v>
      </c>
      <c r="I3693" s="7" t="n">
        <v>17</v>
      </c>
      <c r="J3693" s="7" t="n">
        <v>14409</v>
      </c>
      <c r="K3693" s="7" t="s">
        <v>356</v>
      </c>
      <c r="L3693" s="7" t="n">
        <v>2</v>
      </c>
      <c r="M3693" s="7" t="n">
        <v>3</v>
      </c>
      <c r="N3693" s="7" t="n">
        <v>17</v>
      </c>
      <c r="O3693" s="7" t="n">
        <v>14410</v>
      </c>
      <c r="P3693" s="7" t="s">
        <v>357</v>
      </c>
      <c r="Q3693" s="7" t="n">
        <v>2</v>
      </c>
      <c r="R3693" s="7" t="n">
        <v>3</v>
      </c>
      <c r="S3693" s="7" t="n">
        <v>17</v>
      </c>
      <c r="T3693" s="7" t="n">
        <v>14411</v>
      </c>
      <c r="U3693" s="7" t="s">
        <v>358</v>
      </c>
      <c r="V3693" s="7" t="n">
        <v>2</v>
      </c>
      <c r="W3693" s="7" t="n">
        <v>3</v>
      </c>
      <c r="X3693" s="7" t="n">
        <v>17</v>
      </c>
      <c r="Y3693" s="7" t="n">
        <v>14412</v>
      </c>
      <c r="Z3693" s="7" t="s">
        <v>359</v>
      </c>
      <c r="AA3693" s="7" t="n">
        <v>2</v>
      </c>
      <c r="AB3693" s="7" t="n">
        <v>0</v>
      </c>
    </row>
    <row r="3694" spans="1:13">
      <c r="A3694" t="s">
        <v>4</v>
      </c>
      <c r="B3694" s="4" t="s">
        <v>5</v>
      </c>
    </row>
    <row r="3695" spans="1:13">
      <c r="A3695" t="n">
        <v>32958</v>
      </c>
      <c r="B3695" s="30" t="n">
        <v>28</v>
      </c>
    </row>
    <row r="3696" spans="1:13">
      <c r="A3696" t="s">
        <v>4</v>
      </c>
      <c r="B3696" s="4" t="s">
        <v>5</v>
      </c>
      <c r="C3696" s="4" t="s">
        <v>8</v>
      </c>
      <c r="D3696" s="4" t="s">
        <v>7</v>
      </c>
      <c r="E3696" s="4" t="s">
        <v>9</v>
      </c>
    </row>
    <row r="3697" spans="1:28">
      <c r="A3697" t="n">
        <v>32959</v>
      </c>
      <c r="B3697" s="38" t="n">
        <v>51</v>
      </c>
      <c r="C3697" s="7" t="n">
        <v>4</v>
      </c>
      <c r="D3697" s="7" t="n">
        <v>0</v>
      </c>
      <c r="E3697" s="7" t="s">
        <v>294</v>
      </c>
    </row>
    <row r="3698" spans="1:28">
      <c r="A3698" t="s">
        <v>4</v>
      </c>
      <c r="B3698" s="4" t="s">
        <v>5</v>
      </c>
      <c r="C3698" s="4" t="s">
        <v>7</v>
      </c>
    </row>
    <row r="3699" spans="1:28">
      <c r="A3699" t="n">
        <v>32972</v>
      </c>
      <c r="B3699" s="23" t="n">
        <v>16</v>
      </c>
      <c r="C3699" s="7" t="n">
        <v>0</v>
      </c>
    </row>
    <row r="3700" spans="1:28">
      <c r="A3700" t="s">
        <v>4</v>
      </c>
      <c r="B3700" s="4" t="s">
        <v>5</v>
      </c>
      <c r="C3700" s="4" t="s">
        <v>7</v>
      </c>
      <c r="D3700" s="4" t="s">
        <v>8</v>
      </c>
      <c r="E3700" s="4" t="s">
        <v>19</v>
      </c>
      <c r="F3700" s="4" t="s">
        <v>69</v>
      </c>
      <c r="G3700" s="4" t="s">
        <v>8</v>
      </c>
      <c r="H3700" s="4" t="s">
        <v>8</v>
      </c>
    </row>
    <row r="3701" spans="1:28">
      <c r="A3701" t="n">
        <v>32975</v>
      </c>
      <c r="B3701" s="39" t="n">
        <v>26</v>
      </c>
      <c r="C3701" s="7" t="n">
        <v>0</v>
      </c>
      <c r="D3701" s="7" t="n">
        <v>17</v>
      </c>
      <c r="E3701" s="7" t="n">
        <v>62364</v>
      </c>
      <c r="F3701" s="7" t="s">
        <v>360</v>
      </c>
      <c r="G3701" s="7" t="n">
        <v>2</v>
      </c>
      <c r="H3701" s="7" t="n">
        <v>0</v>
      </c>
    </row>
    <row r="3702" spans="1:28">
      <c r="A3702" t="s">
        <v>4</v>
      </c>
      <c r="B3702" s="4" t="s">
        <v>5</v>
      </c>
    </row>
    <row r="3703" spans="1:28">
      <c r="A3703" t="n">
        <v>33033</v>
      </c>
      <c r="B3703" s="30" t="n">
        <v>28</v>
      </c>
    </row>
    <row r="3704" spans="1:28">
      <c r="A3704" t="s">
        <v>4</v>
      </c>
      <c r="B3704" s="4" t="s">
        <v>5</v>
      </c>
      <c r="C3704" s="4" t="s">
        <v>8</v>
      </c>
      <c r="D3704" s="4" t="s">
        <v>7</v>
      </c>
      <c r="E3704" s="4" t="s">
        <v>7</v>
      </c>
      <c r="F3704" s="4" t="s">
        <v>8</v>
      </c>
    </row>
    <row r="3705" spans="1:28">
      <c r="A3705" t="n">
        <v>33034</v>
      </c>
      <c r="B3705" s="28" t="n">
        <v>25</v>
      </c>
      <c r="C3705" s="7" t="n">
        <v>1</v>
      </c>
      <c r="D3705" s="7" t="n">
        <v>60</v>
      </c>
      <c r="E3705" s="7" t="n">
        <v>640</v>
      </c>
      <c r="F3705" s="7" t="n">
        <v>2</v>
      </c>
    </row>
    <row r="3706" spans="1:28">
      <c r="A3706" t="s">
        <v>4</v>
      </c>
      <c r="B3706" s="4" t="s">
        <v>5</v>
      </c>
      <c r="C3706" s="4" t="s">
        <v>8</v>
      </c>
      <c r="D3706" s="4" t="s">
        <v>7</v>
      </c>
      <c r="E3706" s="4" t="s">
        <v>9</v>
      </c>
    </row>
    <row r="3707" spans="1:28">
      <c r="A3707" t="n">
        <v>33041</v>
      </c>
      <c r="B3707" s="38" t="n">
        <v>51</v>
      </c>
      <c r="C3707" s="7" t="n">
        <v>4</v>
      </c>
      <c r="D3707" s="7" t="n">
        <v>11</v>
      </c>
      <c r="E3707" s="7" t="s">
        <v>361</v>
      </c>
    </row>
    <row r="3708" spans="1:28">
      <c r="A3708" t="s">
        <v>4</v>
      </c>
      <c r="B3708" s="4" t="s">
        <v>5</v>
      </c>
      <c r="C3708" s="4" t="s">
        <v>7</v>
      </c>
    </row>
    <row r="3709" spans="1:28">
      <c r="A3709" t="n">
        <v>33055</v>
      </c>
      <c r="B3709" s="23" t="n">
        <v>16</v>
      </c>
      <c r="C3709" s="7" t="n">
        <v>0</v>
      </c>
    </row>
    <row r="3710" spans="1:28">
      <c r="A3710" t="s">
        <v>4</v>
      </c>
      <c r="B3710" s="4" t="s">
        <v>5</v>
      </c>
      <c r="C3710" s="4" t="s">
        <v>7</v>
      </c>
      <c r="D3710" s="4" t="s">
        <v>8</v>
      </c>
      <c r="E3710" s="4" t="s">
        <v>19</v>
      </c>
      <c r="F3710" s="4" t="s">
        <v>69</v>
      </c>
      <c r="G3710" s="4" t="s">
        <v>8</v>
      </c>
      <c r="H3710" s="4" t="s">
        <v>8</v>
      </c>
    </row>
    <row r="3711" spans="1:28">
      <c r="A3711" t="n">
        <v>33058</v>
      </c>
      <c r="B3711" s="39" t="n">
        <v>26</v>
      </c>
      <c r="C3711" s="7" t="n">
        <v>11</v>
      </c>
      <c r="D3711" s="7" t="n">
        <v>17</v>
      </c>
      <c r="E3711" s="7" t="n">
        <v>62365</v>
      </c>
      <c r="F3711" s="7" t="s">
        <v>362</v>
      </c>
      <c r="G3711" s="7" t="n">
        <v>2</v>
      </c>
      <c r="H3711" s="7" t="n">
        <v>0</v>
      </c>
    </row>
    <row r="3712" spans="1:28">
      <c r="A3712" t="s">
        <v>4</v>
      </c>
      <c r="B3712" s="4" t="s">
        <v>5</v>
      </c>
    </row>
    <row r="3713" spans="1:8">
      <c r="A3713" t="n">
        <v>33123</v>
      </c>
      <c r="B3713" s="30" t="n">
        <v>28</v>
      </c>
    </row>
    <row r="3714" spans="1:8">
      <c r="A3714" t="s">
        <v>4</v>
      </c>
      <c r="B3714" s="4" t="s">
        <v>5</v>
      </c>
      <c r="C3714" s="4" t="s">
        <v>8</v>
      </c>
      <c r="D3714" s="4" t="s">
        <v>7</v>
      </c>
      <c r="E3714" s="4" t="s">
        <v>7</v>
      </c>
      <c r="F3714" s="4" t="s">
        <v>8</v>
      </c>
    </row>
    <row r="3715" spans="1:8">
      <c r="A3715" t="n">
        <v>33124</v>
      </c>
      <c r="B3715" s="28" t="n">
        <v>25</v>
      </c>
      <c r="C3715" s="7" t="n">
        <v>1</v>
      </c>
      <c r="D3715" s="7" t="n">
        <v>65535</v>
      </c>
      <c r="E3715" s="7" t="n">
        <v>65535</v>
      </c>
      <c r="F3715" s="7" t="n">
        <v>0</v>
      </c>
    </row>
    <row r="3716" spans="1:8">
      <c r="A3716" t="s">
        <v>4</v>
      </c>
      <c r="B3716" s="4" t="s">
        <v>5</v>
      </c>
      <c r="C3716" s="4" t="s">
        <v>7</v>
      </c>
      <c r="D3716" s="4" t="s">
        <v>8</v>
      </c>
    </row>
    <row r="3717" spans="1:8">
      <c r="A3717" t="n">
        <v>33131</v>
      </c>
      <c r="B3717" s="60" t="n">
        <v>89</v>
      </c>
      <c r="C3717" s="7" t="n">
        <v>65533</v>
      </c>
      <c r="D3717" s="7" t="n">
        <v>1</v>
      </c>
    </row>
    <row r="3718" spans="1:8">
      <c r="A3718" t="s">
        <v>4</v>
      </c>
      <c r="B3718" s="4" t="s">
        <v>5</v>
      </c>
      <c r="C3718" s="4" t="s">
        <v>17</v>
      </c>
    </row>
    <row r="3719" spans="1:8">
      <c r="A3719" t="n">
        <v>33135</v>
      </c>
      <c r="B3719" s="16" t="n">
        <v>3</v>
      </c>
      <c r="C3719" s="13" t="n">
        <f t="normal" ca="1">A4131</f>
        <v>0</v>
      </c>
    </row>
    <row r="3720" spans="1:8">
      <c r="A3720" t="s">
        <v>4</v>
      </c>
      <c r="B3720" s="4" t="s">
        <v>5</v>
      </c>
      <c r="C3720" s="4" t="s">
        <v>8</v>
      </c>
      <c r="D3720" s="4" t="s">
        <v>7</v>
      </c>
      <c r="E3720" s="4" t="s">
        <v>8</v>
      </c>
      <c r="F3720" s="4" t="s">
        <v>17</v>
      </c>
    </row>
    <row r="3721" spans="1:8">
      <c r="A3721" t="n">
        <v>33140</v>
      </c>
      <c r="B3721" s="12" t="n">
        <v>5</v>
      </c>
      <c r="C3721" s="7" t="n">
        <v>30</v>
      </c>
      <c r="D3721" s="7" t="n">
        <v>9274</v>
      </c>
      <c r="E3721" s="7" t="n">
        <v>1</v>
      </c>
      <c r="F3721" s="13" t="n">
        <f t="normal" ca="1">A3943</f>
        <v>0</v>
      </c>
    </row>
    <row r="3722" spans="1:8">
      <c r="A3722" t="s">
        <v>4</v>
      </c>
      <c r="B3722" s="4" t="s">
        <v>5</v>
      </c>
      <c r="C3722" s="4" t="s">
        <v>8</v>
      </c>
      <c r="D3722" s="4" t="s">
        <v>19</v>
      </c>
    </row>
    <row r="3723" spans="1:8">
      <c r="A3723" t="n">
        <v>33149</v>
      </c>
      <c r="B3723" s="65" t="n">
        <v>137</v>
      </c>
      <c r="C3723" s="7" t="n">
        <v>6</v>
      </c>
      <c r="D3723" s="7" t="n">
        <v>67108864</v>
      </c>
    </row>
    <row r="3724" spans="1:8">
      <c r="A3724" t="s">
        <v>4</v>
      </c>
      <c r="B3724" s="4" t="s">
        <v>5</v>
      </c>
      <c r="C3724" s="4" t="s">
        <v>8</v>
      </c>
      <c r="D3724" s="4" t="s">
        <v>7</v>
      </c>
      <c r="E3724" s="4" t="s">
        <v>18</v>
      </c>
    </row>
    <row r="3725" spans="1:8">
      <c r="A3725" t="n">
        <v>33155</v>
      </c>
      <c r="B3725" s="25" t="n">
        <v>58</v>
      </c>
      <c r="C3725" s="7" t="n">
        <v>101</v>
      </c>
      <c r="D3725" s="7" t="n">
        <v>300</v>
      </c>
      <c r="E3725" s="7" t="n">
        <v>1</v>
      </c>
    </row>
    <row r="3726" spans="1:8">
      <c r="A3726" t="s">
        <v>4</v>
      </c>
      <c r="B3726" s="4" t="s">
        <v>5</v>
      </c>
      <c r="C3726" s="4" t="s">
        <v>8</v>
      </c>
      <c r="D3726" s="4" t="s">
        <v>7</v>
      </c>
    </row>
    <row r="3727" spans="1:8">
      <c r="A3727" t="n">
        <v>33163</v>
      </c>
      <c r="B3727" s="25" t="n">
        <v>58</v>
      </c>
      <c r="C3727" s="7" t="n">
        <v>254</v>
      </c>
      <c r="D3727" s="7" t="n">
        <v>0</v>
      </c>
    </row>
    <row r="3728" spans="1:8">
      <c r="A3728" t="s">
        <v>4</v>
      </c>
      <c r="B3728" s="4" t="s">
        <v>5</v>
      </c>
      <c r="C3728" s="4" t="s">
        <v>8</v>
      </c>
      <c r="D3728" s="4" t="s">
        <v>7</v>
      </c>
      <c r="E3728" s="4" t="s">
        <v>9</v>
      </c>
      <c r="F3728" s="4" t="s">
        <v>9</v>
      </c>
      <c r="G3728" s="4" t="s">
        <v>9</v>
      </c>
      <c r="H3728" s="4" t="s">
        <v>9</v>
      </c>
    </row>
    <row r="3729" spans="1:8">
      <c r="A3729" t="n">
        <v>33167</v>
      </c>
      <c r="B3729" s="38" t="n">
        <v>51</v>
      </c>
      <c r="C3729" s="7" t="n">
        <v>3</v>
      </c>
      <c r="D3729" s="7" t="n">
        <v>2</v>
      </c>
      <c r="E3729" s="7" t="s">
        <v>152</v>
      </c>
      <c r="F3729" s="7" t="s">
        <v>153</v>
      </c>
      <c r="G3729" s="7" t="s">
        <v>154</v>
      </c>
      <c r="H3729" s="7" t="s">
        <v>155</v>
      </c>
    </row>
    <row r="3730" spans="1:8">
      <c r="A3730" t="s">
        <v>4</v>
      </c>
      <c r="B3730" s="4" t="s">
        <v>5</v>
      </c>
      <c r="C3730" s="4" t="s">
        <v>8</v>
      </c>
    </row>
    <row r="3731" spans="1:8">
      <c r="A3731" t="n">
        <v>33196</v>
      </c>
      <c r="B3731" s="57" t="n">
        <v>116</v>
      </c>
      <c r="C3731" s="7" t="n">
        <v>0</v>
      </c>
    </row>
    <row r="3732" spans="1:8">
      <c r="A3732" t="s">
        <v>4</v>
      </c>
      <c r="B3732" s="4" t="s">
        <v>5</v>
      </c>
      <c r="C3732" s="4" t="s">
        <v>8</v>
      </c>
      <c r="D3732" s="4" t="s">
        <v>7</v>
      </c>
    </row>
    <row r="3733" spans="1:8">
      <c r="A3733" t="n">
        <v>33198</v>
      </c>
      <c r="B3733" s="57" t="n">
        <v>116</v>
      </c>
      <c r="C3733" s="7" t="n">
        <v>2</v>
      </c>
      <c r="D3733" s="7" t="n">
        <v>1</v>
      </c>
    </row>
    <row r="3734" spans="1:8">
      <c r="A3734" t="s">
        <v>4</v>
      </c>
      <c r="B3734" s="4" t="s">
        <v>5</v>
      </c>
      <c r="C3734" s="4" t="s">
        <v>8</v>
      </c>
      <c r="D3734" s="4" t="s">
        <v>19</v>
      </c>
    </row>
    <row r="3735" spans="1:8">
      <c r="A3735" t="n">
        <v>33202</v>
      </c>
      <c r="B3735" s="57" t="n">
        <v>116</v>
      </c>
      <c r="C3735" s="7" t="n">
        <v>5</v>
      </c>
      <c r="D3735" s="7" t="n">
        <v>1092616192</v>
      </c>
    </row>
    <row r="3736" spans="1:8">
      <c r="A3736" t="s">
        <v>4</v>
      </c>
      <c r="B3736" s="4" t="s">
        <v>5</v>
      </c>
      <c r="C3736" s="4" t="s">
        <v>8</v>
      </c>
      <c r="D3736" s="4" t="s">
        <v>7</v>
      </c>
    </row>
    <row r="3737" spans="1:8">
      <c r="A3737" t="n">
        <v>33208</v>
      </c>
      <c r="B3737" s="57" t="n">
        <v>116</v>
      </c>
      <c r="C3737" s="7" t="n">
        <v>6</v>
      </c>
      <c r="D3737" s="7" t="n">
        <v>1</v>
      </c>
    </row>
    <row r="3738" spans="1:8">
      <c r="A3738" t="s">
        <v>4</v>
      </c>
      <c r="B3738" s="4" t="s">
        <v>5</v>
      </c>
      <c r="C3738" s="4" t="s">
        <v>7</v>
      </c>
      <c r="D3738" s="4" t="s">
        <v>19</v>
      </c>
    </row>
    <row r="3739" spans="1:8">
      <c r="A3739" t="n">
        <v>33212</v>
      </c>
      <c r="B3739" s="43" t="n">
        <v>43</v>
      </c>
      <c r="C3739" s="7" t="n">
        <v>1</v>
      </c>
      <c r="D3739" s="7" t="n">
        <v>1</v>
      </c>
    </row>
    <row r="3740" spans="1:8">
      <c r="A3740" t="s">
        <v>4</v>
      </c>
      <c r="B3740" s="4" t="s">
        <v>5</v>
      </c>
      <c r="C3740" s="4" t="s">
        <v>7</v>
      </c>
      <c r="D3740" s="4" t="s">
        <v>19</v>
      </c>
    </row>
    <row r="3741" spans="1:8">
      <c r="A3741" t="n">
        <v>33219</v>
      </c>
      <c r="B3741" s="43" t="n">
        <v>43</v>
      </c>
      <c r="C3741" s="7" t="n">
        <v>2</v>
      </c>
      <c r="D3741" s="7" t="n">
        <v>1</v>
      </c>
    </row>
    <row r="3742" spans="1:8">
      <c r="A3742" t="s">
        <v>4</v>
      </c>
      <c r="B3742" s="4" t="s">
        <v>5</v>
      </c>
      <c r="C3742" s="4" t="s">
        <v>7</v>
      </c>
      <c r="D3742" s="4" t="s">
        <v>19</v>
      </c>
    </row>
    <row r="3743" spans="1:8">
      <c r="A3743" t="n">
        <v>33226</v>
      </c>
      <c r="B3743" s="43" t="n">
        <v>43</v>
      </c>
      <c r="C3743" s="7" t="n">
        <v>3</v>
      </c>
      <c r="D3743" s="7" t="n">
        <v>1</v>
      </c>
    </row>
    <row r="3744" spans="1:8">
      <c r="A3744" t="s">
        <v>4</v>
      </c>
      <c r="B3744" s="4" t="s">
        <v>5</v>
      </c>
      <c r="C3744" s="4" t="s">
        <v>7</v>
      </c>
      <c r="D3744" s="4" t="s">
        <v>19</v>
      </c>
    </row>
    <row r="3745" spans="1:8">
      <c r="A3745" t="n">
        <v>33233</v>
      </c>
      <c r="B3745" s="43" t="n">
        <v>43</v>
      </c>
      <c r="C3745" s="7" t="n">
        <v>4</v>
      </c>
      <c r="D3745" s="7" t="n">
        <v>1</v>
      </c>
    </row>
    <row r="3746" spans="1:8">
      <c r="A3746" t="s">
        <v>4</v>
      </c>
      <c r="B3746" s="4" t="s">
        <v>5</v>
      </c>
      <c r="C3746" s="4" t="s">
        <v>7</v>
      </c>
      <c r="D3746" s="4" t="s">
        <v>19</v>
      </c>
    </row>
    <row r="3747" spans="1:8">
      <c r="A3747" t="n">
        <v>33240</v>
      </c>
      <c r="B3747" s="43" t="n">
        <v>43</v>
      </c>
      <c r="C3747" s="7" t="n">
        <v>5</v>
      </c>
      <c r="D3747" s="7" t="n">
        <v>1</v>
      </c>
    </row>
    <row r="3748" spans="1:8">
      <c r="A3748" t="s">
        <v>4</v>
      </c>
      <c r="B3748" s="4" t="s">
        <v>5</v>
      </c>
      <c r="C3748" s="4" t="s">
        <v>7</v>
      </c>
      <c r="D3748" s="4" t="s">
        <v>19</v>
      </c>
    </row>
    <row r="3749" spans="1:8">
      <c r="A3749" t="n">
        <v>33247</v>
      </c>
      <c r="B3749" s="43" t="n">
        <v>43</v>
      </c>
      <c r="C3749" s="7" t="n">
        <v>6</v>
      </c>
      <c r="D3749" s="7" t="n">
        <v>1</v>
      </c>
    </row>
    <row r="3750" spans="1:8">
      <c r="A3750" t="s">
        <v>4</v>
      </c>
      <c r="B3750" s="4" t="s">
        <v>5</v>
      </c>
      <c r="C3750" s="4" t="s">
        <v>7</v>
      </c>
      <c r="D3750" s="4" t="s">
        <v>19</v>
      </c>
    </row>
    <row r="3751" spans="1:8">
      <c r="A3751" t="n">
        <v>33254</v>
      </c>
      <c r="B3751" s="43" t="n">
        <v>43</v>
      </c>
      <c r="C3751" s="7" t="n">
        <v>7</v>
      </c>
      <c r="D3751" s="7" t="n">
        <v>1</v>
      </c>
    </row>
    <row r="3752" spans="1:8">
      <c r="A3752" t="s">
        <v>4</v>
      </c>
      <c r="B3752" s="4" t="s">
        <v>5</v>
      </c>
      <c r="C3752" s="4" t="s">
        <v>7</v>
      </c>
      <c r="D3752" s="4" t="s">
        <v>19</v>
      </c>
    </row>
    <row r="3753" spans="1:8">
      <c r="A3753" t="n">
        <v>33261</v>
      </c>
      <c r="B3753" s="43" t="n">
        <v>43</v>
      </c>
      <c r="C3753" s="7" t="n">
        <v>8</v>
      </c>
      <c r="D3753" s="7" t="n">
        <v>1</v>
      </c>
    </row>
    <row r="3754" spans="1:8">
      <c r="A3754" t="s">
        <v>4</v>
      </c>
      <c r="B3754" s="4" t="s">
        <v>5</v>
      </c>
      <c r="C3754" s="4" t="s">
        <v>7</v>
      </c>
      <c r="D3754" s="4" t="s">
        <v>19</v>
      </c>
    </row>
    <row r="3755" spans="1:8">
      <c r="A3755" t="n">
        <v>33268</v>
      </c>
      <c r="B3755" s="43" t="n">
        <v>43</v>
      </c>
      <c r="C3755" s="7" t="n">
        <v>9</v>
      </c>
      <c r="D3755" s="7" t="n">
        <v>1</v>
      </c>
    </row>
    <row r="3756" spans="1:8">
      <c r="A3756" t="s">
        <v>4</v>
      </c>
      <c r="B3756" s="4" t="s">
        <v>5</v>
      </c>
      <c r="C3756" s="4" t="s">
        <v>7</v>
      </c>
      <c r="D3756" s="4" t="s">
        <v>19</v>
      </c>
    </row>
    <row r="3757" spans="1:8">
      <c r="A3757" t="n">
        <v>33275</v>
      </c>
      <c r="B3757" s="43" t="n">
        <v>43</v>
      </c>
      <c r="C3757" s="7" t="n">
        <v>11</v>
      </c>
      <c r="D3757" s="7" t="n">
        <v>1</v>
      </c>
    </row>
    <row r="3758" spans="1:8">
      <c r="A3758" t="s">
        <v>4</v>
      </c>
      <c r="B3758" s="4" t="s">
        <v>5</v>
      </c>
      <c r="C3758" s="4" t="s">
        <v>7</v>
      </c>
      <c r="D3758" s="4" t="s">
        <v>19</v>
      </c>
    </row>
    <row r="3759" spans="1:8">
      <c r="A3759" t="n">
        <v>33282</v>
      </c>
      <c r="B3759" s="43" t="n">
        <v>43</v>
      </c>
      <c r="C3759" s="7" t="n">
        <v>13</v>
      </c>
      <c r="D3759" s="7" t="n">
        <v>1</v>
      </c>
    </row>
    <row r="3760" spans="1:8">
      <c r="A3760" t="s">
        <v>4</v>
      </c>
      <c r="B3760" s="4" t="s">
        <v>5</v>
      </c>
      <c r="C3760" s="4" t="s">
        <v>7</v>
      </c>
      <c r="D3760" s="4" t="s">
        <v>19</v>
      </c>
    </row>
    <row r="3761" spans="1:4">
      <c r="A3761" t="n">
        <v>33289</v>
      </c>
      <c r="B3761" s="43" t="n">
        <v>43</v>
      </c>
      <c r="C3761" s="7" t="n">
        <v>80</v>
      </c>
      <c r="D3761" s="7" t="n">
        <v>1</v>
      </c>
    </row>
    <row r="3762" spans="1:4">
      <c r="A3762" t="s">
        <v>4</v>
      </c>
      <c r="B3762" s="4" t="s">
        <v>5</v>
      </c>
      <c r="C3762" s="4" t="s">
        <v>7</v>
      </c>
      <c r="D3762" s="4" t="s">
        <v>19</v>
      </c>
    </row>
    <row r="3763" spans="1:4">
      <c r="A3763" t="n">
        <v>33296</v>
      </c>
      <c r="B3763" s="43" t="n">
        <v>43</v>
      </c>
      <c r="C3763" s="7" t="n">
        <v>18</v>
      </c>
      <c r="D3763" s="7" t="n">
        <v>1</v>
      </c>
    </row>
    <row r="3764" spans="1:4">
      <c r="A3764" t="s">
        <v>4</v>
      </c>
      <c r="B3764" s="4" t="s">
        <v>5</v>
      </c>
      <c r="C3764" s="4" t="s">
        <v>7</v>
      </c>
      <c r="D3764" s="4" t="s">
        <v>19</v>
      </c>
    </row>
    <row r="3765" spans="1:4">
      <c r="A3765" t="n">
        <v>33303</v>
      </c>
      <c r="B3765" s="43" t="n">
        <v>43</v>
      </c>
      <c r="C3765" s="7" t="n">
        <v>7032</v>
      </c>
      <c r="D3765" s="7" t="n">
        <v>1</v>
      </c>
    </row>
    <row r="3766" spans="1:4">
      <c r="A3766" t="s">
        <v>4</v>
      </c>
      <c r="B3766" s="4" t="s">
        <v>5</v>
      </c>
      <c r="C3766" s="4" t="s">
        <v>7</v>
      </c>
      <c r="D3766" s="4" t="s">
        <v>19</v>
      </c>
    </row>
    <row r="3767" spans="1:4">
      <c r="A3767" t="n">
        <v>33310</v>
      </c>
      <c r="B3767" s="43" t="n">
        <v>43</v>
      </c>
      <c r="C3767" s="7" t="n">
        <v>31</v>
      </c>
      <c r="D3767" s="7" t="n">
        <v>1</v>
      </c>
    </row>
    <row r="3768" spans="1:4">
      <c r="A3768" t="s">
        <v>4</v>
      </c>
      <c r="B3768" s="4" t="s">
        <v>5</v>
      </c>
      <c r="C3768" s="4" t="s">
        <v>7</v>
      </c>
      <c r="D3768" s="4" t="s">
        <v>19</v>
      </c>
    </row>
    <row r="3769" spans="1:4">
      <c r="A3769" t="n">
        <v>33317</v>
      </c>
      <c r="B3769" s="43" t="n">
        <v>43</v>
      </c>
      <c r="C3769" s="7" t="n">
        <v>33</v>
      </c>
      <c r="D3769" s="7" t="n">
        <v>1</v>
      </c>
    </row>
    <row r="3770" spans="1:4">
      <c r="A3770" t="s">
        <v>4</v>
      </c>
      <c r="B3770" s="4" t="s">
        <v>5</v>
      </c>
      <c r="C3770" s="4" t="s">
        <v>8</v>
      </c>
      <c r="D3770" s="4" t="s">
        <v>18</v>
      </c>
      <c r="E3770" s="4" t="s">
        <v>7</v>
      </c>
      <c r="F3770" s="4" t="s">
        <v>8</v>
      </c>
    </row>
    <row r="3771" spans="1:4">
      <c r="A3771" t="n">
        <v>33324</v>
      </c>
      <c r="B3771" s="17" t="n">
        <v>49</v>
      </c>
      <c r="C3771" s="7" t="n">
        <v>3</v>
      </c>
      <c r="D3771" s="7" t="n">
        <v>0.699999988079071</v>
      </c>
      <c r="E3771" s="7" t="n">
        <v>500</v>
      </c>
      <c r="F3771" s="7" t="n">
        <v>0</v>
      </c>
    </row>
    <row r="3772" spans="1:4">
      <c r="A3772" t="s">
        <v>4</v>
      </c>
      <c r="B3772" s="4" t="s">
        <v>5</v>
      </c>
      <c r="C3772" s="4" t="s">
        <v>7</v>
      </c>
      <c r="D3772" s="4" t="s">
        <v>19</v>
      </c>
    </row>
    <row r="3773" spans="1:4">
      <c r="A3773" t="n">
        <v>33333</v>
      </c>
      <c r="B3773" s="43" t="n">
        <v>43</v>
      </c>
      <c r="C3773" s="7" t="n">
        <v>14</v>
      </c>
      <c r="D3773" s="7" t="n">
        <v>1</v>
      </c>
    </row>
    <row r="3774" spans="1:4">
      <c r="A3774" t="s">
        <v>4</v>
      </c>
      <c r="B3774" s="4" t="s">
        <v>5</v>
      </c>
      <c r="C3774" s="4" t="s">
        <v>7</v>
      </c>
      <c r="D3774" s="4" t="s">
        <v>19</v>
      </c>
    </row>
    <row r="3775" spans="1:4">
      <c r="A3775" t="n">
        <v>33340</v>
      </c>
      <c r="B3775" s="43" t="n">
        <v>43</v>
      </c>
      <c r="C3775" s="7" t="n">
        <v>16</v>
      </c>
      <c r="D3775" s="7" t="n">
        <v>1</v>
      </c>
    </row>
    <row r="3776" spans="1:4">
      <c r="A3776" t="s">
        <v>4</v>
      </c>
      <c r="B3776" s="4" t="s">
        <v>5</v>
      </c>
      <c r="C3776" s="4" t="s">
        <v>7</v>
      </c>
      <c r="D3776" s="4" t="s">
        <v>18</v>
      </c>
      <c r="E3776" s="4" t="s">
        <v>18</v>
      </c>
      <c r="F3776" s="4" t="s">
        <v>18</v>
      </c>
      <c r="G3776" s="4" t="s">
        <v>18</v>
      </c>
    </row>
    <row r="3777" spans="1:7">
      <c r="A3777" t="n">
        <v>33347</v>
      </c>
      <c r="B3777" s="33" t="n">
        <v>46</v>
      </c>
      <c r="C3777" s="7" t="n">
        <v>0</v>
      </c>
      <c r="D3777" s="7" t="n">
        <v>0</v>
      </c>
      <c r="E3777" s="7" t="n">
        <v>0</v>
      </c>
      <c r="F3777" s="7" t="n">
        <v>-30.5</v>
      </c>
      <c r="G3777" s="7" t="n">
        <v>0</v>
      </c>
    </row>
    <row r="3778" spans="1:7">
      <c r="A3778" t="s">
        <v>4</v>
      </c>
      <c r="B3778" s="4" t="s">
        <v>5</v>
      </c>
      <c r="C3778" s="4" t="s">
        <v>7</v>
      </c>
      <c r="D3778" s="4" t="s">
        <v>18</v>
      </c>
      <c r="E3778" s="4" t="s">
        <v>18</v>
      </c>
      <c r="F3778" s="4" t="s">
        <v>18</v>
      </c>
      <c r="G3778" s="4" t="s">
        <v>18</v>
      </c>
    </row>
    <row r="3779" spans="1:7">
      <c r="A3779" t="n">
        <v>33366</v>
      </c>
      <c r="B3779" s="33" t="n">
        <v>46</v>
      </c>
      <c r="C3779" s="7" t="n">
        <v>15</v>
      </c>
      <c r="D3779" s="7" t="n">
        <v>-0.400000005960464</v>
      </c>
      <c r="E3779" s="7" t="n">
        <v>0</v>
      </c>
      <c r="F3779" s="7" t="n">
        <v>-32.5</v>
      </c>
      <c r="G3779" s="7" t="n">
        <v>0</v>
      </c>
    </row>
    <row r="3780" spans="1:7">
      <c r="A3780" t="s">
        <v>4</v>
      </c>
      <c r="B3780" s="4" t="s">
        <v>5</v>
      </c>
      <c r="C3780" s="4" t="s">
        <v>7</v>
      </c>
      <c r="D3780" s="4" t="s">
        <v>7</v>
      </c>
      <c r="E3780" s="4" t="s">
        <v>18</v>
      </c>
      <c r="F3780" s="4" t="s">
        <v>8</v>
      </c>
    </row>
    <row r="3781" spans="1:7">
      <c r="A3781" t="n">
        <v>33385</v>
      </c>
      <c r="B3781" s="58" t="n">
        <v>53</v>
      </c>
      <c r="C3781" s="7" t="n">
        <v>0</v>
      </c>
      <c r="D3781" s="7" t="n">
        <v>15</v>
      </c>
      <c r="E3781" s="7" t="n">
        <v>0</v>
      </c>
      <c r="F3781" s="7" t="n">
        <v>0</v>
      </c>
    </row>
    <row r="3782" spans="1:7">
      <c r="A3782" t="s">
        <v>4</v>
      </c>
      <c r="B3782" s="4" t="s">
        <v>5</v>
      </c>
      <c r="C3782" s="4" t="s">
        <v>7</v>
      </c>
      <c r="D3782" s="4" t="s">
        <v>7</v>
      </c>
      <c r="E3782" s="4" t="s">
        <v>18</v>
      </c>
      <c r="F3782" s="4" t="s">
        <v>8</v>
      </c>
    </row>
    <row r="3783" spans="1:7">
      <c r="A3783" t="n">
        <v>33395</v>
      </c>
      <c r="B3783" s="58" t="n">
        <v>53</v>
      </c>
      <c r="C3783" s="7" t="n">
        <v>15</v>
      </c>
      <c r="D3783" s="7" t="n">
        <v>0</v>
      </c>
      <c r="E3783" s="7" t="n">
        <v>0</v>
      </c>
      <c r="F3783" s="7" t="n">
        <v>0</v>
      </c>
    </row>
    <row r="3784" spans="1:7">
      <c r="A3784" t="s">
        <v>4</v>
      </c>
      <c r="B3784" s="4" t="s">
        <v>5</v>
      </c>
      <c r="C3784" s="4" t="s">
        <v>7</v>
      </c>
    </row>
    <row r="3785" spans="1:7">
      <c r="A3785" t="n">
        <v>33405</v>
      </c>
      <c r="B3785" s="23" t="n">
        <v>16</v>
      </c>
      <c r="C3785" s="7" t="n">
        <v>0</v>
      </c>
    </row>
    <row r="3786" spans="1:7">
      <c r="A3786" t="s">
        <v>4</v>
      </c>
      <c r="B3786" s="4" t="s">
        <v>5</v>
      </c>
      <c r="C3786" s="4" t="s">
        <v>7</v>
      </c>
      <c r="D3786" s="4" t="s">
        <v>7</v>
      </c>
      <c r="E3786" s="4" t="s">
        <v>7</v>
      </c>
    </row>
    <row r="3787" spans="1:7">
      <c r="A3787" t="n">
        <v>33408</v>
      </c>
      <c r="B3787" s="45" t="n">
        <v>61</v>
      </c>
      <c r="C3787" s="7" t="n">
        <v>0</v>
      </c>
      <c r="D3787" s="7" t="n">
        <v>15</v>
      </c>
      <c r="E3787" s="7" t="n">
        <v>0</v>
      </c>
    </row>
    <row r="3788" spans="1:7">
      <c r="A3788" t="s">
        <v>4</v>
      </c>
      <c r="B3788" s="4" t="s">
        <v>5</v>
      </c>
      <c r="C3788" s="4" t="s">
        <v>7</v>
      </c>
      <c r="D3788" s="4" t="s">
        <v>7</v>
      </c>
      <c r="E3788" s="4" t="s">
        <v>7</v>
      </c>
    </row>
    <row r="3789" spans="1:7">
      <c r="A3789" t="n">
        <v>33415</v>
      </c>
      <c r="B3789" s="45" t="n">
        <v>61</v>
      </c>
      <c r="C3789" s="7" t="n">
        <v>15</v>
      </c>
      <c r="D3789" s="7" t="n">
        <v>0</v>
      </c>
      <c r="E3789" s="7" t="n">
        <v>0</v>
      </c>
    </row>
    <row r="3790" spans="1:7">
      <c r="A3790" t="s">
        <v>4</v>
      </c>
      <c r="B3790" s="4" t="s">
        <v>5</v>
      </c>
      <c r="C3790" s="4" t="s">
        <v>8</v>
      </c>
      <c r="D3790" s="4" t="s">
        <v>8</v>
      </c>
      <c r="E3790" s="4" t="s">
        <v>18</v>
      </c>
      <c r="F3790" s="4" t="s">
        <v>18</v>
      </c>
      <c r="G3790" s="4" t="s">
        <v>18</v>
      </c>
      <c r="H3790" s="4" t="s">
        <v>7</v>
      </c>
    </row>
    <row r="3791" spans="1:7">
      <c r="A3791" t="n">
        <v>33422</v>
      </c>
      <c r="B3791" s="36" t="n">
        <v>45</v>
      </c>
      <c r="C3791" s="7" t="n">
        <v>2</v>
      </c>
      <c r="D3791" s="7" t="n">
        <v>3</v>
      </c>
      <c r="E3791" s="7" t="n">
        <v>-0.0500000007450581</v>
      </c>
      <c r="F3791" s="7" t="n">
        <v>1.45000004768372</v>
      </c>
      <c r="G3791" s="7" t="n">
        <v>-30.8500003814697</v>
      </c>
      <c r="H3791" s="7" t="n">
        <v>0</v>
      </c>
    </row>
    <row r="3792" spans="1:7">
      <c r="A3792" t="s">
        <v>4</v>
      </c>
      <c r="B3792" s="4" t="s">
        <v>5</v>
      </c>
      <c r="C3792" s="4" t="s">
        <v>8</v>
      </c>
      <c r="D3792" s="4" t="s">
        <v>8</v>
      </c>
      <c r="E3792" s="4" t="s">
        <v>18</v>
      </c>
      <c r="F3792" s="4" t="s">
        <v>18</v>
      </c>
      <c r="G3792" s="4" t="s">
        <v>18</v>
      </c>
      <c r="H3792" s="4" t="s">
        <v>7</v>
      </c>
      <c r="I3792" s="4" t="s">
        <v>8</v>
      </c>
    </row>
    <row r="3793" spans="1:9">
      <c r="A3793" t="n">
        <v>33439</v>
      </c>
      <c r="B3793" s="36" t="n">
        <v>45</v>
      </c>
      <c r="C3793" s="7" t="n">
        <v>4</v>
      </c>
      <c r="D3793" s="7" t="n">
        <v>3</v>
      </c>
      <c r="E3793" s="7" t="n">
        <v>5.59999990463257</v>
      </c>
      <c r="F3793" s="7" t="n">
        <v>340</v>
      </c>
      <c r="G3793" s="7" t="n">
        <v>0</v>
      </c>
      <c r="H3793" s="7" t="n">
        <v>0</v>
      </c>
      <c r="I3793" s="7" t="n">
        <v>0</v>
      </c>
    </row>
    <row r="3794" spans="1:9">
      <c r="A3794" t="s">
        <v>4</v>
      </c>
      <c r="B3794" s="4" t="s">
        <v>5</v>
      </c>
      <c r="C3794" s="4" t="s">
        <v>8</v>
      </c>
      <c r="D3794" s="4" t="s">
        <v>8</v>
      </c>
      <c r="E3794" s="4" t="s">
        <v>18</v>
      </c>
      <c r="F3794" s="4" t="s">
        <v>7</v>
      </c>
    </row>
    <row r="3795" spans="1:9">
      <c r="A3795" t="n">
        <v>33457</v>
      </c>
      <c r="B3795" s="36" t="n">
        <v>45</v>
      </c>
      <c r="C3795" s="7" t="n">
        <v>5</v>
      </c>
      <c r="D3795" s="7" t="n">
        <v>3</v>
      </c>
      <c r="E3795" s="7" t="n">
        <v>1.60000002384186</v>
      </c>
      <c r="F3795" s="7" t="n">
        <v>0</v>
      </c>
    </row>
    <row r="3796" spans="1:9">
      <c r="A3796" t="s">
        <v>4</v>
      </c>
      <c r="B3796" s="4" t="s">
        <v>5</v>
      </c>
      <c r="C3796" s="4" t="s">
        <v>8</v>
      </c>
      <c r="D3796" s="4" t="s">
        <v>8</v>
      </c>
      <c r="E3796" s="4" t="s">
        <v>18</v>
      </c>
      <c r="F3796" s="4" t="s">
        <v>7</v>
      </c>
    </row>
    <row r="3797" spans="1:9">
      <c r="A3797" t="n">
        <v>33466</v>
      </c>
      <c r="B3797" s="36" t="n">
        <v>45</v>
      </c>
      <c r="C3797" s="7" t="n">
        <v>11</v>
      </c>
      <c r="D3797" s="7" t="n">
        <v>3</v>
      </c>
      <c r="E3797" s="7" t="n">
        <v>28.7999992370605</v>
      </c>
      <c r="F3797" s="7" t="n">
        <v>0</v>
      </c>
    </row>
    <row r="3798" spans="1:9">
      <c r="A3798" t="s">
        <v>4</v>
      </c>
      <c r="B3798" s="4" t="s">
        <v>5</v>
      </c>
      <c r="C3798" s="4" t="s">
        <v>8</v>
      </c>
      <c r="D3798" s="4" t="s">
        <v>8</v>
      </c>
      <c r="E3798" s="4" t="s">
        <v>18</v>
      </c>
      <c r="F3798" s="4" t="s">
        <v>18</v>
      </c>
      <c r="G3798" s="4" t="s">
        <v>18</v>
      </c>
      <c r="H3798" s="4" t="s">
        <v>7</v>
      </c>
    </row>
    <row r="3799" spans="1:9">
      <c r="A3799" t="n">
        <v>33475</v>
      </c>
      <c r="B3799" s="36" t="n">
        <v>45</v>
      </c>
      <c r="C3799" s="7" t="n">
        <v>2</v>
      </c>
      <c r="D3799" s="7" t="n">
        <v>3</v>
      </c>
      <c r="E3799" s="7" t="n">
        <v>-0.0900000035762787</v>
      </c>
      <c r="F3799" s="7" t="n">
        <v>1.45000004768372</v>
      </c>
      <c r="G3799" s="7" t="n">
        <v>-30.8600006103516</v>
      </c>
      <c r="H3799" s="7" t="n">
        <v>3000</v>
      </c>
    </row>
    <row r="3800" spans="1:9">
      <c r="A3800" t="s">
        <v>4</v>
      </c>
      <c r="B3800" s="4" t="s">
        <v>5</v>
      </c>
      <c r="C3800" s="4" t="s">
        <v>8</v>
      </c>
      <c r="D3800" s="4" t="s">
        <v>8</v>
      </c>
      <c r="E3800" s="4" t="s">
        <v>18</v>
      </c>
      <c r="F3800" s="4" t="s">
        <v>18</v>
      </c>
      <c r="G3800" s="4" t="s">
        <v>18</v>
      </c>
      <c r="H3800" s="4" t="s">
        <v>7</v>
      </c>
      <c r="I3800" s="4" t="s">
        <v>8</v>
      </c>
    </row>
    <row r="3801" spans="1:9">
      <c r="A3801" t="n">
        <v>33492</v>
      </c>
      <c r="B3801" s="36" t="n">
        <v>45</v>
      </c>
      <c r="C3801" s="7" t="n">
        <v>4</v>
      </c>
      <c r="D3801" s="7" t="n">
        <v>3</v>
      </c>
      <c r="E3801" s="7" t="n">
        <v>8.71000003814697</v>
      </c>
      <c r="F3801" s="7" t="n">
        <v>342.589996337891</v>
      </c>
      <c r="G3801" s="7" t="n">
        <v>0</v>
      </c>
      <c r="H3801" s="7" t="n">
        <v>3000</v>
      </c>
      <c r="I3801" s="7" t="n">
        <v>0</v>
      </c>
    </row>
    <row r="3802" spans="1:9">
      <c r="A3802" t="s">
        <v>4</v>
      </c>
      <c r="B3802" s="4" t="s">
        <v>5</v>
      </c>
      <c r="C3802" s="4" t="s">
        <v>8</v>
      </c>
      <c r="D3802" s="4" t="s">
        <v>8</v>
      </c>
      <c r="E3802" s="4" t="s">
        <v>18</v>
      </c>
      <c r="F3802" s="4" t="s">
        <v>7</v>
      </c>
    </row>
    <row r="3803" spans="1:9">
      <c r="A3803" t="n">
        <v>33510</v>
      </c>
      <c r="B3803" s="36" t="n">
        <v>45</v>
      </c>
      <c r="C3803" s="7" t="n">
        <v>5</v>
      </c>
      <c r="D3803" s="7" t="n">
        <v>3</v>
      </c>
      <c r="E3803" s="7" t="n">
        <v>1.60000002384186</v>
      </c>
      <c r="F3803" s="7" t="n">
        <v>3000</v>
      </c>
    </row>
    <row r="3804" spans="1:9">
      <c r="A3804" t="s">
        <v>4</v>
      </c>
      <c r="B3804" s="4" t="s">
        <v>5</v>
      </c>
      <c r="C3804" s="4" t="s">
        <v>8</v>
      </c>
      <c r="D3804" s="4" t="s">
        <v>8</v>
      </c>
      <c r="E3804" s="4" t="s">
        <v>18</v>
      </c>
      <c r="F3804" s="4" t="s">
        <v>7</v>
      </c>
    </row>
    <row r="3805" spans="1:9">
      <c r="A3805" t="n">
        <v>33519</v>
      </c>
      <c r="B3805" s="36" t="n">
        <v>45</v>
      </c>
      <c r="C3805" s="7" t="n">
        <v>11</v>
      </c>
      <c r="D3805" s="7" t="n">
        <v>3</v>
      </c>
      <c r="E3805" s="7" t="n">
        <v>28.7999992370605</v>
      </c>
      <c r="F3805" s="7" t="n">
        <v>3000</v>
      </c>
    </row>
    <row r="3806" spans="1:9">
      <c r="A3806" t="s">
        <v>4</v>
      </c>
      <c r="B3806" s="4" t="s">
        <v>5</v>
      </c>
      <c r="C3806" s="4" t="s">
        <v>7</v>
      </c>
      <c r="D3806" s="4" t="s">
        <v>7</v>
      </c>
      <c r="E3806" s="4" t="s">
        <v>18</v>
      </c>
      <c r="F3806" s="4" t="s">
        <v>18</v>
      </c>
      <c r="G3806" s="4" t="s">
        <v>18</v>
      </c>
      <c r="H3806" s="4" t="s">
        <v>18</v>
      </c>
      <c r="I3806" s="4" t="s">
        <v>8</v>
      </c>
      <c r="J3806" s="4" t="s">
        <v>7</v>
      </c>
    </row>
    <row r="3807" spans="1:9">
      <c r="A3807" t="n">
        <v>33528</v>
      </c>
      <c r="B3807" s="66" t="n">
        <v>55</v>
      </c>
      <c r="C3807" s="7" t="n">
        <v>15</v>
      </c>
      <c r="D3807" s="7" t="n">
        <v>65533</v>
      </c>
      <c r="E3807" s="7" t="n">
        <v>-0.200000002980232</v>
      </c>
      <c r="F3807" s="7" t="n">
        <v>0</v>
      </c>
      <c r="G3807" s="7" t="n">
        <v>-31.5</v>
      </c>
      <c r="H3807" s="7" t="n">
        <v>1.20000004768372</v>
      </c>
      <c r="I3807" s="7" t="n">
        <v>1</v>
      </c>
      <c r="J3807" s="7" t="n">
        <v>0</v>
      </c>
    </row>
    <row r="3808" spans="1:9">
      <c r="A3808" t="s">
        <v>4</v>
      </c>
      <c r="B3808" s="4" t="s">
        <v>5</v>
      </c>
      <c r="C3808" s="4" t="s">
        <v>8</v>
      </c>
      <c r="D3808" s="4" t="s">
        <v>7</v>
      </c>
    </row>
    <row r="3809" spans="1:10">
      <c r="A3809" t="n">
        <v>33552</v>
      </c>
      <c r="B3809" s="25" t="n">
        <v>58</v>
      </c>
      <c r="C3809" s="7" t="n">
        <v>255</v>
      </c>
      <c r="D3809" s="7" t="n">
        <v>0</v>
      </c>
    </row>
    <row r="3810" spans="1:10">
      <c r="A3810" t="s">
        <v>4</v>
      </c>
      <c r="B3810" s="4" t="s">
        <v>5</v>
      </c>
      <c r="C3810" s="4" t="s">
        <v>7</v>
      </c>
      <c r="D3810" s="4" t="s">
        <v>8</v>
      </c>
    </row>
    <row r="3811" spans="1:10">
      <c r="A3811" t="n">
        <v>33556</v>
      </c>
      <c r="B3811" s="67" t="n">
        <v>56</v>
      </c>
      <c r="C3811" s="7" t="n">
        <v>15</v>
      </c>
      <c r="D3811" s="7" t="n">
        <v>0</v>
      </c>
    </row>
    <row r="3812" spans="1:10">
      <c r="A3812" t="s">
        <v>4</v>
      </c>
      <c r="B3812" s="4" t="s">
        <v>5</v>
      </c>
      <c r="C3812" s="4" t="s">
        <v>7</v>
      </c>
      <c r="D3812" s="4" t="s">
        <v>8</v>
      </c>
      <c r="E3812" s="4" t="s">
        <v>9</v>
      </c>
      <c r="F3812" s="4" t="s">
        <v>18</v>
      </c>
      <c r="G3812" s="4" t="s">
        <v>18</v>
      </c>
      <c r="H3812" s="4" t="s">
        <v>18</v>
      </c>
    </row>
    <row r="3813" spans="1:10">
      <c r="A3813" t="n">
        <v>33560</v>
      </c>
      <c r="B3813" s="37" t="n">
        <v>48</v>
      </c>
      <c r="C3813" s="7" t="n">
        <v>15</v>
      </c>
      <c r="D3813" s="7" t="n">
        <v>0</v>
      </c>
      <c r="E3813" s="7" t="s">
        <v>279</v>
      </c>
      <c r="F3813" s="7" t="n">
        <v>-1</v>
      </c>
      <c r="G3813" s="7" t="n">
        <v>1</v>
      </c>
      <c r="H3813" s="7" t="n">
        <v>0</v>
      </c>
    </row>
    <row r="3814" spans="1:10">
      <c r="A3814" t="s">
        <v>4</v>
      </c>
      <c r="B3814" s="4" t="s">
        <v>5</v>
      </c>
      <c r="C3814" s="4" t="s">
        <v>7</v>
      </c>
    </row>
    <row r="3815" spans="1:10">
      <c r="A3815" t="n">
        <v>33588</v>
      </c>
      <c r="B3815" s="23" t="n">
        <v>16</v>
      </c>
      <c r="C3815" s="7" t="n">
        <v>500</v>
      </c>
    </row>
    <row r="3816" spans="1:10">
      <c r="A3816" t="s">
        <v>4</v>
      </c>
      <c r="B3816" s="4" t="s">
        <v>5</v>
      </c>
      <c r="C3816" s="4" t="s">
        <v>8</v>
      </c>
      <c r="D3816" s="4" t="s">
        <v>7</v>
      </c>
      <c r="E3816" s="4" t="s">
        <v>18</v>
      </c>
      <c r="F3816" s="4" t="s">
        <v>7</v>
      </c>
      <c r="G3816" s="4" t="s">
        <v>19</v>
      </c>
      <c r="H3816" s="4" t="s">
        <v>19</v>
      </c>
      <c r="I3816" s="4" t="s">
        <v>7</v>
      </c>
      <c r="J3816" s="4" t="s">
        <v>7</v>
      </c>
      <c r="K3816" s="4" t="s">
        <v>19</v>
      </c>
      <c r="L3816" s="4" t="s">
        <v>19</v>
      </c>
      <c r="M3816" s="4" t="s">
        <v>19</v>
      </c>
      <c r="N3816" s="4" t="s">
        <v>19</v>
      </c>
      <c r="O3816" s="4" t="s">
        <v>9</v>
      </c>
    </row>
    <row r="3817" spans="1:10">
      <c r="A3817" t="n">
        <v>33591</v>
      </c>
      <c r="B3817" s="15" t="n">
        <v>50</v>
      </c>
      <c r="C3817" s="7" t="n">
        <v>0</v>
      </c>
      <c r="D3817" s="7" t="n">
        <v>2000</v>
      </c>
      <c r="E3817" s="7" t="n">
        <v>0.800000011920929</v>
      </c>
      <c r="F3817" s="7" t="n">
        <v>100</v>
      </c>
      <c r="G3817" s="7" t="n">
        <v>0</v>
      </c>
      <c r="H3817" s="7" t="n">
        <v>0</v>
      </c>
      <c r="I3817" s="7" t="n">
        <v>0</v>
      </c>
      <c r="J3817" s="7" t="n">
        <v>65533</v>
      </c>
      <c r="K3817" s="7" t="n">
        <v>0</v>
      </c>
      <c r="L3817" s="7" t="n">
        <v>0</v>
      </c>
      <c r="M3817" s="7" t="n">
        <v>0</v>
      </c>
      <c r="N3817" s="7" t="n">
        <v>0</v>
      </c>
      <c r="O3817" s="7" t="s">
        <v>20</v>
      </c>
    </row>
    <row r="3818" spans="1:10">
      <c r="A3818" t="s">
        <v>4</v>
      </c>
      <c r="B3818" s="4" t="s">
        <v>5</v>
      </c>
      <c r="C3818" s="4" t="s">
        <v>8</v>
      </c>
      <c r="D3818" s="4" t="s">
        <v>7</v>
      </c>
      <c r="E3818" s="4" t="s">
        <v>9</v>
      </c>
    </row>
    <row r="3819" spans="1:10">
      <c r="A3819" t="n">
        <v>33630</v>
      </c>
      <c r="B3819" s="38" t="n">
        <v>51</v>
      </c>
      <c r="C3819" s="7" t="n">
        <v>4</v>
      </c>
      <c r="D3819" s="7" t="n">
        <v>15</v>
      </c>
      <c r="E3819" s="7" t="s">
        <v>310</v>
      </c>
    </row>
    <row r="3820" spans="1:10">
      <c r="A3820" t="s">
        <v>4</v>
      </c>
      <c r="B3820" s="4" t="s">
        <v>5</v>
      </c>
      <c r="C3820" s="4" t="s">
        <v>7</v>
      </c>
    </row>
    <row r="3821" spans="1:10">
      <c r="A3821" t="n">
        <v>33644</v>
      </c>
      <c r="B3821" s="23" t="n">
        <v>16</v>
      </c>
      <c r="C3821" s="7" t="n">
        <v>0</v>
      </c>
    </row>
    <row r="3822" spans="1:10">
      <c r="A3822" t="s">
        <v>4</v>
      </c>
      <c r="B3822" s="4" t="s">
        <v>5</v>
      </c>
      <c r="C3822" s="4" t="s">
        <v>7</v>
      </c>
      <c r="D3822" s="4" t="s">
        <v>8</v>
      </c>
      <c r="E3822" s="4" t="s">
        <v>19</v>
      </c>
      <c r="F3822" s="4" t="s">
        <v>69</v>
      </c>
      <c r="G3822" s="4" t="s">
        <v>8</v>
      </c>
      <c r="H3822" s="4" t="s">
        <v>8</v>
      </c>
      <c r="I3822" s="4" t="s">
        <v>8</v>
      </c>
      <c r="J3822" s="4" t="s">
        <v>19</v>
      </c>
      <c r="K3822" s="4" t="s">
        <v>69</v>
      </c>
      <c r="L3822" s="4" t="s">
        <v>8</v>
      </c>
      <c r="M3822" s="4" t="s">
        <v>8</v>
      </c>
    </row>
    <row r="3823" spans="1:10">
      <c r="A3823" t="n">
        <v>33647</v>
      </c>
      <c r="B3823" s="39" t="n">
        <v>26</v>
      </c>
      <c r="C3823" s="7" t="n">
        <v>15</v>
      </c>
      <c r="D3823" s="7" t="n">
        <v>17</v>
      </c>
      <c r="E3823" s="7" t="n">
        <v>15369</v>
      </c>
      <c r="F3823" s="7" t="s">
        <v>363</v>
      </c>
      <c r="G3823" s="7" t="n">
        <v>2</v>
      </c>
      <c r="H3823" s="7" t="n">
        <v>3</v>
      </c>
      <c r="I3823" s="7" t="n">
        <v>17</v>
      </c>
      <c r="J3823" s="7" t="n">
        <v>15370</v>
      </c>
      <c r="K3823" s="7" t="s">
        <v>364</v>
      </c>
      <c r="L3823" s="7" t="n">
        <v>2</v>
      </c>
      <c r="M3823" s="7" t="n">
        <v>0</v>
      </c>
    </row>
    <row r="3824" spans="1:10">
      <c r="A3824" t="s">
        <v>4</v>
      </c>
      <c r="B3824" s="4" t="s">
        <v>5</v>
      </c>
    </row>
    <row r="3825" spans="1:15">
      <c r="A3825" t="n">
        <v>33781</v>
      </c>
      <c r="B3825" s="30" t="n">
        <v>28</v>
      </c>
    </row>
    <row r="3826" spans="1:15">
      <c r="A3826" t="s">
        <v>4</v>
      </c>
      <c r="B3826" s="4" t="s">
        <v>5</v>
      </c>
      <c r="C3826" s="4" t="s">
        <v>8</v>
      </c>
      <c r="D3826" s="4" t="s">
        <v>7</v>
      </c>
      <c r="E3826" s="4" t="s">
        <v>18</v>
      </c>
    </row>
    <row r="3827" spans="1:15">
      <c r="A3827" t="n">
        <v>33782</v>
      </c>
      <c r="B3827" s="25" t="n">
        <v>58</v>
      </c>
      <c r="C3827" s="7" t="n">
        <v>0</v>
      </c>
      <c r="D3827" s="7" t="n">
        <v>300</v>
      </c>
      <c r="E3827" s="7" t="n">
        <v>0.300000011920929</v>
      </c>
    </row>
    <row r="3828" spans="1:15">
      <c r="A3828" t="s">
        <v>4</v>
      </c>
      <c r="B3828" s="4" t="s">
        <v>5</v>
      </c>
      <c r="C3828" s="4" t="s">
        <v>8</v>
      </c>
      <c r="D3828" s="4" t="s">
        <v>7</v>
      </c>
    </row>
    <row r="3829" spans="1:15">
      <c r="A3829" t="n">
        <v>33790</v>
      </c>
      <c r="B3829" s="25" t="n">
        <v>58</v>
      </c>
      <c r="C3829" s="7" t="n">
        <v>255</v>
      </c>
      <c r="D3829" s="7" t="n">
        <v>0</v>
      </c>
    </row>
    <row r="3830" spans="1:15">
      <c r="A3830" t="s">
        <v>4</v>
      </c>
      <c r="B3830" s="4" t="s">
        <v>5</v>
      </c>
      <c r="C3830" s="4" t="s">
        <v>8</v>
      </c>
      <c r="D3830" s="4" t="s">
        <v>7</v>
      </c>
      <c r="E3830" s="4" t="s">
        <v>18</v>
      </c>
      <c r="F3830" s="4" t="s">
        <v>7</v>
      </c>
      <c r="G3830" s="4" t="s">
        <v>19</v>
      </c>
      <c r="H3830" s="4" t="s">
        <v>19</v>
      </c>
      <c r="I3830" s="4" t="s">
        <v>7</v>
      </c>
      <c r="J3830" s="4" t="s">
        <v>7</v>
      </c>
      <c r="K3830" s="4" t="s">
        <v>19</v>
      </c>
      <c r="L3830" s="4" t="s">
        <v>19</v>
      </c>
      <c r="M3830" s="4" t="s">
        <v>19</v>
      </c>
      <c r="N3830" s="4" t="s">
        <v>19</v>
      </c>
      <c r="O3830" s="4" t="s">
        <v>9</v>
      </c>
    </row>
    <row r="3831" spans="1:15">
      <c r="A3831" t="n">
        <v>33794</v>
      </c>
      <c r="B3831" s="15" t="n">
        <v>50</v>
      </c>
      <c r="C3831" s="7" t="n">
        <v>0</v>
      </c>
      <c r="D3831" s="7" t="n">
        <v>12010</v>
      </c>
      <c r="E3831" s="7" t="n">
        <v>1</v>
      </c>
      <c r="F3831" s="7" t="n">
        <v>0</v>
      </c>
      <c r="G3831" s="7" t="n">
        <v>0</v>
      </c>
      <c r="H3831" s="7" t="n">
        <v>0</v>
      </c>
      <c r="I3831" s="7" t="n">
        <v>0</v>
      </c>
      <c r="J3831" s="7" t="n">
        <v>65533</v>
      </c>
      <c r="K3831" s="7" t="n">
        <v>0</v>
      </c>
      <c r="L3831" s="7" t="n">
        <v>0</v>
      </c>
      <c r="M3831" s="7" t="n">
        <v>0</v>
      </c>
      <c r="N3831" s="7" t="n">
        <v>0</v>
      </c>
      <c r="O3831" s="7" t="s">
        <v>20</v>
      </c>
    </row>
    <row r="3832" spans="1:15">
      <c r="A3832" t="s">
        <v>4</v>
      </c>
      <c r="B3832" s="4" t="s">
        <v>5</v>
      </c>
      <c r="C3832" s="4" t="s">
        <v>8</v>
      </c>
      <c r="D3832" s="4" t="s">
        <v>7</v>
      </c>
      <c r="E3832" s="4" t="s">
        <v>7</v>
      </c>
      <c r="F3832" s="4" t="s">
        <v>7</v>
      </c>
      <c r="G3832" s="4" t="s">
        <v>7</v>
      </c>
      <c r="H3832" s="4" t="s">
        <v>8</v>
      </c>
    </row>
    <row r="3833" spans="1:15">
      <c r="A3833" t="n">
        <v>33833</v>
      </c>
      <c r="B3833" s="28" t="n">
        <v>25</v>
      </c>
      <c r="C3833" s="7" t="n">
        <v>5</v>
      </c>
      <c r="D3833" s="7" t="n">
        <v>65535</v>
      </c>
      <c r="E3833" s="7" t="n">
        <v>65535</v>
      </c>
      <c r="F3833" s="7" t="n">
        <v>65535</v>
      </c>
      <c r="G3833" s="7" t="n">
        <v>65535</v>
      </c>
      <c r="H3833" s="7" t="n">
        <v>0</v>
      </c>
    </row>
    <row r="3834" spans="1:15">
      <c r="A3834" t="s">
        <v>4</v>
      </c>
      <c r="B3834" s="4" t="s">
        <v>5</v>
      </c>
      <c r="C3834" s="4" t="s">
        <v>7</v>
      </c>
      <c r="D3834" s="4" t="s">
        <v>69</v>
      </c>
      <c r="E3834" s="4" t="s">
        <v>8</v>
      </c>
      <c r="F3834" s="4" t="s">
        <v>8</v>
      </c>
      <c r="G3834" s="4" t="s">
        <v>7</v>
      </c>
      <c r="H3834" s="4" t="s">
        <v>8</v>
      </c>
      <c r="I3834" s="4" t="s">
        <v>69</v>
      </c>
      <c r="J3834" s="4" t="s">
        <v>8</v>
      </c>
      <c r="K3834" s="4" t="s">
        <v>8</v>
      </c>
      <c r="L3834" s="4" t="s">
        <v>8</v>
      </c>
    </row>
    <row r="3835" spans="1:15">
      <c r="A3835" t="n">
        <v>33844</v>
      </c>
      <c r="B3835" s="29" t="n">
        <v>24</v>
      </c>
      <c r="C3835" s="7" t="n">
        <v>65533</v>
      </c>
      <c r="D3835" s="7" t="s">
        <v>350</v>
      </c>
      <c r="E3835" s="7" t="n">
        <v>12</v>
      </c>
      <c r="F3835" s="7" t="n">
        <v>16</v>
      </c>
      <c r="G3835" s="7" t="n">
        <v>778</v>
      </c>
      <c r="H3835" s="7" t="n">
        <v>7</v>
      </c>
      <c r="I3835" s="7" t="s">
        <v>351</v>
      </c>
      <c r="J3835" s="7" t="n">
        <v>6</v>
      </c>
      <c r="K3835" s="7" t="n">
        <v>2</v>
      </c>
      <c r="L3835" s="7" t="n">
        <v>0</v>
      </c>
    </row>
    <row r="3836" spans="1:15">
      <c r="A3836" t="s">
        <v>4</v>
      </c>
      <c r="B3836" s="4" t="s">
        <v>5</v>
      </c>
    </row>
    <row r="3837" spans="1:15">
      <c r="A3837" t="n">
        <v>33865</v>
      </c>
      <c r="B3837" s="30" t="n">
        <v>28</v>
      </c>
    </row>
    <row r="3838" spans="1:15">
      <c r="A3838" t="s">
        <v>4</v>
      </c>
      <c r="B3838" s="4" t="s">
        <v>5</v>
      </c>
      <c r="C3838" s="4" t="s">
        <v>8</v>
      </c>
    </row>
    <row r="3839" spans="1:15">
      <c r="A3839" t="n">
        <v>33866</v>
      </c>
      <c r="B3839" s="31" t="n">
        <v>27</v>
      </c>
      <c r="C3839" s="7" t="n">
        <v>0</v>
      </c>
    </row>
    <row r="3840" spans="1:15">
      <c r="A3840" t="s">
        <v>4</v>
      </c>
      <c r="B3840" s="4" t="s">
        <v>5</v>
      </c>
      <c r="C3840" s="4" t="s">
        <v>8</v>
      </c>
    </row>
    <row r="3841" spans="1:15">
      <c r="A3841" t="n">
        <v>33868</v>
      </c>
      <c r="B3841" s="31" t="n">
        <v>27</v>
      </c>
      <c r="C3841" s="7" t="n">
        <v>1</v>
      </c>
    </row>
    <row r="3842" spans="1:15">
      <c r="A3842" t="s">
        <v>4</v>
      </c>
      <c r="B3842" s="4" t="s">
        <v>5</v>
      </c>
      <c r="C3842" s="4" t="s">
        <v>8</v>
      </c>
      <c r="D3842" s="4" t="s">
        <v>7</v>
      </c>
      <c r="E3842" s="4" t="s">
        <v>7</v>
      </c>
      <c r="F3842" s="4" t="s">
        <v>7</v>
      </c>
      <c r="G3842" s="4" t="s">
        <v>7</v>
      </c>
      <c r="H3842" s="4" t="s">
        <v>8</v>
      </c>
    </row>
    <row r="3843" spans="1:15">
      <c r="A3843" t="n">
        <v>33870</v>
      </c>
      <c r="B3843" s="28" t="n">
        <v>25</v>
      </c>
      <c r="C3843" s="7" t="n">
        <v>5</v>
      </c>
      <c r="D3843" s="7" t="n">
        <v>65535</v>
      </c>
      <c r="E3843" s="7" t="n">
        <v>65535</v>
      </c>
      <c r="F3843" s="7" t="n">
        <v>65535</v>
      </c>
      <c r="G3843" s="7" t="n">
        <v>65535</v>
      </c>
      <c r="H3843" s="7" t="n">
        <v>0</v>
      </c>
    </row>
    <row r="3844" spans="1:15">
      <c r="A3844" t="s">
        <v>4</v>
      </c>
      <c r="B3844" s="4" t="s">
        <v>5</v>
      </c>
      <c r="C3844" s="4" t="s">
        <v>8</v>
      </c>
      <c r="D3844" s="4" t="s">
        <v>7</v>
      </c>
      <c r="E3844" s="4" t="s">
        <v>19</v>
      </c>
    </row>
    <row r="3845" spans="1:15">
      <c r="A3845" t="n">
        <v>33881</v>
      </c>
      <c r="B3845" s="42" t="n">
        <v>101</v>
      </c>
      <c r="C3845" s="7" t="n">
        <v>0</v>
      </c>
      <c r="D3845" s="7" t="n">
        <v>778</v>
      </c>
      <c r="E3845" s="7" t="n">
        <v>1</v>
      </c>
    </row>
    <row r="3846" spans="1:15">
      <c r="A3846" t="s">
        <v>4</v>
      </c>
      <c r="B3846" s="4" t="s">
        <v>5</v>
      </c>
      <c r="C3846" s="4" t="s">
        <v>8</v>
      </c>
      <c r="D3846" s="4" t="s">
        <v>7</v>
      </c>
      <c r="E3846" s="4" t="s">
        <v>18</v>
      </c>
    </row>
    <row r="3847" spans="1:15">
      <c r="A3847" t="n">
        <v>33889</v>
      </c>
      <c r="B3847" s="25" t="n">
        <v>58</v>
      </c>
      <c r="C3847" s="7" t="n">
        <v>100</v>
      </c>
      <c r="D3847" s="7" t="n">
        <v>300</v>
      </c>
      <c r="E3847" s="7" t="n">
        <v>0.300000011920929</v>
      </c>
    </row>
    <row r="3848" spans="1:15">
      <c r="A3848" t="s">
        <v>4</v>
      </c>
      <c r="B3848" s="4" t="s">
        <v>5</v>
      </c>
      <c r="C3848" s="4" t="s">
        <v>8</v>
      </c>
      <c r="D3848" s="4" t="s">
        <v>7</v>
      </c>
    </row>
    <row r="3849" spans="1:15">
      <c r="A3849" t="n">
        <v>33897</v>
      </c>
      <c r="B3849" s="25" t="n">
        <v>58</v>
      </c>
      <c r="C3849" s="7" t="n">
        <v>255</v>
      </c>
      <c r="D3849" s="7" t="n">
        <v>0</v>
      </c>
    </row>
    <row r="3850" spans="1:15">
      <c r="A3850" t="s">
        <v>4</v>
      </c>
      <c r="B3850" s="4" t="s">
        <v>5</v>
      </c>
      <c r="C3850" s="4" t="s">
        <v>7</v>
      </c>
      <c r="D3850" s="4" t="s">
        <v>8</v>
      </c>
      <c r="E3850" s="4" t="s">
        <v>9</v>
      </c>
      <c r="F3850" s="4" t="s">
        <v>18</v>
      </c>
      <c r="G3850" s="4" t="s">
        <v>18</v>
      </c>
      <c r="H3850" s="4" t="s">
        <v>18</v>
      </c>
    </row>
    <row r="3851" spans="1:15">
      <c r="A3851" t="n">
        <v>33901</v>
      </c>
      <c r="B3851" s="37" t="n">
        <v>48</v>
      </c>
      <c r="C3851" s="7" t="n">
        <v>15</v>
      </c>
      <c r="D3851" s="7" t="n">
        <v>0</v>
      </c>
      <c r="E3851" s="7" t="s">
        <v>279</v>
      </c>
      <c r="F3851" s="7" t="n">
        <v>-1</v>
      </c>
      <c r="G3851" s="7" t="n">
        <v>1</v>
      </c>
      <c r="H3851" s="7" t="n">
        <v>2.80259692864963e-45</v>
      </c>
    </row>
    <row r="3852" spans="1:15">
      <c r="A3852" t="s">
        <v>4</v>
      </c>
      <c r="B3852" s="4" t="s">
        <v>5</v>
      </c>
      <c r="C3852" s="4" t="s">
        <v>7</v>
      </c>
    </row>
    <row r="3853" spans="1:15">
      <c r="A3853" t="n">
        <v>33929</v>
      </c>
      <c r="B3853" s="23" t="n">
        <v>16</v>
      </c>
      <c r="C3853" s="7" t="n">
        <v>500</v>
      </c>
    </row>
    <row r="3854" spans="1:15">
      <c r="A3854" t="s">
        <v>4</v>
      </c>
      <c r="B3854" s="4" t="s">
        <v>5</v>
      </c>
      <c r="C3854" s="4" t="s">
        <v>8</v>
      </c>
      <c r="D3854" s="4" t="s">
        <v>7</v>
      </c>
      <c r="E3854" s="4" t="s">
        <v>9</v>
      </c>
    </row>
    <row r="3855" spans="1:15">
      <c r="A3855" t="n">
        <v>33932</v>
      </c>
      <c r="B3855" s="38" t="n">
        <v>51</v>
      </c>
      <c r="C3855" s="7" t="n">
        <v>4</v>
      </c>
      <c r="D3855" s="7" t="n">
        <v>0</v>
      </c>
      <c r="E3855" s="7" t="s">
        <v>310</v>
      </c>
    </row>
    <row r="3856" spans="1:15">
      <c r="A3856" t="s">
        <v>4</v>
      </c>
      <c r="B3856" s="4" t="s">
        <v>5</v>
      </c>
      <c r="C3856" s="4" t="s">
        <v>7</v>
      </c>
    </row>
    <row r="3857" spans="1:8">
      <c r="A3857" t="n">
        <v>33946</v>
      </c>
      <c r="B3857" s="23" t="n">
        <v>16</v>
      </c>
      <c r="C3857" s="7" t="n">
        <v>0</v>
      </c>
    </row>
    <row r="3858" spans="1:8">
      <c r="A3858" t="s">
        <v>4</v>
      </c>
      <c r="B3858" s="4" t="s">
        <v>5</v>
      </c>
      <c r="C3858" s="4" t="s">
        <v>7</v>
      </c>
      <c r="D3858" s="4" t="s">
        <v>8</v>
      </c>
      <c r="E3858" s="4" t="s">
        <v>19</v>
      </c>
      <c r="F3858" s="4" t="s">
        <v>69</v>
      </c>
      <c r="G3858" s="4" t="s">
        <v>8</v>
      </c>
      <c r="H3858" s="4" t="s">
        <v>8</v>
      </c>
      <c r="I3858" s="4" t="s">
        <v>8</v>
      </c>
      <c r="J3858" s="4" t="s">
        <v>19</v>
      </c>
      <c r="K3858" s="4" t="s">
        <v>69</v>
      </c>
      <c r="L3858" s="4" t="s">
        <v>8</v>
      </c>
      <c r="M3858" s="4" t="s">
        <v>8</v>
      </c>
    </row>
    <row r="3859" spans="1:8">
      <c r="A3859" t="n">
        <v>33949</v>
      </c>
      <c r="B3859" s="39" t="n">
        <v>26</v>
      </c>
      <c r="C3859" s="7" t="n">
        <v>0</v>
      </c>
      <c r="D3859" s="7" t="n">
        <v>17</v>
      </c>
      <c r="E3859" s="7" t="n">
        <v>62366</v>
      </c>
      <c r="F3859" s="7" t="s">
        <v>365</v>
      </c>
      <c r="G3859" s="7" t="n">
        <v>2</v>
      </c>
      <c r="H3859" s="7" t="n">
        <v>3</v>
      </c>
      <c r="I3859" s="7" t="n">
        <v>17</v>
      </c>
      <c r="J3859" s="7" t="n">
        <v>62367</v>
      </c>
      <c r="K3859" s="7" t="s">
        <v>366</v>
      </c>
      <c r="L3859" s="7" t="n">
        <v>2</v>
      </c>
      <c r="M3859" s="7" t="n">
        <v>0</v>
      </c>
    </row>
    <row r="3860" spans="1:8">
      <c r="A3860" t="s">
        <v>4</v>
      </c>
      <c r="B3860" s="4" t="s">
        <v>5</v>
      </c>
    </row>
    <row r="3861" spans="1:8">
      <c r="A3861" t="n">
        <v>34113</v>
      </c>
      <c r="B3861" s="30" t="n">
        <v>28</v>
      </c>
    </row>
    <row r="3862" spans="1:8">
      <c r="A3862" t="s">
        <v>4</v>
      </c>
      <c r="B3862" s="4" t="s">
        <v>5</v>
      </c>
      <c r="C3862" s="4" t="s">
        <v>8</v>
      </c>
      <c r="D3862" s="4" t="s">
        <v>7</v>
      </c>
      <c r="E3862" s="4" t="s">
        <v>9</v>
      </c>
    </row>
    <row r="3863" spans="1:8">
      <c r="A3863" t="n">
        <v>34114</v>
      </c>
      <c r="B3863" s="38" t="n">
        <v>51</v>
      </c>
      <c r="C3863" s="7" t="n">
        <v>4</v>
      </c>
      <c r="D3863" s="7" t="n">
        <v>15</v>
      </c>
      <c r="E3863" s="7" t="s">
        <v>367</v>
      </c>
    </row>
    <row r="3864" spans="1:8">
      <c r="A3864" t="s">
        <v>4</v>
      </c>
      <c r="B3864" s="4" t="s">
        <v>5</v>
      </c>
      <c r="C3864" s="4" t="s">
        <v>7</v>
      </c>
    </row>
    <row r="3865" spans="1:8">
      <c r="A3865" t="n">
        <v>34128</v>
      </c>
      <c r="B3865" s="23" t="n">
        <v>16</v>
      </c>
      <c r="C3865" s="7" t="n">
        <v>0</v>
      </c>
    </row>
    <row r="3866" spans="1:8">
      <c r="A3866" t="s">
        <v>4</v>
      </c>
      <c r="B3866" s="4" t="s">
        <v>5</v>
      </c>
      <c r="C3866" s="4" t="s">
        <v>7</v>
      </c>
      <c r="D3866" s="4" t="s">
        <v>8</v>
      </c>
      <c r="E3866" s="4" t="s">
        <v>19</v>
      </c>
      <c r="F3866" s="4" t="s">
        <v>69</v>
      </c>
      <c r="G3866" s="4" t="s">
        <v>8</v>
      </c>
      <c r="H3866" s="4" t="s">
        <v>8</v>
      </c>
      <c r="I3866" s="4" t="s">
        <v>8</v>
      </c>
      <c r="J3866" s="4" t="s">
        <v>19</v>
      </c>
      <c r="K3866" s="4" t="s">
        <v>69</v>
      </c>
      <c r="L3866" s="4" t="s">
        <v>8</v>
      </c>
      <c r="M3866" s="4" t="s">
        <v>8</v>
      </c>
      <c r="N3866" s="4" t="s">
        <v>8</v>
      </c>
      <c r="O3866" s="4" t="s">
        <v>19</v>
      </c>
      <c r="P3866" s="4" t="s">
        <v>69</v>
      </c>
      <c r="Q3866" s="4" t="s">
        <v>8</v>
      </c>
      <c r="R3866" s="4" t="s">
        <v>8</v>
      </c>
    </row>
    <row r="3867" spans="1:8">
      <c r="A3867" t="n">
        <v>34131</v>
      </c>
      <c r="B3867" s="39" t="n">
        <v>26</v>
      </c>
      <c r="C3867" s="7" t="n">
        <v>15</v>
      </c>
      <c r="D3867" s="7" t="n">
        <v>17</v>
      </c>
      <c r="E3867" s="7" t="n">
        <v>15371</v>
      </c>
      <c r="F3867" s="7" t="s">
        <v>368</v>
      </c>
      <c r="G3867" s="7" t="n">
        <v>2</v>
      </c>
      <c r="H3867" s="7" t="n">
        <v>3</v>
      </c>
      <c r="I3867" s="7" t="n">
        <v>17</v>
      </c>
      <c r="J3867" s="7" t="n">
        <v>15372</v>
      </c>
      <c r="K3867" s="7" t="s">
        <v>369</v>
      </c>
      <c r="L3867" s="7" t="n">
        <v>2</v>
      </c>
      <c r="M3867" s="7" t="n">
        <v>3</v>
      </c>
      <c r="N3867" s="7" t="n">
        <v>17</v>
      </c>
      <c r="O3867" s="7" t="n">
        <v>15373</v>
      </c>
      <c r="P3867" s="7" t="s">
        <v>370</v>
      </c>
      <c r="Q3867" s="7" t="n">
        <v>2</v>
      </c>
      <c r="R3867" s="7" t="n">
        <v>0</v>
      </c>
    </row>
    <row r="3868" spans="1:8">
      <c r="A3868" t="s">
        <v>4</v>
      </c>
      <c r="B3868" s="4" t="s">
        <v>5</v>
      </c>
    </row>
    <row r="3869" spans="1:8">
      <c r="A3869" t="n">
        <v>34345</v>
      </c>
      <c r="B3869" s="30" t="n">
        <v>28</v>
      </c>
    </row>
    <row r="3870" spans="1:8">
      <c r="A3870" t="s">
        <v>4</v>
      </c>
      <c r="B3870" s="4" t="s">
        <v>5</v>
      </c>
      <c r="C3870" s="4" t="s">
        <v>8</v>
      </c>
      <c r="D3870" s="4" t="s">
        <v>7</v>
      </c>
      <c r="E3870" s="4" t="s">
        <v>9</v>
      </c>
    </row>
    <row r="3871" spans="1:8">
      <c r="A3871" t="n">
        <v>34346</v>
      </c>
      <c r="B3871" s="38" t="n">
        <v>51</v>
      </c>
      <c r="C3871" s="7" t="n">
        <v>4</v>
      </c>
      <c r="D3871" s="7" t="n">
        <v>0</v>
      </c>
      <c r="E3871" s="7" t="s">
        <v>310</v>
      </c>
    </row>
    <row r="3872" spans="1:8">
      <c r="A3872" t="s">
        <v>4</v>
      </c>
      <c r="B3872" s="4" t="s">
        <v>5</v>
      </c>
      <c r="C3872" s="4" t="s">
        <v>7</v>
      </c>
    </row>
    <row r="3873" spans="1:18">
      <c r="A3873" t="n">
        <v>34360</v>
      </c>
      <c r="B3873" s="23" t="n">
        <v>16</v>
      </c>
      <c r="C3873" s="7" t="n">
        <v>0</v>
      </c>
    </row>
    <row r="3874" spans="1:18">
      <c r="A3874" t="s">
        <v>4</v>
      </c>
      <c r="B3874" s="4" t="s">
        <v>5</v>
      </c>
      <c r="C3874" s="4" t="s">
        <v>7</v>
      </c>
      <c r="D3874" s="4" t="s">
        <v>8</v>
      </c>
      <c r="E3874" s="4" t="s">
        <v>19</v>
      </c>
      <c r="F3874" s="4" t="s">
        <v>69</v>
      </c>
      <c r="G3874" s="4" t="s">
        <v>8</v>
      </c>
      <c r="H3874" s="4" t="s">
        <v>8</v>
      </c>
    </row>
    <row r="3875" spans="1:18">
      <c r="A3875" t="n">
        <v>34363</v>
      </c>
      <c r="B3875" s="39" t="n">
        <v>26</v>
      </c>
      <c r="C3875" s="7" t="n">
        <v>0</v>
      </c>
      <c r="D3875" s="7" t="n">
        <v>17</v>
      </c>
      <c r="E3875" s="7" t="n">
        <v>62368</v>
      </c>
      <c r="F3875" s="7" t="s">
        <v>371</v>
      </c>
      <c r="G3875" s="7" t="n">
        <v>2</v>
      </c>
      <c r="H3875" s="7" t="n">
        <v>0</v>
      </c>
    </row>
    <row r="3876" spans="1:18">
      <c r="A3876" t="s">
        <v>4</v>
      </c>
      <c r="B3876" s="4" t="s">
        <v>5</v>
      </c>
    </row>
    <row r="3877" spans="1:18">
      <c r="A3877" t="n">
        <v>34441</v>
      </c>
      <c r="B3877" s="30" t="n">
        <v>28</v>
      </c>
    </row>
    <row r="3878" spans="1:18">
      <c r="A3878" t="s">
        <v>4</v>
      </c>
      <c r="B3878" s="4" t="s">
        <v>5</v>
      </c>
      <c r="C3878" s="4" t="s">
        <v>8</v>
      </c>
      <c r="D3878" s="4" t="s">
        <v>7</v>
      </c>
      <c r="E3878" s="4" t="s">
        <v>7</v>
      </c>
      <c r="F3878" s="4" t="s">
        <v>8</v>
      </c>
    </row>
    <row r="3879" spans="1:18">
      <c r="A3879" t="n">
        <v>34442</v>
      </c>
      <c r="B3879" s="28" t="n">
        <v>25</v>
      </c>
      <c r="C3879" s="7" t="n">
        <v>1</v>
      </c>
      <c r="D3879" s="7" t="n">
        <v>260</v>
      </c>
      <c r="E3879" s="7" t="n">
        <v>640</v>
      </c>
      <c r="F3879" s="7" t="n">
        <v>1</v>
      </c>
    </row>
    <row r="3880" spans="1:18">
      <c r="A3880" t="s">
        <v>4</v>
      </c>
      <c r="B3880" s="4" t="s">
        <v>5</v>
      </c>
      <c r="C3880" s="4" t="s">
        <v>8</v>
      </c>
      <c r="D3880" s="4" t="s">
        <v>7</v>
      </c>
      <c r="E3880" s="4" t="s">
        <v>9</v>
      </c>
    </row>
    <row r="3881" spans="1:18">
      <c r="A3881" t="n">
        <v>34449</v>
      </c>
      <c r="B3881" s="38" t="n">
        <v>51</v>
      </c>
      <c r="C3881" s="7" t="n">
        <v>4</v>
      </c>
      <c r="D3881" s="7" t="n">
        <v>9</v>
      </c>
      <c r="E3881" s="7" t="s">
        <v>303</v>
      </c>
    </row>
    <row r="3882" spans="1:18">
      <c r="A3882" t="s">
        <v>4</v>
      </c>
      <c r="B3882" s="4" t="s">
        <v>5</v>
      </c>
      <c r="C3882" s="4" t="s">
        <v>7</v>
      </c>
    </row>
    <row r="3883" spans="1:18">
      <c r="A3883" t="n">
        <v>34463</v>
      </c>
      <c r="B3883" s="23" t="n">
        <v>16</v>
      </c>
      <c r="C3883" s="7" t="n">
        <v>0</v>
      </c>
    </row>
    <row r="3884" spans="1:18">
      <c r="A3884" t="s">
        <v>4</v>
      </c>
      <c r="B3884" s="4" t="s">
        <v>5</v>
      </c>
      <c r="C3884" s="4" t="s">
        <v>7</v>
      </c>
      <c r="D3884" s="4" t="s">
        <v>8</v>
      </c>
      <c r="E3884" s="4" t="s">
        <v>19</v>
      </c>
      <c r="F3884" s="4" t="s">
        <v>69</v>
      </c>
      <c r="G3884" s="4" t="s">
        <v>8</v>
      </c>
      <c r="H3884" s="4" t="s">
        <v>8</v>
      </c>
    </row>
    <row r="3885" spans="1:18">
      <c r="A3885" t="n">
        <v>34466</v>
      </c>
      <c r="B3885" s="39" t="n">
        <v>26</v>
      </c>
      <c r="C3885" s="7" t="n">
        <v>9</v>
      </c>
      <c r="D3885" s="7" t="n">
        <v>17</v>
      </c>
      <c r="E3885" s="7" t="n">
        <v>62369</v>
      </c>
      <c r="F3885" s="7" t="s">
        <v>372</v>
      </c>
      <c r="G3885" s="7" t="n">
        <v>2</v>
      </c>
      <c r="H3885" s="7" t="n">
        <v>0</v>
      </c>
    </row>
    <row r="3886" spans="1:18">
      <c r="A3886" t="s">
        <v>4</v>
      </c>
      <c r="B3886" s="4" t="s">
        <v>5</v>
      </c>
    </row>
    <row r="3887" spans="1:18">
      <c r="A3887" t="n">
        <v>34541</v>
      </c>
      <c r="B3887" s="30" t="n">
        <v>28</v>
      </c>
    </row>
    <row r="3888" spans="1:18">
      <c r="A3888" t="s">
        <v>4</v>
      </c>
      <c r="B3888" s="4" t="s">
        <v>5</v>
      </c>
      <c r="C3888" s="4" t="s">
        <v>8</v>
      </c>
      <c r="D3888" s="4" t="s">
        <v>7</v>
      </c>
      <c r="E3888" s="4" t="s">
        <v>7</v>
      </c>
      <c r="F3888" s="4" t="s">
        <v>8</v>
      </c>
    </row>
    <row r="3889" spans="1:8">
      <c r="A3889" t="n">
        <v>34542</v>
      </c>
      <c r="B3889" s="28" t="n">
        <v>25</v>
      </c>
      <c r="C3889" s="7" t="n">
        <v>1</v>
      </c>
      <c r="D3889" s="7" t="n">
        <v>65535</v>
      </c>
      <c r="E3889" s="7" t="n">
        <v>65535</v>
      </c>
      <c r="F3889" s="7" t="n">
        <v>0</v>
      </c>
    </row>
    <row r="3890" spans="1:8">
      <c r="A3890" t="s">
        <v>4</v>
      </c>
      <c r="B3890" s="4" t="s">
        <v>5</v>
      </c>
      <c r="C3890" s="4" t="s">
        <v>8</v>
      </c>
      <c r="D3890" s="4" t="s">
        <v>7</v>
      </c>
      <c r="E3890" s="4" t="s">
        <v>7</v>
      </c>
      <c r="F3890" s="4" t="s">
        <v>8</v>
      </c>
    </row>
    <row r="3891" spans="1:8">
      <c r="A3891" t="n">
        <v>34549</v>
      </c>
      <c r="B3891" s="28" t="n">
        <v>25</v>
      </c>
      <c r="C3891" s="7" t="n">
        <v>1</v>
      </c>
      <c r="D3891" s="7" t="n">
        <v>60</v>
      </c>
      <c r="E3891" s="7" t="n">
        <v>640</v>
      </c>
      <c r="F3891" s="7" t="n">
        <v>1</v>
      </c>
    </row>
    <row r="3892" spans="1:8">
      <c r="A3892" t="s">
        <v>4</v>
      </c>
      <c r="B3892" s="4" t="s">
        <v>5</v>
      </c>
      <c r="C3892" s="4" t="s">
        <v>8</v>
      </c>
      <c r="D3892" s="4" t="s">
        <v>7</v>
      </c>
      <c r="E3892" s="4" t="s">
        <v>9</v>
      </c>
    </row>
    <row r="3893" spans="1:8">
      <c r="A3893" t="n">
        <v>34556</v>
      </c>
      <c r="B3893" s="38" t="n">
        <v>51</v>
      </c>
      <c r="C3893" s="7" t="n">
        <v>4</v>
      </c>
      <c r="D3893" s="7" t="n">
        <v>4</v>
      </c>
      <c r="E3893" s="7" t="s">
        <v>373</v>
      </c>
    </row>
    <row r="3894" spans="1:8">
      <c r="A3894" t="s">
        <v>4</v>
      </c>
      <c r="B3894" s="4" t="s">
        <v>5</v>
      </c>
      <c r="C3894" s="4" t="s">
        <v>7</v>
      </c>
    </row>
    <row r="3895" spans="1:8">
      <c r="A3895" t="n">
        <v>34570</v>
      </c>
      <c r="B3895" s="23" t="n">
        <v>16</v>
      </c>
      <c r="C3895" s="7" t="n">
        <v>0</v>
      </c>
    </row>
    <row r="3896" spans="1:8">
      <c r="A3896" t="s">
        <v>4</v>
      </c>
      <c r="B3896" s="4" t="s">
        <v>5</v>
      </c>
      <c r="C3896" s="4" t="s">
        <v>7</v>
      </c>
      <c r="D3896" s="4" t="s">
        <v>8</v>
      </c>
      <c r="E3896" s="4" t="s">
        <v>19</v>
      </c>
      <c r="F3896" s="4" t="s">
        <v>69</v>
      </c>
      <c r="G3896" s="4" t="s">
        <v>8</v>
      </c>
      <c r="H3896" s="4" t="s">
        <v>8</v>
      </c>
    </row>
    <row r="3897" spans="1:8">
      <c r="A3897" t="n">
        <v>34573</v>
      </c>
      <c r="B3897" s="39" t="n">
        <v>26</v>
      </c>
      <c r="C3897" s="7" t="n">
        <v>4</v>
      </c>
      <c r="D3897" s="7" t="n">
        <v>17</v>
      </c>
      <c r="E3897" s="7" t="n">
        <v>62370</v>
      </c>
      <c r="F3897" s="7" t="s">
        <v>374</v>
      </c>
      <c r="G3897" s="7" t="n">
        <v>2</v>
      </c>
      <c r="H3897" s="7" t="n">
        <v>0</v>
      </c>
    </row>
    <row r="3898" spans="1:8">
      <c r="A3898" t="s">
        <v>4</v>
      </c>
      <c r="B3898" s="4" t="s">
        <v>5</v>
      </c>
    </row>
    <row r="3899" spans="1:8">
      <c r="A3899" t="n">
        <v>34594</v>
      </c>
      <c r="B3899" s="30" t="n">
        <v>28</v>
      </c>
    </row>
    <row r="3900" spans="1:8">
      <c r="A3900" t="s">
        <v>4</v>
      </c>
      <c r="B3900" s="4" t="s">
        <v>5</v>
      </c>
      <c r="C3900" s="4" t="s">
        <v>8</v>
      </c>
      <c r="D3900" s="4" t="s">
        <v>7</v>
      </c>
      <c r="E3900" s="4" t="s">
        <v>7</v>
      </c>
      <c r="F3900" s="4" t="s">
        <v>8</v>
      </c>
    </row>
    <row r="3901" spans="1:8">
      <c r="A3901" t="n">
        <v>34595</v>
      </c>
      <c r="B3901" s="28" t="n">
        <v>25</v>
      </c>
      <c r="C3901" s="7" t="n">
        <v>1</v>
      </c>
      <c r="D3901" s="7" t="n">
        <v>65535</v>
      </c>
      <c r="E3901" s="7" t="n">
        <v>65535</v>
      </c>
      <c r="F3901" s="7" t="n">
        <v>0</v>
      </c>
    </row>
    <row r="3902" spans="1:8">
      <c r="A3902" t="s">
        <v>4</v>
      </c>
      <c r="B3902" s="4" t="s">
        <v>5</v>
      </c>
      <c r="C3902" s="4" t="s">
        <v>8</v>
      </c>
      <c r="D3902" s="4" t="s">
        <v>7</v>
      </c>
      <c r="E3902" s="4" t="s">
        <v>7</v>
      </c>
      <c r="F3902" s="4" t="s">
        <v>8</v>
      </c>
    </row>
    <row r="3903" spans="1:8">
      <c r="A3903" t="n">
        <v>34602</v>
      </c>
      <c r="B3903" s="28" t="n">
        <v>25</v>
      </c>
      <c r="C3903" s="7" t="n">
        <v>1</v>
      </c>
      <c r="D3903" s="7" t="n">
        <v>60</v>
      </c>
      <c r="E3903" s="7" t="n">
        <v>640</v>
      </c>
      <c r="F3903" s="7" t="n">
        <v>2</v>
      </c>
    </row>
    <row r="3904" spans="1:8">
      <c r="A3904" t="s">
        <v>4</v>
      </c>
      <c r="B3904" s="4" t="s">
        <v>5</v>
      </c>
      <c r="C3904" s="4" t="s">
        <v>8</v>
      </c>
      <c r="D3904" s="4" t="s">
        <v>7</v>
      </c>
      <c r="E3904" s="4" t="s">
        <v>9</v>
      </c>
    </row>
    <row r="3905" spans="1:8">
      <c r="A3905" t="n">
        <v>34609</v>
      </c>
      <c r="B3905" s="38" t="n">
        <v>51</v>
      </c>
      <c r="C3905" s="7" t="n">
        <v>4</v>
      </c>
      <c r="D3905" s="7" t="n">
        <v>1</v>
      </c>
      <c r="E3905" s="7" t="s">
        <v>375</v>
      </c>
    </row>
    <row r="3906" spans="1:8">
      <c r="A3906" t="s">
        <v>4</v>
      </c>
      <c r="B3906" s="4" t="s">
        <v>5</v>
      </c>
      <c r="C3906" s="4" t="s">
        <v>7</v>
      </c>
    </row>
    <row r="3907" spans="1:8">
      <c r="A3907" t="n">
        <v>34624</v>
      </c>
      <c r="B3907" s="23" t="n">
        <v>16</v>
      </c>
      <c r="C3907" s="7" t="n">
        <v>0</v>
      </c>
    </row>
    <row r="3908" spans="1:8">
      <c r="A3908" t="s">
        <v>4</v>
      </c>
      <c r="B3908" s="4" t="s">
        <v>5</v>
      </c>
      <c r="C3908" s="4" t="s">
        <v>7</v>
      </c>
      <c r="D3908" s="4" t="s">
        <v>8</v>
      </c>
      <c r="E3908" s="4" t="s">
        <v>19</v>
      </c>
      <c r="F3908" s="4" t="s">
        <v>69</v>
      </c>
      <c r="G3908" s="4" t="s">
        <v>8</v>
      </c>
      <c r="H3908" s="4" t="s">
        <v>8</v>
      </c>
    </row>
    <row r="3909" spans="1:8">
      <c r="A3909" t="n">
        <v>34627</v>
      </c>
      <c r="B3909" s="39" t="n">
        <v>26</v>
      </c>
      <c r="C3909" s="7" t="n">
        <v>1</v>
      </c>
      <c r="D3909" s="7" t="n">
        <v>17</v>
      </c>
      <c r="E3909" s="7" t="n">
        <v>62371</v>
      </c>
      <c r="F3909" s="7" t="s">
        <v>376</v>
      </c>
      <c r="G3909" s="7" t="n">
        <v>2</v>
      </c>
      <c r="H3909" s="7" t="n">
        <v>0</v>
      </c>
    </row>
    <row r="3910" spans="1:8">
      <c r="A3910" t="s">
        <v>4</v>
      </c>
      <c r="B3910" s="4" t="s">
        <v>5</v>
      </c>
    </row>
    <row r="3911" spans="1:8">
      <c r="A3911" t="n">
        <v>34651</v>
      </c>
      <c r="B3911" s="30" t="n">
        <v>28</v>
      </c>
    </row>
    <row r="3912" spans="1:8">
      <c r="A3912" t="s">
        <v>4</v>
      </c>
      <c r="B3912" s="4" t="s">
        <v>5</v>
      </c>
      <c r="C3912" s="4" t="s">
        <v>8</v>
      </c>
      <c r="D3912" s="4" t="s">
        <v>7</v>
      </c>
      <c r="E3912" s="4" t="s">
        <v>7</v>
      </c>
      <c r="F3912" s="4" t="s">
        <v>8</v>
      </c>
    </row>
    <row r="3913" spans="1:8">
      <c r="A3913" t="n">
        <v>34652</v>
      </c>
      <c r="B3913" s="28" t="n">
        <v>25</v>
      </c>
      <c r="C3913" s="7" t="n">
        <v>1</v>
      </c>
      <c r="D3913" s="7" t="n">
        <v>65535</v>
      </c>
      <c r="E3913" s="7" t="n">
        <v>65535</v>
      </c>
      <c r="F3913" s="7" t="n">
        <v>0</v>
      </c>
    </row>
    <row r="3914" spans="1:8">
      <c r="A3914" t="s">
        <v>4</v>
      </c>
      <c r="B3914" s="4" t="s">
        <v>5</v>
      </c>
      <c r="C3914" s="4" t="s">
        <v>8</v>
      </c>
      <c r="D3914" s="4" t="s">
        <v>7</v>
      </c>
      <c r="E3914" s="4" t="s">
        <v>7</v>
      </c>
      <c r="F3914" s="4" t="s">
        <v>8</v>
      </c>
    </row>
    <row r="3915" spans="1:8">
      <c r="A3915" t="n">
        <v>34659</v>
      </c>
      <c r="B3915" s="28" t="n">
        <v>25</v>
      </c>
      <c r="C3915" s="7" t="n">
        <v>1</v>
      </c>
      <c r="D3915" s="7" t="n">
        <v>260</v>
      </c>
      <c r="E3915" s="7" t="n">
        <v>640</v>
      </c>
      <c r="F3915" s="7" t="n">
        <v>2</v>
      </c>
    </row>
    <row r="3916" spans="1:8">
      <c r="A3916" t="s">
        <v>4</v>
      </c>
      <c r="B3916" s="4" t="s">
        <v>5</v>
      </c>
      <c r="C3916" s="4" t="s">
        <v>8</v>
      </c>
      <c r="D3916" s="4" t="s">
        <v>7</v>
      </c>
      <c r="E3916" s="4" t="s">
        <v>9</v>
      </c>
    </row>
    <row r="3917" spans="1:8">
      <c r="A3917" t="n">
        <v>34666</v>
      </c>
      <c r="B3917" s="38" t="n">
        <v>51</v>
      </c>
      <c r="C3917" s="7" t="n">
        <v>4</v>
      </c>
      <c r="D3917" s="7" t="n">
        <v>11</v>
      </c>
      <c r="E3917" s="7" t="s">
        <v>377</v>
      </c>
    </row>
    <row r="3918" spans="1:8">
      <c r="A3918" t="s">
        <v>4</v>
      </c>
      <c r="B3918" s="4" t="s">
        <v>5</v>
      </c>
      <c r="C3918" s="4" t="s">
        <v>7</v>
      </c>
    </row>
    <row r="3919" spans="1:8">
      <c r="A3919" t="n">
        <v>34679</v>
      </c>
      <c r="B3919" s="23" t="n">
        <v>16</v>
      </c>
      <c r="C3919" s="7" t="n">
        <v>0</v>
      </c>
    </row>
    <row r="3920" spans="1:8">
      <c r="A3920" t="s">
        <v>4</v>
      </c>
      <c r="B3920" s="4" t="s">
        <v>5</v>
      </c>
      <c r="C3920" s="4" t="s">
        <v>7</v>
      </c>
      <c r="D3920" s="4" t="s">
        <v>8</v>
      </c>
      <c r="E3920" s="4" t="s">
        <v>19</v>
      </c>
      <c r="F3920" s="4" t="s">
        <v>69</v>
      </c>
      <c r="G3920" s="4" t="s">
        <v>8</v>
      </c>
      <c r="H3920" s="4" t="s">
        <v>8</v>
      </c>
    </row>
    <row r="3921" spans="1:8">
      <c r="A3921" t="n">
        <v>34682</v>
      </c>
      <c r="B3921" s="39" t="n">
        <v>26</v>
      </c>
      <c r="C3921" s="7" t="n">
        <v>11</v>
      </c>
      <c r="D3921" s="7" t="n">
        <v>17</v>
      </c>
      <c r="E3921" s="7" t="n">
        <v>62372</v>
      </c>
      <c r="F3921" s="7" t="s">
        <v>378</v>
      </c>
      <c r="G3921" s="7" t="n">
        <v>2</v>
      </c>
      <c r="H3921" s="7" t="n">
        <v>0</v>
      </c>
    </row>
    <row r="3922" spans="1:8">
      <c r="A3922" t="s">
        <v>4</v>
      </c>
      <c r="B3922" s="4" t="s">
        <v>5</v>
      </c>
    </row>
    <row r="3923" spans="1:8">
      <c r="A3923" t="n">
        <v>34797</v>
      </c>
      <c r="B3923" s="30" t="n">
        <v>28</v>
      </c>
    </row>
    <row r="3924" spans="1:8">
      <c r="A3924" t="s">
        <v>4</v>
      </c>
      <c r="B3924" s="4" t="s">
        <v>5</v>
      </c>
      <c r="C3924" s="4" t="s">
        <v>8</v>
      </c>
      <c r="D3924" s="4" t="s">
        <v>7</v>
      </c>
      <c r="E3924" s="4" t="s">
        <v>7</v>
      </c>
      <c r="F3924" s="4" t="s">
        <v>8</v>
      </c>
    </row>
    <row r="3925" spans="1:8">
      <c r="A3925" t="n">
        <v>34798</v>
      </c>
      <c r="B3925" s="28" t="n">
        <v>25</v>
      </c>
      <c r="C3925" s="7" t="n">
        <v>1</v>
      </c>
      <c r="D3925" s="7" t="n">
        <v>65535</v>
      </c>
      <c r="E3925" s="7" t="n">
        <v>65535</v>
      </c>
      <c r="F3925" s="7" t="n">
        <v>0</v>
      </c>
    </row>
    <row r="3926" spans="1:8">
      <c r="A3926" t="s">
        <v>4</v>
      </c>
      <c r="B3926" s="4" t="s">
        <v>5</v>
      </c>
      <c r="C3926" s="4" t="s">
        <v>8</v>
      </c>
      <c r="D3926" s="4" t="s">
        <v>7</v>
      </c>
      <c r="E3926" s="4" t="s">
        <v>7</v>
      </c>
      <c r="F3926" s="4" t="s">
        <v>8</v>
      </c>
    </row>
    <row r="3927" spans="1:8">
      <c r="A3927" t="n">
        <v>34805</v>
      </c>
      <c r="B3927" s="28" t="n">
        <v>25</v>
      </c>
      <c r="C3927" s="7" t="n">
        <v>1</v>
      </c>
      <c r="D3927" s="7" t="n">
        <v>260</v>
      </c>
      <c r="E3927" s="7" t="n">
        <v>640</v>
      </c>
      <c r="F3927" s="7" t="n">
        <v>1</v>
      </c>
    </row>
    <row r="3928" spans="1:8">
      <c r="A3928" t="s">
        <v>4</v>
      </c>
      <c r="B3928" s="4" t="s">
        <v>5</v>
      </c>
      <c r="C3928" s="4" t="s">
        <v>8</v>
      </c>
      <c r="D3928" s="4" t="s">
        <v>7</v>
      </c>
      <c r="E3928" s="4" t="s">
        <v>9</v>
      </c>
    </row>
    <row r="3929" spans="1:8">
      <c r="A3929" t="n">
        <v>34812</v>
      </c>
      <c r="B3929" s="38" t="n">
        <v>51</v>
      </c>
      <c r="C3929" s="7" t="n">
        <v>4</v>
      </c>
      <c r="D3929" s="7" t="n">
        <v>7</v>
      </c>
      <c r="E3929" s="7" t="s">
        <v>379</v>
      </c>
    </row>
    <row r="3930" spans="1:8">
      <c r="A3930" t="s">
        <v>4</v>
      </c>
      <c r="B3930" s="4" t="s">
        <v>5</v>
      </c>
      <c r="C3930" s="4" t="s">
        <v>7</v>
      </c>
    </row>
    <row r="3931" spans="1:8">
      <c r="A3931" t="n">
        <v>34825</v>
      </c>
      <c r="B3931" s="23" t="n">
        <v>16</v>
      </c>
      <c r="C3931" s="7" t="n">
        <v>0</v>
      </c>
    </row>
    <row r="3932" spans="1:8">
      <c r="A3932" t="s">
        <v>4</v>
      </c>
      <c r="B3932" s="4" t="s">
        <v>5</v>
      </c>
      <c r="C3932" s="4" t="s">
        <v>7</v>
      </c>
      <c r="D3932" s="4" t="s">
        <v>8</v>
      </c>
      <c r="E3932" s="4" t="s">
        <v>19</v>
      </c>
      <c r="F3932" s="4" t="s">
        <v>69</v>
      </c>
      <c r="G3932" s="4" t="s">
        <v>8</v>
      </c>
      <c r="H3932" s="4" t="s">
        <v>8</v>
      </c>
    </row>
    <row r="3933" spans="1:8">
      <c r="A3933" t="n">
        <v>34828</v>
      </c>
      <c r="B3933" s="39" t="n">
        <v>26</v>
      </c>
      <c r="C3933" s="7" t="n">
        <v>7</v>
      </c>
      <c r="D3933" s="7" t="n">
        <v>17</v>
      </c>
      <c r="E3933" s="7" t="n">
        <v>62373</v>
      </c>
      <c r="F3933" s="7" t="s">
        <v>380</v>
      </c>
      <c r="G3933" s="7" t="n">
        <v>2</v>
      </c>
      <c r="H3933" s="7" t="n">
        <v>0</v>
      </c>
    </row>
    <row r="3934" spans="1:8">
      <c r="A3934" t="s">
        <v>4</v>
      </c>
      <c r="B3934" s="4" t="s">
        <v>5</v>
      </c>
    </row>
    <row r="3935" spans="1:8">
      <c r="A3935" t="n">
        <v>34882</v>
      </c>
      <c r="B3935" s="30" t="n">
        <v>28</v>
      </c>
    </row>
    <row r="3936" spans="1:8">
      <c r="A3936" t="s">
        <v>4</v>
      </c>
      <c r="B3936" s="4" t="s">
        <v>5</v>
      </c>
      <c r="C3936" s="4" t="s">
        <v>8</v>
      </c>
      <c r="D3936" s="4" t="s">
        <v>7</v>
      </c>
      <c r="E3936" s="4" t="s">
        <v>7</v>
      </c>
      <c r="F3936" s="4" t="s">
        <v>8</v>
      </c>
    </row>
    <row r="3937" spans="1:8">
      <c r="A3937" t="n">
        <v>34883</v>
      </c>
      <c r="B3937" s="28" t="n">
        <v>25</v>
      </c>
      <c r="C3937" s="7" t="n">
        <v>1</v>
      </c>
      <c r="D3937" s="7" t="n">
        <v>65535</v>
      </c>
      <c r="E3937" s="7" t="n">
        <v>65535</v>
      </c>
      <c r="F3937" s="7" t="n">
        <v>0</v>
      </c>
    </row>
    <row r="3938" spans="1:8">
      <c r="A3938" t="s">
        <v>4</v>
      </c>
      <c r="B3938" s="4" t="s">
        <v>5</v>
      </c>
      <c r="C3938" s="4" t="s">
        <v>7</v>
      </c>
      <c r="D3938" s="4" t="s">
        <v>8</v>
      </c>
    </row>
    <row r="3939" spans="1:8">
      <c r="A3939" t="n">
        <v>34890</v>
      </c>
      <c r="B3939" s="60" t="n">
        <v>89</v>
      </c>
      <c r="C3939" s="7" t="n">
        <v>65533</v>
      </c>
      <c r="D3939" s="7" t="n">
        <v>1</v>
      </c>
    </row>
    <row r="3940" spans="1:8">
      <c r="A3940" t="s">
        <v>4</v>
      </c>
      <c r="B3940" s="4" t="s">
        <v>5</v>
      </c>
      <c r="C3940" s="4" t="s">
        <v>17</v>
      </c>
    </row>
    <row r="3941" spans="1:8">
      <c r="A3941" t="n">
        <v>34894</v>
      </c>
      <c r="B3941" s="16" t="n">
        <v>3</v>
      </c>
      <c r="C3941" s="13" t="n">
        <f t="normal" ca="1">A4131</f>
        <v>0</v>
      </c>
    </row>
    <row r="3942" spans="1:8">
      <c r="A3942" t="s">
        <v>4</v>
      </c>
      <c r="B3942" s="4" t="s">
        <v>5</v>
      </c>
      <c r="C3942" s="4" t="s">
        <v>8</v>
      </c>
      <c r="D3942" s="4" t="s">
        <v>7</v>
      </c>
      <c r="E3942" s="4" t="s">
        <v>8</v>
      </c>
      <c r="F3942" s="4" t="s">
        <v>17</v>
      </c>
    </row>
    <row r="3943" spans="1:8">
      <c r="A3943" t="n">
        <v>34899</v>
      </c>
      <c r="B3943" s="12" t="n">
        <v>5</v>
      </c>
      <c r="C3943" s="7" t="n">
        <v>30</v>
      </c>
      <c r="D3943" s="7" t="n">
        <v>9275</v>
      </c>
      <c r="E3943" s="7" t="n">
        <v>1</v>
      </c>
      <c r="F3943" s="13" t="n">
        <f t="normal" ca="1">A4131</f>
        <v>0</v>
      </c>
    </row>
    <row r="3944" spans="1:8">
      <c r="A3944" t="s">
        <v>4</v>
      </c>
      <c r="B3944" s="4" t="s">
        <v>5</v>
      </c>
      <c r="C3944" s="4" t="s">
        <v>8</v>
      </c>
      <c r="D3944" s="4" t="s">
        <v>19</v>
      </c>
    </row>
    <row r="3945" spans="1:8">
      <c r="A3945" t="n">
        <v>34908</v>
      </c>
      <c r="B3945" s="65" t="n">
        <v>137</v>
      </c>
      <c r="C3945" s="7" t="n">
        <v>6</v>
      </c>
      <c r="D3945" s="7" t="n">
        <v>134217728</v>
      </c>
    </row>
    <row r="3946" spans="1:8">
      <c r="A3946" t="s">
        <v>4</v>
      </c>
      <c r="B3946" s="4" t="s">
        <v>5</v>
      </c>
      <c r="C3946" s="4" t="s">
        <v>8</v>
      </c>
      <c r="D3946" s="4" t="s">
        <v>7</v>
      </c>
      <c r="E3946" s="4" t="s">
        <v>18</v>
      </c>
    </row>
    <row r="3947" spans="1:8">
      <c r="A3947" t="n">
        <v>34914</v>
      </c>
      <c r="B3947" s="25" t="n">
        <v>58</v>
      </c>
      <c r="C3947" s="7" t="n">
        <v>101</v>
      </c>
      <c r="D3947" s="7" t="n">
        <v>300</v>
      </c>
      <c r="E3947" s="7" t="n">
        <v>1</v>
      </c>
    </row>
    <row r="3948" spans="1:8">
      <c r="A3948" t="s">
        <v>4</v>
      </c>
      <c r="B3948" s="4" t="s">
        <v>5</v>
      </c>
      <c r="C3948" s="4" t="s">
        <v>8</v>
      </c>
      <c r="D3948" s="4" t="s">
        <v>7</v>
      </c>
    </row>
    <row r="3949" spans="1:8">
      <c r="A3949" t="n">
        <v>34922</v>
      </c>
      <c r="B3949" s="25" t="n">
        <v>58</v>
      </c>
      <c r="C3949" s="7" t="n">
        <v>254</v>
      </c>
      <c r="D3949" s="7" t="n">
        <v>0</v>
      </c>
    </row>
    <row r="3950" spans="1:8">
      <c r="A3950" t="s">
        <v>4</v>
      </c>
      <c r="B3950" s="4" t="s">
        <v>5</v>
      </c>
      <c r="C3950" s="4" t="s">
        <v>8</v>
      </c>
      <c r="D3950" s="4" t="s">
        <v>7</v>
      </c>
      <c r="E3950" s="4" t="s">
        <v>9</v>
      </c>
      <c r="F3950" s="4" t="s">
        <v>9</v>
      </c>
      <c r="G3950" s="4" t="s">
        <v>9</v>
      </c>
      <c r="H3950" s="4" t="s">
        <v>9</v>
      </c>
    </row>
    <row r="3951" spans="1:8">
      <c r="A3951" t="n">
        <v>34926</v>
      </c>
      <c r="B3951" s="38" t="n">
        <v>51</v>
      </c>
      <c r="C3951" s="7" t="n">
        <v>3</v>
      </c>
      <c r="D3951" s="7" t="n">
        <v>2</v>
      </c>
      <c r="E3951" s="7" t="s">
        <v>152</v>
      </c>
      <c r="F3951" s="7" t="s">
        <v>153</v>
      </c>
      <c r="G3951" s="7" t="s">
        <v>154</v>
      </c>
      <c r="H3951" s="7" t="s">
        <v>155</v>
      </c>
    </row>
    <row r="3952" spans="1:8">
      <c r="A3952" t="s">
        <v>4</v>
      </c>
      <c r="B3952" s="4" t="s">
        <v>5</v>
      </c>
      <c r="C3952" s="4" t="s">
        <v>8</v>
      </c>
    </row>
    <row r="3953" spans="1:8">
      <c r="A3953" t="n">
        <v>34955</v>
      </c>
      <c r="B3953" s="57" t="n">
        <v>116</v>
      </c>
      <c r="C3953" s="7" t="n">
        <v>0</v>
      </c>
    </row>
    <row r="3954" spans="1:8">
      <c r="A3954" t="s">
        <v>4</v>
      </c>
      <c r="B3954" s="4" t="s">
        <v>5</v>
      </c>
      <c r="C3954" s="4" t="s">
        <v>8</v>
      </c>
      <c r="D3954" s="4" t="s">
        <v>7</v>
      </c>
    </row>
    <row r="3955" spans="1:8">
      <c r="A3955" t="n">
        <v>34957</v>
      </c>
      <c r="B3955" s="57" t="n">
        <v>116</v>
      </c>
      <c r="C3955" s="7" t="n">
        <v>2</v>
      </c>
      <c r="D3955" s="7" t="n">
        <v>1</v>
      </c>
    </row>
    <row r="3956" spans="1:8">
      <c r="A3956" t="s">
        <v>4</v>
      </c>
      <c r="B3956" s="4" t="s">
        <v>5</v>
      </c>
      <c r="C3956" s="4" t="s">
        <v>8</v>
      </c>
      <c r="D3956" s="4" t="s">
        <v>19</v>
      </c>
    </row>
    <row r="3957" spans="1:8">
      <c r="A3957" t="n">
        <v>34961</v>
      </c>
      <c r="B3957" s="57" t="n">
        <v>116</v>
      </c>
      <c r="C3957" s="7" t="n">
        <v>5</v>
      </c>
      <c r="D3957" s="7" t="n">
        <v>1092616192</v>
      </c>
    </row>
    <row r="3958" spans="1:8">
      <c r="A3958" t="s">
        <v>4</v>
      </c>
      <c r="B3958" s="4" t="s">
        <v>5</v>
      </c>
      <c r="C3958" s="4" t="s">
        <v>8</v>
      </c>
      <c r="D3958" s="4" t="s">
        <v>7</v>
      </c>
    </row>
    <row r="3959" spans="1:8">
      <c r="A3959" t="n">
        <v>34967</v>
      </c>
      <c r="B3959" s="57" t="n">
        <v>116</v>
      </c>
      <c r="C3959" s="7" t="n">
        <v>6</v>
      </c>
      <c r="D3959" s="7" t="n">
        <v>1</v>
      </c>
    </row>
    <row r="3960" spans="1:8">
      <c r="A3960" t="s">
        <v>4</v>
      </c>
      <c r="B3960" s="4" t="s">
        <v>5</v>
      </c>
      <c r="C3960" s="4" t="s">
        <v>7</v>
      </c>
      <c r="D3960" s="4" t="s">
        <v>19</v>
      </c>
    </row>
    <row r="3961" spans="1:8">
      <c r="A3961" t="n">
        <v>34971</v>
      </c>
      <c r="B3961" s="43" t="n">
        <v>43</v>
      </c>
      <c r="C3961" s="7" t="n">
        <v>1</v>
      </c>
      <c r="D3961" s="7" t="n">
        <v>1</v>
      </c>
    </row>
    <row r="3962" spans="1:8">
      <c r="A3962" t="s">
        <v>4</v>
      </c>
      <c r="B3962" s="4" t="s">
        <v>5</v>
      </c>
      <c r="C3962" s="4" t="s">
        <v>7</v>
      </c>
      <c r="D3962" s="4" t="s">
        <v>19</v>
      </c>
    </row>
    <row r="3963" spans="1:8">
      <c r="A3963" t="n">
        <v>34978</v>
      </c>
      <c r="B3963" s="43" t="n">
        <v>43</v>
      </c>
      <c r="C3963" s="7" t="n">
        <v>2</v>
      </c>
      <c r="D3963" s="7" t="n">
        <v>1</v>
      </c>
    </row>
    <row r="3964" spans="1:8">
      <c r="A3964" t="s">
        <v>4</v>
      </c>
      <c r="B3964" s="4" t="s">
        <v>5</v>
      </c>
      <c r="C3964" s="4" t="s">
        <v>7</v>
      </c>
      <c r="D3964" s="4" t="s">
        <v>19</v>
      </c>
    </row>
    <row r="3965" spans="1:8">
      <c r="A3965" t="n">
        <v>34985</v>
      </c>
      <c r="B3965" s="43" t="n">
        <v>43</v>
      </c>
      <c r="C3965" s="7" t="n">
        <v>3</v>
      </c>
      <c r="D3965" s="7" t="n">
        <v>1</v>
      </c>
    </row>
    <row r="3966" spans="1:8">
      <c r="A3966" t="s">
        <v>4</v>
      </c>
      <c r="B3966" s="4" t="s">
        <v>5</v>
      </c>
      <c r="C3966" s="4" t="s">
        <v>7</v>
      </c>
      <c r="D3966" s="4" t="s">
        <v>19</v>
      </c>
    </row>
    <row r="3967" spans="1:8">
      <c r="A3967" t="n">
        <v>34992</v>
      </c>
      <c r="B3967" s="43" t="n">
        <v>43</v>
      </c>
      <c r="C3967" s="7" t="n">
        <v>4</v>
      </c>
      <c r="D3967" s="7" t="n">
        <v>1</v>
      </c>
    </row>
    <row r="3968" spans="1:8">
      <c r="A3968" t="s">
        <v>4</v>
      </c>
      <c r="B3968" s="4" t="s">
        <v>5</v>
      </c>
      <c r="C3968" s="4" t="s">
        <v>7</v>
      </c>
      <c r="D3968" s="4" t="s">
        <v>19</v>
      </c>
    </row>
    <row r="3969" spans="1:4">
      <c r="A3969" t="n">
        <v>34999</v>
      </c>
      <c r="B3969" s="43" t="n">
        <v>43</v>
      </c>
      <c r="C3969" s="7" t="n">
        <v>5</v>
      </c>
      <c r="D3969" s="7" t="n">
        <v>1</v>
      </c>
    </row>
    <row r="3970" spans="1:4">
      <c r="A3970" t="s">
        <v>4</v>
      </c>
      <c r="B3970" s="4" t="s">
        <v>5</v>
      </c>
      <c r="C3970" s="4" t="s">
        <v>7</v>
      </c>
      <c r="D3970" s="4" t="s">
        <v>19</v>
      </c>
    </row>
    <row r="3971" spans="1:4">
      <c r="A3971" t="n">
        <v>35006</v>
      </c>
      <c r="B3971" s="43" t="n">
        <v>43</v>
      </c>
      <c r="C3971" s="7" t="n">
        <v>6</v>
      </c>
      <c r="D3971" s="7" t="n">
        <v>1</v>
      </c>
    </row>
    <row r="3972" spans="1:4">
      <c r="A3972" t="s">
        <v>4</v>
      </c>
      <c r="B3972" s="4" t="s">
        <v>5</v>
      </c>
      <c r="C3972" s="4" t="s">
        <v>7</v>
      </c>
      <c r="D3972" s="4" t="s">
        <v>19</v>
      </c>
    </row>
    <row r="3973" spans="1:4">
      <c r="A3973" t="n">
        <v>35013</v>
      </c>
      <c r="B3973" s="43" t="n">
        <v>43</v>
      </c>
      <c r="C3973" s="7" t="n">
        <v>7</v>
      </c>
      <c r="D3973" s="7" t="n">
        <v>1</v>
      </c>
    </row>
    <row r="3974" spans="1:4">
      <c r="A3974" t="s">
        <v>4</v>
      </c>
      <c r="B3974" s="4" t="s">
        <v>5</v>
      </c>
      <c r="C3974" s="4" t="s">
        <v>7</v>
      </c>
      <c r="D3974" s="4" t="s">
        <v>19</v>
      </c>
    </row>
    <row r="3975" spans="1:4">
      <c r="A3975" t="n">
        <v>35020</v>
      </c>
      <c r="B3975" s="43" t="n">
        <v>43</v>
      </c>
      <c r="C3975" s="7" t="n">
        <v>8</v>
      </c>
      <c r="D3975" s="7" t="n">
        <v>1</v>
      </c>
    </row>
    <row r="3976" spans="1:4">
      <c r="A3976" t="s">
        <v>4</v>
      </c>
      <c r="B3976" s="4" t="s">
        <v>5</v>
      </c>
      <c r="C3976" s="4" t="s">
        <v>7</v>
      </c>
      <c r="D3976" s="4" t="s">
        <v>19</v>
      </c>
    </row>
    <row r="3977" spans="1:4">
      <c r="A3977" t="n">
        <v>35027</v>
      </c>
      <c r="B3977" s="43" t="n">
        <v>43</v>
      </c>
      <c r="C3977" s="7" t="n">
        <v>9</v>
      </c>
      <c r="D3977" s="7" t="n">
        <v>1</v>
      </c>
    </row>
    <row r="3978" spans="1:4">
      <c r="A3978" t="s">
        <v>4</v>
      </c>
      <c r="B3978" s="4" t="s">
        <v>5</v>
      </c>
      <c r="C3978" s="4" t="s">
        <v>7</v>
      </c>
      <c r="D3978" s="4" t="s">
        <v>19</v>
      </c>
    </row>
    <row r="3979" spans="1:4">
      <c r="A3979" t="n">
        <v>35034</v>
      </c>
      <c r="B3979" s="43" t="n">
        <v>43</v>
      </c>
      <c r="C3979" s="7" t="n">
        <v>11</v>
      </c>
      <c r="D3979" s="7" t="n">
        <v>1</v>
      </c>
    </row>
    <row r="3980" spans="1:4">
      <c r="A3980" t="s">
        <v>4</v>
      </c>
      <c r="B3980" s="4" t="s">
        <v>5</v>
      </c>
      <c r="C3980" s="4" t="s">
        <v>7</v>
      </c>
      <c r="D3980" s="4" t="s">
        <v>19</v>
      </c>
    </row>
    <row r="3981" spans="1:4">
      <c r="A3981" t="n">
        <v>35041</v>
      </c>
      <c r="B3981" s="43" t="n">
        <v>43</v>
      </c>
      <c r="C3981" s="7" t="n">
        <v>13</v>
      </c>
      <c r="D3981" s="7" t="n">
        <v>1</v>
      </c>
    </row>
    <row r="3982" spans="1:4">
      <c r="A3982" t="s">
        <v>4</v>
      </c>
      <c r="B3982" s="4" t="s">
        <v>5</v>
      </c>
      <c r="C3982" s="4" t="s">
        <v>7</v>
      </c>
      <c r="D3982" s="4" t="s">
        <v>19</v>
      </c>
    </row>
    <row r="3983" spans="1:4">
      <c r="A3983" t="n">
        <v>35048</v>
      </c>
      <c r="B3983" s="43" t="n">
        <v>43</v>
      </c>
      <c r="C3983" s="7" t="n">
        <v>80</v>
      </c>
      <c r="D3983" s="7" t="n">
        <v>1</v>
      </c>
    </row>
    <row r="3984" spans="1:4">
      <c r="A3984" t="s">
        <v>4</v>
      </c>
      <c r="B3984" s="4" t="s">
        <v>5</v>
      </c>
      <c r="C3984" s="4" t="s">
        <v>7</v>
      </c>
      <c r="D3984" s="4" t="s">
        <v>19</v>
      </c>
    </row>
    <row r="3985" spans="1:4">
      <c r="A3985" t="n">
        <v>35055</v>
      </c>
      <c r="B3985" s="43" t="n">
        <v>43</v>
      </c>
      <c r="C3985" s="7" t="n">
        <v>18</v>
      </c>
      <c r="D3985" s="7" t="n">
        <v>1</v>
      </c>
    </row>
    <row r="3986" spans="1:4">
      <c r="A3986" t="s">
        <v>4</v>
      </c>
      <c r="B3986" s="4" t="s">
        <v>5</v>
      </c>
      <c r="C3986" s="4" t="s">
        <v>7</v>
      </c>
      <c r="D3986" s="4" t="s">
        <v>19</v>
      </c>
    </row>
    <row r="3987" spans="1:4">
      <c r="A3987" t="n">
        <v>35062</v>
      </c>
      <c r="B3987" s="43" t="n">
        <v>43</v>
      </c>
      <c r="C3987" s="7" t="n">
        <v>7032</v>
      </c>
      <c r="D3987" s="7" t="n">
        <v>1</v>
      </c>
    </row>
    <row r="3988" spans="1:4">
      <c r="A3988" t="s">
        <v>4</v>
      </c>
      <c r="B3988" s="4" t="s">
        <v>5</v>
      </c>
      <c r="C3988" s="4" t="s">
        <v>7</v>
      </c>
      <c r="D3988" s="4" t="s">
        <v>19</v>
      </c>
    </row>
    <row r="3989" spans="1:4">
      <c r="A3989" t="n">
        <v>35069</v>
      </c>
      <c r="B3989" s="43" t="n">
        <v>43</v>
      </c>
      <c r="C3989" s="7" t="n">
        <v>31</v>
      </c>
      <c r="D3989" s="7" t="n">
        <v>1</v>
      </c>
    </row>
    <row r="3990" spans="1:4">
      <c r="A3990" t="s">
        <v>4</v>
      </c>
      <c r="B3990" s="4" t="s">
        <v>5</v>
      </c>
      <c r="C3990" s="4" t="s">
        <v>7</v>
      </c>
      <c r="D3990" s="4" t="s">
        <v>19</v>
      </c>
    </row>
    <row r="3991" spans="1:4">
      <c r="A3991" t="n">
        <v>35076</v>
      </c>
      <c r="B3991" s="43" t="n">
        <v>43</v>
      </c>
      <c r="C3991" s="7" t="n">
        <v>33</v>
      </c>
      <c r="D3991" s="7" t="n">
        <v>1</v>
      </c>
    </row>
    <row r="3992" spans="1:4">
      <c r="A3992" t="s">
        <v>4</v>
      </c>
      <c r="B3992" s="4" t="s">
        <v>5</v>
      </c>
      <c r="C3992" s="4" t="s">
        <v>8</v>
      </c>
      <c r="D3992" s="4" t="s">
        <v>18</v>
      </c>
      <c r="E3992" s="4" t="s">
        <v>7</v>
      </c>
      <c r="F3992" s="4" t="s">
        <v>8</v>
      </c>
    </row>
    <row r="3993" spans="1:4">
      <c r="A3993" t="n">
        <v>35083</v>
      </c>
      <c r="B3993" s="17" t="n">
        <v>49</v>
      </c>
      <c r="C3993" s="7" t="n">
        <v>3</v>
      </c>
      <c r="D3993" s="7" t="n">
        <v>0.699999988079071</v>
      </c>
      <c r="E3993" s="7" t="n">
        <v>500</v>
      </c>
      <c r="F3993" s="7" t="n">
        <v>0</v>
      </c>
    </row>
    <row r="3994" spans="1:4">
      <c r="A3994" t="s">
        <v>4</v>
      </c>
      <c r="B3994" s="4" t="s">
        <v>5</v>
      </c>
      <c r="C3994" s="4" t="s">
        <v>7</v>
      </c>
      <c r="D3994" s="4" t="s">
        <v>19</v>
      </c>
    </row>
    <row r="3995" spans="1:4">
      <c r="A3995" t="n">
        <v>35092</v>
      </c>
      <c r="B3995" s="43" t="n">
        <v>43</v>
      </c>
      <c r="C3995" s="7" t="n">
        <v>15</v>
      </c>
      <c r="D3995" s="7" t="n">
        <v>1</v>
      </c>
    </row>
    <row r="3996" spans="1:4">
      <c r="A3996" t="s">
        <v>4</v>
      </c>
      <c r="B3996" s="4" t="s">
        <v>5</v>
      </c>
      <c r="C3996" s="4" t="s">
        <v>7</v>
      </c>
      <c r="D3996" s="4" t="s">
        <v>19</v>
      </c>
    </row>
    <row r="3997" spans="1:4">
      <c r="A3997" t="n">
        <v>35099</v>
      </c>
      <c r="B3997" s="43" t="n">
        <v>43</v>
      </c>
      <c r="C3997" s="7" t="n">
        <v>16</v>
      </c>
      <c r="D3997" s="7" t="n">
        <v>1</v>
      </c>
    </row>
    <row r="3998" spans="1:4">
      <c r="A3998" t="s">
        <v>4</v>
      </c>
      <c r="B3998" s="4" t="s">
        <v>5</v>
      </c>
      <c r="C3998" s="4" t="s">
        <v>7</v>
      </c>
      <c r="D3998" s="4" t="s">
        <v>18</v>
      </c>
      <c r="E3998" s="4" t="s">
        <v>18</v>
      </c>
      <c r="F3998" s="4" t="s">
        <v>18</v>
      </c>
      <c r="G3998" s="4" t="s">
        <v>18</v>
      </c>
    </row>
    <row r="3999" spans="1:4">
      <c r="A3999" t="n">
        <v>35106</v>
      </c>
      <c r="B3999" s="33" t="n">
        <v>46</v>
      </c>
      <c r="C3999" s="7" t="n">
        <v>0</v>
      </c>
      <c r="D3999" s="7" t="n">
        <v>0</v>
      </c>
      <c r="E3999" s="7" t="n">
        <v>0</v>
      </c>
      <c r="F3999" s="7" t="n">
        <v>-30.5</v>
      </c>
      <c r="G3999" s="7" t="n">
        <v>0</v>
      </c>
    </row>
    <row r="4000" spans="1:4">
      <c r="A4000" t="s">
        <v>4</v>
      </c>
      <c r="B4000" s="4" t="s">
        <v>5</v>
      </c>
      <c r="C4000" s="4" t="s">
        <v>7</v>
      </c>
      <c r="D4000" s="4" t="s">
        <v>18</v>
      </c>
      <c r="E4000" s="4" t="s">
        <v>18</v>
      </c>
      <c r="F4000" s="4" t="s">
        <v>18</v>
      </c>
      <c r="G4000" s="4" t="s">
        <v>18</v>
      </c>
    </row>
    <row r="4001" spans="1:7">
      <c r="A4001" t="n">
        <v>35125</v>
      </c>
      <c r="B4001" s="33" t="n">
        <v>46</v>
      </c>
      <c r="C4001" s="7" t="n">
        <v>14</v>
      </c>
      <c r="D4001" s="7" t="n">
        <v>-1.60000002384186</v>
      </c>
      <c r="E4001" s="7" t="n">
        <v>0</v>
      </c>
      <c r="F4001" s="7" t="n">
        <v>-31.7000007629395</v>
      </c>
      <c r="G4001" s="7" t="n">
        <v>0</v>
      </c>
    </row>
    <row r="4002" spans="1:7">
      <c r="A4002" t="s">
        <v>4</v>
      </c>
      <c r="B4002" s="4" t="s">
        <v>5</v>
      </c>
      <c r="C4002" s="4" t="s">
        <v>7</v>
      </c>
      <c r="D4002" s="4" t="s">
        <v>7</v>
      </c>
      <c r="E4002" s="4" t="s">
        <v>18</v>
      </c>
      <c r="F4002" s="4" t="s">
        <v>8</v>
      </c>
    </row>
    <row r="4003" spans="1:7">
      <c r="A4003" t="n">
        <v>35144</v>
      </c>
      <c r="B4003" s="58" t="n">
        <v>53</v>
      </c>
      <c r="C4003" s="7" t="n">
        <v>0</v>
      </c>
      <c r="D4003" s="7" t="n">
        <v>14</v>
      </c>
      <c r="E4003" s="7" t="n">
        <v>0</v>
      </c>
      <c r="F4003" s="7" t="n">
        <v>0</v>
      </c>
    </row>
    <row r="4004" spans="1:7">
      <c r="A4004" t="s">
        <v>4</v>
      </c>
      <c r="B4004" s="4" t="s">
        <v>5</v>
      </c>
      <c r="C4004" s="4" t="s">
        <v>7</v>
      </c>
      <c r="D4004" s="4" t="s">
        <v>7</v>
      </c>
      <c r="E4004" s="4" t="s">
        <v>18</v>
      </c>
      <c r="F4004" s="4" t="s">
        <v>8</v>
      </c>
    </row>
    <row r="4005" spans="1:7">
      <c r="A4005" t="n">
        <v>35154</v>
      </c>
      <c r="B4005" s="58" t="n">
        <v>53</v>
      </c>
      <c r="C4005" s="7" t="n">
        <v>14</v>
      </c>
      <c r="D4005" s="7" t="n">
        <v>0</v>
      </c>
      <c r="E4005" s="7" t="n">
        <v>0</v>
      </c>
      <c r="F4005" s="7" t="n">
        <v>0</v>
      </c>
    </row>
    <row r="4006" spans="1:7">
      <c r="A4006" t="s">
        <v>4</v>
      </c>
      <c r="B4006" s="4" t="s">
        <v>5</v>
      </c>
      <c r="C4006" s="4" t="s">
        <v>7</v>
      </c>
    </row>
    <row r="4007" spans="1:7">
      <c r="A4007" t="n">
        <v>35164</v>
      </c>
      <c r="B4007" s="23" t="n">
        <v>16</v>
      </c>
      <c r="C4007" s="7" t="n">
        <v>0</v>
      </c>
    </row>
    <row r="4008" spans="1:7">
      <c r="A4008" t="s">
        <v>4</v>
      </c>
      <c r="B4008" s="4" t="s">
        <v>5</v>
      </c>
      <c r="C4008" s="4" t="s">
        <v>7</v>
      </c>
      <c r="D4008" s="4" t="s">
        <v>7</v>
      </c>
      <c r="E4008" s="4" t="s">
        <v>7</v>
      </c>
    </row>
    <row r="4009" spans="1:7">
      <c r="A4009" t="n">
        <v>35167</v>
      </c>
      <c r="B4009" s="45" t="n">
        <v>61</v>
      </c>
      <c r="C4009" s="7" t="n">
        <v>0</v>
      </c>
      <c r="D4009" s="7" t="n">
        <v>14</v>
      </c>
      <c r="E4009" s="7" t="n">
        <v>0</v>
      </c>
    </row>
    <row r="4010" spans="1:7">
      <c r="A4010" t="s">
        <v>4</v>
      </c>
      <c r="B4010" s="4" t="s">
        <v>5</v>
      </c>
      <c r="C4010" s="4" t="s">
        <v>7</v>
      </c>
      <c r="D4010" s="4" t="s">
        <v>7</v>
      </c>
      <c r="E4010" s="4" t="s">
        <v>7</v>
      </c>
    </row>
    <row r="4011" spans="1:7">
      <c r="A4011" t="n">
        <v>35174</v>
      </c>
      <c r="B4011" s="45" t="n">
        <v>61</v>
      </c>
      <c r="C4011" s="7" t="n">
        <v>14</v>
      </c>
      <c r="D4011" s="7" t="n">
        <v>0</v>
      </c>
      <c r="E4011" s="7" t="n">
        <v>0</v>
      </c>
    </row>
    <row r="4012" spans="1:7">
      <c r="A4012" t="s">
        <v>4</v>
      </c>
      <c r="B4012" s="4" t="s">
        <v>5</v>
      </c>
      <c r="C4012" s="4" t="s">
        <v>8</v>
      </c>
      <c r="D4012" s="4" t="s">
        <v>8</v>
      </c>
      <c r="E4012" s="4" t="s">
        <v>18</v>
      </c>
      <c r="F4012" s="4" t="s">
        <v>18</v>
      </c>
      <c r="G4012" s="4" t="s">
        <v>18</v>
      </c>
      <c r="H4012" s="4" t="s">
        <v>7</v>
      </c>
    </row>
    <row r="4013" spans="1:7">
      <c r="A4013" t="n">
        <v>35181</v>
      </c>
      <c r="B4013" s="36" t="n">
        <v>45</v>
      </c>
      <c r="C4013" s="7" t="n">
        <v>2</v>
      </c>
      <c r="D4013" s="7" t="n">
        <v>3</v>
      </c>
      <c r="E4013" s="7" t="n">
        <v>-0.400000005960464</v>
      </c>
      <c r="F4013" s="7" t="n">
        <v>1.45000004768372</v>
      </c>
      <c r="G4013" s="7" t="n">
        <v>-30.7999992370605</v>
      </c>
      <c r="H4013" s="7" t="n">
        <v>0</v>
      </c>
    </row>
    <row r="4014" spans="1:7">
      <c r="A4014" t="s">
        <v>4</v>
      </c>
      <c r="B4014" s="4" t="s">
        <v>5</v>
      </c>
      <c r="C4014" s="4" t="s">
        <v>8</v>
      </c>
      <c r="D4014" s="4" t="s">
        <v>8</v>
      </c>
      <c r="E4014" s="4" t="s">
        <v>18</v>
      </c>
      <c r="F4014" s="4" t="s">
        <v>18</v>
      </c>
      <c r="G4014" s="4" t="s">
        <v>18</v>
      </c>
      <c r="H4014" s="4" t="s">
        <v>7</v>
      </c>
      <c r="I4014" s="4" t="s">
        <v>8</v>
      </c>
    </row>
    <row r="4015" spans="1:7">
      <c r="A4015" t="n">
        <v>35198</v>
      </c>
      <c r="B4015" s="36" t="n">
        <v>45</v>
      </c>
      <c r="C4015" s="7" t="n">
        <v>4</v>
      </c>
      <c r="D4015" s="7" t="n">
        <v>3</v>
      </c>
      <c r="E4015" s="7" t="n">
        <v>6.90000009536743</v>
      </c>
      <c r="F4015" s="7" t="n">
        <v>95</v>
      </c>
      <c r="G4015" s="7" t="n">
        <v>0</v>
      </c>
      <c r="H4015" s="7" t="n">
        <v>0</v>
      </c>
      <c r="I4015" s="7" t="n">
        <v>0</v>
      </c>
    </row>
    <row r="4016" spans="1:7">
      <c r="A4016" t="s">
        <v>4</v>
      </c>
      <c r="B4016" s="4" t="s">
        <v>5</v>
      </c>
      <c r="C4016" s="4" t="s">
        <v>8</v>
      </c>
      <c r="D4016" s="4" t="s">
        <v>8</v>
      </c>
      <c r="E4016" s="4" t="s">
        <v>18</v>
      </c>
      <c r="F4016" s="4" t="s">
        <v>7</v>
      </c>
    </row>
    <row r="4017" spans="1:9">
      <c r="A4017" t="n">
        <v>35216</v>
      </c>
      <c r="B4017" s="36" t="n">
        <v>45</v>
      </c>
      <c r="C4017" s="7" t="n">
        <v>5</v>
      </c>
      <c r="D4017" s="7" t="n">
        <v>3</v>
      </c>
      <c r="E4017" s="7" t="n">
        <v>1.60000002384186</v>
      </c>
      <c r="F4017" s="7" t="n">
        <v>0</v>
      </c>
    </row>
    <row r="4018" spans="1:9">
      <c r="A4018" t="s">
        <v>4</v>
      </c>
      <c r="B4018" s="4" t="s">
        <v>5</v>
      </c>
      <c r="C4018" s="4" t="s">
        <v>8</v>
      </c>
      <c r="D4018" s="4" t="s">
        <v>8</v>
      </c>
      <c r="E4018" s="4" t="s">
        <v>18</v>
      </c>
      <c r="F4018" s="4" t="s">
        <v>7</v>
      </c>
    </row>
    <row r="4019" spans="1:9">
      <c r="A4019" t="n">
        <v>35225</v>
      </c>
      <c r="B4019" s="36" t="n">
        <v>45</v>
      </c>
      <c r="C4019" s="7" t="n">
        <v>11</v>
      </c>
      <c r="D4019" s="7" t="n">
        <v>3</v>
      </c>
      <c r="E4019" s="7" t="n">
        <v>28.7999992370605</v>
      </c>
      <c r="F4019" s="7" t="n">
        <v>0</v>
      </c>
    </row>
    <row r="4020" spans="1:9">
      <c r="A4020" t="s">
        <v>4</v>
      </c>
      <c r="B4020" s="4" t="s">
        <v>5</v>
      </c>
      <c r="C4020" s="4" t="s">
        <v>8</v>
      </c>
      <c r="D4020" s="4" t="s">
        <v>8</v>
      </c>
      <c r="E4020" s="4" t="s">
        <v>18</v>
      </c>
      <c r="F4020" s="4" t="s">
        <v>18</v>
      </c>
      <c r="G4020" s="4" t="s">
        <v>18</v>
      </c>
      <c r="H4020" s="4" t="s">
        <v>7</v>
      </c>
    </row>
    <row r="4021" spans="1:9">
      <c r="A4021" t="n">
        <v>35234</v>
      </c>
      <c r="B4021" s="36" t="n">
        <v>45</v>
      </c>
      <c r="C4021" s="7" t="n">
        <v>2</v>
      </c>
      <c r="D4021" s="7" t="n">
        <v>3</v>
      </c>
      <c r="E4021" s="7" t="n">
        <v>-0.360000014305115</v>
      </c>
      <c r="F4021" s="7" t="n">
        <v>1.42999994754791</v>
      </c>
      <c r="G4021" s="7" t="n">
        <v>-30.7299995422363</v>
      </c>
      <c r="H4021" s="7" t="n">
        <v>3000</v>
      </c>
    </row>
    <row r="4022" spans="1:9">
      <c r="A4022" t="s">
        <v>4</v>
      </c>
      <c r="B4022" s="4" t="s">
        <v>5</v>
      </c>
      <c r="C4022" s="4" t="s">
        <v>8</v>
      </c>
      <c r="D4022" s="4" t="s">
        <v>8</v>
      </c>
      <c r="E4022" s="4" t="s">
        <v>18</v>
      </c>
      <c r="F4022" s="4" t="s">
        <v>18</v>
      </c>
      <c r="G4022" s="4" t="s">
        <v>18</v>
      </c>
      <c r="H4022" s="4" t="s">
        <v>7</v>
      </c>
      <c r="I4022" s="4" t="s">
        <v>8</v>
      </c>
    </row>
    <row r="4023" spans="1:9">
      <c r="A4023" t="n">
        <v>35251</v>
      </c>
      <c r="B4023" s="36" t="n">
        <v>45</v>
      </c>
      <c r="C4023" s="7" t="n">
        <v>4</v>
      </c>
      <c r="D4023" s="7" t="n">
        <v>3</v>
      </c>
      <c r="E4023" s="7" t="n">
        <v>6.90000009536743</v>
      </c>
      <c r="F4023" s="7" t="n">
        <v>87.8300018310547</v>
      </c>
      <c r="G4023" s="7" t="n">
        <v>0</v>
      </c>
      <c r="H4023" s="7" t="n">
        <v>3000</v>
      </c>
      <c r="I4023" s="7" t="n">
        <v>0</v>
      </c>
    </row>
    <row r="4024" spans="1:9">
      <c r="A4024" t="s">
        <v>4</v>
      </c>
      <c r="B4024" s="4" t="s">
        <v>5</v>
      </c>
      <c r="C4024" s="4" t="s">
        <v>8</v>
      </c>
      <c r="D4024" s="4" t="s">
        <v>8</v>
      </c>
      <c r="E4024" s="4" t="s">
        <v>18</v>
      </c>
      <c r="F4024" s="4" t="s">
        <v>7</v>
      </c>
    </row>
    <row r="4025" spans="1:9">
      <c r="A4025" t="n">
        <v>35269</v>
      </c>
      <c r="B4025" s="36" t="n">
        <v>45</v>
      </c>
      <c r="C4025" s="7" t="n">
        <v>5</v>
      </c>
      <c r="D4025" s="7" t="n">
        <v>3</v>
      </c>
      <c r="E4025" s="7" t="n">
        <v>1.60000002384186</v>
      </c>
      <c r="F4025" s="7" t="n">
        <v>3000</v>
      </c>
    </row>
    <row r="4026" spans="1:9">
      <c r="A4026" t="s">
        <v>4</v>
      </c>
      <c r="B4026" s="4" t="s">
        <v>5</v>
      </c>
      <c r="C4026" s="4" t="s">
        <v>8</v>
      </c>
      <c r="D4026" s="4" t="s">
        <v>8</v>
      </c>
      <c r="E4026" s="4" t="s">
        <v>18</v>
      </c>
      <c r="F4026" s="4" t="s">
        <v>7</v>
      </c>
    </row>
    <row r="4027" spans="1:9">
      <c r="A4027" t="n">
        <v>35278</v>
      </c>
      <c r="B4027" s="36" t="n">
        <v>45</v>
      </c>
      <c r="C4027" s="7" t="n">
        <v>11</v>
      </c>
      <c r="D4027" s="7" t="n">
        <v>3</v>
      </c>
      <c r="E4027" s="7" t="n">
        <v>28.7999992370605</v>
      </c>
      <c r="F4027" s="7" t="n">
        <v>3000</v>
      </c>
    </row>
    <row r="4028" spans="1:9">
      <c r="A4028" t="s">
        <v>4</v>
      </c>
      <c r="B4028" s="4" t="s">
        <v>5</v>
      </c>
      <c r="C4028" s="4" t="s">
        <v>7</v>
      </c>
      <c r="D4028" s="4" t="s">
        <v>7</v>
      </c>
      <c r="E4028" s="4" t="s">
        <v>18</v>
      </c>
      <c r="F4028" s="4" t="s">
        <v>18</v>
      </c>
      <c r="G4028" s="4" t="s">
        <v>18</v>
      </c>
      <c r="H4028" s="4" t="s">
        <v>18</v>
      </c>
      <c r="I4028" s="4" t="s">
        <v>8</v>
      </c>
      <c r="J4028" s="4" t="s">
        <v>7</v>
      </c>
    </row>
    <row r="4029" spans="1:9">
      <c r="A4029" t="n">
        <v>35287</v>
      </c>
      <c r="B4029" s="66" t="n">
        <v>55</v>
      </c>
      <c r="C4029" s="7" t="n">
        <v>14</v>
      </c>
      <c r="D4029" s="7" t="n">
        <v>65533</v>
      </c>
      <c r="E4029" s="7" t="n">
        <v>-0.800000011920929</v>
      </c>
      <c r="F4029" s="7" t="n">
        <v>0</v>
      </c>
      <c r="G4029" s="7" t="n">
        <v>-31.1000003814697</v>
      </c>
      <c r="H4029" s="7" t="n">
        <v>1.20000004768372</v>
      </c>
      <c r="I4029" s="7" t="n">
        <v>1</v>
      </c>
      <c r="J4029" s="7" t="n">
        <v>0</v>
      </c>
    </row>
    <row r="4030" spans="1:9">
      <c r="A4030" t="s">
        <v>4</v>
      </c>
      <c r="B4030" s="4" t="s">
        <v>5</v>
      </c>
      <c r="C4030" s="4" t="s">
        <v>8</v>
      </c>
      <c r="D4030" s="4" t="s">
        <v>7</v>
      </c>
    </row>
    <row r="4031" spans="1:9">
      <c r="A4031" t="n">
        <v>35311</v>
      </c>
      <c r="B4031" s="25" t="n">
        <v>58</v>
      </c>
      <c r="C4031" s="7" t="n">
        <v>255</v>
      </c>
      <c r="D4031" s="7" t="n">
        <v>0</v>
      </c>
    </row>
    <row r="4032" spans="1:9">
      <c r="A4032" t="s">
        <v>4</v>
      </c>
      <c r="B4032" s="4" t="s">
        <v>5</v>
      </c>
      <c r="C4032" s="4" t="s">
        <v>7</v>
      </c>
      <c r="D4032" s="4" t="s">
        <v>8</v>
      </c>
    </row>
    <row r="4033" spans="1:10">
      <c r="A4033" t="n">
        <v>35315</v>
      </c>
      <c r="B4033" s="67" t="n">
        <v>56</v>
      </c>
      <c r="C4033" s="7" t="n">
        <v>14</v>
      </c>
      <c r="D4033" s="7" t="n">
        <v>0</v>
      </c>
    </row>
    <row r="4034" spans="1:10">
      <c r="A4034" t="s">
        <v>4</v>
      </c>
      <c r="B4034" s="4" t="s">
        <v>5</v>
      </c>
      <c r="C4034" s="4" t="s">
        <v>7</v>
      </c>
      <c r="D4034" s="4" t="s">
        <v>8</v>
      </c>
      <c r="E4034" s="4" t="s">
        <v>9</v>
      </c>
      <c r="F4034" s="4" t="s">
        <v>18</v>
      </c>
      <c r="G4034" s="4" t="s">
        <v>18</v>
      </c>
      <c r="H4034" s="4" t="s">
        <v>18</v>
      </c>
    </row>
    <row r="4035" spans="1:10">
      <c r="A4035" t="n">
        <v>35319</v>
      </c>
      <c r="B4035" s="37" t="n">
        <v>48</v>
      </c>
      <c r="C4035" s="7" t="n">
        <v>14</v>
      </c>
      <c r="D4035" s="7" t="n">
        <v>0</v>
      </c>
      <c r="E4035" s="7" t="s">
        <v>279</v>
      </c>
      <c r="F4035" s="7" t="n">
        <v>-1</v>
      </c>
      <c r="G4035" s="7" t="n">
        <v>1</v>
      </c>
      <c r="H4035" s="7" t="n">
        <v>0</v>
      </c>
    </row>
    <row r="4036" spans="1:10">
      <c r="A4036" t="s">
        <v>4</v>
      </c>
      <c r="B4036" s="4" t="s">
        <v>5</v>
      </c>
      <c r="C4036" s="4" t="s">
        <v>7</v>
      </c>
    </row>
    <row r="4037" spans="1:10">
      <c r="A4037" t="n">
        <v>35347</v>
      </c>
      <c r="B4037" s="23" t="n">
        <v>16</v>
      </c>
      <c r="C4037" s="7" t="n">
        <v>500</v>
      </c>
    </row>
    <row r="4038" spans="1:10">
      <c r="A4038" t="s">
        <v>4</v>
      </c>
      <c r="B4038" s="4" t="s">
        <v>5</v>
      </c>
      <c r="C4038" s="4" t="s">
        <v>8</v>
      </c>
      <c r="D4038" s="4" t="s">
        <v>7</v>
      </c>
      <c r="E4038" s="4" t="s">
        <v>18</v>
      </c>
      <c r="F4038" s="4" t="s">
        <v>7</v>
      </c>
      <c r="G4038" s="4" t="s">
        <v>19</v>
      </c>
      <c r="H4038" s="4" t="s">
        <v>19</v>
      </c>
      <c r="I4038" s="4" t="s">
        <v>7</v>
      </c>
      <c r="J4038" s="4" t="s">
        <v>7</v>
      </c>
      <c r="K4038" s="4" t="s">
        <v>19</v>
      </c>
      <c r="L4038" s="4" t="s">
        <v>19</v>
      </c>
      <c r="M4038" s="4" t="s">
        <v>19</v>
      </c>
      <c r="N4038" s="4" t="s">
        <v>19</v>
      </c>
      <c r="O4038" s="4" t="s">
        <v>9</v>
      </c>
    </row>
    <row r="4039" spans="1:10">
      <c r="A4039" t="n">
        <v>35350</v>
      </c>
      <c r="B4039" s="15" t="n">
        <v>50</v>
      </c>
      <c r="C4039" s="7" t="n">
        <v>0</v>
      </c>
      <c r="D4039" s="7" t="n">
        <v>2000</v>
      </c>
      <c r="E4039" s="7" t="n">
        <v>0.800000011920929</v>
      </c>
      <c r="F4039" s="7" t="n">
        <v>100</v>
      </c>
      <c r="G4039" s="7" t="n">
        <v>0</v>
      </c>
      <c r="H4039" s="7" t="n">
        <v>0</v>
      </c>
      <c r="I4039" s="7" t="n">
        <v>0</v>
      </c>
      <c r="J4039" s="7" t="n">
        <v>65533</v>
      </c>
      <c r="K4039" s="7" t="n">
        <v>0</v>
      </c>
      <c r="L4039" s="7" t="n">
        <v>0</v>
      </c>
      <c r="M4039" s="7" t="n">
        <v>0</v>
      </c>
      <c r="N4039" s="7" t="n">
        <v>0</v>
      </c>
      <c r="O4039" s="7" t="s">
        <v>20</v>
      </c>
    </row>
    <row r="4040" spans="1:10">
      <c r="A4040" t="s">
        <v>4</v>
      </c>
      <c r="B4040" s="4" t="s">
        <v>5</v>
      </c>
      <c r="C4040" s="4" t="s">
        <v>8</v>
      </c>
      <c r="D4040" s="4" t="s">
        <v>7</v>
      </c>
      <c r="E4040" s="4" t="s">
        <v>9</v>
      </c>
    </row>
    <row r="4041" spans="1:10">
      <c r="A4041" t="n">
        <v>35389</v>
      </c>
      <c r="B4041" s="38" t="n">
        <v>51</v>
      </c>
      <c r="C4041" s="7" t="n">
        <v>4</v>
      </c>
      <c r="D4041" s="7" t="n">
        <v>14</v>
      </c>
      <c r="E4041" s="7" t="s">
        <v>298</v>
      </c>
    </row>
    <row r="4042" spans="1:10">
      <c r="A4042" t="s">
        <v>4</v>
      </c>
      <c r="B4042" s="4" t="s">
        <v>5</v>
      </c>
      <c r="C4042" s="4" t="s">
        <v>7</v>
      </c>
    </row>
    <row r="4043" spans="1:10">
      <c r="A4043" t="n">
        <v>35403</v>
      </c>
      <c r="B4043" s="23" t="n">
        <v>16</v>
      </c>
      <c r="C4043" s="7" t="n">
        <v>0</v>
      </c>
    </row>
    <row r="4044" spans="1:10">
      <c r="A4044" t="s">
        <v>4</v>
      </c>
      <c r="B4044" s="4" t="s">
        <v>5</v>
      </c>
      <c r="C4044" s="4" t="s">
        <v>7</v>
      </c>
      <c r="D4044" s="4" t="s">
        <v>8</v>
      </c>
      <c r="E4044" s="4" t="s">
        <v>19</v>
      </c>
      <c r="F4044" s="4" t="s">
        <v>69</v>
      </c>
      <c r="G4044" s="4" t="s">
        <v>8</v>
      </c>
      <c r="H4044" s="4" t="s">
        <v>8</v>
      </c>
      <c r="I4044" s="4" t="s">
        <v>8</v>
      </c>
      <c r="J4044" s="4" t="s">
        <v>19</v>
      </c>
      <c r="K4044" s="4" t="s">
        <v>69</v>
      </c>
      <c r="L4044" s="4" t="s">
        <v>8</v>
      </c>
      <c r="M4044" s="4" t="s">
        <v>8</v>
      </c>
    </row>
    <row r="4045" spans="1:10">
      <c r="A4045" t="n">
        <v>35406</v>
      </c>
      <c r="B4045" s="39" t="n">
        <v>26</v>
      </c>
      <c r="C4045" s="7" t="n">
        <v>14</v>
      </c>
      <c r="D4045" s="7" t="n">
        <v>17</v>
      </c>
      <c r="E4045" s="7" t="n">
        <v>13350</v>
      </c>
      <c r="F4045" s="7" t="s">
        <v>381</v>
      </c>
      <c r="G4045" s="7" t="n">
        <v>2</v>
      </c>
      <c r="H4045" s="7" t="n">
        <v>3</v>
      </c>
      <c r="I4045" s="7" t="n">
        <v>17</v>
      </c>
      <c r="J4045" s="7" t="n">
        <v>13351</v>
      </c>
      <c r="K4045" s="7" t="s">
        <v>382</v>
      </c>
      <c r="L4045" s="7" t="n">
        <v>2</v>
      </c>
      <c r="M4045" s="7" t="n">
        <v>0</v>
      </c>
    </row>
    <row r="4046" spans="1:10">
      <c r="A4046" t="s">
        <v>4</v>
      </c>
      <c r="B4046" s="4" t="s">
        <v>5</v>
      </c>
    </row>
    <row r="4047" spans="1:10">
      <c r="A4047" t="n">
        <v>35561</v>
      </c>
      <c r="B4047" s="30" t="n">
        <v>28</v>
      </c>
    </row>
    <row r="4048" spans="1:10">
      <c r="A4048" t="s">
        <v>4</v>
      </c>
      <c r="B4048" s="4" t="s">
        <v>5</v>
      </c>
      <c r="C4048" s="4" t="s">
        <v>8</v>
      </c>
      <c r="D4048" s="4" t="s">
        <v>7</v>
      </c>
      <c r="E4048" s="4" t="s">
        <v>18</v>
      </c>
    </row>
    <row r="4049" spans="1:15">
      <c r="A4049" t="n">
        <v>35562</v>
      </c>
      <c r="B4049" s="25" t="n">
        <v>58</v>
      </c>
      <c r="C4049" s="7" t="n">
        <v>0</v>
      </c>
      <c r="D4049" s="7" t="n">
        <v>300</v>
      </c>
      <c r="E4049" s="7" t="n">
        <v>0.300000011920929</v>
      </c>
    </row>
    <row r="4050" spans="1:15">
      <c r="A4050" t="s">
        <v>4</v>
      </c>
      <c r="B4050" s="4" t="s">
        <v>5</v>
      </c>
      <c r="C4050" s="4" t="s">
        <v>8</v>
      </c>
      <c r="D4050" s="4" t="s">
        <v>7</v>
      </c>
    </row>
    <row r="4051" spans="1:15">
      <c r="A4051" t="n">
        <v>35570</v>
      </c>
      <c r="B4051" s="25" t="n">
        <v>58</v>
      </c>
      <c r="C4051" s="7" t="n">
        <v>255</v>
      </c>
      <c r="D4051" s="7" t="n">
        <v>0</v>
      </c>
    </row>
    <row r="4052" spans="1:15">
      <c r="A4052" t="s">
        <v>4</v>
      </c>
      <c r="B4052" s="4" t="s">
        <v>5</v>
      </c>
      <c r="C4052" s="4" t="s">
        <v>8</v>
      </c>
      <c r="D4052" s="4" t="s">
        <v>7</v>
      </c>
      <c r="E4052" s="4" t="s">
        <v>18</v>
      </c>
      <c r="F4052" s="4" t="s">
        <v>7</v>
      </c>
      <c r="G4052" s="4" t="s">
        <v>19</v>
      </c>
      <c r="H4052" s="4" t="s">
        <v>19</v>
      </c>
      <c r="I4052" s="4" t="s">
        <v>7</v>
      </c>
      <c r="J4052" s="4" t="s">
        <v>7</v>
      </c>
      <c r="K4052" s="4" t="s">
        <v>19</v>
      </c>
      <c r="L4052" s="4" t="s">
        <v>19</v>
      </c>
      <c r="M4052" s="4" t="s">
        <v>19</v>
      </c>
      <c r="N4052" s="4" t="s">
        <v>19</v>
      </c>
      <c r="O4052" s="4" t="s">
        <v>9</v>
      </c>
    </row>
    <row r="4053" spans="1:15">
      <c r="A4053" t="n">
        <v>35574</v>
      </c>
      <c r="B4053" s="15" t="n">
        <v>50</v>
      </c>
      <c r="C4053" s="7" t="n">
        <v>0</v>
      </c>
      <c r="D4053" s="7" t="n">
        <v>12010</v>
      </c>
      <c r="E4053" s="7" t="n">
        <v>1</v>
      </c>
      <c r="F4053" s="7" t="n">
        <v>0</v>
      </c>
      <c r="G4053" s="7" t="n">
        <v>0</v>
      </c>
      <c r="H4053" s="7" t="n">
        <v>0</v>
      </c>
      <c r="I4053" s="7" t="n">
        <v>0</v>
      </c>
      <c r="J4053" s="7" t="n">
        <v>65533</v>
      </c>
      <c r="K4053" s="7" t="n">
        <v>0</v>
      </c>
      <c r="L4053" s="7" t="n">
        <v>0</v>
      </c>
      <c r="M4053" s="7" t="n">
        <v>0</v>
      </c>
      <c r="N4053" s="7" t="n">
        <v>0</v>
      </c>
      <c r="O4053" s="7" t="s">
        <v>20</v>
      </c>
    </row>
    <row r="4054" spans="1:15">
      <c r="A4054" t="s">
        <v>4</v>
      </c>
      <c r="B4054" s="4" t="s">
        <v>5</v>
      </c>
      <c r="C4054" s="4" t="s">
        <v>8</v>
      </c>
      <c r="D4054" s="4" t="s">
        <v>7</v>
      </c>
      <c r="E4054" s="4" t="s">
        <v>7</v>
      </c>
      <c r="F4054" s="4" t="s">
        <v>7</v>
      </c>
      <c r="G4054" s="4" t="s">
        <v>7</v>
      </c>
      <c r="H4054" s="4" t="s">
        <v>8</v>
      </c>
    </row>
    <row r="4055" spans="1:15">
      <c r="A4055" t="n">
        <v>35613</v>
      </c>
      <c r="B4055" s="28" t="n">
        <v>25</v>
      </c>
      <c r="C4055" s="7" t="n">
        <v>5</v>
      </c>
      <c r="D4055" s="7" t="n">
        <v>65535</v>
      </c>
      <c r="E4055" s="7" t="n">
        <v>65535</v>
      </c>
      <c r="F4055" s="7" t="n">
        <v>65535</v>
      </c>
      <c r="G4055" s="7" t="n">
        <v>65535</v>
      </c>
      <c r="H4055" s="7" t="n">
        <v>0</v>
      </c>
    </row>
    <row r="4056" spans="1:15">
      <c r="A4056" t="s">
        <v>4</v>
      </c>
      <c r="B4056" s="4" t="s">
        <v>5</v>
      </c>
      <c r="C4056" s="4" t="s">
        <v>7</v>
      </c>
      <c r="D4056" s="4" t="s">
        <v>69</v>
      </c>
      <c r="E4056" s="4" t="s">
        <v>8</v>
      </c>
      <c r="F4056" s="4" t="s">
        <v>8</v>
      </c>
      <c r="G4056" s="4" t="s">
        <v>7</v>
      </c>
      <c r="H4056" s="4" t="s">
        <v>8</v>
      </c>
      <c r="I4056" s="4" t="s">
        <v>69</v>
      </c>
      <c r="J4056" s="4" t="s">
        <v>8</v>
      </c>
      <c r="K4056" s="4" t="s">
        <v>8</v>
      </c>
      <c r="L4056" s="4" t="s">
        <v>8</v>
      </c>
    </row>
    <row r="4057" spans="1:15">
      <c r="A4057" t="n">
        <v>35624</v>
      </c>
      <c r="B4057" s="29" t="n">
        <v>24</v>
      </c>
      <c r="C4057" s="7" t="n">
        <v>65533</v>
      </c>
      <c r="D4057" s="7" t="s">
        <v>350</v>
      </c>
      <c r="E4057" s="7" t="n">
        <v>12</v>
      </c>
      <c r="F4057" s="7" t="n">
        <v>16</v>
      </c>
      <c r="G4057" s="7" t="n">
        <v>779</v>
      </c>
      <c r="H4057" s="7" t="n">
        <v>7</v>
      </c>
      <c r="I4057" s="7" t="s">
        <v>351</v>
      </c>
      <c r="J4057" s="7" t="n">
        <v>6</v>
      </c>
      <c r="K4057" s="7" t="n">
        <v>2</v>
      </c>
      <c r="L4057" s="7" t="n">
        <v>0</v>
      </c>
    </row>
    <row r="4058" spans="1:15">
      <c r="A4058" t="s">
        <v>4</v>
      </c>
      <c r="B4058" s="4" t="s">
        <v>5</v>
      </c>
    </row>
    <row r="4059" spans="1:15">
      <c r="A4059" t="n">
        <v>35645</v>
      </c>
      <c r="B4059" s="30" t="n">
        <v>28</v>
      </c>
    </row>
    <row r="4060" spans="1:15">
      <c r="A4060" t="s">
        <v>4</v>
      </c>
      <c r="B4060" s="4" t="s">
        <v>5</v>
      </c>
      <c r="C4060" s="4" t="s">
        <v>8</v>
      </c>
    </row>
    <row r="4061" spans="1:15">
      <c r="A4061" t="n">
        <v>35646</v>
      </c>
      <c r="B4061" s="31" t="n">
        <v>27</v>
      </c>
      <c r="C4061" s="7" t="n">
        <v>0</v>
      </c>
    </row>
    <row r="4062" spans="1:15">
      <c r="A4062" t="s">
        <v>4</v>
      </c>
      <c r="B4062" s="4" t="s">
        <v>5</v>
      </c>
      <c r="C4062" s="4" t="s">
        <v>8</v>
      </c>
    </row>
    <row r="4063" spans="1:15">
      <c r="A4063" t="n">
        <v>35648</v>
      </c>
      <c r="B4063" s="31" t="n">
        <v>27</v>
      </c>
      <c r="C4063" s="7" t="n">
        <v>1</v>
      </c>
    </row>
    <row r="4064" spans="1:15">
      <c r="A4064" t="s">
        <v>4</v>
      </c>
      <c r="B4064" s="4" t="s">
        <v>5</v>
      </c>
      <c r="C4064" s="4" t="s">
        <v>8</v>
      </c>
      <c r="D4064" s="4" t="s">
        <v>7</v>
      </c>
      <c r="E4064" s="4" t="s">
        <v>7</v>
      </c>
      <c r="F4064" s="4" t="s">
        <v>7</v>
      </c>
      <c r="G4064" s="4" t="s">
        <v>7</v>
      </c>
      <c r="H4064" s="4" t="s">
        <v>8</v>
      </c>
    </row>
    <row r="4065" spans="1:15">
      <c r="A4065" t="n">
        <v>35650</v>
      </c>
      <c r="B4065" s="28" t="n">
        <v>25</v>
      </c>
      <c r="C4065" s="7" t="n">
        <v>5</v>
      </c>
      <c r="D4065" s="7" t="n">
        <v>65535</v>
      </c>
      <c r="E4065" s="7" t="n">
        <v>65535</v>
      </c>
      <c r="F4065" s="7" t="n">
        <v>65535</v>
      </c>
      <c r="G4065" s="7" t="n">
        <v>65535</v>
      </c>
      <c r="H4065" s="7" t="n">
        <v>0</v>
      </c>
    </row>
    <row r="4066" spans="1:15">
      <c r="A4066" t="s">
        <v>4</v>
      </c>
      <c r="B4066" s="4" t="s">
        <v>5</v>
      </c>
      <c r="C4066" s="4" t="s">
        <v>8</v>
      </c>
      <c r="D4066" s="4" t="s">
        <v>7</v>
      </c>
      <c r="E4066" s="4" t="s">
        <v>19</v>
      </c>
    </row>
    <row r="4067" spans="1:15">
      <c r="A4067" t="n">
        <v>35661</v>
      </c>
      <c r="B4067" s="42" t="n">
        <v>101</v>
      </c>
      <c r="C4067" s="7" t="n">
        <v>0</v>
      </c>
      <c r="D4067" s="7" t="n">
        <v>779</v>
      </c>
      <c r="E4067" s="7" t="n">
        <v>1</v>
      </c>
    </row>
    <row r="4068" spans="1:15">
      <c r="A4068" t="s">
        <v>4</v>
      </c>
      <c r="B4068" s="4" t="s">
        <v>5</v>
      </c>
      <c r="C4068" s="4" t="s">
        <v>8</v>
      </c>
      <c r="D4068" s="4" t="s">
        <v>7</v>
      </c>
      <c r="E4068" s="4" t="s">
        <v>18</v>
      </c>
    </row>
    <row r="4069" spans="1:15">
      <c r="A4069" t="n">
        <v>35669</v>
      </c>
      <c r="B4069" s="25" t="n">
        <v>58</v>
      </c>
      <c r="C4069" s="7" t="n">
        <v>100</v>
      </c>
      <c r="D4069" s="7" t="n">
        <v>300</v>
      </c>
      <c r="E4069" s="7" t="n">
        <v>0.300000011920929</v>
      </c>
    </row>
    <row r="4070" spans="1:15">
      <c r="A4070" t="s">
        <v>4</v>
      </c>
      <c r="B4070" s="4" t="s">
        <v>5</v>
      </c>
      <c r="C4070" s="4" t="s">
        <v>8</v>
      </c>
      <c r="D4070" s="4" t="s">
        <v>7</v>
      </c>
    </row>
    <row r="4071" spans="1:15">
      <c r="A4071" t="n">
        <v>35677</v>
      </c>
      <c r="B4071" s="25" t="n">
        <v>58</v>
      </c>
      <c r="C4071" s="7" t="n">
        <v>255</v>
      </c>
      <c r="D4071" s="7" t="n">
        <v>0</v>
      </c>
    </row>
    <row r="4072" spans="1:15">
      <c r="A4072" t="s">
        <v>4</v>
      </c>
      <c r="B4072" s="4" t="s">
        <v>5</v>
      </c>
      <c r="C4072" s="4" t="s">
        <v>7</v>
      </c>
      <c r="D4072" s="4" t="s">
        <v>8</v>
      </c>
      <c r="E4072" s="4" t="s">
        <v>9</v>
      </c>
      <c r="F4072" s="4" t="s">
        <v>18</v>
      </c>
      <c r="G4072" s="4" t="s">
        <v>18</v>
      </c>
      <c r="H4072" s="4" t="s">
        <v>18</v>
      </c>
    </row>
    <row r="4073" spans="1:15">
      <c r="A4073" t="n">
        <v>35681</v>
      </c>
      <c r="B4073" s="37" t="n">
        <v>48</v>
      </c>
      <c r="C4073" s="7" t="n">
        <v>14</v>
      </c>
      <c r="D4073" s="7" t="n">
        <v>0</v>
      </c>
      <c r="E4073" s="7" t="s">
        <v>279</v>
      </c>
      <c r="F4073" s="7" t="n">
        <v>-1</v>
      </c>
      <c r="G4073" s="7" t="n">
        <v>1</v>
      </c>
      <c r="H4073" s="7" t="n">
        <v>2.80259692864963e-45</v>
      </c>
    </row>
    <row r="4074" spans="1:15">
      <c r="A4074" t="s">
        <v>4</v>
      </c>
      <c r="B4074" s="4" t="s">
        <v>5</v>
      </c>
      <c r="C4074" s="4" t="s">
        <v>7</v>
      </c>
    </row>
    <row r="4075" spans="1:15">
      <c r="A4075" t="n">
        <v>35709</v>
      </c>
      <c r="B4075" s="23" t="n">
        <v>16</v>
      </c>
      <c r="C4075" s="7" t="n">
        <v>500</v>
      </c>
    </row>
    <row r="4076" spans="1:15">
      <c r="A4076" t="s">
        <v>4</v>
      </c>
      <c r="B4076" s="4" t="s">
        <v>5</v>
      </c>
      <c r="C4076" s="4" t="s">
        <v>8</v>
      </c>
      <c r="D4076" s="4" t="s">
        <v>7</v>
      </c>
      <c r="E4076" s="4" t="s">
        <v>9</v>
      </c>
    </row>
    <row r="4077" spans="1:15">
      <c r="A4077" t="n">
        <v>35712</v>
      </c>
      <c r="B4077" s="38" t="n">
        <v>51</v>
      </c>
      <c r="C4077" s="7" t="n">
        <v>4</v>
      </c>
      <c r="D4077" s="7" t="n">
        <v>0</v>
      </c>
      <c r="E4077" s="7" t="s">
        <v>383</v>
      </c>
    </row>
    <row r="4078" spans="1:15">
      <c r="A4078" t="s">
        <v>4</v>
      </c>
      <c r="B4078" s="4" t="s">
        <v>5</v>
      </c>
      <c r="C4078" s="4" t="s">
        <v>7</v>
      </c>
    </row>
    <row r="4079" spans="1:15">
      <c r="A4079" t="n">
        <v>35725</v>
      </c>
      <c r="B4079" s="23" t="n">
        <v>16</v>
      </c>
      <c r="C4079" s="7" t="n">
        <v>0</v>
      </c>
    </row>
    <row r="4080" spans="1:15">
      <c r="A4080" t="s">
        <v>4</v>
      </c>
      <c r="B4080" s="4" t="s">
        <v>5</v>
      </c>
      <c r="C4080" s="4" t="s">
        <v>7</v>
      </c>
      <c r="D4080" s="4" t="s">
        <v>8</v>
      </c>
      <c r="E4080" s="4" t="s">
        <v>19</v>
      </c>
      <c r="F4080" s="4" t="s">
        <v>69</v>
      </c>
      <c r="G4080" s="4" t="s">
        <v>8</v>
      </c>
      <c r="H4080" s="4" t="s">
        <v>8</v>
      </c>
      <c r="I4080" s="4" t="s">
        <v>8</v>
      </c>
      <c r="J4080" s="4" t="s">
        <v>19</v>
      </c>
      <c r="K4080" s="4" t="s">
        <v>69</v>
      </c>
      <c r="L4080" s="4" t="s">
        <v>8</v>
      </c>
      <c r="M4080" s="4" t="s">
        <v>8</v>
      </c>
      <c r="N4080" s="4" t="s">
        <v>8</v>
      </c>
      <c r="O4080" s="4" t="s">
        <v>19</v>
      </c>
      <c r="P4080" s="4" t="s">
        <v>69</v>
      </c>
      <c r="Q4080" s="4" t="s">
        <v>8</v>
      </c>
      <c r="R4080" s="4" t="s">
        <v>8</v>
      </c>
    </row>
    <row r="4081" spans="1:18">
      <c r="A4081" t="n">
        <v>35728</v>
      </c>
      <c r="B4081" s="39" t="n">
        <v>26</v>
      </c>
      <c r="C4081" s="7" t="n">
        <v>0</v>
      </c>
      <c r="D4081" s="7" t="n">
        <v>17</v>
      </c>
      <c r="E4081" s="7" t="n">
        <v>62374</v>
      </c>
      <c r="F4081" s="7" t="s">
        <v>384</v>
      </c>
      <c r="G4081" s="7" t="n">
        <v>2</v>
      </c>
      <c r="H4081" s="7" t="n">
        <v>3</v>
      </c>
      <c r="I4081" s="7" t="n">
        <v>17</v>
      </c>
      <c r="J4081" s="7" t="n">
        <v>62375</v>
      </c>
      <c r="K4081" s="7" t="s">
        <v>385</v>
      </c>
      <c r="L4081" s="7" t="n">
        <v>2</v>
      </c>
      <c r="M4081" s="7" t="n">
        <v>3</v>
      </c>
      <c r="N4081" s="7" t="n">
        <v>17</v>
      </c>
      <c r="O4081" s="7" t="n">
        <v>62376</v>
      </c>
      <c r="P4081" s="7" t="s">
        <v>386</v>
      </c>
      <c r="Q4081" s="7" t="n">
        <v>2</v>
      </c>
      <c r="R4081" s="7" t="n">
        <v>0</v>
      </c>
    </row>
    <row r="4082" spans="1:18">
      <c r="A4082" t="s">
        <v>4</v>
      </c>
      <c r="B4082" s="4" t="s">
        <v>5</v>
      </c>
    </row>
    <row r="4083" spans="1:18">
      <c r="A4083" t="n">
        <v>35946</v>
      </c>
      <c r="B4083" s="30" t="n">
        <v>28</v>
      </c>
    </row>
    <row r="4084" spans="1:18">
      <c r="A4084" t="s">
        <v>4</v>
      </c>
      <c r="B4084" s="4" t="s">
        <v>5</v>
      </c>
      <c r="C4084" s="4" t="s">
        <v>8</v>
      </c>
      <c r="D4084" s="4" t="s">
        <v>7</v>
      </c>
      <c r="E4084" s="4" t="s">
        <v>9</v>
      </c>
    </row>
    <row r="4085" spans="1:18">
      <c r="A4085" t="n">
        <v>35947</v>
      </c>
      <c r="B4085" s="38" t="n">
        <v>51</v>
      </c>
      <c r="C4085" s="7" t="n">
        <v>4</v>
      </c>
      <c r="D4085" s="7" t="n">
        <v>14</v>
      </c>
      <c r="E4085" s="7" t="s">
        <v>292</v>
      </c>
    </row>
    <row r="4086" spans="1:18">
      <c r="A4086" t="s">
        <v>4</v>
      </c>
      <c r="B4086" s="4" t="s">
        <v>5</v>
      </c>
      <c r="C4086" s="4" t="s">
        <v>7</v>
      </c>
    </row>
    <row r="4087" spans="1:18">
      <c r="A4087" t="n">
        <v>35960</v>
      </c>
      <c r="B4087" s="23" t="n">
        <v>16</v>
      </c>
      <c r="C4087" s="7" t="n">
        <v>0</v>
      </c>
    </row>
    <row r="4088" spans="1:18">
      <c r="A4088" t="s">
        <v>4</v>
      </c>
      <c r="B4088" s="4" t="s">
        <v>5</v>
      </c>
      <c r="C4088" s="4" t="s">
        <v>7</v>
      </c>
      <c r="D4088" s="4" t="s">
        <v>8</v>
      </c>
      <c r="E4088" s="4" t="s">
        <v>19</v>
      </c>
      <c r="F4088" s="4" t="s">
        <v>69</v>
      </c>
      <c r="G4088" s="4" t="s">
        <v>8</v>
      </c>
      <c r="H4088" s="4" t="s">
        <v>8</v>
      </c>
      <c r="I4088" s="4" t="s">
        <v>8</v>
      </c>
      <c r="J4088" s="4" t="s">
        <v>19</v>
      </c>
      <c r="K4088" s="4" t="s">
        <v>69</v>
      </c>
      <c r="L4088" s="4" t="s">
        <v>8</v>
      </c>
      <c r="M4088" s="4" t="s">
        <v>8</v>
      </c>
      <c r="N4088" s="4" t="s">
        <v>8</v>
      </c>
      <c r="O4088" s="4" t="s">
        <v>19</v>
      </c>
      <c r="P4088" s="4" t="s">
        <v>69</v>
      </c>
      <c r="Q4088" s="4" t="s">
        <v>8</v>
      </c>
      <c r="R4088" s="4" t="s">
        <v>8</v>
      </c>
    </row>
    <row r="4089" spans="1:18">
      <c r="A4089" t="n">
        <v>35963</v>
      </c>
      <c r="B4089" s="39" t="n">
        <v>26</v>
      </c>
      <c r="C4089" s="7" t="n">
        <v>14</v>
      </c>
      <c r="D4089" s="7" t="n">
        <v>17</v>
      </c>
      <c r="E4089" s="7" t="n">
        <v>13352</v>
      </c>
      <c r="F4089" s="7" t="s">
        <v>387</v>
      </c>
      <c r="G4089" s="7" t="n">
        <v>2</v>
      </c>
      <c r="H4089" s="7" t="n">
        <v>3</v>
      </c>
      <c r="I4089" s="7" t="n">
        <v>17</v>
      </c>
      <c r="J4089" s="7" t="n">
        <v>13353</v>
      </c>
      <c r="K4089" s="7" t="s">
        <v>388</v>
      </c>
      <c r="L4089" s="7" t="n">
        <v>2</v>
      </c>
      <c r="M4089" s="7" t="n">
        <v>3</v>
      </c>
      <c r="N4089" s="7" t="n">
        <v>17</v>
      </c>
      <c r="O4089" s="7" t="n">
        <v>13354</v>
      </c>
      <c r="P4089" s="7" t="s">
        <v>389</v>
      </c>
      <c r="Q4089" s="7" t="n">
        <v>2</v>
      </c>
      <c r="R4089" s="7" t="n">
        <v>0</v>
      </c>
    </row>
    <row r="4090" spans="1:18">
      <c r="A4090" t="s">
        <v>4</v>
      </c>
      <c r="B4090" s="4" t="s">
        <v>5</v>
      </c>
    </row>
    <row r="4091" spans="1:18">
      <c r="A4091" t="n">
        <v>36208</v>
      </c>
      <c r="B4091" s="30" t="n">
        <v>28</v>
      </c>
    </row>
    <row r="4092" spans="1:18">
      <c r="A4092" t="s">
        <v>4</v>
      </c>
      <c r="B4092" s="4" t="s">
        <v>5</v>
      </c>
      <c r="C4092" s="4" t="s">
        <v>8</v>
      </c>
      <c r="D4092" s="4" t="s">
        <v>7</v>
      </c>
      <c r="E4092" s="4" t="s">
        <v>9</v>
      </c>
    </row>
    <row r="4093" spans="1:18">
      <c r="A4093" t="n">
        <v>36209</v>
      </c>
      <c r="B4093" s="38" t="n">
        <v>51</v>
      </c>
      <c r="C4093" s="7" t="n">
        <v>4</v>
      </c>
      <c r="D4093" s="7" t="n">
        <v>0</v>
      </c>
      <c r="E4093" s="7" t="s">
        <v>383</v>
      </c>
    </row>
    <row r="4094" spans="1:18">
      <c r="A4094" t="s">
        <v>4</v>
      </c>
      <c r="B4094" s="4" t="s">
        <v>5</v>
      </c>
      <c r="C4094" s="4" t="s">
        <v>7</v>
      </c>
    </row>
    <row r="4095" spans="1:18">
      <c r="A4095" t="n">
        <v>36222</v>
      </c>
      <c r="B4095" s="23" t="n">
        <v>16</v>
      </c>
      <c r="C4095" s="7" t="n">
        <v>0</v>
      </c>
    </row>
    <row r="4096" spans="1:18">
      <c r="A4096" t="s">
        <v>4</v>
      </c>
      <c r="B4096" s="4" t="s">
        <v>5</v>
      </c>
      <c r="C4096" s="4" t="s">
        <v>7</v>
      </c>
      <c r="D4096" s="4" t="s">
        <v>8</v>
      </c>
      <c r="E4096" s="4" t="s">
        <v>19</v>
      </c>
      <c r="F4096" s="4" t="s">
        <v>69</v>
      </c>
      <c r="G4096" s="4" t="s">
        <v>8</v>
      </c>
      <c r="H4096" s="4" t="s">
        <v>8</v>
      </c>
    </row>
    <row r="4097" spans="1:18">
      <c r="A4097" t="n">
        <v>36225</v>
      </c>
      <c r="B4097" s="39" t="n">
        <v>26</v>
      </c>
      <c r="C4097" s="7" t="n">
        <v>0</v>
      </c>
      <c r="D4097" s="7" t="n">
        <v>17</v>
      </c>
      <c r="E4097" s="7" t="n">
        <v>62377</v>
      </c>
      <c r="F4097" s="7" t="s">
        <v>390</v>
      </c>
      <c r="G4097" s="7" t="n">
        <v>2</v>
      </c>
      <c r="H4097" s="7" t="n">
        <v>0</v>
      </c>
    </row>
    <row r="4098" spans="1:18">
      <c r="A4098" t="s">
        <v>4</v>
      </c>
      <c r="B4098" s="4" t="s">
        <v>5</v>
      </c>
    </row>
    <row r="4099" spans="1:18">
      <c r="A4099" t="n">
        <v>36268</v>
      </c>
      <c r="B4099" s="30" t="n">
        <v>28</v>
      </c>
    </row>
    <row r="4100" spans="1:18">
      <c r="A4100" t="s">
        <v>4</v>
      </c>
      <c r="B4100" s="4" t="s">
        <v>5</v>
      </c>
      <c r="C4100" s="4" t="s">
        <v>8</v>
      </c>
      <c r="D4100" s="4" t="s">
        <v>7</v>
      </c>
      <c r="E4100" s="4" t="s">
        <v>9</v>
      </c>
    </row>
    <row r="4101" spans="1:18">
      <c r="A4101" t="n">
        <v>36269</v>
      </c>
      <c r="B4101" s="38" t="n">
        <v>51</v>
      </c>
      <c r="C4101" s="7" t="n">
        <v>4</v>
      </c>
      <c r="D4101" s="7" t="n">
        <v>14</v>
      </c>
      <c r="E4101" s="7" t="s">
        <v>303</v>
      </c>
    </row>
    <row r="4102" spans="1:18">
      <c r="A4102" t="s">
        <v>4</v>
      </c>
      <c r="B4102" s="4" t="s">
        <v>5</v>
      </c>
      <c r="C4102" s="4" t="s">
        <v>7</v>
      </c>
    </row>
    <row r="4103" spans="1:18">
      <c r="A4103" t="n">
        <v>36283</v>
      </c>
      <c r="B4103" s="23" t="n">
        <v>16</v>
      </c>
      <c r="C4103" s="7" t="n">
        <v>0</v>
      </c>
    </row>
    <row r="4104" spans="1:18">
      <c r="A4104" t="s">
        <v>4</v>
      </c>
      <c r="B4104" s="4" t="s">
        <v>5</v>
      </c>
      <c r="C4104" s="4" t="s">
        <v>7</v>
      </c>
      <c r="D4104" s="4" t="s">
        <v>8</v>
      </c>
      <c r="E4104" s="4" t="s">
        <v>19</v>
      </c>
      <c r="F4104" s="4" t="s">
        <v>69</v>
      </c>
      <c r="G4104" s="4" t="s">
        <v>8</v>
      </c>
      <c r="H4104" s="4" t="s">
        <v>8</v>
      </c>
    </row>
    <row r="4105" spans="1:18">
      <c r="A4105" t="n">
        <v>36286</v>
      </c>
      <c r="B4105" s="39" t="n">
        <v>26</v>
      </c>
      <c r="C4105" s="7" t="n">
        <v>14</v>
      </c>
      <c r="D4105" s="7" t="n">
        <v>17</v>
      </c>
      <c r="E4105" s="7" t="n">
        <v>13355</v>
      </c>
      <c r="F4105" s="7" t="s">
        <v>391</v>
      </c>
      <c r="G4105" s="7" t="n">
        <v>2</v>
      </c>
      <c r="H4105" s="7" t="n">
        <v>0</v>
      </c>
    </row>
    <row r="4106" spans="1:18">
      <c r="A4106" t="s">
        <v>4</v>
      </c>
      <c r="B4106" s="4" t="s">
        <v>5</v>
      </c>
    </row>
    <row r="4107" spans="1:18">
      <c r="A4107" t="n">
        <v>36380</v>
      </c>
      <c r="B4107" s="30" t="n">
        <v>28</v>
      </c>
    </row>
    <row r="4108" spans="1:18">
      <c r="A4108" t="s">
        <v>4</v>
      </c>
      <c r="B4108" s="4" t="s">
        <v>5</v>
      </c>
      <c r="C4108" s="4" t="s">
        <v>8</v>
      </c>
      <c r="D4108" s="4" t="s">
        <v>7</v>
      </c>
      <c r="E4108" s="4" t="s">
        <v>7</v>
      </c>
      <c r="F4108" s="4" t="s">
        <v>8</v>
      </c>
    </row>
    <row r="4109" spans="1:18">
      <c r="A4109" t="n">
        <v>36381</v>
      </c>
      <c r="B4109" s="28" t="n">
        <v>25</v>
      </c>
      <c r="C4109" s="7" t="n">
        <v>1</v>
      </c>
      <c r="D4109" s="7" t="n">
        <v>260</v>
      </c>
      <c r="E4109" s="7" t="n">
        <v>640</v>
      </c>
      <c r="F4109" s="7" t="n">
        <v>1</v>
      </c>
    </row>
    <row r="4110" spans="1:18">
      <c r="A4110" t="s">
        <v>4</v>
      </c>
      <c r="B4110" s="4" t="s">
        <v>5</v>
      </c>
      <c r="C4110" s="4" t="s">
        <v>8</v>
      </c>
      <c r="D4110" s="4" t="s">
        <v>7</v>
      </c>
      <c r="E4110" s="4" t="s">
        <v>9</v>
      </c>
    </row>
    <row r="4111" spans="1:18">
      <c r="A4111" t="n">
        <v>36388</v>
      </c>
      <c r="B4111" s="38" t="n">
        <v>51</v>
      </c>
      <c r="C4111" s="7" t="n">
        <v>4</v>
      </c>
      <c r="D4111" s="7" t="n">
        <v>1</v>
      </c>
      <c r="E4111" s="7" t="s">
        <v>392</v>
      </c>
    </row>
    <row r="4112" spans="1:18">
      <c r="A4112" t="s">
        <v>4</v>
      </c>
      <c r="B4112" s="4" t="s">
        <v>5</v>
      </c>
      <c r="C4112" s="4" t="s">
        <v>7</v>
      </c>
    </row>
    <row r="4113" spans="1:8">
      <c r="A4113" t="n">
        <v>36407</v>
      </c>
      <c r="B4113" s="23" t="n">
        <v>16</v>
      </c>
      <c r="C4113" s="7" t="n">
        <v>0</v>
      </c>
    </row>
    <row r="4114" spans="1:8">
      <c r="A4114" t="s">
        <v>4</v>
      </c>
      <c r="B4114" s="4" t="s">
        <v>5</v>
      </c>
      <c r="C4114" s="4" t="s">
        <v>7</v>
      </c>
      <c r="D4114" s="4" t="s">
        <v>8</v>
      </c>
      <c r="E4114" s="4" t="s">
        <v>19</v>
      </c>
      <c r="F4114" s="4" t="s">
        <v>69</v>
      </c>
      <c r="G4114" s="4" t="s">
        <v>8</v>
      </c>
      <c r="H4114" s="4" t="s">
        <v>8</v>
      </c>
    </row>
    <row r="4115" spans="1:8">
      <c r="A4115" t="n">
        <v>36410</v>
      </c>
      <c r="B4115" s="39" t="n">
        <v>26</v>
      </c>
      <c r="C4115" s="7" t="n">
        <v>1</v>
      </c>
      <c r="D4115" s="7" t="n">
        <v>17</v>
      </c>
      <c r="E4115" s="7" t="n">
        <v>62378</v>
      </c>
      <c r="F4115" s="7" t="s">
        <v>393</v>
      </c>
      <c r="G4115" s="7" t="n">
        <v>2</v>
      </c>
      <c r="H4115" s="7" t="n">
        <v>0</v>
      </c>
    </row>
    <row r="4116" spans="1:8">
      <c r="A4116" t="s">
        <v>4</v>
      </c>
      <c r="B4116" s="4" t="s">
        <v>5</v>
      </c>
    </row>
    <row r="4117" spans="1:8">
      <c r="A4117" t="n">
        <v>36443</v>
      </c>
      <c r="B4117" s="30" t="n">
        <v>28</v>
      </c>
    </row>
    <row r="4118" spans="1:8">
      <c r="A4118" t="s">
        <v>4</v>
      </c>
      <c r="B4118" s="4" t="s">
        <v>5</v>
      </c>
      <c r="C4118" s="4" t="s">
        <v>8</v>
      </c>
      <c r="D4118" s="4" t="s">
        <v>7</v>
      </c>
      <c r="E4118" s="4" t="s">
        <v>7</v>
      </c>
      <c r="F4118" s="4" t="s">
        <v>8</v>
      </c>
    </row>
    <row r="4119" spans="1:8">
      <c r="A4119" t="n">
        <v>36444</v>
      </c>
      <c r="B4119" s="28" t="n">
        <v>25</v>
      </c>
      <c r="C4119" s="7" t="n">
        <v>1</v>
      </c>
      <c r="D4119" s="7" t="n">
        <v>65535</v>
      </c>
      <c r="E4119" s="7" t="n">
        <v>65535</v>
      </c>
      <c r="F4119" s="7" t="n">
        <v>0</v>
      </c>
    </row>
    <row r="4120" spans="1:8">
      <c r="A4120" t="s">
        <v>4</v>
      </c>
      <c r="B4120" s="4" t="s">
        <v>5</v>
      </c>
      <c r="C4120" s="4" t="s">
        <v>8</v>
      </c>
      <c r="D4120" s="4" t="s">
        <v>7</v>
      </c>
      <c r="E4120" s="4" t="s">
        <v>9</v>
      </c>
    </row>
    <row r="4121" spans="1:8">
      <c r="A4121" t="n">
        <v>36451</v>
      </c>
      <c r="B4121" s="38" t="n">
        <v>51</v>
      </c>
      <c r="C4121" s="7" t="n">
        <v>4</v>
      </c>
      <c r="D4121" s="7" t="n">
        <v>0</v>
      </c>
      <c r="E4121" s="7" t="s">
        <v>379</v>
      </c>
    </row>
    <row r="4122" spans="1:8">
      <c r="A4122" t="s">
        <v>4</v>
      </c>
      <c r="B4122" s="4" t="s">
        <v>5</v>
      </c>
      <c r="C4122" s="4" t="s">
        <v>7</v>
      </c>
    </row>
    <row r="4123" spans="1:8">
      <c r="A4123" t="n">
        <v>36464</v>
      </c>
      <c r="B4123" s="23" t="n">
        <v>16</v>
      </c>
      <c r="C4123" s="7" t="n">
        <v>0</v>
      </c>
    </row>
    <row r="4124" spans="1:8">
      <c r="A4124" t="s">
        <v>4</v>
      </c>
      <c r="B4124" s="4" t="s">
        <v>5</v>
      </c>
      <c r="C4124" s="4" t="s">
        <v>7</v>
      </c>
      <c r="D4124" s="4" t="s">
        <v>8</v>
      </c>
      <c r="E4124" s="4" t="s">
        <v>19</v>
      </c>
      <c r="F4124" s="4" t="s">
        <v>69</v>
      </c>
      <c r="G4124" s="4" t="s">
        <v>8</v>
      </c>
      <c r="H4124" s="4" t="s">
        <v>8</v>
      </c>
    </row>
    <row r="4125" spans="1:8">
      <c r="A4125" t="n">
        <v>36467</v>
      </c>
      <c r="B4125" s="39" t="n">
        <v>26</v>
      </c>
      <c r="C4125" s="7" t="n">
        <v>0</v>
      </c>
      <c r="D4125" s="7" t="n">
        <v>17</v>
      </c>
      <c r="E4125" s="7" t="n">
        <v>62379</v>
      </c>
      <c r="F4125" s="7" t="s">
        <v>394</v>
      </c>
      <c r="G4125" s="7" t="n">
        <v>2</v>
      </c>
      <c r="H4125" s="7" t="n">
        <v>0</v>
      </c>
    </row>
    <row r="4126" spans="1:8">
      <c r="A4126" t="s">
        <v>4</v>
      </c>
      <c r="B4126" s="4" t="s">
        <v>5</v>
      </c>
    </row>
    <row r="4127" spans="1:8">
      <c r="A4127" t="n">
        <v>36547</v>
      </c>
      <c r="B4127" s="30" t="n">
        <v>28</v>
      </c>
    </row>
    <row r="4128" spans="1:8">
      <c r="A4128" t="s">
        <v>4</v>
      </c>
      <c r="B4128" s="4" t="s">
        <v>5</v>
      </c>
      <c r="C4128" s="4" t="s">
        <v>7</v>
      </c>
      <c r="D4128" s="4" t="s">
        <v>8</v>
      </c>
    </row>
    <row r="4129" spans="1:8">
      <c r="A4129" t="n">
        <v>36548</v>
      </c>
      <c r="B4129" s="60" t="n">
        <v>89</v>
      </c>
      <c r="C4129" s="7" t="n">
        <v>65533</v>
      </c>
      <c r="D4129" s="7" t="n">
        <v>1</v>
      </c>
    </row>
    <row r="4130" spans="1:8">
      <c r="A4130" t="s">
        <v>4</v>
      </c>
      <c r="B4130" s="4" t="s">
        <v>5</v>
      </c>
      <c r="C4130" s="4" t="s">
        <v>8</v>
      </c>
      <c r="D4130" s="4" t="s">
        <v>7</v>
      </c>
      <c r="E4130" s="4" t="s">
        <v>18</v>
      </c>
    </row>
    <row r="4131" spans="1:8">
      <c r="A4131" t="n">
        <v>36552</v>
      </c>
      <c r="B4131" s="25" t="n">
        <v>58</v>
      </c>
      <c r="C4131" s="7" t="n">
        <v>101</v>
      </c>
      <c r="D4131" s="7" t="n">
        <v>300</v>
      </c>
      <c r="E4131" s="7" t="n">
        <v>1</v>
      </c>
    </row>
    <row r="4132" spans="1:8">
      <c r="A4132" t="s">
        <v>4</v>
      </c>
      <c r="B4132" s="4" t="s">
        <v>5</v>
      </c>
      <c r="C4132" s="4" t="s">
        <v>8</v>
      </c>
      <c r="D4132" s="4" t="s">
        <v>7</v>
      </c>
    </row>
    <row r="4133" spans="1:8">
      <c r="A4133" t="n">
        <v>36560</v>
      </c>
      <c r="B4133" s="25" t="n">
        <v>58</v>
      </c>
      <c r="C4133" s="7" t="n">
        <v>254</v>
      </c>
      <c r="D4133" s="7" t="n">
        <v>0</v>
      </c>
    </row>
    <row r="4134" spans="1:8">
      <c r="A4134" t="s">
        <v>4</v>
      </c>
      <c r="B4134" s="4" t="s">
        <v>5</v>
      </c>
      <c r="C4134" s="4" t="s">
        <v>8</v>
      </c>
      <c r="D4134" s="4" t="s">
        <v>7</v>
      </c>
      <c r="E4134" s="4" t="s">
        <v>9</v>
      </c>
      <c r="F4134" s="4" t="s">
        <v>9</v>
      </c>
      <c r="G4134" s="4" t="s">
        <v>9</v>
      </c>
      <c r="H4134" s="4" t="s">
        <v>9</v>
      </c>
    </row>
    <row r="4135" spans="1:8">
      <c r="A4135" t="n">
        <v>36564</v>
      </c>
      <c r="B4135" s="38" t="n">
        <v>51</v>
      </c>
      <c r="C4135" s="7" t="n">
        <v>3</v>
      </c>
      <c r="D4135" s="7" t="n">
        <v>0</v>
      </c>
      <c r="E4135" s="7" t="s">
        <v>341</v>
      </c>
      <c r="F4135" s="7" t="s">
        <v>341</v>
      </c>
      <c r="G4135" s="7" t="s">
        <v>154</v>
      </c>
      <c r="H4135" s="7" t="s">
        <v>155</v>
      </c>
    </row>
    <row r="4136" spans="1:8">
      <c r="A4136" t="s">
        <v>4</v>
      </c>
      <c r="B4136" s="4" t="s">
        <v>5</v>
      </c>
      <c r="C4136" s="4" t="s">
        <v>8</v>
      </c>
      <c r="D4136" s="4" t="s">
        <v>7</v>
      </c>
      <c r="E4136" s="4" t="s">
        <v>9</v>
      </c>
      <c r="F4136" s="4" t="s">
        <v>9</v>
      </c>
      <c r="G4136" s="4" t="s">
        <v>9</v>
      </c>
      <c r="H4136" s="4" t="s">
        <v>9</v>
      </c>
    </row>
    <row r="4137" spans="1:8">
      <c r="A4137" t="n">
        <v>36577</v>
      </c>
      <c r="B4137" s="38" t="n">
        <v>51</v>
      </c>
      <c r="C4137" s="7" t="n">
        <v>3</v>
      </c>
      <c r="D4137" s="7" t="n">
        <v>1</v>
      </c>
      <c r="E4137" s="7" t="s">
        <v>341</v>
      </c>
      <c r="F4137" s="7" t="s">
        <v>341</v>
      </c>
      <c r="G4137" s="7" t="s">
        <v>154</v>
      </c>
      <c r="H4137" s="7" t="s">
        <v>155</v>
      </c>
    </row>
    <row r="4138" spans="1:8">
      <c r="A4138" t="s">
        <v>4</v>
      </c>
      <c r="B4138" s="4" t="s">
        <v>5</v>
      </c>
      <c r="C4138" s="4" t="s">
        <v>8</v>
      </c>
      <c r="D4138" s="4" t="s">
        <v>7</v>
      </c>
      <c r="E4138" s="4" t="s">
        <v>9</v>
      </c>
      <c r="F4138" s="4" t="s">
        <v>9</v>
      </c>
      <c r="G4138" s="4" t="s">
        <v>9</v>
      </c>
      <c r="H4138" s="4" t="s">
        <v>9</v>
      </c>
    </row>
    <row r="4139" spans="1:8">
      <c r="A4139" t="n">
        <v>36590</v>
      </c>
      <c r="B4139" s="38" t="n">
        <v>51</v>
      </c>
      <c r="C4139" s="7" t="n">
        <v>3</v>
      </c>
      <c r="D4139" s="7" t="n">
        <v>2</v>
      </c>
      <c r="E4139" s="7" t="s">
        <v>341</v>
      </c>
      <c r="F4139" s="7" t="s">
        <v>341</v>
      </c>
      <c r="G4139" s="7" t="s">
        <v>154</v>
      </c>
      <c r="H4139" s="7" t="s">
        <v>155</v>
      </c>
    </row>
    <row r="4140" spans="1:8">
      <c r="A4140" t="s">
        <v>4</v>
      </c>
      <c r="B4140" s="4" t="s">
        <v>5</v>
      </c>
      <c r="C4140" s="4" t="s">
        <v>8</v>
      </c>
      <c r="D4140" s="4" t="s">
        <v>7</v>
      </c>
      <c r="E4140" s="4" t="s">
        <v>9</v>
      </c>
      <c r="F4140" s="4" t="s">
        <v>9</v>
      </c>
      <c r="G4140" s="4" t="s">
        <v>9</v>
      </c>
      <c r="H4140" s="4" t="s">
        <v>9</v>
      </c>
    </row>
    <row r="4141" spans="1:8">
      <c r="A4141" t="n">
        <v>36603</v>
      </c>
      <c r="B4141" s="38" t="n">
        <v>51</v>
      </c>
      <c r="C4141" s="7" t="n">
        <v>3</v>
      </c>
      <c r="D4141" s="7" t="n">
        <v>3</v>
      </c>
      <c r="E4141" s="7" t="s">
        <v>341</v>
      </c>
      <c r="F4141" s="7" t="s">
        <v>341</v>
      </c>
      <c r="G4141" s="7" t="s">
        <v>154</v>
      </c>
      <c r="H4141" s="7" t="s">
        <v>155</v>
      </c>
    </row>
    <row r="4142" spans="1:8">
      <c r="A4142" t="s">
        <v>4</v>
      </c>
      <c r="B4142" s="4" t="s">
        <v>5</v>
      </c>
      <c r="C4142" s="4" t="s">
        <v>8</v>
      </c>
      <c r="D4142" s="4" t="s">
        <v>7</v>
      </c>
      <c r="E4142" s="4" t="s">
        <v>9</v>
      </c>
      <c r="F4142" s="4" t="s">
        <v>9</v>
      </c>
      <c r="G4142" s="4" t="s">
        <v>9</v>
      </c>
      <c r="H4142" s="4" t="s">
        <v>9</v>
      </c>
    </row>
    <row r="4143" spans="1:8">
      <c r="A4143" t="n">
        <v>36616</v>
      </c>
      <c r="B4143" s="38" t="n">
        <v>51</v>
      </c>
      <c r="C4143" s="7" t="n">
        <v>3</v>
      </c>
      <c r="D4143" s="7" t="n">
        <v>4</v>
      </c>
      <c r="E4143" s="7" t="s">
        <v>341</v>
      </c>
      <c r="F4143" s="7" t="s">
        <v>341</v>
      </c>
      <c r="G4143" s="7" t="s">
        <v>154</v>
      </c>
      <c r="H4143" s="7" t="s">
        <v>155</v>
      </c>
    </row>
    <row r="4144" spans="1:8">
      <c r="A4144" t="s">
        <v>4</v>
      </c>
      <c r="B4144" s="4" t="s">
        <v>5</v>
      </c>
      <c r="C4144" s="4" t="s">
        <v>8</v>
      </c>
      <c r="D4144" s="4" t="s">
        <v>7</v>
      </c>
      <c r="E4144" s="4" t="s">
        <v>9</v>
      </c>
      <c r="F4144" s="4" t="s">
        <v>9</v>
      </c>
      <c r="G4144" s="4" t="s">
        <v>9</v>
      </c>
      <c r="H4144" s="4" t="s">
        <v>9</v>
      </c>
    </row>
    <row r="4145" spans="1:8">
      <c r="A4145" t="n">
        <v>36629</v>
      </c>
      <c r="B4145" s="38" t="n">
        <v>51</v>
      </c>
      <c r="C4145" s="7" t="n">
        <v>3</v>
      </c>
      <c r="D4145" s="7" t="n">
        <v>5</v>
      </c>
      <c r="E4145" s="7" t="s">
        <v>341</v>
      </c>
      <c r="F4145" s="7" t="s">
        <v>341</v>
      </c>
      <c r="G4145" s="7" t="s">
        <v>154</v>
      </c>
      <c r="H4145" s="7" t="s">
        <v>155</v>
      </c>
    </row>
    <row r="4146" spans="1:8">
      <c r="A4146" t="s">
        <v>4</v>
      </c>
      <c r="B4146" s="4" t="s">
        <v>5</v>
      </c>
      <c r="C4146" s="4" t="s">
        <v>8</v>
      </c>
      <c r="D4146" s="4" t="s">
        <v>7</v>
      </c>
      <c r="E4146" s="4" t="s">
        <v>9</v>
      </c>
      <c r="F4146" s="4" t="s">
        <v>9</v>
      </c>
      <c r="G4146" s="4" t="s">
        <v>9</v>
      </c>
      <c r="H4146" s="4" t="s">
        <v>9</v>
      </c>
    </row>
    <row r="4147" spans="1:8">
      <c r="A4147" t="n">
        <v>36642</v>
      </c>
      <c r="B4147" s="38" t="n">
        <v>51</v>
      </c>
      <c r="C4147" s="7" t="n">
        <v>3</v>
      </c>
      <c r="D4147" s="7" t="n">
        <v>6</v>
      </c>
      <c r="E4147" s="7" t="s">
        <v>341</v>
      </c>
      <c r="F4147" s="7" t="s">
        <v>341</v>
      </c>
      <c r="G4147" s="7" t="s">
        <v>154</v>
      </c>
      <c r="H4147" s="7" t="s">
        <v>155</v>
      </c>
    </row>
    <row r="4148" spans="1:8">
      <c r="A4148" t="s">
        <v>4</v>
      </c>
      <c r="B4148" s="4" t="s">
        <v>5</v>
      </c>
      <c r="C4148" s="4" t="s">
        <v>8</v>
      </c>
      <c r="D4148" s="4" t="s">
        <v>7</v>
      </c>
      <c r="E4148" s="4" t="s">
        <v>9</v>
      </c>
      <c r="F4148" s="4" t="s">
        <v>9</v>
      </c>
      <c r="G4148" s="4" t="s">
        <v>9</v>
      </c>
      <c r="H4148" s="4" t="s">
        <v>9</v>
      </c>
    </row>
    <row r="4149" spans="1:8">
      <c r="A4149" t="n">
        <v>36655</v>
      </c>
      <c r="B4149" s="38" t="n">
        <v>51</v>
      </c>
      <c r="C4149" s="7" t="n">
        <v>3</v>
      </c>
      <c r="D4149" s="7" t="n">
        <v>7</v>
      </c>
      <c r="E4149" s="7" t="s">
        <v>341</v>
      </c>
      <c r="F4149" s="7" t="s">
        <v>341</v>
      </c>
      <c r="G4149" s="7" t="s">
        <v>154</v>
      </c>
      <c r="H4149" s="7" t="s">
        <v>155</v>
      </c>
    </row>
    <row r="4150" spans="1:8">
      <c r="A4150" t="s">
        <v>4</v>
      </c>
      <c r="B4150" s="4" t="s">
        <v>5</v>
      </c>
      <c r="C4150" s="4" t="s">
        <v>8</v>
      </c>
      <c r="D4150" s="4" t="s">
        <v>7</v>
      </c>
      <c r="E4150" s="4" t="s">
        <v>9</v>
      </c>
      <c r="F4150" s="4" t="s">
        <v>9</v>
      </c>
      <c r="G4150" s="4" t="s">
        <v>9</v>
      </c>
      <c r="H4150" s="4" t="s">
        <v>9</v>
      </c>
    </row>
    <row r="4151" spans="1:8">
      <c r="A4151" t="n">
        <v>36668</v>
      </c>
      <c r="B4151" s="38" t="n">
        <v>51</v>
      </c>
      <c r="C4151" s="7" t="n">
        <v>3</v>
      </c>
      <c r="D4151" s="7" t="n">
        <v>8</v>
      </c>
      <c r="E4151" s="7" t="s">
        <v>341</v>
      </c>
      <c r="F4151" s="7" t="s">
        <v>341</v>
      </c>
      <c r="G4151" s="7" t="s">
        <v>154</v>
      </c>
      <c r="H4151" s="7" t="s">
        <v>155</v>
      </c>
    </row>
    <row r="4152" spans="1:8">
      <c r="A4152" t="s">
        <v>4</v>
      </c>
      <c r="B4152" s="4" t="s">
        <v>5</v>
      </c>
      <c r="C4152" s="4" t="s">
        <v>8</v>
      </c>
      <c r="D4152" s="4" t="s">
        <v>7</v>
      </c>
      <c r="E4152" s="4" t="s">
        <v>9</v>
      </c>
      <c r="F4152" s="4" t="s">
        <v>9</v>
      </c>
      <c r="G4152" s="4" t="s">
        <v>9</v>
      </c>
      <c r="H4152" s="4" t="s">
        <v>9</v>
      </c>
    </row>
    <row r="4153" spans="1:8">
      <c r="A4153" t="n">
        <v>36681</v>
      </c>
      <c r="B4153" s="38" t="n">
        <v>51</v>
      </c>
      <c r="C4153" s="7" t="n">
        <v>3</v>
      </c>
      <c r="D4153" s="7" t="n">
        <v>9</v>
      </c>
      <c r="E4153" s="7" t="s">
        <v>341</v>
      </c>
      <c r="F4153" s="7" t="s">
        <v>341</v>
      </c>
      <c r="G4153" s="7" t="s">
        <v>154</v>
      </c>
      <c r="H4153" s="7" t="s">
        <v>155</v>
      </c>
    </row>
    <row r="4154" spans="1:8">
      <c r="A4154" t="s">
        <v>4</v>
      </c>
      <c r="B4154" s="4" t="s">
        <v>5</v>
      </c>
      <c r="C4154" s="4" t="s">
        <v>8</v>
      </c>
      <c r="D4154" s="4" t="s">
        <v>7</v>
      </c>
      <c r="E4154" s="4" t="s">
        <v>9</v>
      </c>
      <c r="F4154" s="4" t="s">
        <v>9</v>
      </c>
      <c r="G4154" s="4" t="s">
        <v>9</v>
      </c>
      <c r="H4154" s="4" t="s">
        <v>9</v>
      </c>
    </row>
    <row r="4155" spans="1:8">
      <c r="A4155" t="n">
        <v>36694</v>
      </c>
      <c r="B4155" s="38" t="n">
        <v>51</v>
      </c>
      <c r="C4155" s="7" t="n">
        <v>3</v>
      </c>
      <c r="D4155" s="7" t="n">
        <v>11</v>
      </c>
      <c r="E4155" s="7" t="s">
        <v>341</v>
      </c>
      <c r="F4155" s="7" t="s">
        <v>341</v>
      </c>
      <c r="G4155" s="7" t="s">
        <v>154</v>
      </c>
      <c r="H4155" s="7" t="s">
        <v>155</v>
      </c>
    </row>
    <row r="4156" spans="1:8">
      <c r="A4156" t="s">
        <v>4</v>
      </c>
      <c r="B4156" s="4" t="s">
        <v>5</v>
      </c>
      <c r="C4156" s="4" t="s">
        <v>8</v>
      </c>
      <c r="D4156" s="4" t="s">
        <v>7</v>
      </c>
      <c r="E4156" s="4" t="s">
        <v>9</v>
      </c>
      <c r="F4156" s="4" t="s">
        <v>9</v>
      </c>
      <c r="G4156" s="4" t="s">
        <v>9</v>
      </c>
      <c r="H4156" s="4" t="s">
        <v>9</v>
      </c>
    </row>
    <row r="4157" spans="1:8">
      <c r="A4157" t="n">
        <v>36707</v>
      </c>
      <c r="B4157" s="38" t="n">
        <v>51</v>
      </c>
      <c r="C4157" s="7" t="n">
        <v>3</v>
      </c>
      <c r="D4157" s="7" t="n">
        <v>14</v>
      </c>
      <c r="E4157" s="7" t="s">
        <v>341</v>
      </c>
      <c r="F4157" s="7" t="s">
        <v>341</v>
      </c>
      <c r="G4157" s="7" t="s">
        <v>154</v>
      </c>
      <c r="H4157" s="7" t="s">
        <v>155</v>
      </c>
    </row>
    <row r="4158" spans="1:8">
      <c r="A4158" t="s">
        <v>4</v>
      </c>
      <c r="B4158" s="4" t="s">
        <v>5</v>
      </c>
      <c r="C4158" s="4" t="s">
        <v>8</v>
      </c>
      <c r="D4158" s="4" t="s">
        <v>7</v>
      </c>
      <c r="E4158" s="4" t="s">
        <v>9</v>
      </c>
      <c r="F4158" s="4" t="s">
        <v>9</v>
      </c>
      <c r="G4158" s="4" t="s">
        <v>9</v>
      </c>
      <c r="H4158" s="4" t="s">
        <v>9</v>
      </c>
    </row>
    <row r="4159" spans="1:8">
      <c r="A4159" t="n">
        <v>36720</v>
      </c>
      <c r="B4159" s="38" t="n">
        <v>51</v>
      </c>
      <c r="C4159" s="7" t="n">
        <v>3</v>
      </c>
      <c r="D4159" s="7" t="n">
        <v>13</v>
      </c>
      <c r="E4159" s="7" t="s">
        <v>341</v>
      </c>
      <c r="F4159" s="7" t="s">
        <v>341</v>
      </c>
      <c r="G4159" s="7" t="s">
        <v>154</v>
      </c>
      <c r="H4159" s="7" t="s">
        <v>155</v>
      </c>
    </row>
    <row r="4160" spans="1:8">
      <c r="A4160" t="s">
        <v>4</v>
      </c>
      <c r="B4160" s="4" t="s">
        <v>5</v>
      </c>
      <c r="C4160" s="4" t="s">
        <v>8</v>
      </c>
      <c r="D4160" s="4" t="s">
        <v>7</v>
      </c>
      <c r="E4160" s="4" t="s">
        <v>9</v>
      </c>
      <c r="F4160" s="4" t="s">
        <v>9</v>
      </c>
      <c r="G4160" s="4" t="s">
        <v>9</v>
      </c>
      <c r="H4160" s="4" t="s">
        <v>9</v>
      </c>
    </row>
    <row r="4161" spans="1:8">
      <c r="A4161" t="n">
        <v>36733</v>
      </c>
      <c r="B4161" s="38" t="n">
        <v>51</v>
      </c>
      <c r="C4161" s="7" t="n">
        <v>3</v>
      </c>
      <c r="D4161" s="7" t="n">
        <v>80</v>
      </c>
      <c r="E4161" s="7" t="s">
        <v>341</v>
      </c>
      <c r="F4161" s="7" t="s">
        <v>341</v>
      </c>
      <c r="G4161" s="7" t="s">
        <v>154</v>
      </c>
      <c r="H4161" s="7" t="s">
        <v>155</v>
      </c>
    </row>
    <row r="4162" spans="1:8">
      <c r="A4162" t="s">
        <v>4</v>
      </c>
      <c r="B4162" s="4" t="s">
        <v>5</v>
      </c>
      <c r="C4162" s="4" t="s">
        <v>8</v>
      </c>
      <c r="D4162" s="4" t="s">
        <v>7</v>
      </c>
      <c r="E4162" s="4" t="s">
        <v>9</v>
      </c>
      <c r="F4162" s="4" t="s">
        <v>9</v>
      </c>
      <c r="G4162" s="4" t="s">
        <v>9</v>
      </c>
      <c r="H4162" s="4" t="s">
        <v>9</v>
      </c>
    </row>
    <row r="4163" spans="1:8">
      <c r="A4163" t="n">
        <v>36746</v>
      </c>
      <c r="B4163" s="38" t="n">
        <v>51</v>
      </c>
      <c r="C4163" s="7" t="n">
        <v>3</v>
      </c>
      <c r="D4163" s="7" t="n">
        <v>15</v>
      </c>
      <c r="E4163" s="7" t="s">
        <v>341</v>
      </c>
      <c r="F4163" s="7" t="s">
        <v>341</v>
      </c>
      <c r="G4163" s="7" t="s">
        <v>154</v>
      </c>
      <c r="H4163" s="7" t="s">
        <v>155</v>
      </c>
    </row>
    <row r="4164" spans="1:8">
      <c r="A4164" t="s">
        <v>4</v>
      </c>
      <c r="B4164" s="4" t="s">
        <v>5</v>
      </c>
      <c r="C4164" s="4" t="s">
        <v>8</v>
      </c>
      <c r="D4164" s="4" t="s">
        <v>7</v>
      </c>
      <c r="E4164" s="4" t="s">
        <v>9</v>
      </c>
      <c r="F4164" s="4" t="s">
        <v>9</v>
      </c>
      <c r="G4164" s="4" t="s">
        <v>9</v>
      </c>
      <c r="H4164" s="4" t="s">
        <v>9</v>
      </c>
    </row>
    <row r="4165" spans="1:8">
      <c r="A4165" t="n">
        <v>36759</v>
      </c>
      <c r="B4165" s="38" t="n">
        <v>51</v>
      </c>
      <c r="C4165" s="7" t="n">
        <v>3</v>
      </c>
      <c r="D4165" s="7" t="n">
        <v>18</v>
      </c>
      <c r="E4165" s="7" t="s">
        <v>341</v>
      </c>
      <c r="F4165" s="7" t="s">
        <v>341</v>
      </c>
      <c r="G4165" s="7" t="s">
        <v>154</v>
      </c>
      <c r="H4165" s="7" t="s">
        <v>155</v>
      </c>
    </row>
    <row r="4166" spans="1:8">
      <c r="A4166" t="s">
        <v>4</v>
      </c>
      <c r="B4166" s="4" t="s">
        <v>5</v>
      </c>
      <c r="C4166" s="4" t="s">
        <v>8</v>
      </c>
      <c r="D4166" s="4" t="s">
        <v>7</v>
      </c>
      <c r="E4166" s="4" t="s">
        <v>9</v>
      </c>
      <c r="F4166" s="4" t="s">
        <v>9</v>
      </c>
      <c r="G4166" s="4" t="s">
        <v>9</v>
      </c>
      <c r="H4166" s="4" t="s">
        <v>9</v>
      </c>
    </row>
    <row r="4167" spans="1:8">
      <c r="A4167" t="n">
        <v>36772</v>
      </c>
      <c r="B4167" s="38" t="n">
        <v>51</v>
      </c>
      <c r="C4167" s="7" t="n">
        <v>3</v>
      </c>
      <c r="D4167" s="7" t="n">
        <v>31</v>
      </c>
      <c r="E4167" s="7" t="s">
        <v>341</v>
      </c>
      <c r="F4167" s="7" t="s">
        <v>341</v>
      </c>
      <c r="G4167" s="7" t="s">
        <v>154</v>
      </c>
      <c r="H4167" s="7" t="s">
        <v>155</v>
      </c>
    </row>
    <row r="4168" spans="1:8">
      <c r="A4168" t="s">
        <v>4</v>
      </c>
      <c r="B4168" s="4" t="s">
        <v>5</v>
      </c>
      <c r="C4168" s="4" t="s">
        <v>8</v>
      </c>
      <c r="D4168" s="4" t="s">
        <v>7</v>
      </c>
      <c r="E4168" s="4" t="s">
        <v>9</v>
      </c>
      <c r="F4168" s="4" t="s">
        <v>9</v>
      </c>
      <c r="G4168" s="4" t="s">
        <v>9</v>
      </c>
      <c r="H4168" s="4" t="s">
        <v>9</v>
      </c>
    </row>
    <row r="4169" spans="1:8">
      <c r="A4169" t="n">
        <v>36785</v>
      </c>
      <c r="B4169" s="38" t="n">
        <v>51</v>
      </c>
      <c r="C4169" s="7" t="n">
        <v>3</v>
      </c>
      <c r="D4169" s="7" t="n">
        <v>33</v>
      </c>
      <c r="E4169" s="7" t="s">
        <v>341</v>
      </c>
      <c r="F4169" s="7" t="s">
        <v>341</v>
      </c>
      <c r="G4169" s="7" t="s">
        <v>154</v>
      </c>
      <c r="H4169" s="7" t="s">
        <v>155</v>
      </c>
    </row>
    <row r="4170" spans="1:8">
      <c r="A4170" t="s">
        <v>4</v>
      </c>
      <c r="B4170" s="4" t="s">
        <v>5</v>
      </c>
      <c r="C4170" s="4" t="s">
        <v>8</v>
      </c>
      <c r="D4170" s="4" t="s">
        <v>7</v>
      </c>
      <c r="E4170" s="4" t="s">
        <v>9</v>
      </c>
      <c r="F4170" s="4" t="s">
        <v>9</v>
      </c>
      <c r="G4170" s="4" t="s">
        <v>9</v>
      </c>
      <c r="H4170" s="4" t="s">
        <v>9</v>
      </c>
    </row>
    <row r="4171" spans="1:8">
      <c r="A4171" t="n">
        <v>36798</v>
      </c>
      <c r="B4171" s="38" t="n">
        <v>51</v>
      </c>
      <c r="C4171" s="7" t="n">
        <v>3</v>
      </c>
      <c r="D4171" s="7" t="n">
        <v>16</v>
      </c>
      <c r="E4171" s="7" t="s">
        <v>341</v>
      </c>
      <c r="F4171" s="7" t="s">
        <v>341</v>
      </c>
      <c r="G4171" s="7" t="s">
        <v>154</v>
      </c>
      <c r="H4171" s="7" t="s">
        <v>155</v>
      </c>
    </row>
    <row r="4172" spans="1:8">
      <c r="A4172" t="s">
        <v>4</v>
      </c>
      <c r="B4172" s="4" t="s">
        <v>5</v>
      </c>
      <c r="C4172" s="4" t="s">
        <v>8</v>
      </c>
      <c r="D4172" s="4" t="s">
        <v>7</v>
      </c>
      <c r="E4172" s="4" t="s">
        <v>9</v>
      </c>
      <c r="F4172" s="4" t="s">
        <v>9</v>
      </c>
      <c r="G4172" s="4" t="s">
        <v>9</v>
      </c>
      <c r="H4172" s="4" t="s">
        <v>9</v>
      </c>
    </row>
    <row r="4173" spans="1:8">
      <c r="A4173" t="n">
        <v>36811</v>
      </c>
      <c r="B4173" s="38" t="n">
        <v>51</v>
      </c>
      <c r="C4173" s="7" t="n">
        <v>3</v>
      </c>
      <c r="D4173" s="7" t="n">
        <v>7032</v>
      </c>
      <c r="E4173" s="7" t="s">
        <v>341</v>
      </c>
      <c r="F4173" s="7" t="s">
        <v>341</v>
      </c>
      <c r="G4173" s="7" t="s">
        <v>154</v>
      </c>
      <c r="H4173" s="7" t="s">
        <v>155</v>
      </c>
    </row>
    <row r="4174" spans="1:8">
      <c r="A4174" t="s">
        <v>4</v>
      </c>
      <c r="B4174" s="4" t="s">
        <v>5</v>
      </c>
      <c r="C4174" s="4" t="s">
        <v>8</v>
      </c>
    </row>
    <row r="4175" spans="1:8">
      <c r="A4175" t="n">
        <v>36824</v>
      </c>
      <c r="B4175" s="57" t="n">
        <v>116</v>
      </c>
      <c r="C4175" s="7" t="n">
        <v>0</v>
      </c>
    </row>
    <row r="4176" spans="1:8">
      <c r="A4176" t="s">
        <v>4</v>
      </c>
      <c r="B4176" s="4" t="s">
        <v>5</v>
      </c>
      <c r="C4176" s="4" t="s">
        <v>8</v>
      </c>
      <c r="D4176" s="4" t="s">
        <v>7</v>
      </c>
    </row>
    <row r="4177" spans="1:8">
      <c r="A4177" t="n">
        <v>36826</v>
      </c>
      <c r="B4177" s="57" t="n">
        <v>116</v>
      </c>
      <c r="C4177" s="7" t="n">
        <v>2</v>
      </c>
      <c r="D4177" s="7" t="n">
        <v>1</v>
      </c>
    </row>
    <row r="4178" spans="1:8">
      <c r="A4178" t="s">
        <v>4</v>
      </c>
      <c r="B4178" s="4" t="s">
        <v>5</v>
      </c>
      <c r="C4178" s="4" t="s">
        <v>8</v>
      </c>
      <c r="D4178" s="4" t="s">
        <v>19</v>
      </c>
    </row>
    <row r="4179" spans="1:8">
      <c r="A4179" t="n">
        <v>36830</v>
      </c>
      <c r="B4179" s="57" t="n">
        <v>116</v>
      </c>
      <c r="C4179" s="7" t="n">
        <v>5</v>
      </c>
      <c r="D4179" s="7" t="n">
        <v>1097859072</v>
      </c>
    </row>
    <row r="4180" spans="1:8">
      <c r="A4180" t="s">
        <v>4</v>
      </c>
      <c r="B4180" s="4" t="s">
        <v>5</v>
      </c>
      <c r="C4180" s="4" t="s">
        <v>8</v>
      </c>
      <c r="D4180" s="4" t="s">
        <v>7</v>
      </c>
    </row>
    <row r="4181" spans="1:8">
      <c r="A4181" t="n">
        <v>36836</v>
      </c>
      <c r="B4181" s="57" t="n">
        <v>116</v>
      </c>
      <c r="C4181" s="7" t="n">
        <v>6</v>
      </c>
      <c r="D4181" s="7" t="n">
        <v>1</v>
      </c>
    </row>
    <row r="4182" spans="1:8">
      <c r="A4182" t="s">
        <v>4</v>
      </c>
      <c r="B4182" s="4" t="s">
        <v>5</v>
      </c>
      <c r="C4182" s="4" t="s">
        <v>7</v>
      </c>
      <c r="D4182" s="4" t="s">
        <v>19</v>
      </c>
    </row>
    <row r="4183" spans="1:8">
      <c r="A4183" t="n">
        <v>36840</v>
      </c>
      <c r="B4183" s="46" t="n">
        <v>44</v>
      </c>
      <c r="C4183" s="7" t="n">
        <v>1</v>
      </c>
      <c r="D4183" s="7" t="n">
        <v>1</v>
      </c>
    </row>
    <row r="4184" spans="1:8">
      <c r="A4184" t="s">
        <v>4</v>
      </c>
      <c r="B4184" s="4" t="s">
        <v>5</v>
      </c>
      <c r="C4184" s="4" t="s">
        <v>7</v>
      </c>
      <c r="D4184" s="4" t="s">
        <v>19</v>
      </c>
    </row>
    <row r="4185" spans="1:8">
      <c r="A4185" t="n">
        <v>36847</v>
      </c>
      <c r="B4185" s="46" t="n">
        <v>44</v>
      </c>
      <c r="C4185" s="7" t="n">
        <v>2</v>
      </c>
      <c r="D4185" s="7" t="n">
        <v>1</v>
      </c>
    </row>
    <row r="4186" spans="1:8">
      <c r="A4186" t="s">
        <v>4</v>
      </c>
      <c r="B4186" s="4" t="s">
        <v>5</v>
      </c>
      <c r="C4186" s="4" t="s">
        <v>7</v>
      </c>
      <c r="D4186" s="4" t="s">
        <v>19</v>
      </c>
    </row>
    <row r="4187" spans="1:8">
      <c r="A4187" t="n">
        <v>36854</v>
      </c>
      <c r="B4187" s="46" t="n">
        <v>44</v>
      </c>
      <c r="C4187" s="7" t="n">
        <v>3</v>
      </c>
      <c r="D4187" s="7" t="n">
        <v>1</v>
      </c>
    </row>
    <row r="4188" spans="1:8">
      <c r="A4188" t="s">
        <v>4</v>
      </c>
      <c r="B4188" s="4" t="s">
        <v>5</v>
      </c>
      <c r="C4188" s="4" t="s">
        <v>7</v>
      </c>
      <c r="D4188" s="4" t="s">
        <v>19</v>
      </c>
    </row>
    <row r="4189" spans="1:8">
      <c r="A4189" t="n">
        <v>36861</v>
      </c>
      <c r="B4189" s="46" t="n">
        <v>44</v>
      </c>
      <c r="C4189" s="7" t="n">
        <v>4</v>
      </c>
      <c r="D4189" s="7" t="n">
        <v>1</v>
      </c>
    </row>
    <row r="4190" spans="1:8">
      <c r="A4190" t="s">
        <v>4</v>
      </c>
      <c r="B4190" s="4" t="s">
        <v>5</v>
      </c>
      <c r="C4190" s="4" t="s">
        <v>7</v>
      </c>
      <c r="D4190" s="4" t="s">
        <v>19</v>
      </c>
    </row>
    <row r="4191" spans="1:8">
      <c r="A4191" t="n">
        <v>36868</v>
      </c>
      <c r="B4191" s="46" t="n">
        <v>44</v>
      </c>
      <c r="C4191" s="7" t="n">
        <v>5</v>
      </c>
      <c r="D4191" s="7" t="n">
        <v>1</v>
      </c>
    </row>
    <row r="4192" spans="1:8">
      <c r="A4192" t="s">
        <v>4</v>
      </c>
      <c r="B4192" s="4" t="s">
        <v>5</v>
      </c>
      <c r="C4192" s="4" t="s">
        <v>7</v>
      </c>
      <c r="D4192" s="4" t="s">
        <v>19</v>
      </c>
    </row>
    <row r="4193" spans="1:4">
      <c r="A4193" t="n">
        <v>36875</v>
      </c>
      <c r="B4193" s="46" t="n">
        <v>44</v>
      </c>
      <c r="C4193" s="7" t="n">
        <v>6</v>
      </c>
      <c r="D4193" s="7" t="n">
        <v>1</v>
      </c>
    </row>
    <row r="4194" spans="1:4">
      <c r="A4194" t="s">
        <v>4</v>
      </c>
      <c r="B4194" s="4" t="s">
        <v>5</v>
      </c>
      <c r="C4194" s="4" t="s">
        <v>7</v>
      </c>
      <c r="D4194" s="4" t="s">
        <v>19</v>
      </c>
    </row>
    <row r="4195" spans="1:4">
      <c r="A4195" t="n">
        <v>36882</v>
      </c>
      <c r="B4195" s="46" t="n">
        <v>44</v>
      </c>
      <c r="C4195" s="7" t="n">
        <v>7</v>
      </c>
      <c r="D4195" s="7" t="n">
        <v>1</v>
      </c>
    </row>
    <row r="4196" spans="1:4">
      <c r="A4196" t="s">
        <v>4</v>
      </c>
      <c r="B4196" s="4" t="s">
        <v>5</v>
      </c>
      <c r="C4196" s="4" t="s">
        <v>7</v>
      </c>
      <c r="D4196" s="4" t="s">
        <v>19</v>
      </c>
    </row>
    <row r="4197" spans="1:4">
      <c r="A4197" t="n">
        <v>36889</v>
      </c>
      <c r="B4197" s="46" t="n">
        <v>44</v>
      </c>
      <c r="C4197" s="7" t="n">
        <v>8</v>
      </c>
      <c r="D4197" s="7" t="n">
        <v>1</v>
      </c>
    </row>
    <row r="4198" spans="1:4">
      <c r="A4198" t="s">
        <v>4</v>
      </c>
      <c r="B4198" s="4" t="s">
        <v>5</v>
      </c>
      <c r="C4198" s="4" t="s">
        <v>7</v>
      </c>
      <c r="D4198" s="4" t="s">
        <v>19</v>
      </c>
    </row>
    <row r="4199" spans="1:4">
      <c r="A4199" t="n">
        <v>36896</v>
      </c>
      <c r="B4199" s="46" t="n">
        <v>44</v>
      </c>
      <c r="C4199" s="7" t="n">
        <v>9</v>
      </c>
      <c r="D4199" s="7" t="n">
        <v>1</v>
      </c>
    </row>
    <row r="4200" spans="1:4">
      <c r="A4200" t="s">
        <v>4</v>
      </c>
      <c r="B4200" s="4" t="s">
        <v>5</v>
      </c>
      <c r="C4200" s="4" t="s">
        <v>7</v>
      </c>
      <c r="D4200" s="4" t="s">
        <v>19</v>
      </c>
    </row>
    <row r="4201" spans="1:4">
      <c r="A4201" t="n">
        <v>36903</v>
      </c>
      <c r="B4201" s="46" t="n">
        <v>44</v>
      </c>
      <c r="C4201" s="7" t="n">
        <v>11</v>
      </c>
      <c r="D4201" s="7" t="n">
        <v>1</v>
      </c>
    </row>
    <row r="4202" spans="1:4">
      <c r="A4202" t="s">
        <v>4</v>
      </c>
      <c r="B4202" s="4" t="s">
        <v>5</v>
      </c>
      <c r="C4202" s="4" t="s">
        <v>7</v>
      </c>
      <c r="D4202" s="4" t="s">
        <v>19</v>
      </c>
    </row>
    <row r="4203" spans="1:4">
      <c r="A4203" t="n">
        <v>36910</v>
      </c>
      <c r="B4203" s="46" t="n">
        <v>44</v>
      </c>
      <c r="C4203" s="7" t="n">
        <v>13</v>
      </c>
      <c r="D4203" s="7" t="n">
        <v>1</v>
      </c>
    </row>
    <row r="4204" spans="1:4">
      <c r="A4204" t="s">
        <v>4</v>
      </c>
      <c r="B4204" s="4" t="s">
        <v>5</v>
      </c>
      <c r="C4204" s="4" t="s">
        <v>7</v>
      </c>
      <c r="D4204" s="4" t="s">
        <v>19</v>
      </c>
    </row>
    <row r="4205" spans="1:4">
      <c r="A4205" t="n">
        <v>36917</v>
      </c>
      <c r="B4205" s="46" t="n">
        <v>44</v>
      </c>
      <c r="C4205" s="7" t="n">
        <v>80</v>
      </c>
      <c r="D4205" s="7" t="n">
        <v>1</v>
      </c>
    </row>
    <row r="4206" spans="1:4">
      <c r="A4206" t="s">
        <v>4</v>
      </c>
      <c r="B4206" s="4" t="s">
        <v>5</v>
      </c>
      <c r="C4206" s="4" t="s">
        <v>7</v>
      </c>
      <c r="D4206" s="4" t="s">
        <v>19</v>
      </c>
    </row>
    <row r="4207" spans="1:4">
      <c r="A4207" t="n">
        <v>36924</v>
      </c>
      <c r="B4207" s="46" t="n">
        <v>44</v>
      </c>
      <c r="C4207" s="7" t="n">
        <v>18</v>
      </c>
      <c r="D4207" s="7" t="n">
        <v>1</v>
      </c>
    </row>
    <row r="4208" spans="1:4">
      <c r="A4208" t="s">
        <v>4</v>
      </c>
      <c r="B4208" s="4" t="s">
        <v>5</v>
      </c>
      <c r="C4208" s="4" t="s">
        <v>7</v>
      </c>
      <c r="D4208" s="4" t="s">
        <v>19</v>
      </c>
    </row>
    <row r="4209" spans="1:4">
      <c r="A4209" t="n">
        <v>36931</v>
      </c>
      <c r="B4209" s="46" t="n">
        <v>44</v>
      </c>
      <c r="C4209" s="7" t="n">
        <v>7032</v>
      </c>
      <c r="D4209" s="7" t="n">
        <v>1</v>
      </c>
    </row>
    <row r="4210" spans="1:4">
      <c r="A4210" t="s">
        <v>4</v>
      </c>
      <c r="B4210" s="4" t="s">
        <v>5</v>
      </c>
      <c r="C4210" s="4" t="s">
        <v>7</v>
      </c>
      <c r="D4210" s="4" t="s">
        <v>19</v>
      </c>
    </row>
    <row r="4211" spans="1:4">
      <c r="A4211" t="n">
        <v>36938</v>
      </c>
      <c r="B4211" s="46" t="n">
        <v>44</v>
      </c>
      <c r="C4211" s="7" t="n">
        <v>14</v>
      </c>
      <c r="D4211" s="7" t="n">
        <v>1</v>
      </c>
    </row>
    <row r="4212" spans="1:4">
      <c r="A4212" t="s">
        <v>4</v>
      </c>
      <c r="B4212" s="4" t="s">
        <v>5</v>
      </c>
      <c r="C4212" s="4" t="s">
        <v>7</v>
      </c>
      <c r="D4212" s="4" t="s">
        <v>19</v>
      </c>
    </row>
    <row r="4213" spans="1:4">
      <c r="A4213" t="n">
        <v>36945</v>
      </c>
      <c r="B4213" s="46" t="n">
        <v>44</v>
      </c>
      <c r="C4213" s="7" t="n">
        <v>15</v>
      </c>
      <c r="D4213" s="7" t="n">
        <v>1</v>
      </c>
    </row>
    <row r="4214" spans="1:4">
      <c r="A4214" t="s">
        <v>4</v>
      </c>
      <c r="B4214" s="4" t="s">
        <v>5</v>
      </c>
      <c r="C4214" s="4" t="s">
        <v>7</v>
      </c>
      <c r="D4214" s="4" t="s">
        <v>19</v>
      </c>
    </row>
    <row r="4215" spans="1:4">
      <c r="A4215" t="n">
        <v>36952</v>
      </c>
      <c r="B4215" s="46" t="n">
        <v>44</v>
      </c>
      <c r="C4215" s="7" t="n">
        <v>31</v>
      </c>
      <c r="D4215" s="7" t="n">
        <v>1</v>
      </c>
    </row>
    <row r="4216" spans="1:4">
      <c r="A4216" t="s">
        <v>4</v>
      </c>
      <c r="B4216" s="4" t="s">
        <v>5</v>
      </c>
      <c r="C4216" s="4" t="s">
        <v>7</v>
      </c>
      <c r="D4216" s="4" t="s">
        <v>19</v>
      </c>
    </row>
    <row r="4217" spans="1:4">
      <c r="A4217" t="n">
        <v>36959</v>
      </c>
      <c r="B4217" s="46" t="n">
        <v>44</v>
      </c>
      <c r="C4217" s="7" t="n">
        <v>33</v>
      </c>
      <c r="D4217" s="7" t="n">
        <v>1</v>
      </c>
    </row>
    <row r="4218" spans="1:4">
      <c r="A4218" t="s">
        <v>4</v>
      </c>
      <c r="B4218" s="4" t="s">
        <v>5</v>
      </c>
      <c r="C4218" s="4" t="s">
        <v>7</v>
      </c>
      <c r="D4218" s="4" t="s">
        <v>19</v>
      </c>
    </row>
    <row r="4219" spans="1:4">
      <c r="A4219" t="n">
        <v>36966</v>
      </c>
      <c r="B4219" s="46" t="n">
        <v>44</v>
      </c>
      <c r="C4219" s="7" t="n">
        <v>16</v>
      </c>
      <c r="D4219" s="7" t="n">
        <v>1</v>
      </c>
    </row>
    <row r="4220" spans="1:4">
      <c r="A4220" t="s">
        <v>4</v>
      </c>
      <c r="B4220" s="4" t="s">
        <v>5</v>
      </c>
      <c r="C4220" s="4" t="s">
        <v>7</v>
      </c>
      <c r="D4220" s="4" t="s">
        <v>19</v>
      </c>
    </row>
    <row r="4221" spans="1:4">
      <c r="A4221" t="n">
        <v>36973</v>
      </c>
      <c r="B4221" s="43" t="n">
        <v>43</v>
      </c>
      <c r="C4221" s="7" t="n">
        <v>14</v>
      </c>
      <c r="D4221" s="7" t="n">
        <v>1</v>
      </c>
    </row>
    <row r="4222" spans="1:4">
      <c r="A4222" t="s">
        <v>4</v>
      </c>
      <c r="B4222" s="4" t="s">
        <v>5</v>
      </c>
      <c r="C4222" s="4" t="s">
        <v>7</v>
      </c>
      <c r="D4222" s="4" t="s">
        <v>19</v>
      </c>
    </row>
    <row r="4223" spans="1:4">
      <c r="A4223" t="n">
        <v>36980</v>
      </c>
      <c r="B4223" s="43" t="n">
        <v>43</v>
      </c>
      <c r="C4223" s="7" t="n">
        <v>16</v>
      </c>
      <c r="D4223" s="7" t="n">
        <v>1</v>
      </c>
    </row>
    <row r="4224" spans="1:4">
      <c r="A4224" t="s">
        <v>4</v>
      </c>
      <c r="B4224" s="4" t="s">
        <v>5</v>
      </c>
      <c r="C4224" s="4" t="s">
        <v>7</v>
      </c>
      <c r="D4224" s="4" t="s">
        <v>19</v>
      </c>
    </row>
    <row r="4225" spans="1:4">
      <c r="A4225" t="n">
        <v>36987</v>
      </c>
      <c r="B4225" s="43" t="n">
        <v>43</v>
      </c>
      <c r="C4225" s="7" t="n">
        <v>15</v>
      </c>
      <c r="D4225" s="7" t="n">
        <v>1</v>
      </c>
    </row>
    <row r="4226" spans="1:4">
      <c r="A4226" t="s">
        <v>4</v>
      </c>
      <c r="B4226" s="4" t="s">
        <v>5</v>
      </c>
      <c r="C4226" s="4" t="s">
        <v>7</v>
      </c>
      <c r="D4226" s="4" t="s">
        <v>18</v>
      </c>
      <c r="E4226" s="4" t="s">
        <v>18</v>
      </c>
      <c r="F4226" s="4" t="s">
        <v>18</v>
      </c>
      <c r="G4226" s="4" t="s">
        <v>18</v>
      </c>
    </row>
    <row r="4227" spans="1:4">
      <c r="A4227" t="n">
        <v>36994</v>
      </c>
      <c r="B4227" s="33" t="n">
        <v>46</v>
      </c>
      <c r="C4227" s="7" t="n">
        <v>31</v>
      </c>
      <c r="D4227" s="7" t="n">
        <v>1.60000002384186</v>
      </c>
      <c r="E4227" s="7" t="n">
        <v>0</v>
      </c>
      <c r="F4227" s="7" t="n">
        <v>-32.8499984741211</v>
      </c>
      <c r="G4227" s="7" t="n">
        <v>340</v>
      </c>
    </row>
    <row r="4228" spans="1:4">
      <c r="A4228" t="s">
        <v>4</v>
      </c>
      <c r="B4228" s="4" t="s">
        <v>5</v>
      </c>
      <c r="C4228" s="4" t="s">
        <v>7</v>
      </c>
      <c r="D4228" s="4" t="s">
        <v>18</v>
      </c>
      <c r="E4228" s="4" t="s">
        <v>18</v>
      </c>
      <c r="F4228" s="4" t="s">
        <v>18</v>
      </c>
      <c r="G4228" s="4" t="s">
        <v>18</v>
      </c>
    </row>
    <row r="4229" spans="1:4">
      <c r="A4229" t="n">
        <v>37013</v>
      </c>
      <c r="B4229" s="33" t="n">
        <v>46</v>
      </c>
      <c r="C4229" s="7" t="n">
        <v>33</v>
      </c>
      <c r="D4229" s="7" t="n">
        <v>0.550000011920929</v>
      </c>
      <c r="E4229" s="7" t="n">
        <v>0</v>
      </c>
      <c r="F4229" s="7" t="n">
        <v>-33.0999984741211</v>
      </c>
      <c r="G4229" s="7" t="n">
        <v>355</v>
      </c>
    </row>
    <row r="4230" spans="1:4">
      <c r="A4230" t="s">
        <v>4</v>
      </c>
      <c r="B4230" s="4" t="s">
        <v>5</v>
      </c>
      <c r="C4230" s="4" t="s">
        <v>7</v>
      </c>
      <c r="D4230" s="4" t="s">
        <v>18</v>
      </c>
      <c r="E4230" s="4" t="s">
        <v>19</v>
      </c>
      <c r="F4230" s="4" t="s">
        <v>18</v>
      </c>
      <c r="G4230" s="4" t="s">
        <v>18</v>
      </c>
      <c r="H4230" s="4" t="s">
        <v>8</v>
      </c>
    </row>
    <row r="4231" spans="1:4">
      <c r="A4231" t="n">
        <v>37032</v>
      </c>
      <c r="B4231" s="68" t="n">
        <v>100</v>
      </c>
      <c r="C4231" s="7" t="n">
        <v>0</v>
      </c>
      <c r="D4231" s="7" t="n">
        <v>0</v>
      </c>
      <c r="E4231" s="7" t="n">
        <v>0</v>
      </c>
      <c r="F4231" s="7" t="n">
        <v>-33</v>
      </c>
      <c r="G4231" s="7" t="n">
        <v>0</v>
      </c>
      <c r="H4231" s="7" t="n">
        <v>0</v>
      </c>
    </row>
    <row r="4232" spans="1:4">
      <c r="A4232" t="s">
        <v>4</v>
      </c>
      <c r="B4232" s="4" t="s">
        <v>5</v>
      </c>
      <c r="C4232" s="4" t="s">
        <v>7</v>
      </c>
      <c r="D4232" s="4" t="s">
        <v>18</v>
      </c>
      <c r="E4232" s="4" t="s">
        <v>19</v>
      </c>
      <c r="F4232" s="4" t="s">
        <v>18</v>
      </c>
      <c r="G4232" s="4" t="s">
        <v>18</v>
      </c>
      <c r="H4232" s="4" t="s">
        <v>8</v>
      </c>
    </row>
    <row r="4233" spans="1:4">
      <c r="A4233" t="n">
        <v>37052</v>
      </c>
      <c r="B4233" s="68" t="n">
        <v>100</v>
      </c>
      <c r="C4233" s="7" t="n">
        <v>1</v>
      </c>
      <c r="D4233" s="7" t="n">
        <v>0</v>
      </c>
      <c r="E4233" s="7" t="n">
        <v>0</v>
      </c>
      <c r="F4233" s="7" t="n">
        <v>-33</v>
      </c>
      <c r="G4233" s="7" t="n">
        <v>0</v>
      </c>
      <c r="H4233" s="7" t="n">
        <v>0</v>
      </c>
    </row>
    <row r="4234" spans="1:4">
      <c r="A4234" t="s">
        <v>4</v>
      </c>
      <c r="B4234" s="4" t="s">
        <v>5</v>
      </c>
      <c r="C4234" s="4" t="s">
        <v>7</v>
      </c>
      <c r="D4234" s="4" t="s">
        <v>18</v>
      </c>
      <c r="E4234" s="4" t="s">
        <v>19</v>
      </c>
      <c r="F4234" s="4" t="s">
        <v>18</v>
      </c>
      <c r="G4234" s="4" t="s">
        <v>18</v>
      </c>
      <c r="H4234" s="4" t="s">
        <v>8</v>
      </c>
    </row>
    <row r="4235" spans="1:4">
      <c r="A4235" t="n">
        <v>37072</v>
      </c>
      <c r="B4235" s="68" t="n">
        <v>100</v>
      </c>
      <c r="C4235" s="7" t="n">
        <v>2</v>
      </c>
      <c r="D4235" s="7" t="n">
        <v>0</v>
      </c>
      <c r="E4235" s="7" t="n">
        <v>0</v>
      </c>
      <c r="F4235" s="7" t="n">
        <v>-33</v>
      </c>
      <c r="G4235" s="7" t="n">
        <v>0</v>
      </c>
      <c r="H4235" s="7" t="n">
        <v>0</v>
      </c>
    </row>
    <row r="4236" spans="1:4">
      <c r="A4236" t="s">
        <v>4</v>
      </c>
      <c r="B4236" s="4" t="s">
        <v>5</v>
      </c>
      <c r="C4236" s="4" t="s">
        <v>7</v>
      </c>
      <c r="D4236" s="4" t="s">
        <v>18</v>
      </c>
      <c r="E4236" s="4" t="s">
        <v>19</v>
      </c>
      <c r="F4236" s="4" t="s">
        <v>18</v>
      </c>
      <c r="G4236" s="4" t="s">
        <v>18</v>
      </c>
      <c r="H4236" s="4" t="s">
        <v>8</v>
      </c>
    </row>
    <row r="4237" spans="1:4">
      <c r="A4237" t="n">
        <v>37092</v>
      </c>
      <c r="B4237" s="68" t="n">
        <v>100</v>
      </c>
      <c r="C4237" s="7" t="n">
        <v>3</v>
      </c>
      <c r="D4237" s="7" t="n">
        <v>0</v>
      </c>
      <c r="E4237" s="7" t="n">
        <v>0</v>
      </c>
      <c r="F4237" s="7" t="n">
        <v>-33</v>
      </c>
      <c r="G4237" s="7" t="n">
        <v>0</v>
      </c>
      <c r="H4237" s="7" t="n">
        <v>0</v>
      </c>
    </row>
    <row r="4238" spans="1:4">
      <c r="A4238" t="s">
        <v>4</v>
      </c>
      <c r="B4238" s="4" t="s">
        <v>5</v>
      </c>
      <c r="C4238" s="4" t="s">
        <v>7</v>
      </c>
      <c r="D4238" s="4" t="s">
        <v>18</v>
      </c>
      <c r="E4238" s="4" t="s">
        <v>19</v>
      </c>
      <c r="F4238" s="4" t="s">
        <v>18</v>
      </c>
      <c r="G4238" s="4" t="s">
        <v>18</v>
      </c>
      <c r="H4238" s="4" t="s">
        <v>8</v>
      </c>
    </row>
    <row r="4239" spans="1:4">
      <c r="A4239" t="n">
        <v>37112</v>
      </c>
      <c r="B4239" s="68" t="n">
        <v>100</v>
      </c>
      <c r="C4239" s="7" t="n">
        <v>4</v>
      </c>
      <c r="D4239" s="7" t="n">
        <v>0</v>
      </c>
      <c r="E4239" s="7" t="n">
        <v>0</v>
      </c>
      <c r="F4239" s="7" t="n">
        <v>-33</v>
      </c>
      <c r="G4239" s="7" t="n">
        <v>0</v>
      </c>
      <c r="H4239" s="7" t="n">
        <v>0</v>
      </c>
    </row>
    <row r="4240" spans="1:4">
      <c r="A4240" t="s">
        <v>4</v>
      </c>
      <c r="B4240" s="4" t="s">
        <v>5</v>
      </c>
      <c r="C4240" s="4" t="s">
        <v>7</v>
      </c>
      <c r="D4240" s="4" t="s">
        <v>18</v>
      </c>
      <c r="E4240" s="4" t="s">
        <v>19</v>
      </c>
      <c r="F4240" s="4" t="s">
        <v>18</v>
      </c>
      <c r="G4240" s="4" t="s">
        <v>18</v>
      </c>
      <c r="H4240" s="4" t="s">
        <v>8</v>
      </c>
    </row>
    <row r="4241" spans="1:8">
      <c r="A4241" t="n">
        <v>37132</v>
      </c>
      <c r="B4241" s="68" t="n">
        <v>100</v>
      </c>
      <c r="C4241" s="7" t="n">
        <v>5</v>
      </c>
      <c r="D4241" s="7" t="n">
        <v>0</v>
      </c>
      <c r="E4241" s="7" t="n">
        <v>0</v>
      </c>
      <c r="F4241" s="7" t="n">
        <v>-33</v>
      </c>
      <c r="G4241" s="7" t="n">
        <v>0</v>
      </c>
      <c r="H4241" s="7" t="n">
        <v>0</v>
      </c>
    </row>
    <row r="4242" spans="1:8">
      <c r="A4242" t="s">
        <v>4</v>
      </c>
      <c r="B4242" s="4" t="s">
        <v>5</v>
      </c>
      <c r="C4242" s="4" t="s">
        <v>7</v>
      </c>
      <c r="D4242" s="4" t="s">
        <v>18</v>
      </c>
      <c r="E4242" s="4" t="s">
        <v>19</v>
      </c>
      <c r="F4242" s="4" t="s">
        <v>18</v>
      </c>
      <c r="G4242" s="4" t="s">
        <v>18</v>
      </c>
      <c r="H4242" s="4" t="s">
        <v>8</v>
      </c>
    </row>
    <row r="4243" spans="1:8">
      <c r="A4243" t="n">
        <v>37152</v>
      </c>
      <c r="B4243" s="68" t="n">
        <v>100</v>
      </c>
      <c r="C4243" s="7" t="n">
        <v>6</v>
      </c>
      <c r="D4243" s="7" t="n">
        <v>0</v>
      </c>
      <c r="E4243" s="7" t="n">
        <v>0</v>
      </c>
      <c r="F4243" s="7" t="n">
        <v>-33</v>
      </c>
      <c r="G4243" s="7" t="n">
        <v>0</v>
      </c>
      <c r="H4243" s="7" t="n">
        <v>0</v>
      </c>
    </row>
    <row r="4244" spans="1:8">
      <c r="A4244" t="s">
        <v>4</v>
      </c>
      <c r="B4244" s="4" t="s">
        <v>5</v>
      </c>
      <c r="C4244" s="4" t="s">
        <v>7</v>
      </c>
      <c r="D4244" s="4" t="s">
        <v>18</v>
      </c>
      <c r="E4244" s="4" t="s">
        <v>19</v>
      </c>
      <c r="F4244" s="4" t="s">
        <v>18</v>
      </c>
      <c r="G4244" s="4" t="s">
        <v>18</v>
      </c>
      <c r="H4244" s="4" t="s">
        <v>8</v>
      </c>
    </row>
    <row r="4245" spans="1:8">
      <c r="A4245" t="n">
        <v>37172</v>
      </c>
      <c r="B4245" s="68" t="n">
        <v>100</v>
      </c>
      <c r="C4245" s="7" t="n">
        <v>7</v>
      </c>
      <c r="D4245" s="7" t="n">
        <v>0</v>
      </c>
      <c r="E4245" s="7" t="n">
        <v>0</v>
      </c>
      <c r="F4245" s="7" t="n">
        <v>-33</v>
      </c>
      <c r="G4245" s="7" t="n">
        <v>0</v>
      </c>
      <c r="H4245" s="7" t="n">
        <v>0</v>
      </c>
    </row>
    <row r="4246" spans="1:8">
      <c r="A4246" t="s">
        <v>4</v>
      </c>
      <c r="B4246" s="4" t="s">
        <v>5</v>
      </c>
      <c r="C4246" s="4" t="s">
        <v>7</v>
      </c>
      <c r="D4246" s="4" t="s">
        <v>18</v>
      </c>
      <c r="E4246" s="4" t="s">
        <v>19</v>
      </c>
      <c r="F4246" s="4" t="s">
        <v>18</v>
      </c>
      <c r="G4246" s="4" t="s">
        <v>18</v>
      </c>
      <c r="H4246" s="4" t="s">
        <v>8</v>
      </c>
    </row>
    <row r="4247" spans="1:8">
      <c r="A4247" t="n">
        <v>37192</v>
      </c>
      <c r="B4247" s="68" t="n">
        <v>100</v>
      </c>
      <c r="C4247" s="7" t="n">
        <v>8</v>
      </c>
      <c r="D4247" s="7" t="n">
        <v>0</v>
      </c>
      <c r="E4247" s="7" t="n">
        <v>0</v>
      </c>
      <c r="F4247" s="7" t="n">
        <v>-33</v>
      </c>
      <c r="G4247" s="7" t="n">
        <v>0</v>
      </c>
      <c r="H4247" s="7" t="n">
        <v>0</v>
      </c>
    </row>
    <row r="4248" spans="1:8">
      <c r="A4248" t="s">
        <v>4</v>
      </c>
      <c r="B4248" s="4" t="s">
        <v>5</v>
      </c>
      <c r="C4248" s="4" t="s">
        <v>7</v>
      </c>
      <c r="D4248" s="4" t="s">
        <v>18</v>
      </c>
      <c r="E4248" s="4" t="s">
        <v>19</v>
      </c>
      <c r="F4248" s="4" t="s">
        <v>18</v>
      </c>
      <c r="G4248" s="4" t="s">
        <v>18</v>
      </c>
      <c r="H4248" s="4" t="s">
        <v>8</v>
      </c>
    </row>
    <row r="4249" spans="1:8">
      <c r="A4249" t="n">
        <v>37212</v>
      </c>
      <c r="B4249" s="68" t="n">
        <v>100</v>
      </c>
      <c r="C4249" s="7" t="n">
        <v>9</v>
      </c>
      <c r="D4249" s="7" t="n">
        <v>0</v>
      </c>
      <c r="E4249" s="7" t="n">
        <v>0</v>
      </c>
      <c r="F4249" s="7" t="n">
        <v>-33</v>
      </c>
      <c r="G4249" s="7" t="n">
        <v>0</v>
      </c>
      <c r="H4249" s="7" t="n">
        <v>0</v>
      </c>
    </row>
    <row r="4250" spans="1:8">
      <c r="A4250" t="s">
        <v>4</v>
      </c>
      <c r="B4250" s="4" t="s">
        <v>5</v>
      </c>
      <c r="C4250" s="4" t="s">
        <v>7</v>
      </c>
      <c r="D4250" s="4" t="s">
        <v>18</v>
      </c>
      <c r="E4250" s="4" t="s">
        <v>19</v>
      </c>
      <c r="F4250" s="4" t="s">
        <v>18</v>
      </c>
      <c r="G4250" s="4" t="s">
        <v>18</v>
      </c>
      <c r="H4250" s="4" t="s">
        <v>8</v>
      </c>
    </row>
    <row r="4251" spans="1:8">
      <c r="A4251" t="n">
        <v>37232</v>
      </c>
      <c r="B4251" s="68" t="n">
        <v>100</v>
      </c>
      <c r="C4251" s="7" t="n">
        <v>11</v>
      </c>
      <c r="D4251" s="7" t="n">
        <v>0</v>
      </c>
      <c r="E4251" s="7" t="n">
        <v>0</v>
      </c>
      <c r="F4251" s="7" t="n">
        <v>-33</v>
      </c>
      <c r="G4251" s="7" t="n">
        <v>0</v>
      </c>
      <c r="H4251" s="7" t="n">
        <v>0</v>
      </c>
    </row>
    <row r="4252" spans="1:8">
      <c r="A4252" t="s">
        <v>4</v>
      </c>
      <c r="B4252" s="4" t="s">
        <v>5</v>
      </c>
      <c r="C4252" s="4" t="s">
        <v>7</v>
      </c>
      <c r="D4252" s="4" t="s">
        <v>18</v>
      </c>
      <c r="E4252" s="4" t="s">
        <v>19</v>
      </c>
      <c r="F4252" s="4" t="s">
        <v>18</v>
      </c>
      <c r="G4252" s="4" t="s">
        <v>18</v>
      </c>
      <c r="H4252" s="4" t="s">
        <v>8</v>
      </c>
    </row>
    <row r="4253" spans="1:8">
      <c r="A4253" t="n">
        <v>37252</v>
      </c>
      <c r="B4253" s="68" t="n">
        <v>100</v>
      </c>
      <c r="C4253" s="7" t="n">
        <v>13</v>
      </c>
      <c r="D4253" s="7" t="n">
        <v>0</v>
      </c>
      <c r="E4253" s="7" t="n">
        <v>0</v>
      </c>
      <c r="F4253" s="7" t="n">
        <v>-33</v>
      </c>
      <c r="G4253" s="7" t="n">
        <v>0</v>
      </c>
      <c r="H4253" s="7" t="n">
        <v>0</v>
      </c>
    </row>
    <row r="4254" spans="1:8">
      <c r="A4254" t="s">
        <v>4</v>
      </c>
      <c r="B4254" s="4" t="s">
        <v>5</v>
      </c>
      <c r="C4254" s="4" t="s">
        <v>7</v>
      </c>
      <c r="D4254" s="4" t="s">
        <v>18</v>
      </c>
      <c r="E4254" s="4" t="s">
        <v>19</v>
      </c>
      <c r="F4254" s="4" t="s">
        <v>18</v>
      </c>
      <c r="G4254" s="4" t="s">
        <v>18</v>
      </c>
      <c r="H4254" s="4" t="s">
        <v>8</v>
      </c>
    </row>
    <row r="4255" spans="1:8">
      <c r="A4255" t="n">
        <v>37272</v>
      </c>
      <c r="B4255" s="68" t="n">
        <v>100</v>
      </c>
      <c r="C4255" s="7" t="n">
        <v>80</v>
      </c>
      <c r="D4255" s="7" t="n">
        <v>0</v>
      </c>
      <c r="E4255" s="7" t="n">
        <v>0</v>
      </c>
      <c r="F4255" s="7" t="n">
        <v>-33</v>
      </c>
      <c r="G4255" s="7" t="n">
        <v>0</v>
      </c>
      <c r="H4255" s="7" t="n">
        <v>0</v>
      </c>
    </row>
    <row r="4256" spans="1:8">
      <c r="A4256" t="s">
        <v>4</v>
      </c>
      <c r="B4256" s="4" t="s">
        <v>5</v>
      </c>
      <c r="C4256" s="4" t="s">
        <v>7</v>
      </c>
      <c r="D4256" s="4" t="s">
        <v>18</v>
      </c>
      <c r="E4256" s="4" t="s">
        <v>19</v>
      </c>
      <c r="F4256" s="4" t="s">
        <v>18</v>
      </c>
      <c r="G4256" s="4" t="s">
        <v>18</v>
      </c>
      <c r="H4256" s="4" t="s">
        <v>8</v>
      </c>
    </row>
    <row r="4257" spans="1:8">
      <c r="A4257" t="n">
        <v>37292</v>
      </c>
      <c r="B4257" s="68" t="n">
        <v>100</v>
      </c>
      <c r="C4257" s="7" t="n">
        <v>18</v>
      </c>
      <c r="D4257" s="7" t="n">
        <v>0</v>
      </c>
      <c r="E4257" s="7" t="n">
        <v>0</v>
      </c>
      <c r="F4257" s="7" t="n">
        <v>-33</v>
      </c>
      <c r="G4257" s="7" t="n">
        <v>0</v>
      </c>
      <c r="H4257" s="7" t="n">
        <v>0</v>
      </c>
    </row>
    <row r="4258" spans="1:8">
      <c r="A4258" t="s">
        <v>4</v>
      </c>
      <c r="B4258" s="4" t="s">
        <v>5</v>
      </c>
      <c r="C4258" s="4" t="s">
        <v>7</v>
      </c>
      <c r="D4258" s="4" t="s">
        <v>18</v>
      </c>
      <c r="E4258" s="4" t="s">
        <v>19</v>
      </c>
      <c r="F4258" s="4" t="s">
        <v>18</v>
      </c>
      <c r="G4258" s="4" t="s">
        <v>18</v>
      </c>
      <c r="H4258" s="4" t="s">
        <v>8</v>
      </c>
    </row>
    <row r="4259" spans="1:8">
      <c r="A4259" t="n">
        <v>37312</v>
      </c>
      <c r="B4259" s="68" t="n">
        <v>100</v>
      </c>
      <c r="C4259" s="7" t="n">
        <v>7032</v>
      </c>
      <c r="D4259" s="7" t="n">
        <v>0</v>
      </c>
      <c r="E4259" s="7" t="n">
        <v>0</v>
      </c>
      <c r="F4259" s="7" t="n">
        <v>-33</v>
      </c>
      <c r="G4259" s="7" t="n">
        <v>0</v>
      </c>
      <c r="H4259" s="7" t="n">
        <v>0</v>
      </c>
    </row>
    <row r="4260" spans="1:8">
      <c r="A4260" t="s">
        <v>4</v>
      </c>
      <c r="B4260" s="4" t="s">
        <v>5</v>
      </c>
      <c r="C4260" s="4" t="s">
        <v>7</v>
      </c>
      <c r="D4260" s="4" t="s">
        <v>7</v>
      </c>
      <c r="E4260" s="4" t="s">
        <v>18</v>
      </c>
      <c r="F4260" s="4" t="s">
        <v>8</v>
      </c>
    </row>
    <row r="4261" spans="1:8">
      <c r="A4261" t="n">
        <v>37332</v>
      </c>
      <c r="B4261" s="58" t="n">
        <v>53</v>
      </c>
      <c r="C4261" s="7" t="n">
        <v>14</v>
      </c>
      <c r="D4261" s="7" t="n">
        <v>8</v>
      </c>
      <c r="E4261" s="7" t="n">
        <v>0</v>
      </c>
      <c r="F4261" s="7" t="n">
        <v>0</v>
      </c>
    </row>
    <row r="4262" spans="1:8">
      <c r="A4262" t="s">
        <v>4</v>
      </c>
      <c r="B4262" s="4" t="s">
        <v>5</v>
      </c>
      <c r="C4262" s="4" t="s">
        <v>7</v>
      </c>
      <c r="D4262" s="4" t="s">
        <v>7</v>
      </c>
      <c r="E4262" s="4" t="s">
        <v>18</v>
      </c>
      <c r="F4262" s="4" t="s">
        <v>8</v>
      </c>
    </row>
    <row r="4263" spans="1:8">
      <c r="A4263" t="n">
        <v>37342</v>
      </c>
      <c r="B4263" s="58" t="n">
        <v>53</v>
      </c>
      <c r="C4263" s="7" t="n">
        <v>15</v>
      </c>
      <c r="D4263" s="7" t="n">
        <v>8</v>
      </c>
      <c r="E4263" s="7" t="n">
        <v>0</v>
      </c>
      <c r="F4263" s="7" t="n">
        <v>0</v>
      </c>
    </row>
    <row r="4264" spans="1:8">
      <c r="A4264" t="s">
        <v>4</v>
      </c>
      <c r="B4264" s="4" t="s">
        <v>5</v>
      </c>
      <c r="C4264" s="4" t="s">
        <v>7</v>
      </c>
      <c r="D4264" s="4" t="s">
        <v>7</v>
      </c>
      <c r="E4264" s="4" t="s">
        <v>18</v>
      </c>
      <c r="F4264" s="4" t="s">
        <v>8</v>
      </c>
    </row>
    <row r="4265" spans="1:8">
      <c r="A4265" t="n">
        <v>37352</v>
      </c>
      <c r="B4265" s="58" t="n">
        <v>53</v>
      </c>
      <c r="C4265" s="7" t="n">
        <v>16</v>
      </c>
      <c r="D4265" s="7" t="n">
        <v>8</v>
      </c>
      <c r="E4265" s="7" t="n">
        <v>0</v>
      </c>
      <c r="F4265" s="7" t="n">
        <v>0</v>
      </c>
    </row>
    <row r="4266" spans="1:8">
      <c r="A4266" t="s">
        <v>4</v>
      </c>
      <c r="B4266" s="4" t="s">
        <v>5</v>
      </c>
      <c r="C4266" s="4" t="s">
        <v>7</v>
      </c>
      <c r="D4266" s="4" t="s">
        <v>7</v>
      </c>
      <c r="E4266" s="4" t="s">
        <v>7</v>
      </c>
    </row>
    <row r="4267" spans="1:8">
      <c r="A4267" t="n">
        <v>37362</v>
      </c>
      <c r="B4267" s="45" t="n">
        <v>61</v>
      </c>
      <c r="C4267" s="7" t="n">
        <v>0</v>
      </c>
      <c r="D4267" s="7" t="n">
        <v>65533</v>
      </c>
      <c r="E4267" s="7" t="n">
        <v>0</v>
      </c>
    </row>
    <row r="4268" spans="1:8">
      <c r="A4268" t="s">
        <v>4</v>
      </c>
      <c r="B4268" s="4" t="s">
        <v>5</v>
      </c>
      <c r="C4268" s="4" t="s">
        <v>7</v>
      </c>
      <c r="D4268" s="4" t="s">
        <v>7</v>
      </c>
      <c r="E4268" s="4" t="s">
        <v>7</v>
      </c>
    </row>
    <row r="4269" spans="1:8">
      <c r="A4269" t="n">
        <v>37369</v>
      </c>
      <c r="B4269" s="45" t="n">
        <v>61</v>
      </c>
      <c r="C4269" s="7" t="n">
        <v>1</v>
      </c>
      <c r="D4269" s="7" t="n">
        <v>65533</v>
      </c>
      <c r="E4269" s="7" t="n">
        <v>0</v>
      </c>
    </row>
    <row r="4270" spans="1:8">
      <c r="A4270" t="s">
        <v>4</v>
      </c>
      <c r="B4270" s="4" t="s">
        <v>5</v>
      </c>
      <c r="C4270" s="4" t="s">
        <v>7</v>
      </c>
      <c r="D4270" s="4" t="s">
        <v>7</v>
      </c>
      <c r="E4270" s="4" t="s">
        <v>7</v>
      </c>
    </row>
    <row r="4271" spans="1:8">
      <c r="A4271" t="n">
        <v>37376</v>
      </c>
      <c r="B4271" s="45" t="n">
        <v>61</v>
      </c>
      <c r="C4271" s="7" t="n">
        <v>2</v>
      </c>
      <c r="D4271" s="7" t="n">
        <v>65533</v>
      </c>
      <c r="E4271" s="7" t="n">
        <v>0</v>
      </c>
    </row>
    <row r="4272" spans="1:8">
      <c r="A4272" t="s">
        <v>4</v>
      </c>
      <c r="B4272" s="4" t="s">
        <v>5</v>
      </c>
      <c r="C4272" s="4" t="s">
        <v>7</v>
      </c>
      <c r="D4272" s="4" t="s">
        <v>7</v>
      </c>
      <c r="E4272" s="4" t="s">
        <v>7</v>
      </c>
    </row>
    <row r="4273" spans="1:8">
      <c r="A4273" t="n">
        <v>37383</v>
      </c>
      <c r="B4273" s="45" t="n">
        <v>61</v>
      </c>
      <c r="C4273" s="7" t="n">
        <v>3</v>
      </c>
      <c r="D4273" s="7" t="n">
        <v>65533</v>
      </c>
      <c r="E4273" s="7" t="n">
        <v>0</v>
      </c>
    </row>
    <row r="4274" spans="1:8">
      <c r="A4274" t="s">
        <v>4</v>
      </c>
      <c r="B4274" s="4" t="s">
        <v>5</v>
      </c>
      <c r="C4274" s="4" t="s">
        <v>7</v>
      </c>
      <c r="D4274" s="4" t="s">
        <v>7</v>
      </c>
      <c r="E4274" s="4" t="s">
        <v>7</v>
      </c>
    </row>
    <row r="4275" spans="1:8">
      <c r="A4275" t="n">
        <v>37390</v>
      </c>
      <c r="B4275" s="45" t="n">
        <v>61</v>
      </c>
      <c r="C4275" s="7" t="n">
        <v>4</v>
      </c>
      <c r="D4275" s="7" t="n">
        <v>65533</v>
      </c>
      <c r="E4275" s="7" t="n">
        <v>0</v>
      </c>
    </row>
    <row r="4276" spans="1:8">
      <c r="A4276" t="s">
        <v>4</v>
      </c>
      <c r="B4276" s="4" t="s">
        <v>5</v>
      </c>
      <c r="C4276" s="4" t="s">
        <v>7</v>
      </c>
      <c r="D4276" s="4" t="s">
        <v>7</v>
      </c>
      <c r="E4276" s="4" t="s">
        <v>7</v>
      </c>
    </row>
    <row r="4277" spans="1:8">
      <c r="A4277" t="n">
        <v>37397</v>
      </c>
      <c r="B4277" s="45" t="n">
        <v>61</v>
      </c>
      <c r="C4277" s="7" t="n">
        <v>5</v>
      </c>
      <c r="D4277" s="7" t="n">
        <v>65533</v>
      </c>
      <c r="E4277" s="7" t="n">
        <v>0</v>
      </c>
    </row>
    <row r="4278" spans="1:8">
      <c r="A4278" t="s">
        <v>4</v>
      </c>
      <c r="B4278" s="4" t="s">
        <v>5</v>
      </c>
      <c r="C4278" s="4" t="s">
        <v>7</v>
      </c>
      <c r="D4278" s="4" t="s">
        <v>7</v>
      </c>
      <c r="E4278" s="4" t="s">
        <v>7</v>
      </c>
    </row>
    <row r="4279" spans="1:8">
      <c r="A4279" t="n">
        <v>37404</v>
      </c>
      <c r="B4279" s="45" t="n">
        <v>61</v>
      </c>
      <c r="C4279" s="7" t="n">
        <v>6</v>
      </c>
      <c r="D4279" s="7" t="n">
        <v>65533</v>
      </c>
      <c r="E4279" s="7" t="n">
        <v>0</v>
      </c>
    </row>
    <row r="4280" spans="1:8">
      <c r="A4280" t="s">
        <v>4</v>
      </c>
      <c r="B4280" s="4" t="s">
        <v>5</v>
      </c>
      <c r="C4280" s="4" t="s">
        <v>7</v>
      </c>
      <c r="D4280" s="4" t="s">
        <v>7</v>
      </c>
      <c r="E4280" s="4" t="s">
        <v>7</v>
      </c>
    </row>
    <row r="4281" spans="1:8">
      <c r="A4281" t="n">
        <v>37411</v>
      </c>
      <c r="B4281" s="45" t="n">
        <v>61</v>
      </c>
      <c r="C4281" s="7" t="n">
        <v>7</v>
      </c>
      <c r="D4281" s="7" t="n">
        <v>65533</v>
      </c>
      <c r="E4281" s="7" t="n">
        <v>0</v>
      </c>
    </row>
    <row r="4282" spans="1:8">
      <c r="A4282" t="s">
        <v>4</v>
      </c>
      <c r="B4282" s="4" t="s">
        <v>5</v>
      </c>
      <c r="C4282" s="4" t="s">
        <v>7</v>
      </c>
      <c r="D4282" s="4" t="s">
        <v>7</v>
      </c>
      <c r="E4282" s="4" t="s">
        <v>7</v>
      </c>
    </row>
    <row r="4283" spans="1:8">
      <c r="A4283" t="n">
        <v>37418</v>
      </c>
      <c r="B4283" s="45" t="n">
        <v>61</v>
      </c>
      <c r="C4283" s="7" t="n">
        <v>8</v>
      </c>
      <c r="D4283" s="7" t="n">
        <v>65533</v>
      </c>
      <c r="E4283" s="7" t="n">
        <v>0</v>
      </c>
    </row>
    <row r="4284" spans="1:8">
      <c r="A4284" t="s">
        <v>4</v>
      </c>
      <c r="B4284" s="4" t="s">
        <v>5</v>
      </c>
      <c r="C4284" s="4" t="s">
        <v>7</v>
      </c>
      <c r="D4284" s="4" t="s">
        <v>7</v>
      </c>
      <c r="E4284" s="4" t="s">
        <v>7</v>
      </c>
    </row>
    <row r="4285" spans="1:8">
      <c r="A4285" t="n">
        <v>37425</v>
      </c>
      <c r="B4285" s="45" t="n">
        <v>61</v>
      </c>
      <c r="C4285" s="7" t="n">
        <v>9</v>
      </c>
      <c r="D4285" s="7" t="n">
        <v>65533</v>
      </c>
      <c r="E4285" s="7" t="n">
        <v>0</v>
      </c>
    </row>
    <row r="4286" spans="1:8">
      <c r="A4286" t="s">
        <v>4</v>
      </c>
      <c r="B4286" s="4" t="s">
        <v>5</v>
      </c>
      <c r="C4286" s="4" t="s">
        <v>7</v>
      </c>
      <c r="D4286" s="4" t="s">
        <v>7</v>
      </c>
      <c r="E4286" s="4" t="s">
        <v>7</v>
      </c>
    </row>
    <row r="4287" spans="1:8">
      <c r="A4287" t="n">
        <v>37432</v>
      </c>
      <c r="B4287" s="45" t="n">
        <v>61</v>
      </c>
      <c r="C4287" s="7" t="n">
        <v>11</v>
      </c>
      <c r="D4287" s="7" t="n">
        <v>65533</v>
      </c>
      <c r="E4287" s="7" t="n">
        <v>0</v>
      </c>
    </row>
    <row r="4288" spans="1:8">
      <c r="A4288" t="s">
        <v>4</v>
      </c>
      <c r="B4288" s="4" t="s">
        <v>5</v>
      </c>
      <c r="C4288" s="4" t="s">
        <v>7</v>
      </c>
      <c r="D4288" s="4" t="s">
        <v>7</v>
      </c>
      <c r="E4288" s="4" t="s">
        <v>7</v>
      </c>
    </row>
    <row r="4289" spans="1:5">
      <c r="A4289" t="n">
        <v>37439</v>
      </c>
      <c r="B4289" s="45" t="n">
        <v>61</v>
      </c>
      <c r="C4289" s="7" t="n">
        <v>13</v>
      </c>
      <c r="D4289" s="7" t="n">
        <v>65533</v>
      </c>
      <c r="E4289" s="7" t="n">
        <v>0</v>
      </c>
    </row>
    <row r="4290" spans="1:5">
      <c r="A4290" t="s">
        <v>4</v>
      </c>
      <c r="B4290" s="4" t="s">
        <v>5</v>
      </c>
      <c r="C4290" s="4" t="s">
        <v>7</v>
      </c>
      <c r="D4290" s="4" t="s">
        <v>7</v>
      </c>
      <c r="E4290" s="4" t="s">
        <v>7</v>
      </c>
    </row>
    <row r="4291" spans="1:5">
      <c r="A4291" t="n">
        <v>37446</v>
      </c>
      <c r="B4291" s="45" t="n">
        <v>61</v>
      </c>
      <c r="C4291" s="7" t="n">
        <v>80</v>
      </c>
      <c r="D4291" s="7" t="n">
        <v>65533</v>
      </c>
      <c r="E4291" s="7" t="n">
        <v>0</v>
      </c>
    </row>
    <row r="4292" spans="1:5">
      <c r="A4292" t="s">
        <v>4</v>
      </c>
      <c r="B4292" s="4" t="s">
        <v>5</v>
      </c>
      <c r="C4292" s="4" t="s">
        <v>7</v>
      </c>
      <c r="D4292" s="4" t="s">
        <v>7</v>
      </c>
      <c r="E4292" s="4" t="s">
        <v>7</v>
      </c>
    </row>
    <row r="4293" spans="1:5">
      <c r="A4293" t="n">
        <v>37453</v>
      </c>
      <c r="B4293" s="45" t="n">
        <v>61</v>
      </c>
      <c r="C4293" s="7" t="n">
        <v>18</v>
      </c>
      <c r="D4293" s="7" t="n">
        <v>65533</v>
      </c>
      <c r="E4293" s="7" t="n">
        <v>0</v>
      </c>
    </row>
    <row r="4294" spans="1:5">
      <c r="A4294" t="s">
        <v>4</v>
      </c>
      <c r="B4294" s="4" t="s">
        <v>5</v>
      </c>
      <c r="C4294" s="4" t="s">
        <v>7</v>
      </c>
      <c r="D4294" s="4" t="s">
        <v>7</v>
      </c>
      <c r="E4294" s="4" t="s">
        <v>7</v>
      </c>
    </row>
    <row r="4295" spans="1:5">
      <c r="A4295" t="n">
        <v>37460</v>
      </c>
      <c r="B4295" s="45" t="n">
        <v>61</v>
      </c>
      <c r="C4295" s="7" t="n">
        <v>7032</v>
      </c>
      <c r="D4295" s="7" t="n">
        <v>65533</v>
      </c>
      <c r="E4295" s="7" t="n">
        <v>0</v>
      </c>
    </row>
    <row r="4296" spans="1:5">
      <c r="A4296" t="s">
        <v>4</v>
      </c>
      <c r="B4296" s="4" t="s">
        <v>5</v>
      </c>
      <c r="C4296" s="4" t="s">
        <v>7</v>
      </c>
      <c r="D4296" s="4" t="s">
        <v>7</v>
      </c>
      <c r="E4296" s="4" t="s">
        <v>7</v>
      </c>
    </row>
    <row r="4297" spans="1:5">
      <c r="A4297" t="n">
        <v>37467</v>
      </c>
      <c r="B4297" s="45" t="n">
        <v>61</v>
      </c>
      <c r="C4297" s="7" t="n">
        <v>14</v>
      </c>
      <c r="D4297" s="7" t="n">
        <v>65533</v>
      </c>
      <c r="E4297" s="7" t="n">
        <v>0</v>
      </c>
    </row>
    <row r="4298" spans="1:5">
      <c r="A4298" t="s">
        <v>4</v>
      </c>
      <c r="B4298" s="4" t="s">
        <v>5</v>
      </c>
      <c r="C4298" s="4" t="s">
        <v>7</v>
      </c>
      <c r="D4298" s="4" t="s">
        <v>7</v>
      </c>
      <c r="E4298" s="4" t="s">
        <v>7</v>
      </c>
    </row>
    <row r="4299" spans="1:5">
      <c r="A4299" t="n">
        <v>37474</v>
      </c>
      <c r="B4299" s="45" t="n">
        <v>61</v>
      </c>
      <c r="C4299" s="7" t="n">
        <v>15</v>
      </c>
      <c r="D4299" s="7" t="n">
        <v>65533</v>
      </c>
      <c r="E4299" s="7" t="n">
        <v>0</v>
      </c>
    </row>
    <row r="4300" spans="1:5">
      <c r="A4300" t="s">
        <v>4</v>
      </c>
      <c r="B4300" s="4" t="s">
        <v>5</v>
      </c>
      <c r="C4300" s="4" t="s">
        <v>7</v>
      </c>
      <c r="D4300" s="4" t="s">
        <v>7</v>
      </c>
      <c r="E4300" s="4" t="s">
        <v>7</v>
      </c>
    </row>
    <row r="4301" spans="1:5">
      <c r="A4301" t="n">
        <v>37481</v>
      </c>
      <c r="B4301" s="45" t="n">
        <v>61</v>
      </c>
      <c r="C4301" s="7" t="n">
        <v>31</v>
      </c>
      <c r="D4301" s="7" t="n">
        <v>65533</v>
      </c>
      <c r="E4301" s="7" t="n">
        <v>0</v>
      </c>
    </row>
    <row r="4302" spans="1:5">
      <c r="A4302" t="s">
        <v>4</v>
      </c>
      <c r="B4302" s="4" t="s">
        <v>5</v>
      </c>
      <c r="C4302" s="4" t="s">
        <v>7</v>
      </c>
      <c r="D4302" s="4" t="s">
        <v>7</v>
      </c>
      <c r="E4302" s="4" t="s">
        <v>7</v>
      </c>
    </row>
    <row r="4303" spans="1:5">
      <c r="A4303" t="n">
        <v>37488</v>
      </c>
      <c r="B4303" s="45" t="n">
        <v>61</v>
      </c>
      <c r="C4303" s="7" t="n">
        <v>33</v>
      </c>
      <c r="D4303" s="7" t="n">
        <v>65533</v>
      </c>
      <c r="E4303" s="7" t="n">
        <v>0</v>
      </c>
    </row>
    <row r="4304" spans="1:5">
      <c r="A4304" t="s">
        <v>4</v>
      </c>
      <c r="B4304" s="4" t="s">
        <v>5</v>
      </c>
      <c r="C4304" s="4" t="s">
        <v>7</v>
      </c>
      <c r="D4304" s="4" t="s">
        <v>7</v>
      </c>
      <c r="E4304" s="4" t="s">
        <v>7</v>
      </c>
    </row>
    <row r="4305" spans="1:5">
      <c r="A4305" t="n">
        <v>37495</v>
      </c>
      <c r="B4305" s="45" t="n">
        <v>61</v>
      </c>
      <c r="C4305" s="7" t="n">
        <v>16</v>
      </c>
      <c r="D4305" s="7" t="n">
        <v>65533</v>
      </c>
      <c r="E4305" s="7" t="n">
        <v>0</v>
      </c>
    </row>
    <row r="4306" spans="1:5">
      <c r="A4306" t="s">
        <v>4</v>
      </c>
      <c r="B4306" s="4" t="s">
        <v>5</v>
      </c>
      <c r="C4306" s="4" t="s">
        <v>8</v>
      </c>
      <c r="D4306" s="4" t="s">
        <v>8</v>
      </c>
      <c r="E4306" s="4" t="s">
        <v>18</v>
      </c>
      <c r="F4306" s="4" t="s">
        <v>18</v>
      </c>
      <c r="G4306" s="4" t="s">
        <v>18</v>
      </c>
      <c r="H4306" s="4" t="s">
        <v>7</v>
      </c>
    </row>
    <row r="4307" spans="1:5">
      <c r="A4307" t="n">
        <v>37502</v>
      </c>
      <c r="B4307" s="36" t="n">
        <v>45</v>
      </c>
      <c r="C4307" s="7" t="n">
        <v>2</v>
      </c>
      <c r="D4307" s="7" t="n">
        <v>3</v>
      </c>
      <c r="E4307" s="7" t="n">
        <v>0.649999976158142</v>
      </c>
      <c r="F4307" s="7" t="n">
        <v>1.48000001907349</v>
      </c>
      <c r="G4307" s="7" t="n">
        <v>-32.939998626709</v>
      </c>
      <c r="H4307" s="7" t="n">
        <v>0</v>
      </c>
    </row>
    <row r="4308" spans="1:5">
      <c r="A4308" t="s">
        <v>4</v>
      </c>
      <c r="B4308" s="4" t="s">
        <v>5</v>
      </c>
      <c r="C4308" s="4" t="s">
        <v>8</v>
      </c>
      <c r="D4308" s="4" t="s">
        <v>8</v>
      </c>
      <c r="E4308" s="4" t="s">
        <v>18</v>
      </c>
      <c r="F4308" s="4" t="s">
        <v>18</v>
      </c>
      <c r="G4308" s="4" t="s">
        <v>18</v>
      </c>
      <c r="H4308" s="4" t="s">
        <v>7</v>
      </c>
      <c r="I4308" s="4" t="s">
        <v>8</v>
      </c>
    </row>
    <row r="4309" spans="1:5">
      <c r="A4309" t="n">
        <v>37519</v>
      </c>
      <c r="B4309" s="36" t="n">
        <v>45</v>
      </c>
      <c r="C4309" s="7" t="n">
        <v>4</v>
      </c>
      <c r="D4309" s="7" t="n">
        <v>3</v>
      </c>
      <c r="E4309" s="7" t="n">
        <v>4.17999982833862</v>
      </c>
      <c r="F4309" s="7" t="n">
        <v>298.529998779297</v>
      </c>
      <c r="G4309" s="7" t="n">
        <v>0</v>
      </c>
      <c r="H4309" s="7" t="n">
        <v>0</v>
      </c>
      <c r="I4309" s="7" t="n">
        <v>0</v>
      </c>
    </row>
    <row r="4310" spans="1:5">
      <c r="A4310" t="s">
        <v>4</v>
      </c>
      <c r="B4310" s="4" t="s">
        <v>5</v>
      </c>
      <c r="C4310" s="4" t="s">
        <v>8</v>
      </c>
      <c r="D4310" s="4" t="s">
        <v>8</v>
      </c>
      <c r="E4310" s="4" t="s">
        <v>18</v>
      </c>
      <c r="F4310" s="4" t="s">
        <v>7</v>
      </c>
    </row>
    <row r="4311" spans="1:5">
      <c r="A4311" t="n">
        <v>37537</v>
      </c>
      <c r="B4311" s="36" t="n">
        <v>45</v>
      </c>
      <c r="C4311" s="7" t="n">
        <v>5</v>
      </c>
      <c r="D4311" s="7" t="n">
        <v>3</v>
      </c>
      <c r="E4311" s="7" t="n">
        <v>1.5</v>
      </c>
      <c r="F4311" s="7" t="n">
        <v>0</v>
      </c>
    </row>
    <row r="4312" spans="1:5">
      <c r="A4312" t="s">
        <v>4</v>
      </c>
      <c r="B4312" s="4" t="s">
        <v>5</v>
      </c>
      <c r="C4312" s="4" t="s">
        <v>8</v>
      </c>
      <c r="D4312" s="4" t="s">
        <v>8</v>
      </c>
      <c r="E4312" s="4" t="s">
        <v>18</v>
      </c>
      <c r="F4312" s="4" t="s">
        <v>7</v>
      </c>
    </row>
    <row r="4313" spans="1:5">
      <c r="A4313" t="n">
        <v>37546</v>
      </c>
      <c r="B4313" s="36" t="n">
        <v>45</v>
      </c>
      <c r="C4313" s="7" t="n">
        <v>11</v>
      </c>
      <c r="D4313" s="7" t="n">
        <v>3</v>
      </c>
      <c r="E4313" s="7" t="n">
        <v>34</v>
      </c>
      <c r="F4313" s="7" t="n">
        <v>0</v>
      </c>
    </row>
    <row r="4314" spans="1:5">
      <c r="A4314" t="s">
        <v>4</v>
      </c>
      <c r="B4314" s="4" t="s">
        <v>5</v>
      </c>
      <c r="C4314" s="4" t="s">
        <v>8</v>
      </c>
      <c r="D4314" s="4" t="s">
        <v>8</v>
      </c>
      <c r="E4314" s="4" t="s">
        <v>18</v>
      </c>
      <c r="F4314" s="4" t="s">
        <v>18</v>
      </c>
      <c r="G4314" s="4" t="s">
        <v>18</v>
      </c>
      <c r="H4314" s="4" t="s">
        <v>7</v>
      </c>
    </row>
    <row r="4315" spans="1:5">
      <c r="A4315" t="n">
        <v>37555</v>
      </c>
      <c r="B4315" s="36" t="n">
        <v>45</v>
      </c>
      <c r="C4315" s="7" t="n">
        <v>2</v>
      </c>
      <c r="D4315" s="7" t="n">
        <v>3</v>
      </c>
      <c r="E4315" s="7" t="n">
        <v>0.689999997615814</v>
      </c>
      <c r="F4315" s="7" t="n">
        <v>1.48000001907349</v>
      </c>
      <c r="G4315" s="7" t="n">
        <v>-32.8499984741211</v>
      </c>
      <c r="H4315" s="7" t="n">
        <v>30000</v>
      </c>
    </row>
    <row r="4316" spans="1:5">
      <c r="A4316" t="s">
        <v>4</v>
      </c>
      <c r="B4316" s="4" t="s">
        <v>5</v>
      </c>
      <c r="C4316" s="4" t="s">
        <v>8</v>
      </c>
      <c r="D4316" s="4" t="s">
        <v>8</v>
      </c>
      <c r="E4316" s="4" t="s">
        <v>18</v>
      </c>
      <c r="F4316" s="4" t="s">
        <v>18</v>
      </c>
      <c r="G4316" s="4" t="s">
        <v>18</v>
      </c>
      <c r="H4316" s="4" t="s">
        <v>7</v>
      </c>
      <c r="I4316" s="4" t="s">
        <v>8</v>
      </c>
    </row>
    <row r="4317" spans="1:5">
      <c r="A4317" t="n">
        <v>37572</v>
      </c>
      <c r="B4317" s="36" t="n">
        <v>45</v>
      </c>
      <c r="C4317" s="7" t="n">
        <v>4</v>
      </c>
      <c r="D4317" s="7" t="n">
        <v>3</v>
      </c>
      <c r="E4317" s="7" t="n">
        <v>1.83000004291534</v>
      </c>
      <c r="F4317" s="7" t="n">
        <v>306.940002441406</v>
      </c>
      <c r="G4317" s="7" t="n">
        <v>0</v>
      </c>
      <c r="H4317" s="7" t="n">
        <v>30000</v>
      </c>
      <c r="I4317" s="7" t="n">
        <v>1</v>
      </c>
    </row>
    <row r="4318" spans="1:5">
      <c r="A4318" t="s">
        <v>4</v>
      </c>
      <c r="B4318" s="4" t="s">
        <v>5</v>
      </c>
      <c r="C4318" s="4" t="s">
        <v>8</v>
      </c>
      <c r="D4318" s="4" t="s">
        <v>8</v>
      </c>
      <c r="E4318" s="4" t="s">
        <v>18</v>
      </c>
      <c r="F4318" s="4" t="s">
        <v>7</v>
      </c>
    </row>
    <row r="4319" spans="1:5">
      <c r="A4319" t="n">
        <v>37590</v>
      </c>
      <c r="B4319" s="36" t="n">
        <v>45</v>
      </c>
      <c r="C4319" s="7" t="n">
        <v>5</v>
      </c>
      <c r="D4319" s="7" t="n">
        <v>3</v>
      </c>
      <c r="E4319" s="7" t="n">
        <v>1.5</v>
      </c>
      <c r="F4319" s="7" t="n">
        <v>30000</v>
      </c>
    </row>
    <row r="4320" spans="1:5">
      <c r="A4320" t="s">
        <v>4</v>
      </c>
      <c r="B4320" s="4" t="s">
        <v>5</v>
      </c>
      <c r="C4320" s="4" t="s">
        <v>8</v>
      </c>
      <c r="D4320" s="4" t="s">
        <v>8</v>
      </c>
      <c r="E4320" s="4" t="s">
        <v>18</v>
      </c>
      <c r="F4320" s="4" t="s">
        <v>7</v>
      </c>
    </row>
    <row r="4321" spans="1:9">
      <c r="A4321" t="n">
        <v>37599</v>
      </c>
      <c r="B4321" s="36" t="n">
        <v>45</v>
      </c>
      <c r="C4321" s="7" t="n">
        <v>11</v>
      </c>
      <c r="D4321" s="7" t="n">
        <v>3</v>
      </c>
      <c r="E4321" s="7" t="n">
        <v>34</v>
      </c>
      <c r="F4321" s="7" t="n">
        <v>30000</v>
      </c>
    </row>
    <row r="4322" spans="1:9">
      <c r="A4322" t="s">
        <v>4</v>
      </c>
      <c r="B4322" s="4" t="s">
        <v>5</v>
      </c>
      <c r="C4322" s="4" t="s">
        <v>8</v>
      </c>
      <c r="D4322" s="4" t="s">
        <v>7</v>
      </c>
    </row>
    <row r="4323" spans="1:9">
      <c r="A4323" t="n">
        <v>37608</v>
      </c>
      <c r="B4323" s="25" t="n">
        <v>58</v>
      </c>
      <c r="C4323" s="7" t="n">
        <v>255</v>
      </c>
      <c r="D4323" s="7" t="n">
        <v>0</v>
      </c>
    </row>
    <row r="4324" spans="1:9">
      <c r="A4324" t="s">
        <v>4</v>
      </c>
      <c r="B4324" s="4" t="s">
        <v>5</v>
      </c>
      <c r="C4324" s="4" t="s">
        <v>7</v>
      </c>
    </row>
    <row r="4325" spans="1:9">
      <c r="A4325" t="n">
        <v>37612</v>
      </c>
      <c r="B4325" s="23" t="n">
        <v>16</v>
      </c>
      <c r="C4325" s="7" t="n">
        <v>500</v>
      </c>
    </row>
    <row r="4326" spans="1:9">
      <c r="A4326" t="s">
        <v>4</v>
      </c>
      <c r="B4326" s="4" t="s">
        <v>5</v>
      </c>
      <c r="C4326" s="4" t="s">
        <v>8</v>
      </c>
      <c r="D4326" s="4" t="s">
        <v>8</v>
      </c>
      <c r="E4326" s="4" t="s">
        <v>8</v>
      </c>
      <c r="F4326" s="4" t="s">
        <v>8</v>
      </c>
    </row>
    <row r="4327" spans="1:9">
      <c r="A4327" t="n">
        <v>37615</v>
      </c>
      <c r="B4327" s="10" t="n">
        <v>14</v>
      </c>
      <c r="C4327" s="7" t="n">
        <v>0</v>
      </c>
      <c r="D4327" s="7" t="n">
        <v>1</v>
      </c>
      <c r="E4327" s="7" t="n">
        <v>0</v>
      </c>
      <c r="F4327" s="7" t="n">
        <v>0</v>
      </c>
    </row>
    <row r="4328" spans="1:9">
      <c r="A4328" t="s">
        <v>4</v>
      </c>
      <c r="B4328" s="4" t="s">
        <v>5</v>
      </c>
      <c r="C4328" s="4" t="s">
        <v>8</v>
      </c>
      <c r="D4328" s="4" t="s">
        <v>7</v>
      </c>
      <c r="E4328" s="4" t="s">
        <v>9</v>
      </c>
    </row>
    <row r="4329" spans="1:9">
      <c r="A4329" t="n">
        <v>37620</v>
      </c>
      <c r="B4329" s="38" t="n">
        <v>51</v>
      </c>
      <c r="C4329" s="7" t="n">
        <v>4</v>
      </c>
      <c r="D4329" s="7" t="n">
        <v>33</v>
      </c>
      <c r="E4329" s="7" t="s">
        <v>354</v>
      </c>
    </row>
    <row r="4330" spans="1:9">
      <c r="A4330" t="s">
        <v>4</v>
      </c>
      <c r="B4330" s="4" t="s">
        <v>5</v>
      </c>
      <c r="C4330" s="4" t="s">
        <v>7</v>
      </c>
    </row>
    <row r="4331" spans="1:9">
      <c r="A4331" t="n">
        <v>37633</v>
      </c>
      <c r="B4331" s="23" t="n">
        <v>16</v>
      </c>
      <c r="C4331" s="7" t="n">
        <v>0</v>
      </c>
    </row>
    <row r="4332" spans="1:9">
      <c r="A4332" t="s">
        <v>4</v>
      </c>
      <c r="B4332" s="4" t="s">
        <v>5</v>
      </c>
      <c r="C4332" s="4" t="s">
        <v>7</v>
      </c>
      <c r="D4332" s="4" t="s">
        <v>8</v>
      </c>
      <c r="E4332" s="4" t="s">
        <v>19</v>
      </c>
      <c r="F4332" s="4" t="s">
        <v>69</v>
      </c>
      <c r="G4332" s="4" t="s">
        <v>8</v>
      </c>
      <c r="H4332" s="4" t="s">
        <v>8</v>
      </c>
    </row>
    <row r="4333" spans="1:9">
      <c r="A4333" t="n">
        <v>37636</v>
      </c>
      <c r="B4333" s="39" t="n">
        <v>26</v>
      </c>
      <c r="C4333" s="7" t="n">
        <v>33</v>
      </c>
      <c r="D4333" s="7" t="n">
        <v>17</v>
      </c>
      <c r="E4333" s="7" t="n">
        <v>22337</v>
      </c>
      <c r="F4333" s="7" t="s">
        <v>395</v>
      </c>
      <c r="G4333" s="7" t="n">
        <v>2</v>
      </c>
      <c r="H4333" s="7" t="n">
        <v>0</v>
      </c>
    </row>
    <row r="4334" spans="1:9">
      <c r="A4334" t="s">
        <v>4</v>
      </c>
      <c r="B4334" s="4" t="s">
        <v>5</v>
      </c>
    </row>
    <row r="4335" spans="1:9">
      <c r="A4335" t="n">
        <v>37707</v>
      </c>
      <c r="B4335" s="30" t="n">
        <v>28</v>
      </c>
    </row>
    <row r="4336" spans="1:9">
      <c r="A4336" t="s">
        <v>4</v>
      </c>
      <c r="B4336" s="4" t="s">
        <v>5</v>
      </c>
      <c r="C4336" s="4" t="s">
        <v>7</v>
      </c>
      <c r="D4336" s="4" t="s">
        <v>7</v>
      </c>
      <c r="E4336" s="4" t="s">
        <v>7</v>
      </c>
    </row>
    <row r="4337" spans="1:8">
      <c r="A4337" t="n">
        <v>37708</v>
      </c>
      <c r="B4337" s="45" t="n">
        <v>61</v>
      </c>
      <c r="C4337" s="7" t="n">
        <v>33</v>
      </c>
      <c r="D4337" s="7" t="n">
        <v>18</v>
      </c>
      <c r="E4337" s="7" t="n">
        <v>1000</v>
      </c>
    </row>
    <row r="4338" spans="1:8">
      <c r="A4338" t="s">
        <v>4</v>
      </c>
      <c r="B4338" s="4" t="s">
        <v>5</v>
      </c>
      <c r="C4338" s="4" t="s">
        <v>7</v>
      </c>
    </row>
    <row r="4339" spans="1:8">
      <c r="A4339" t="n">
        <v>37715</v>
      </c>
      <c r="B4339" s="23" t="n">
        <v>16</v>
      </c>
      <c r="C4339" s="7" t="n">
        <v>300</v>
      </c>
    </row>
    <row r="4340" spans="1:8">
      <c r="A4340" t="s">
        <v>4</v>
      </c>
      <c r="B4340" s="4" t="s">
        <v>5</v>
      </c>
      <c r="C4340" s="4" t="s">
        <v>8</v>
      </c>
      <c r="D4340" s="4" t="s">
        <v>7</v>
      </c>
      <c r="E4340" s="4" t="s">
        <v>9</v>
      </c>
    </row>
    <row r="4341" spans="1:8">
      <c r="A4341" t="n">
        <v>37718</v>
      </c>
      <c r="B4341" s="38" t="n">
        <v>51</v>
      </c>
      <c r="C4341" s="7" t="n">
        <v>4</v>
      </c>
      <c r="D4341" s="7" t="n">
        <v>33</v>
      </c>
      <c r="E4341" s="7" t="s">
        <v>396</v>
      </c>
    </row>
    <row r="4342" spans="1:8">
      <c r="A4342" t="s">
        <v>4</v>
      </c>
      <c r="B4342" s="4" t="s">
        <v>5</v>
      </c>
      <c r="C4342" s="4" t="s">
        <v>7</v>
      </c>
    </row>
    <row r="4343" spans="1:8">
      <c r="A4343" t="n">
        <v>37748</v>
      </c>
      <c r="B4343" s="23" t="n">
        <v>16</v>
      </c>
      <c r="C4343" s="7" t="n">
        <v>0</v>
      </c>
    </row>
    <row r="4344" spans="1:8">
      <c r="A4344" t="s">
        <v>4</v>
      </c>
      <c r="B4344" s="4" t="s">
        <v>5</v>
      </c>
      <c r="C4344" s="4" t="s">
        <v>7</v>
      </c>
      <c r="D4344" s="4" t="s">
        <v>8</v>
      </c>
      <c r="E4344" s="4" t="s">
        <v>19</v>
      </c>
      <c r="F4344" s="4" t="s">
        <v>69</v>
      </c>
      <c r="G4344" s="4" t="s">
        <v>8</v>
      </c>
      <c r="H4344" s="4" t="s">
        <v>8</v>
      </c>
    </row>
    <row r="4345" spans="1:8">
      <c r="A4345" t="n">
        <v>37751</v>
      </c>
      <c r="B4345" s="39" t="n">
        <v>26</v>
      </c>
      <c r="C4345" s="7" t="n">
        <v>33</v>
      </c>
      <c r="D4345" s="7" t="n">
        <v>17</v>
      </c>
      <c r="E4345" s="7" t="n">
        <v>22338</v>
      </c>
      <c r="F4345" s="7" t="s">
        <v>397</v>
      </c>
      <c r="G4345" s="7" t="n">
        <v>2</v>
      </c>
      <c r="H4345" s="7" t="n">
        <v>0</v>
      </c>
    </row>
    <row r="4346" spans="1:8">
      <c r="A4346" t="s">
        <v>4</v>
      </c>
      <c r="B4346" s="4" t="s">
        <v>5</v>
      </c>
    </row>
    <row r="4347" spans="1:8">
      <c r="A4347" t="n">
        <v>37831</v>
      </c>
      <c r="B4347" s="30" t="n">
        <v>28</v>
      </c>
    </row>
    <row r="4348" spans="1:8">
      <c r="A4348" t="s">
        <v>4</v>
      </c>
      <c r="B4348" s="4" t="s">
        <v>5</v>
      </c>
      <c r="C4348" s="4" t="s">
        <v>7</v>
      </c>
      <c r="D4348" s="4" t="s">
        <v>8</v>
      </c>
    </row>
    <row r="4349" spans="1:8">
      <c r="A4349" t="n">
        <v>37832</v>
      </c>
      <c r="B4349" s="60" t="n">
        <v>89</v>
      </c>
      <c r="C4349" s="7" t="n">
        <v>65533</v>
      </c>
      <c r="D4349" s="7" t="n">
        <v>1</v>
      </c>
    </row>
    <row r="4350" spans="1:8">
      <c r="A4350" t="s">
        <v>4</v>
      </c>
      <c r="B4350" s="4" t="s">
        <v>5</v>
      </c>
      <c r="C4350" s="4" t="s">
        <v>19</v>
      </c>
    </row>
    <row r="4351" spans="1:8">
      <c r="A4351" t="n">
        <v>37836</v>
      </c>
      <c r="B4351" s="40" t="n">
        <v>15</v>
      </c>
      <c r="C4351" s="7" t="n">
        <v>256</v>
      </c>
    </row>
    <row r="4352" spans="1:8">
      <c r="A4352" t="s">
        <v>4</v>
      </c>
      <c r="B4352" s="4" t="s">
        <v>5</v>
      </c>
      <c r="C4352" s="4" t="s">
        <v>8</v>
      </c>
      <c r="D4352" s="4" t="s">
        <v>7</v>
      </c>
      <c r="E4352" s="4" t="s">
        <v>7</v>
      </c>
      <c r="F4352" s="4" t="s">
        <v>8</v>
      </c>
    </row>
    <row r="4353" spans="1:8">
      <c r="A4353" t="n">
        <v>37841</v>
      </c>
      <c r="B4353" s="28" t="n">
        <v>25</v>
      </c>
      <c r="C4353" s="7" t="n">
        <v>1</v>
      </c>
      <c r="D4353" s="7" t="n">
        <v>260</v>
      </c>
      <c r="E4353" s="7" t="n">
        <v>640</v>
      </c>
      <c r="F4353" s="7" t="n">
        <v>2</v>
      </c>
    </row>
    <row r="4354" spans="1:8">
      <c r="A4354" t="s">
        <v>4</v>
      </c>
      <c r="B4354" s="4" t="s">
        <v>5</v>
      </c>
      <c r="C4354" s="4" t="s">
        <v>8</v>
      </c>
      <c r="D4354" s="4" t="s">
        <v>7</v>
      </c>
      <c r="E4354" s="4" t="s">
        <v>9</v>
      </c>
    </row>
    <row r="4355" spans="1:8">
      <c r="A4355" t="n">
        <v>37848</v>
      </c>
      <c r="B4355" s="38" t="n">
        <v>51</v>
      </c>
      <c r="C4355" s="7" t="n">
        <v>4</v>
      </c>
      <c r="D4355" s="7" t="n">
        <v>18</v>
      </c>
      <c r="E4355" s="7" t="s">
        <v>303</v>
      </c>
    </row>
    <row r="4356" spans="1:8">
      <c r="A4356" t="s">
        <v>4</v>
      </c>
      <c r="B4356" s="4" t="s">
        <v>5</v>
      </c>
      <c r="C4356" s="4" t="s">
        <v>7</v>
      </c>
    </row>
    <row r="4357" spans="1:8">
      <c r="A4357" t="n">
        <v>37862</v>
      </c>
      <c r="B4357" s="23" t="n">
        <v>16</v>
      </c>
      <c r="C4357" s="7" t="n">
        <v>0</v>
      </c>
    </row>
    <row r="4358" spans="1:8">
      <c r="A4358" t="s">
        <v>4</v>
      </c>
      <c r="B4358" s="4" t="s">
        <v>5</v>
      </c>
      <c r="C4358" s="4" t="s">
        <v>7</v>
      </c>
      <c r="D4358" s="4" t="s">
        <v>8</v>
      </c>
      <c r="E4358" s="4" t="s">
        <v>19</v>
      </c>
      <c r="F4358" s="4" t="s">
        <v>69</v>
      </c>
      <c r="G4358" s="4" t="s">
        <v>8</v>
      </c>
      <c r="H4358" s="4" t="s">
        <v>8</v>
      </c>
    </row>
    <row r="4359" spans="1:8">
      <c r="A4359" t="n">
        <v>37865</v>
      </c>
      <c r="B4359" s="39" t="n">
        <v>26</v>
      </c>
      <c r="C4359" s="7" t="n">
        <v>18</v>
      </c>
      <c r="D4359" s="7" t="n">
        <v>17</v>
      </c>
      <c r="E4359" s="7" t="n">
        <v>17463</v>
      </c>
      <c r="F4359" s="7" t="s">
        <v>398</v>
      </c>
      <c r="G4359" s="7" t="n">
        <v>2</v>
      </c>
      <c r="H4359" s="7" t="n">
        <v>0</v>
      </c>
    </row>
    <row r="4360" spans="1:8">
      <c r="A4360" t="s">
        <v>4</v>
      </c>
      <c r="B4360" s="4" t="s">
        <v>5</v>
      </c>
      <c r="C4360" s="4" t="s">
        <v>7</v>
      </c>
    </row>
    <row r="4361" spans="1:8">
      <c r="A4361" t="n">
        <v>37908</v>
      </c>
      <c r="B4361" s="23" t="n">
        <v>16</v>
      </c>
      <c r="C4361" s="7" t="n">
        <v>1200</v>
      </c>
    </row>
    <row r="4362" spans="1:8">
      <c r="A4362" t="s">
        <v>4</v>
      </c>
      <c r="B4362" s="4" t="s">
        <v>5</v>
      </c>
      <c r="C4362" s="4" t="s">
        <v>8</v>
      </c>
      <c r="D4362" s="4" t="s">
        <v>7</v>
      </c>
      <c r="E4362" s="4" t="s">
        <v>9</v>
      </c>
      <c r="F4362" s="4" t="s">
        <v>9</v>
      </c>
      <c r="G4362" s="4" t="s">
        <v>9</v>
      </c>
      <c r="H4362" s="4" t="s">
        <v>9</v>
      </c>
    </row>
    <row r="4363" spans="1:8">
      <c r="A4363" t="n">
        <v>37911</v>
      </c>
      <c r="B4363" s="38" t="n">
        <v>51</v>
      </c>
      <c r="C4363" s="7" t="n">
        <v>3</v>
      </c>
      <c r="D4363" s="7" t="n">
        <v>18</v>
      </c>
      <c r="E4363" s="7" t="s">
        <v>340</v>
      </c>
      <c r="F4363" s="7" t="s">
        <v>20</v>
      </c>
      <c r="G4363" s="7" t="s">
        <v>154</v>
      </c>
      <c r="H4363" s="7" t="s">
        <v>155</v>
      </c>
    </row>
    <row r="4364" spans="1:8">
      <c r="A4364" t="s">
        <v>4</v>
      </c>
      <c r="B4364" s="4" t="s">
        <v>5</v>
      </c>
    </row>
    <row r="4365" spans="1:8">
      <c r="A4365" t="n">
        <v>37923</v>
      </c>
      <c r="B4365" s="30" t="n">
        <v>28</v>
      </c>
    </row>
    <row r="4366" spans="1:8">
      <c r="A4366" t="s">
        <v>4</v>
      </c>
      <c r="B4366" s="4" t="s">
        <v>5</v>
      </c>
      <c r="C4366" s="4" t="s">
        <v>8</v>
      </c>
      <c r="D4366" s="4" t="s">
        <v>7</v>
      </c>
      <c r="E4366" s="4" t="s">
        <v>7</v>
      </c>
      <c r="F4366" s="4" t="s">
        <v>8</v>
      </c>
    </row>
    <row r="4367" spans="1:8">
      <c r="A4367" t="n">
        <v>37924</v>
      </c>
      <c r="B4367" s="28" t="n">
        <v>25</v>
      </c>
      <c r="C4367" s="7" t="n">
        <v>1</v>
      </c>
      <c r="D4367" s="7" t="n">
        <v>65535</v>
      </c>
      <c r="E4367" s="7" t="n">
        <v>65535</v>
      </c>
      <c r="F4367" s="7" t="n">
        <v>0</v>
      </c>
    </row>
    <row r="4368" spans="1:8">
      <c r="A4368" t="s">
        <v>4</v>
      </c>
      <c r="B4368" s="4" t="s">
        <v>5</v>
      </c>
      <c r="C4368" s="4" t="s">
        <v>7</v>
      </c>
      <c r="D4368" s="4" t="s">
        <v>8</v>
      </c>
    </row>
    <row r="4369" spans="1:8">
      <c r="A4369" t="n">
        <v>37931</v>
      </c>
      <c r="B4369" s="60" t="n">
        <v>89</v>
      </c>
      <c r="C4369" s="7" t="n">
        <v>65533</v>
      </c>
      <c r="D4369" s="7" t="n">
        <v>1</v>
      </c>
    </row>
    <row r="4370" spans="1:8">
      <c r="A4370" t="s">
        <v>4</v>
      </c>
      <c r="B4370" s="4" t="s">
        <v>5</v>
      </c>
      <c r="C4370" s="4" t="s">
        <v>8</v>
      </c>
      <c r="D4370" s="4" t="s">
        <v>8</v>
      </c>
      <c r="E4370" s="4" t="s">
        <v>8</v>
      </c>
      <c r="F4370" s="4" t="s">
        <v>8</v>
      </c>
    </row>
    <row r="4371" spans="1:8">
      <c r="A4371" t="n">
        <v>37935</v>
      </c>
      <c r="B4371" s="10" t="n">
        <v>14</v>
      </c>
      <c r="C4371" s="7" t="n">
        <v>0</v>
      </c>
      <c r="D4371" s="7" t="n">
        <v>1</v>
      </c>
      <c r="E4371" s="7" t="n">
        <v>0</v>
      </c>
      <c r="F4371" s="7" t="n">
        <v>0</v>
      </c>
    </row>
    <row r="4372" spans="1:8">
      <c r="A4372" t="s">
        <v>4</v>
      </c>
      <c r="B4372" s="4" t="s">
        <v>5</v>
      </c>
      <c r="C4372" s="4" t="s">
        <v>8</v>
      </c>
      <c r="D4372" s="4" t="s">
        <v>7</v>
      </c>
      <c r="E4372" s="4" t="s">
        <v>9</v>
      </c>
    </row>
    <row r="4373" spans="1:8">
      <c r="A4373" t="n">
        <v>37940</v>
      </c>
      <c r="B4373" s="38" t="n">
        <v>51</v>
      </c>
      <c r="C4373" s="7" t="n">
        <v>4</v>
      </c>
      <c r="D4373" s="7" t="n">
        <v>31</v>
      </c>
      <c r="E4373" s="7" t="s">
        <v>312</v>
      </c>
    </row>
    <row r="4374" spans="1:8">
      <c r="A4374" t="s">
        <v>4</v>
      </c>
      <c r="B4374" s="4" t="s">
        <v>5</v>
      </c>
      <c r="C4374" s="4" t="s">
        <v>7</v>
      </c>
    </row>
    <row r="4375" spans="1:8">
      <c r="A4375" t="n">
        <v>37953</v>
      </c>
      <c r="B4375" s="23" t="n">
        <v>16</v>
      </c>
      <c r="C4375" s="7" t="n">
        <v>0</v>
      </c>
    </row>
    <row r="4376" spans="1:8">
      <c r="A4376" t="s">
        <v>4</v>
      </c>
      <c r="B4376" s="4" t="s">
        <v>5</v>
      </c>
      <c r="C4376" s="4" t="s">
        <v>7</v>
      </c>
      <c r="D4376" s="4" t="s">
        <v>8</v>
      </c>
      <c r="E4376" s="4" t="s">
        <v>19</v>
      </c>
      <c r="F4376" s="4" t="s">
        <v>69</v>
      </c>
      <c r="G4376" s="4" t="s">
        <v>8</v>
      </c>
      <c r="H4376" s="4" t="s">
        <v>8</v>
      </c>
    </row>
    <row r="4377" spans="1:8">
      <c r="A4377" t="n">
        <v>37956</v>
      </c>
      <c r="B4377" s="39" t="n">
        <v>26</v>
      </c>
      <c r="C4377" s="7" t="n">
        <v>31</v>
      </c>
      <c r="D4377" s="7" t="n">
        <v>17</v>
      </c>
      <c r="E4377" s="7" t="n">
        <v>20330</v>
      </c>
      <c r="F4377" s="7" t="s">
        <v>399</v>
      </c>
      <c r="G4377" s="7" t="n">
        <v>2</v>
      </c>
      <c r="H4377" s="7" t="n">
        <v>0</v>
      </c>
    </row>
    <row r="4378" spans="1:8">
      <c r="A4378" t="s">
        <v>4</v>
      </c>
      <c r="B4378" s="4" t="s">
        <v>5</v>
      </c>
    </row>
    <row r="4379" spans="1:8">
      <c r="A4379" t="n">
        <v>38044</v>
      </c>
      <c r="B4379" s="30" t="n">
        <v>28</v>
      </c>
    </row>
    <row r="4380" spans="1:8">
      <c r="A4380" t="s">
        <v>4</v>
      </c>
      <c r="B4380" s="4" t="s">
        <v>5</v>
      </c>
      <c r="C4380" s="4" t="s">
        <v>7</v>
      </c>
      <c r="D4380" s="4" t="s">
        <v>8</v>
      </c>
    </row>
    <row r="4381" spans="1:8">
      <c r="A4381" t="n">
        <v>38045</v>
      </c>
      <c r="B4381" s="60" t="n">
        <v>89</v>
      </c>
      <c r="C4381" s="7" t="n">
        <v>65533</v>
      </c>
      <c r="D4381" s="7" t="n">
        <v>1</v>
      </c>
    </row>
    <row r="4382" spans="1:8">
      <c r="A4382" t="s">
        <v>4</v>
      </c>
      <c r="B4382" s="4" t="s">
        <v>5</v>
      </c>
      <c r="C4382" s="4" t="s">
        <v>19</v>
      </c>
    </row>
    <row r="4383" spans="1:8">
      <c r="A4383" t="n">
        <v>38049</v>
      </c>
      <c r="B4383" s="40" t="n">
        <v>15</v>
      </c>
      <c r="C4383" s="7" t="n">
        <v>256</v>
      </c>
    </row>
    <row r="4384" spans="1:8">
      <c r="A4384" t="s">
        <v>4</v>
      </c>
      <c r="B4384" s="4" t="s">
        <v>5</v>
      </c>
      <c r="C4384" s="4" t="s">
        <v>8</v>
      </c>
      <c r="D4384" s="4" t="s">
        <v>7</v>
      </c>
      <c r="E4384" s="4" t="s">
        <v>7</v>
      </c>
      <c r="F4384" s="4" t="s">
        <v>8</v>
      </c>
    </row>
    <row r="4385" spans="1:8">
      <c r="A4385" t="n">
        <v>38054</v>
      </c>
      <c r="B4385" s="28" t="n">
        <v>25</v>
      </c>
      <c r="C4385" s="7" t="n">
        <v>1</v>
      </c>
      <c r="D4385" s="7" t="n">
        <v>60</v>
      </c>
      <c r="E4385" s="7" t="n">
        <v>640</v>
      </c>
      <c r="F4385" s="7" t="n">
        <v>2</v>
      </c>
    </row>
    <row r="4386" spans="1:8">
      <c r="A4386" t="s">
        <v>4</v>
      </c>
      <c r="B4386" s="4" t="s">
        <v>5</v>
      </c>
      <c r="C4386" s="4" t="s">
        <v>8</v>
      </c>
      <c r="D4386" s="4" t="s">
        <v>7</v>
      </c>
      <c r="E4386" s="4" t="s">
        <v>9</v>
      </c>
    </row>
    <row r="4387" spans="1:8">
      <c r="A4387" t="n">
        <v>38061</v>
      </c>
      <c r="B4387" s="38" t="n">
        <v>51</v>
      </c>
      <c r="C4387" s="7" t="n">
        <v>4</v>
      </c>
      <c r="D4387" s="7" t="n">
        <v>3</v>
      </c>
      <c r="E4387" s="7" t="s">
        <v>400</v>
      </c>
    </row>
    <row r="4388" spans="1:8">
      <c r="A4388" t="s">
        <v>4</v>
      </c>
      <c r="B4388" s="4" t="s">
        <v>5</v>
      </c>
      <c r="C4388" s="4" t="s">
        <v>7</v>
      </c>
    </row>
    <row r="4389" spans="1:8">
      <c r="A4389" t="n">
        <v>38074</v>
      </c>
      <c r="B4389" s="23" t="n">
        <v>16</v>
      </c>
      <c r="C4389" s="7" t="n">
        <v>0</v>
      </c>
    </row>
    <row r="4390" spans="1:8">
      <c r="A4390" t="s">
        <v>4</v>
      </c>
      <c r="B4390" s="4" t="s">
        <v>5</v>
      </c>
      <c r="C4390" s="4" t="s">
        <v>7</v>
      </c>
      <c r="D4390" s="4" t="s">
        <v>8</v>
      </c>
      <c r="E4390" s="4" t="s">
        <v>19</v>
      </c>
      <c r="F4390" s="4" t="s">
        <v>69</v>
      </c>
      <c r="G4390" s="4" t="s">
        <v>8</v>
      </c>
      <c r="H4390" s="4" t="s">
        <v>8</v>
      </c>
    </row>
    <row r="4391" spans="1:8">
      <c r="A4391" t="n">
        <v>38077</v>
      </c>
      <c r="B4391" s="39" t="n">
        <v>26</v>
      </c>
      <c r="C4391" s="7" t="n">
        <v>3</v>
      </c>
      <c r="D4391" s="7" t="n">
        <v>17</v>
      </c>
      <c r="E4391" s="7" t="n">
        <v>2371</v>
      </c>
      <c r="F4391" s="7" t="s">
        <v>401</v>
      </c>
      <c r="G4391" s="7" t="n">
        <v>2</v>
      </c>
      <c r="H4391" s="7" t="n">
        <v>0</v>
      </c>
    </row>
    <row r="4392" spans="1:8">
      <c r="A4392" t="s">
        <v>4</v>
      </c>
      <c r="B4392" s="4" t="s">
        <v>5</v>
      </c>
    </row>
    <row r="4393" spans="1:8">
      <c r="A4393" t="n">
        <v>38108</v>
      </c>
      <c r="B4393" s="30" t="n">
        <v>28</v>
      </c>
    </row>
    <row r="4394" spans="1:8">
      <c r="A4394" t="s">
        <v>4</v>
      </c>
      <c r="B4394" s="4" t="s">
        <v>5</v>
      </c>
      <c r="C4394" s="4" t="s">
        <v>7</v>
      </c>
      <c r="D4394" s="4" t="s">
        <v>8</v>
      </c>
    </row>
    <row r="4395" spans="1:8">
      <c r="A4395" t="n">
        <v>38109</v>
      </c>
      <c r="B4395" s="60" t="n">
        <v>89</v>
      </c>
      <c r="C4395" s="7" t="n">
        <v>65533</v>
      </c>
      <c r="D4395" s="7" t="n">
        <v>1</v>
      </c>
    </row>
    <row r="4396" spans="1:8">
      <c r="A4396" t="s">
        <v>4</v>
      </c>
      <c r="B4396" s="4" t="s">
        <v>5</v>
      </c>
      <c r="C4396" s="4" t="s">
        <v>8</v>
      </c>
      <c r="D4396" s="4" t="s">
        <v>8</v>
      </c>
      <c r="E4396" s="4" t="s">
        <v>18</v>
      </c>
      <c r="F4396" s="4" t="s">
        <v>7</v>
      </c>
    </row>
    <row r="4397" spans="1:8">
      <c r="A4397" t="n">
        <v>38113</v>
      </c>
      <c r="B4397" s="36" t="n">
        <v>45</v>
      </c>
      <c r="C4397" s="7" t="n">
        <v>5</v>
      </c>
      <c r="D4397" s="7" t="n">
        <v>3</v>
      </c>
      <c r="E4397" s="7" t="n">
        <v>1.79999995231628</v>
      </c>
      <c r="F4397" s="7" t="n">
        <v>3000</v>
      </c>
    </row>
    <row r="4398" spans="1:8">
      <c r="A4398" t="s">
        <v>4</v>
      </c>
      <c r="B4398" s="4" t="s">
        <v>5</v>
      </c>
      <c r="C4398" s="4" t="s">
        <v>8</v>
      </c>
      <c r="D4398" s="4" t="s">
        <v>7</v>
      </c>
      <c r="E4398" s="4" t="s">
        <v>8</v>
      </c>
    </row>
    <row r="4399" spans="1:8">
      <c r="A4399" t="n">
        <v>38122</v>
      </c>
      <c r="B4399" s="17" t="n">
        <v>49</v>
      </c>
      <c r="C4399" s="7" t="n">
        <v>1</v>
      </c>
      <c r="D4399" s="7" t="n">
        <v>4000</v>
      </c>
      <c r="E4399" s="7" t="n">
        <v>0</v>
      </c>
    </row>
    <row r="4400" spans="1:8">
      <c r="A4400" t="s">
        <v>4</v>
      </c>
      <c r="B4400" s="4" t="s">
        <v>5</v>
      </c>
      <c r="C4400" s="4" t="s">
        <v>8</v>
      </c>
      <c r="D4400" s="4" t="s">
        <v>7</v>
      </c>
      <c r="E4400" s="4" t="s">
        <v>18</v>
      </c>
    </row>
    <row r="4401" spans="1:8">
      <c r="A4401" t="n">
        <v>38127</v>
      </c>
      <c r="B4401" s="25" t="n">
        <v>58</v>
      </c>
      <c r="C4401" s="7" t="n">
        <v>0</v>
      </c>
      <c r="D4401" s="7" t="n">
        <v>1000</v>
      </c>
      <c r="E4401" s="7" t="n">
        <v>1</v>
      </c>
    </row>
    <row r="4402" spans="1:8">
      <c r="A4402" t="s">
        <v>4</v>
      </c>
      <c r="B4402" s="4" t="s">
        <v>5</v>
      </c>
      <c r="C4402" s="4" t="s">
        <v>8</v>
      </c>
      <c r="D4402" s="4" t="s">
        <v>7</v>
      </c>
      <c r="E4402" s="4" t="s">
        <v>7</v>
      </c>
    </row>
    <row r="4403" spans="1:8">
      <c r="A4403" t="n">
        <v>38135</v>
      </c>
      <c r="B4403" s="15" t="n">
        <v>50</v>
      </c>
      <c r="C4403" s="7" t="n">
        <v>1</v>
      </c>
      <c r="D4403" s="7" t="n">
        <v>8150</v>
      </c>
      <c r="E4403" s="7" t="n">
        <v>1000</v>
      </c>
    </row>
    <row r="4404" spans="1:8">
      <c r="A4404" t="s">
        <v>4</v>
      </c>
      <c r="B4404" s="4" t="s">
        <v>5</v>
      </c>
      <c r="C4404" s="4" t="s">
        <v>8</v>
      </c>
      <c r="D4404" s="4" t="s">
        <v>7</v>
      </c>
    </row>
    <row r="4405" spans="1:8">
      <c r="A4405" t="n">
        <v>38141</v>
      </c>
      <c r="B4405" s="25" t="n">
        <v>58</v>
      </c>
      <c r="C4405" s="7" t="n">
        <v>255</v>
      </c>
      <c r="D4405" s="7" t="n">
        <v>0</v>
      </c>
    </row>
    <row r="4406" spans="1:8">
      <c r="A4406" t="s">
        <v>4</v>
      </c>
      <c r="B4406" s="4" t="s">
        <v>5</v>
      </c>
      <c r="C4406" s="4" t="s">
        <v>8</v>
      </c>
      <c r="D4406" s="4" t="s">
        <v>8</v>
      </c>
    </row>
    <row r="4407" spans="1:8">
      <c r="A4407" t="n">
        <v>38145</v>
      </c>
      <c r="B4407" s="17" t="n">
        <v>49</v>
      </c>
      <c r="C4407" s="7" t="n">
        <v>2</v>
      </c>
      <c r="D4407" s="7" t="n">
        <v>0</v>
      </c>
    </row>
    <row r="4408" spans="1:8">
      <c r="A4408" t="s">
        <v>4</v>
      </c>
      <c r="B4408" s="4" t="s">
        <v>5</v>
      </c>
      <c r="C4408" s="4" t="s">
        <v>7</v>
      </c>
    </row>
    <row r="4409" spans="1:8">
      <c r="A4409" t="n">
        <v>38148</v>
      </c>
      <c r="B4409" s="6" t="n">
        <v>12</v>
      </c>
      <c r="C4409" s="7" t="n">
        <v>6767</v>
      </c>
    </row>
    <row r="4410" spans="1:8">
      <c r="A4410" t="s">
        <v>4</v>
      </c>
      <c r="B4410" s="4" t="s">
        <v>5</v>
      </c>
      <c r="C4410" s="4" t="s">
        <v>8</v>
      </c>
      <c r="D4410" s="4" t="s">
        <v>7</v>
      </c>
      <c r="E4410" s="4" t="s">
        <v>8</v>
      </c>
    </row>
    <row r="4411" spans="1:8">
      <c r="A4411" t="n">
        <v>38151</v>
      </c>
      <c r="B4411" s="49" t="n">
        <v>36</v>
      </c>
      <c r="C4411" s="7" t="n">
        <v>9</v>
      </c>
      <c r="D4411" s="7" t="n">
        <v>13</v>
      </c>
      <c r="E4411" s="7" t="n">
        <v>0</v>
      </c>
    </row>
    <row r="4412" spans="1:8">
      <c r="A4412" t="s">
        <v>4</v>
      </c>
      <c r="B4412" s="4" t="s">
        <v>5</v>
      </c>
      <c r="C4412" s="4" t="s">
        <v>8</v>
      </c>
      <c r="D4412" s="4" t="s">
        <v>7</v>
      </c>
      <c r="E4412" s="4" t="s">
        <v>8</v>
      </c>
    </row>
    <row r="4413" spans="1:8">
      <c r="A4413" t="n">
        <v>38156</v>
      </c>
      <c r="B4413" s="49" t="n">
        <v>36</v>
      </c>
      <c r="C4413" s="7" t="n">
        <v>9</v>
      </c>
      <c r="D4413" s="7" t="n">
        <v>31</v>
      </c>
      <c r="E4413" s="7" t="n">
        <v>0</v>
      </c>
    </row>
    <row r="4414" spans="1:8">
      <c r="A4414" t="s">
        <v>4</v>
      </c>
      <c r="B4414" s="4" t="s">
        <v>5</v>
      </c>
      <c r="C4414" s="4" t="s">
        <v>8</v>
      </c>
      <c r="D4414" s="4" t="s">
        <v>7</v>
      </c>
      <c r="E4414" s="4" t="s">
        <v>8</v>
      </c>
    </row>
    <row r="4415" spans="1:8">
      <c r="A4415" t="n">
        <v>38161</v>
      </c>
      <c r="B4415" s="49" t="n">
        <v>36</v>
      </c>
      <c r="C4415" s="7" t="n">
        <v>9</v>
      </c>
      <c r="D4415" s="7" t="n">
        <v>0</v>
      </c>
      <c r="E4415" s="7" t="n">
        <v>0</v>
      </c>
    </row>
    <row r="4416" spans="1:8">
      <c r="A4416" t="s">
        <v>4</v>
      </c>
      <c r="B4416" s="4" t="s">
        <v>5</v>
      </c>
      <c r="C4416" s="4" t="s">
        <v>8</v>
      </c>
      <c r="D4416" s="4" t="s">
        <v>7</v>
      </c>
      <c r="E4416" s="4" t="s">
        <v>8</v>
      </c>
    </row>
    <row r="4417" spans="1:5">
      <c r="A4417" t="n">
        <v>38166</v>
      </c>
      <c r="B4417" s="49" t="n">
        <v>36</v>
      </c>
      <c r="C4417" s="7" t="n">
        <v>9</v>
      </c>
      <c r="D4417" s="7" t="n">
        <v>14</v>
      </c>
      <c r="E4417" s="7" t="n">
        <v>0</v>
      </c>
    </row>
    <row r="4418" spans="1:5">
      <c r="A4418" t="s">
        <v>4</v>
      </c>
      <c r="B4418" s="4" t="s">
        <v>5</v>
      </c>
      <c r="C4418" s="4" t="s">
        <v>8</v>
      </c>
      <c r="D4418" s="4" t="s">
        <v>7</v>
      </c>
      <c r="E4418" s="4" t="s">
        <v>8</v>
      </c>
    </row>
    <row r="4419" spans="1:5">
      <c r="A4419" t="n">
        <v>38171</v>
      </c>
      <c r="B4419" s="49" t="n">
        <v>36</v>
      </c>
      <c r="C4419" s="7" t="n">
        <v>9</v>
      </c>
      <c r="D4419" s="7" t="n">
        <v>15</v>
      </c>
      <c r="E4419" s="7" t="n">
        <v>0</v>
      </c>
    </row>
    <row r="4420" spans="1:5">
      <c r="A4420" t="s">
        <v>4</v>
      </c>
      <c r="B4420" s="4" t="s">
        <v>5</v>
      </c>
      <c r="C4420" s="4" t="s">
        <v>8</v>
      </c>
      <c r="D4420" s="4" t="s">
        <v>7</v>
      </c>
      <c r="E4420" s="4" t="s">
        <v>8</v>
      </c>
    </row>
    <row r="4421" spans="1:5">
      <c r="A4421" t="n">
        <v>38176</v>
      </c>
      <c r="B4421" s="49" t="n">
        <v>36</v>
      </c>
      <c r="C4421" s="7" t="n">
        <v>9</v>
      </c>
      <c r="D4421" s="7" t="n">
        <v>16</v>
      </c>
      <c r="E4421" s="7" t="n">
        <v>0</v>
      </c>
    </row>
    <row r="4422" spans="1:5">
      <c r="A4422" t="s">
        <v>4</v>
      </c>
      <c r="B4422" s="4" t="s">
        <v>5</v>
      </c>
      <c r="C4422" s="4" t="s">
        <v>7</v>
      </c>
      <c r="D4422" s="4" t="s">
        <v>8</v>
      </c>
      <c r="E4422" s="4" t="s">
        <v>8</v>
      </c>
      <c r="F4422" s="4" t="s">
        <v>9</v>
      </c>
    </row>
    <row r="4423" spans="1:5">
      <c r="A4423" t="n">
        <v>38181</v>
      </c>
      <c r="B4423" s="51" t="n">
        <v>47</v>
      </c>
      <c r="C4423" s="7" t="n">
        <v>13</v>
      </c>
      <c r="D4423" s="7" t="n">
        <v>0</v>
      </c>
      <c r="E4423" s="7" t="n">
        <v>1</v>
      </c>
      <c r="F4423" s="7" t="s">
        <v>402</v>
      </c>
    </row>
    <row r="4424" spans="1:5">
      <c r="A4424" t="s">
        <v>4</v>
      </c>
      <c r="B4424" s="4" t="s">
        <v>5</v>
      </c>
      <c r="C4424" s="4" t="s">
        <v>7</v>
      </c>
      <c r="D4424" s="4" t="s">
        <v>8</v>
      </c>
      <c r="E4424" s="4" t="s">
        <v>8</v>
      </c>
      <c r="F4424" s="4" t="s">
        <v>9</v>
      </c>
    </row>
    <row r="4425" spans="1:5">
      <c r="A4425" t="n">
        <v>38202</v>
      </c>
      <c r="B4425" s="51" t="n">
        <v>47</v>
      </c>
      <c r="C4425" s="7" t="n">
        <v>31</v>
      </c>
      <c r="D4425" s="7" t="n">
        <v>0</v>
      </c>
      <c r="E4425" s="7" t="n">
        <v>1</v>
      </c>
      <c r="F4425" s="7" t="s">
        <v>402</v>
      </c>
    </row>
    <row r="4426" spans="1:5">
      <c r="A4426" t="s">
        <v>4</v>
      </c>
      <c r="B4426" s="4" t="s">
        <v>5</v>
      </c>
      <c r="C4426" s="4" t="s">
        <v>7</v>
      </c>
      <c r="D4426" s="4" t="s">
        <v>18</v>
      </c>
      <c r="E4426" s="4" t="s">
        <v>18</v>
      </c>
      <c r="F4426" s="4" t="s">
        <v>18</v>
      </c>
      <c r="G4426" s="4" t="s">
        <v>18</v>
      </c>
    </row>
    <row r="4427" spans="1:5">
      <c r="A4427" t="n">
        <v>38223</v>
      </c>
      <c r="B4427" s="33" t="n">
        <v>46</v>
      </c>
      <c r="C4427" s="7" t="n">
        <v>61456</v>
      </c>
      <c r="D4427" s="7" t="n">
        <v>0</v>
      </c>
      <c r="E4427" s="7" t="n">
        <v>0</v>
      </c>
      <c r="F4427" s="7" t="n">
        <v>0</v>
      </c>
      <c r="G4427" s="7" t="n">
        <v>0</v>
      </c>
    </row>
    <row r="4428" spans="1:5">
      <c r="A4428" t="s">
        <v>4</v>
      </c>
      <c r="B4428" s="4" t="s">
        <v>5</v>
      </c>
      <c r="C4428" s="4" t="s">
        <v>8</v>
      </c>
      <c r="D4428" s="4" t="s">
        <v>7</v>
      </c>
    </row>
    <row r="4429" spans="1:5">
      <c r="A4429" t="n">
        <v>38242</v>
      </c>
      <c r="B4429" s="9" t="n">
        <v>162</v>
      </c>
      <c r="C4429" s="7" t="n">
        <v>1</v>
      </c>
      <c r="D4429" s="7" t="n">
        <v>0</v>
      </c>
    </row>
    <row r="4430" spans="1:5">
      <c r="A4430" t="s">
        <v>4</v>
      </c>
      <c r="B4430" s="4" t="s">
        <v>5</v>
      </c>
    </row>
    <row r="4431" spans="1:5">
      <c r="A4431" t="n">
        <v>38246</v>
      </c>
      <c r="B4431" s="5" t="n">
        <v>1</v>
      </c>
    </row>
    <row r="4432" spans="1:5" s="3" customFormat="1" customHeight="0">
      <c r="A4432" s="3" t="s">
        <v>2</v>
      </c>
      <c r="B4432" s="3" t="s">
        <v>403</v>
      </c>
    </row>
    <row r="4433" spans="1:7">
      <c r="A4433" t="s">
        <v>4</v>
      </c>
      <c r="B4433" s="4" t="s">
        <v>5</v>
      </c>
      <c r="C4433" s="4" t="s">
        <v>8</v>
      </c>
      <c r="D4433" s="4" t="s">
        <v>8</v>
      </c>
      <c r="E4433" s="4" t="s">
        <v>8</v>
      </c>
      <c r="F4433" s="4" t="s">
        <v>8</v>
      </c>
    </row>
    <row r="4434" spans="1:7">
      <c r="A4434" t="n">
        <v>38248</v>
      </c>
      <c r="B4434" s="10" t="n">
        <v>14</v>
      </c>
      <c r="C4434" s="7" t="n">
        <v>2</v>
      </c>
      <c r="D4434" s="7" t="n">
        <v>0</v>
      </c>
      <c r="E4434" s="7" t="n">
        <v>0</v>
      </c>
      <c r="F4434" s="7" t="n">
        <v>0</v>
      </c>
    </row>
    <row r="4435" spans="1:7">
      <c r="A4435" t="s">
        <v>4</v>
      </c>
      <c r="B4435" s="4" t="s">
        <v>5</v>
      </c>
      <c r="C4435" s="4" t="s">
        <v>8</v>
      </c>
      <c r="D4435" s="41" t="s">
        <v>173</v>
      </c>
      <c r="E4435" s="4" t="s">
        <v>5</v>
      </c>
      <c r="F4435" s="4" t="s">
        <v>8</v>
      </c>
      <c r="G4435" s="4" t="s">
        <v>7</v>
      </c>
      <c r="H4435" s="41" t="s">
        <v>174</v>
      </c>
      <c r="I4435" s="4" t="s">
        <v>8</v>
      </c>
      <c r="J4435" s="4" t="s">
        <v>19</v>
      </c>
      <c r="K4435" s="4" t="s">
        <v>8</v>
      </c>
      <c r="L4435" s="4" t="s">
        <v>8</v>
      </c>
      <c r="M4435" s="41" t="s">
        <v>173</v>
      </c>
      <c r="N4435" s="4" t="s">
        <v>5</v>
      </c>
      <c r="O4435" s="4" t="s">
        <v>8</v>
      </c>
      <c r="P4435" s="4" t="s">
        <v>7</v>
      </c>
      <c r="Q4435" s="41" t="s">
        <v>174</v>
      </c>
      <c r="R4435" s="4" t="s">
        <v>8</v>
      </c>
      <c r="S4435" s="4" t="s">
        <v>19</v>
      </c>
      <c r="T4435" s="4" t="s">
        <v>8</v>
      </c>
      <c r="U4435" s="4" t="s">
        <v>8</v>
      </c>
      <c r="V4435" s="4" t="s">
        <v>8</v>
      </c>
      <c r="W4435" s="4" t="s">
        <v>17</v>
      </c>
    </row>
    <row r="4436" spans="1:7">
      <c r="A4436" t="n">
        <v>38253</v>
      </c>
      <c r="B4436" s="12" t="n">
        <v>5</v>
      </c>
      <c r="C4436" s="7" t="n">
        <v>28</v>
      </c>
      <c r="D4436" s="41" t="s">
        <v>3</v>
      </c>
      <c r="E4436" s="9" t="n">
        <v>162</v>
      </c>
      <c r="F4436" s="7" t="n">
        <v>3</v>
      </c>
      <c r="G4436" s="7" t="n">
        <v>12347</v>
      </c>
      <c r="H4436" s="41" t="s">
        <v>3</v>
      </c>
      <c r="I4436" s="7" t="n">
        <v>0</v>
      </c>
      <c r="J4436" s="7" t="n">
        <v>1</v>
      </c>
      <c r="K4436" s="7" t="n">
        <v>2</v>
      </c>
      <c r="L4436" s="7" t="n">
        <v>28</v>
      </c>
      <c r="M4436" s="41" t="s">
        <v>3</v>
      </c>
      <c r="N4436" s="9" t="n">
        <v>162</v>
      </c>
      <c r="O4436" s="7" t="n">
        <v>3</v>
      </c>
      <c r="P4436" s="7" t="n">
        <v>12347</v>
      </c>
      <c r="Q4436" s="41" t="s">
        <v>3</v>
      </c>
      <c r="R4436" s="7" t="n">
        <v>0</v>
      </c>
      <c r="S4436" s="7" t="n">
        <v>2</v>
      </c>
      <c r="T4436" s="7" t="n">
        <v>2</v>
      </c>
      <c r="U4436" s="7" t="n">
        <v>11</v>
      </c>
      <c r="V4436" s="7" t="n">
        <v>1</v>
      </c>
      <c r="W4436" s="13" t="n">
        <f t="normal" ca="1">A4440</f>
        <v>0</v>
      </c>
    </row>
    <row r="4437" spans="1:7">
      <c r="A4437" t="s">
        <v>4</v>
      </c>
      <c r="B4437" s="4" t="s">
        <v>5</v>
      </c>
      <c r="C4437" s="4" t="s">
        <v>8</v>
      </c>
      <c r="D4437" s="4" t="s">
        <v>7</v>
      </c>
      <c r="E4437" s="4" t="s">
        <v>18</v>
      </c>
    </row>
    <row r="4438" spans="1:7">
      <c r="A4438" t="n">
        <v>38282</v>
      </c>
      <c r="B4438" s="25" t="n">
        <v>58</v>
      </c>
      <c r="C4438" s="7" t="n">
        <v>0</v>
      </c>
      <c r="D4438" s="7" t="n">
        <v>0</v>
      </c>
      <c r="E4438" s="7" t="n">
        <v>1</v>
      </c>
    </row>
    <row r="4439" spans="1:7">
      <c r="A4439" t="s">
        <v>4</v>
      </c>
      <c r="B4439" s="4" t="s">
        <v>5</v>
      </c>
      <c r="C4439" s="4" t="s">
        <v>8</v>
      </c>
      <c r="D4439" s="41" t="s">
        <v>173</v>
      </c>
      <c r="E4439" s="4" t="s">
        <v>5</v>
      </c>
      <c r="F4439" s="4" t="s">
        <v>8</v>
      </c>
      <c r="G4439" s="4" t="s">
        <v>7</v>
      </c>
      <c r="H4439" s="41" t="s">
        <v>174</v>
      </c>
      <c r="I4439" s="4" t="s">
        <v>8</v>
      </c>
      <c r="J4439" s="4" t="s">
        <v>19</v>
      </c>
      <c r="K4439" s="4" t="s">
        <v>8</v>
      </c>
      <c r="L4439" s="4" t="s">
        <v>8</v>
      </c>
      <c r="M4439" s="41" t="s">
        <v>173</v>
      </c>
      <c r="N4439" s="4" t="s">
        <v>5</v>
      </c>
      <c r="O4439" s="4" t="s">
        <v>8</v>
      </c>
      <c r="P4439" s="4" t="s">
        <v>7</v>
      </c>
      <c r="Q4439" s="41" t="s">
        <v>174</v>
      </c>
      <c r="R4439" s="4" t="s">
        <v>8</v>
      </c>
      <c r="S4439" s="4" t="s">
        <v>19</v>
      </c>
      <c r="T4439" s="4" t="s">
        <v>8</v>
      </c>
      <c r="U4439" s="4" t="s">
        <v>8</v>
      </c>
      <c r="V4439" s="4" t="s">
        <v>8</v>
      </c>
      <c r="W4439" s="4" t="s">
        <v>17</v>
      </c>
    </row>
    <row r="4440" spans="1:7">
      <c r="A4440" t="n">
        <v>38290</v>
      </c>
      <c r="B4440" s="12" t="n">
        <v>5</v>
      </c>
      <c r="C4440" s="7" t="n">
        <v>28</v>
      </c>
      <c r="D4440" s="41" t="s">
        <v>3</v>
      </c>
      <c r="E4440" s="9" t="n">
        <v>162</v>
      </c>
      <c r="F4440" s="7" t="n">
        <v>3</v>
      </c>
      <c r="G4440" s="7" t="n">
        <v>12347</v>
      </c>
      <c r="H4440" s="41" t="s">
        <v>3</v>
      </c>
      <c r="I4440" s="7" t="n">
        <v>0</v>
      </c>
      <c r="J4440" s="7" t="n">
        <v>1</v>
      </c>
      <c r="K4440" s="7" t="n">
        <v>3</v>
      </c>
      <c r="L4440" s="7" t="n">
        <v>28</v>
      </c>
      <c r="M4440" s="41" t="s">
        <v>3</v>
      </c>
      <c r="N4440" s="9" t="n">
        <v>162</v>
      </c>
      <c r="O4440" s="7" t="n">
        <v>3</v>
      </c>
      <c r="P4440" s="7" t="n">
        <v>12347</v>
      </c>
      <c r="Q4440" s="41" t="s">
        <v>3</v>
      </c>
      <c r="R4440" s="7" t="n">
        <v>0</v>
      </c>
      <c r="S4440" s="7" t="n">
        <v>2</v>
      </c>
      <c r="T4440" s="7" t="n">
        <v>3</v>
      </c>
      <c r="U4440" s="7" t="n">
        <v>9</v>
      </c>
      <c r="V4440" s="7" t="n">
        <v>1</v>
      </c>
      <c r="W4440" s="13" t="n">
        <f t="normal" ca="1">A4450</f>
        <v>0</v>
      </c>
    </row>
    <row r="4441" spans="1:7">
      <c r="A4441" t="s">
        <v>4</v>
      </c>
      <c r="B4441" s="4" t="s">
        <v>5</v>
      </c>
      <c r="C4441" s="4" t="s">
        <v>8</v>
      </c>
      <c r="D4441" s="41" t="s">
        <v>173</v>
      </c>
      <c r="E4441" s="4" t="s">
        <v>5</v>
      </c>
      <c r="F4441" s="4" t="s">
        <v>7</v>
      </c>
      <c r="G4441" s="4" t="s">
        <v>8</v>
      </c>
      <c r="H4441" s="4" t="s">
        <v>8</v>
      </c>
      <c r="I4441" s="4" t="s">
        <v>9</v>
      </c>
      <c r="J4441" s="41" t="s">
        <v>174</v>
      </c>
      <c r="K4441" s="4" t="s">
        <v>8</v>
      </c>
      <c r="L4441" s="4" t="s">
        <v>8</v>
      </c>
      <c r="M4441" s="41" t="s">
        <v>173</v>
      </c>
      <c r="N4441" s="4" t="s">
        <v>5</v>
      </c>
      <c r="O4441" s="4" t="s">
        <v>8</v>
      </c>
      <c r="P4441" s="41" t="s">
        <v>174</v>
      </c>
      <c r="Q4441" s="4" t="s">
        <v>8</v>
      </c>
      <c r="R4441" s="4" t="s">
        <v>19</v>
      </c>
      <c r="S4441" s="4" t="s">
        <v>8</v>
      </c>
      <c r="T4441" s="4" t="s">
        <v>8</v>
      </c>
      <c r="U4441" s="4" t="s">
        <v>8</v>
      </c>
      <c r="V4441" s="41" t="s">
        <v>173</v>
      </c>
      <c r="W4441" s="4" t="s">
        <v>5</v>
      </c>
      <c r="X4441" s="4" t="s">
        <v>8</v>
      </c>
      <c r="Y4441" s="41" t="s">
        <v>174</v>
      </c>
      <c r="Z4441" s="4" t="s">
        <v>8</v>
      </c>
      <c r="AA4441" s="4" t="s">
        <v>19</v>
      </c>
      <c r="AB4441" s="4" t="s">
        <v>8</v>
      </c>
      <c r="AC4441" s="4" t="s">
        <v>8</v>
      </c>
      <c r="AD4441" s="4" t="s">
        <v>8</v>
      </c>
      <c r="AE4441" s="4" t="s">
        <v>17</v>
      </c>
    </row>
    <row r="4442" spans="1:7">
      <c r="A4442" t="n">
        <v>38319</v>
      </c>
      <c r="B4442" s="12" t="n">
        <v>5</v>
      </c>
      <c r="C4442" s="7" t="n">
        <v>28</v>
      </c>
      <c r="D4442" s="41" t="s">
        <v>3</v>
      </c>
      <c r="E4442" s="51" t="n">
        <v>47</v>
      </c>
      <c r="F4442" s="7" t="n">
        <v>61456</v>
      </c>
      <c r="G4442" s="7" t="n">
        <v>2</v>
      </c>
      <c r="H4442" s="7" t="n">
        <v>0</v>
      </c>
      <c r="I4442" s="7" t="s">
        <v>231</v>
      </c>
      <c r="J4442" s="41" t="s">
        <v>3</v>
      </c>
      <c r="K4442" s="7" t="n">
        <v>8</v>
      </c>
      <c r="L4442" s="7" t="n">
        <v>28</v>
      </c>
      <c r="M4442" s="41" t="s">
        <v>3</v>
      </c>
      <c r="N4442" s="52" t="n">
        <v>74</v>
      </c>
      <c r="O4442" s="7" t="n">
        <v>65</v>
      </c>
      <c r="P4442" s="41" t="s">
        <v>3</v>
      </c>
      <c r="Q4442" s="7" t="n">
        <v>0</v>
      </c>
      <c r="R4442" s="7" t="n">
        <v>1</v>
      </c>
      <c r="S4442" s="7" t="n">
        <v>3</v>
      </c>
      <c r="T4442" s="7" t="n">
        <v>9</v>
      </c>
      <c r="U4442" s="7" t="n">
        <v>28</v>
      </c>
      <c r="V4442" s="41" t="s">
        <v>3</v>
      </c>
      <c r="W4442" s="52" t="n">
        <v>74</v>
      </c>
      <c r="X4442" s="7" t="n">
        <v>65</v>
      </c>
      <c r="Y4442" s="41" t="s">
        <v>3</v>
      </c>
      <c r="Z4442" s="7" t="n">
        <v>0</v>
      </c>
      <c r="AA4442" s="7" t="n">
        <v>2</v>
      </c>
      <c r="AB4442" s="7" t="n">
        <v>3</v>
      </c>
      <c r="AC4442" s="7" t="n">
        <v>9</v>
      </c>
      <c r="AD4442" s="7" t="n">
        <v>1</v>
      </c>
      <c r="AE4442" s="13" t="n">
        <f t="normal" ca="1">A4446</f>
        <v>0</v>
      </c>
    </row>
    <row r="4443" spans="1:7">
      <c r="A4443" t="s">
        <v>4</v>
      </c>
      <c r="B4443" s="4" t="s">
        <v>5</v>
      </c>
      <c r="C4443" s="4" t="s">
        <v>7</v>
      </c>
      <c r="D4443" s="4" t="s">
        <v>8</v>
      </c>
      <c r="E4443" s="4" t="s">
        <v>8</v>
      </c>
      <c r="F4443" s="4" t="s">
        <v>9</v>
      </c>
    </row>
    <row r="4444" spans="1:7">
      <c r="A4444" t="n">
        <v>38367</v>
      </c>
      <c r="B4444" s="51" t="n">
        <v>47</v>
      </c>
      <c r="C4444" s="7" t="n">
        <v>61456</v>
      </c>
      <c r="D4444" s="7" t="n">
        <v>0</v>
      </c>
      <c r="E4444" s="7" t="n">
        <v>0</v>
      </c>
      <c r="F4444" s="7" t="s">
        <v>232</v>
      </c>
    </row>
    <row r="4445" spans="1:7">
      <c r="A4445" t="s">
        <v>4</v>
      </c>
      <c r="B4445" s="4" t="s">
        <v>5</v>
      </c>
      <c r="C4445" s="4" t="s">
        <v>8</v>
      </c>
      <c r="D4445" s="4" t="s">
        <v>7</v>
      </c>
      <c r="E4445" s="4" t="s">
        <v>18</v>
      </c>
    </row>
    <row r="4446" spans="1:7">
      <c r="A4446" t="n">
        <v>38380</v>
      </c>
      <c r="B4446" s="25" t="n">
        <v>58</v>
      </c>
      <c r="C4446" s="7" t="n">
        <v>0</v>
      </c>
      <c r="D4446" s="7" t="n">
        <v>300</v>
      </c>
      <c r="E4446" s="7" t="n">
        <v>1</v>
      </c>
    </row>
    <row r="4447" spans="1:7">
      <c r="A4447" t="s">
        <v>4</v>
      </c>
      <c r="B4447" s="4" t="s">
        <v>5</v>
      </c>
      <c r="C4447" s="4" t="s">
        <v>8</v>
      </c>
      <c r="D4447" s="4" t="s">
        <v>7</v>
      </c>
    </row>
    <row r="4448" spans="1:7">
      <c r="A4448" t="n">
        <v>38388</v>
      </c>
      <c r="B4448" s="25" t="n">
        <v>58</v>
      </c>
      <c r="C4448" s="7" t="n">
        <v>255</v>
      </c>
      <c r="D4448" s="7" t="n">
        <v>0</v>
      </c>
    </row>
    <row r="4449" spans="1:31">
      <c r="A4449" t="s">
        <v>4</v>
      </c>
      <c r="B4449" s="4" t="s">
        <v>5</v>
      </c>
      <c r="C4449" s="4" t="s">
        <v>8</v>
      </c>
      <c r="D4449" s="4" t="s">
        <v>8</v>
      </c>
      <c r="E4449" s="4" t="s">
        <v>8</v>
      </c>
      <c r="F4449" s="4" t="s">
        <v>8</v>
      </c>
    </row>
    <row r="4450" spans="1:31">
      <c r="A4450" t="n">
        <v>38392</v>
      </c>
      <c r="B4450" s="10" t="n">
        <v>14</v>
      </c>
      <c r="C4450" s="7" t="n">
        <v>0</v>
      </c>
      <c r="D4450" s="7" t="n">
        <v>0</v>
      </c>
      <c r="E4450" s="7" t="n">
        <v>0</v>
      </c>
      <c r="F4450" s="7" t="n">
        <v>64</v>
      </c>
    </row>
    <row r="4451" spans="1:31">
      <c r="A4451" t="s">
        <v>4</v>
      </c>
      <c r="B4451" s="4" t="s">
        <v>5</v>
      </c>
      <c r="C4451" s="4" t="s">
        <v>8</v>
      </c>
      <c r="D4451" s="4" t="s">
        <v>7</v>
      </c>
    </row>
    <row r="4452" spans="1:31">
      <c r="A4452" t="n">
        <v>38397</v>
      </c>
      <c r="B4452" s="21" t="n">
        <v>22</v>
      </c>
      <c r="C4452" s="7" t="n">
        <v>0</v>
      </c>
      <c r="D4452" s="7" t="n">
        <v>12347</v>
      </c>
    </row>
    <row r="4453" spans="1:31">
      <c r="A4453" t="s">
        <v>4</v>
      </c>
      <c r="B4453" s="4" t="s">
        <v>5</v>
      </c>
      <c r="C4453" s="4" t="s">
        <v>8</v>
      </c>
      <c r="D4453" s="4" t="s">
        <v>7</v>
      </c>
    </row>
    <row r="4454" spans="1:31">
      <c r="A4454" t="n">
        <v>38401</v>
      </c>
      <c r="B4454" s="25" t="n">
        <v>58</v>
      </c>
      <c r="C4454" s="7" t="n">
        <v>5</v>
      </c>
      <c r="D4454" s="7" t="n">
        <v>300</v>
      </c>
    </row>
    <row r="4455" spans="1:31">
      <c r="A4455" t="s">
        <v>4</v>
      </c>
      <c r="B4455" s="4" t="s">
        <v>5</v>
      </c>
      <c r="C4455" s="4" t="s">
        <v>18</v>
      </c>
      <c r="D4455" s="4" t="s">
        <v>7</v>
      </c>
    </row>
    <row r="4456" spans="1:31">
      <c r="A4456" t="n">
        <v>38405</v>
      </c>
      <c r="B4456" s="54" t="n">
        <v>103</v>
      </c>
      <c r="C4456" s="7" t="n">
        <v>0</v>
      </c>
      <c r="D4456" s="7" t="n">
        <v>300</v>
      </c>
    </row>
    <row r="4457" spans="1:31">
      <c r="A4457" t="s">
        <v>4</v>
      </c>
      <c r="B4457" s="4" t="s">
        <v>5</v>
      </c>
      <c r="C4457" s="4" t="s">
        <v>8</v>
      </c>
    </row>
    <row r="4458" spans="1:31">
      <c r="A4458" t="n">
        <v>38412</v>
      </c>
      <c r="B4458" s="34" t="n">
        <v>64</v>
      </c>
      <c r="C4458" s="7" t="n">
        <v>7</v>
      </c>
    </row>
    <row r="4459" spans="1:31">
      <c r="A4459" t="s">
        <v>4</v>
      </c>
      <c r="B4459" s="4" t="s">
        <v>5</v>
      </c>
      <c r="C4459" s="4" t="s">
        <v>8</v>
      </c>
      <c r="D4459" s="4" t="s">
        <v>7</v>
      </c>
    </row>
    <row r="4460" spans="1:31">
      <c r="A4460" t="n">
        <v>38414</v>
      </c>
      <c r="B4460" s="55" t="n">
        <v>72</v>
      </c>
      <c r="C4460" s="7" t="n">
        <v>5</v>
      </c>
      <c r="D4460" s="7" t="n">
        <v>0</v>
      </c>
    </row>
    <row r="4461" spans="1:31">
      <c r="A4461" t="s">
        <v>4</v>
      </c>
      <c r="B4461" s="4" t="s">
        <v>5</v>
      </c>
      <c r="C4461" s="4" t="s">
        <v>8</v>
      </c>
      <c r="D4461" s="41" t="s">
        <v>173</v>
      </c>
      <c r="E4461" s="4" t="s">
        <v>5</v>
      </c>
      <c r="F4461" s="4" t="s">
        <v>8</v>
      </c>
      <c r="G4461" s="4" t="s">
        <v>7</v>
      </c>
      <c r="H4461" s="41" t="s">
        <v>174</v>
      </c>
      <c r="I4461" s="4" t="s">
        <v>8</v>
      </c>
      <c r="J4461" s="4" t="s">
        <v>19</v>
      </c>
      <c r="K4461" s="4" t="s">
        <v>8</v>
      </c>
      <c r="L4461" s="4" t="s">
        <v>8</v>
      </c>
      <c r="M4461" s="4" t="s">
        <v>17</v>
      </c>
    </row>
    <row r="4462" spans="1:31">
      <c r="A4462" t="n">
        <v>38418</v>
      </c>
      <c r="B4462" s="12" t="n">
        <v>5</v>
      </c>
      <c r="C4462" s="7" t="n">
        <v>28</v>
      </c>
      <c r="D4462" s="41" t="s">
        <v>3</v>
      </c>
      <c r="E4462" s="9" t="n">
        <v>162</v>
      </c>
      <c r="F4462" s="7" t="n">
        <v>4</v>
      </c>
      <c r="G4462" s="7" t="n">
        <v>12347</v>
      </c>
      <c r="H4462" s="41" t="s">
        <v>3</v>
      </c>
      <c r="I4462" s="7" t="n">
        <v>0</v>
      </c>
      <c r="J4462" s="7" t="n">
        <v>1</v>
      </c>
      <c r="K4462" s="7" t="n">
        <v>2</v>
      </c>
      <c r="L4462" s="7" t="n">
        <v>1</v>
      </c>
      <c r="M4462" s="13" t="n">
        <f t="normal" ca="1">A4468</f>
        <v>0</v>
      </c>
    </row>
    <row r="4463" spans="1:31">
      <c r="A4463" t="s">
        <v>4</v>
      </c>
      <c r="B4463" s="4" t="s">
        <v>5</v>
      </c>
      <c r="C4463" s="4" t="s">
        <v>8</v>
      </c>
      <c r="D4463" s="4" t="s">
        <v>9</v>
      </c>
    </row>
    <row r="4464" spans="1:31">
      <c r="A4464" t="n">
        <v>38435</v>
      </c>
      <c r="B4464" s="8" t="n">
        <v>2</v>
      </c>
      <c r="C4464" s="7" t="n">
        <v>10</v>
      </c>
      <c r="D4464" s="7" t="s">
        <v>233</v>
      </c>
    </row>
    <row r="4465" spans="1:13">
      <c r="A4465" t="s">
        <v>4</v>
      </c>
      <c r="B4465" s="4" t="s">
        <v>5</v>
      </c>
      <c r="C4465" s="4" t="s">
        <v>7</v>
      </c>
    </row>
    <row r="4466" spans="1:13">
      <c r="A4466" t="n">
        <v>38452</v>
      </c>
      <c r="B4466" s="23" t="n">
        <v>16</v>
      </c>
      <c r="C4466" s="7" t="n">
        <v>0</v>
      </c>
    </row>
    <row r="4467" spans="1:13">
      <c r="A4467" t="s">
        <v>4</v>
      </c>
      <c r="B4467" s="4" t="s">
        <v>5</v>
      </c>
      <c r="C4467" s="4" t="s">
        <v>8</v>
      </c>
      <c r="D4467" s="4" t="s">
        <v>7</v>
      </c>
      <c r="E4467" s="4" t="s">
        <v>8</v>
      </c>
      <c r="F4467" s="4" t="s">
        <v>9</v>
      </c>
    </row>
    <row r="4468" spans="1:13">
      <c r="A4468" t="n">
        <v>38455</v>
      </c>
      <c r="B4468" s="69" t="n">
        <v>39</v>
      </c>
      <c r="C4468" s="7" t="n">
        <v>10</v>
      </c>
      <c r="D4468" s="7" t="n">
        <v>65533</v>
      </c>
      <c r="E4468" s="7" t="n">
        <v>200</v>
      </c>
      <c r="F4468" s="7" t="s">
        <v>404</v>
      </c>
    </row>
    <row r="4469" spans="1:13">
      <c r="A4469" t="s">
        <v>4</v>
      </c>
      <c r="B4469" s="4" t="s">
        <v>5</v>
      </c>
      <c r="C4469" s="4" t="s">
        <v>7</v>
      </c>
      <c r="D4469" s="4" t="s">
        <v>9</v>
      </c>
      <c r="E4469" s="4" t="s">
        <v>9</v>
      </c>
      <c r="F4469" s="4" t="s">
        <v>9</v>
      </c>
      <c r="G4469" s="4" t="s">
        <v>8</v>
      </c>
      <c r="H4469" s="4" t="s">
        <v>19</v>
      </c>
      <c r="I4469" s="4" t="s">
        <v>18</v>
      </c>
      <c r="J4469" s="4" t="s">
        <v>18</v>
      </c>
      <c r="K4469" s="4" t="s">
        <v>18</v>
      </c>
      <c r="L4469" s="4" t="s">
        <v>18</v>
      </c>
      <c r="M4469" s="4" t="s">
        <v>18</v>
      </c>
      <c r="N4469" s="4" t="s">
        <v>18</v>
      </c>
      <c r="O4469" s="4" t="s">
        <v>18</v>
      </c>
      <c r="P4469" s="4" t="s">
        <v>9</v>
      </c>
      <c r="Q4469" s="4" t="s">
        <v>9</v>
      </c>
      <c r="R4469" s="4" t="s">
        <v>19</v>
      </c>
      <c r="S4469" s="4" t="s">
        <v>8</v>
      </c>
      <c r="T4469" s="4" t="s">
        <v>19</v>
      </c>
      <c r="U4469" s="4" t="s">
        <v>19</v>
      </c>
      <c r="V4469" s="4" t="s">
        <v>7</v>
      </c>
    </row>
    <row r="4470" spans="1:13">
      <c r="A4470" t="n">
        <v>38479</v>
      </c>
      <c r="B4470" s="56" t="n">
        <v>19</v>
      </c>
      <c r="C4470" s="7" t="n">
        <v>7033</v>
      </c>
      <c r="D4470" s="7" t="s">
        <v>405</v>
      </c>
      <c r="E4470" s="7" t="s">
        <v>406</v>
      </c>
      <c r="F4470" s="7" t="s">
        <v>20</v>
      </c>
      <c r="G4470" s="7" t="n">
        <v>0</v>
      </c>
      <c r="H4470" s="7" t="n">
        <v>1</v>
      </c>
      <c r="I4470" s="7" t="n">
        <v>0</v>
      </c>
      <c r="J4470" s="7" t="n">
        <v>0</v>
      </c>
      <c r="K4470" s="7" t="n">
        <v>0</v>
      </c>
      <c r="L4470" s="7" t="n">
        <v>0</v>
      </c>
      <c r="M4470" s="7" t="n">
        <v>1</v>
      </c>
      <c r="N4470" s="7" t="n">
        <v>1.60000002384186</v>
      </c>
      <c r="O4470" s="7" t="n">
        <v>0.0900000035762787</v>
      </c>
      <c r="P4470" s="7" t="s">
        <v>20</v>
      </c>
      <c r="Q4470" s="7" t="s">
        <v>20</v>
      </c>
      <c r="R4470" s="7" t="n">
        <v>-1</v>
      </c>
      <c r="S4470" s="7" t="n">
        <v>0</v>
      </c>
      <c r="T4470" s="7" t="n">
        <v>0</v>
      </c>
      <c r="U4470" s="7" t="n">
        <v>0</v>
      </c>
      <c r="V4470" s="7" t="n">
        <v>0</v>
      </c>
    </row>
    <row r="4471" spans="1:13">
      <c r="A4471" t="s">
        <v>4</v>
      </c>
      <c r="B4471" s="4" t="s">
        <v>5</v>
      </c>
      <c r="C4471" s="4" t="s">
        <v>7</v>
      </c>
      <c r="D4471" s="4" t="s">
        <v>9</v>
      </c>
      <c r="E4471" s="4" t="s">
        <v>9</v>
      </c>
      <c r="F4471" s="4" t="s">
        <v>9</v>
      </c>
      <c r="G4471" s="4" t="s">
        <v>8</v>
      </c>
      <c r="H4471" s="4" t="s">
        <v>19</v>
      </c>
      <c r="I4471" s="4" t="s">
        <v>18</v>
      </c>
      <c r="J4471" s="4" t="s">
        <v>18</v>
      </c>
      <c r="K4471" s="4" t="s">
        <v>18</v>
      </c>
      <c r="L4471" s="4" t="s">
        <v>18</v>
      </c>
      <c r="M4471" s="4" t="s">
        <v>18</v>
      </c>
      <c r="N4471" s="4" t="s">
        <v>18</v>
      </c>
      <c r="O4471" s="4" t="s">
        <v>18</v>
      </c>
      <c r="P4471" s="4" t="s">
        <v>9</v>
      </c>
      <c r="Q4471" s="4" t="s">
        <v>9</v>
      </c>
      <c r="R4471" s="4" t="s">
        <v>19</v>
      </c>
      <c r="S4471" s="4" t="s">
        <v>8</v>
      </c>
      <c r="T4471" s="4" t="s">
        <v>19</v>
      </c>
      <c r="U4471" s="4" t="s">
        <v>19</v>
      </c>
      <c r="V4471" s="4" t="s">
        <v>7</v>
      </c>
    </row>
    <row r="4472" spans="1:13">
      <c r="A4472" t="n">
        <v>38550</v>
      </c>
      <c r="B4472" s="56" t="n">
        <v>19</v>
      </c>
      <c r="C4472" s="7" t="n">
        <v>1600</v>
      </c>
      <c r="D4472" s="7" t="s">
        <v>407</v>
      </c>
      <c r="E4472" s="7" t="s">
        <v>408</v>
      </c>
      <c r="F4472" s="7" t="s">
        <v>20</v>
      </c>
      <c r="G4472" s="7" t="n">
        <v>0</v>
      </c>
      <c r="H4472" s="7" t="n">
        <v>1</v>
      </c>
      <c r="I4472" s="7" t="n">
        <v>0</v>
      </c>
      <c r="J4472" s="7" t="n">
        <v>0</v>
      </c>
      <c r="K4472" s="7" t="n">
        <v>0</v>
      </c>
      <c r="L4472" s="7" t="n">
        <v>0</v>
      </c>
      <c r="M4472" s="7" t="n">
        <v>1</v>
      </c>
      <c r="N4472" s="7" t="n">
        <v>1.60000002384186</v>
      </c>
      <c r="O4472" s="7" t="n">
        <v>0.0900000035762787</v>
      </c>
      <c r="P4472" s="7" t="s">
        <v>20</v>
      </c>
      <c r="Q4472" s="7" t="s">
        <v>20</v>
      </c>
      <c r="R4472" s="7" t="n">
        <v>-1</v>
      </c>
      <c r="S4472" s="7" t="n">
        <v>0</v>
      </c>
      <c r="T4472" s="7" t="n">
        <v>0</v>
      </c>
      <c r="U4472" s="7" t="n">
        <v>0</v>
      </c>
      <c r="V4472" s="7" t="n">
        <v>0</v>
      </c>
    </row>
    <row r="4473" spans="1:13">
      <c r="A4473" t="s">
        <v>4</v>
      </c>
      <c r="B4473" s="4" t="s">
        <v>5</v>
      </c>
      <c r="C4473" s="4" t="s">
        <v>7</v>
      </c>
      <c r="D4473" s="4" t="s">
        <v>8</v>
      </c>
      <c r="E4473" s="4" t="s">
        <v>8</v>
      </c>
      <c r="F4473" s="4" t="s">
        <v>9</v>
      </c>
    </row>
    <row r="4474" spans="1:13">
      <c r="A4474" t="n">
        <v>38619</v>
      </c>
      <c r="B4474" s="53" t="n">
        <v>20</v>
      </c>
      <c r="C4474" s="7" t="n">
        <v>0</v>
      </c>
      <c r="D4474" s="7" t="n">
        <v>3</v>
      </c>
      <c r="E4474" s="7" t="n">
        <v>10</v>
      </c>
      <c r="F4474" s="7" t="s">
        <v>272</v>
      </c>
    </row>
    <row r="4475" spans="1:13">
      <c r="A4475" t="s">
        <v>4</v>
      </c>
      <c r="B4475" s="4" t="s">
        <v>5</v>
      </c>
      <c r="C4475" s="4" t="s">
        <v>7</v>
      </c>
    </row>
    <row r="4476" spans="1:13">
      <c r="A4476" t="n">
        <v>38637</v>
      </c>
      <c r="B4476" s="23" t="n">
        <v>16</v>
      </c>
      <c r="C4476" s="7" t="n">
        <v>0</v>
      </c>
    </row>
    <row r="4477" spans="1:13">
      <c r="A4477" t="s">
        <v>4</v>
      </c>
      <c r="B4477" s="4" t="s">
        <v>5</v>
      </c>
      <c r="C4477" s="4" t="s">
        <v>7</v>
      </c>
      <c r="D4477" s="4" t="s">
        <v>8</v>
      </c>
      <c r="E4477" s="4" t="s">
        <v>8</v>
      </c>
      <c r="F4477" s="4" t="s">
        <v>9</v>
      </c>
    </row>
    <row r="4478" spans="1:13">
      <c r="A4478" t="n">
        <v>38640</v>
      </c>
      <c r="B4478" s="53" t="n">
        <v>20</v>
      </c>
      <c r="C4478" s="7" t="n">
        <v>7033</v>
      </c>
      <c r="D4478" s="7" t="n">
        <v>3</v>
      </c>
      <c r="E4478" s="7" t="n">
        <v>10</v>
      </c>
      <c r="F4478" s="7" t="s">
        <v>272</v>
      </c>
    </row>
    <row r="4479" spans="1:13">
      <c r="A4479" t="s">
        <v>4</v>
      </c>
      <c r="B4479" s="4" t="s">
        <v>5</v>
      </c>
      <c r="C4479" s="4" t="s">
        <v>7</v>
      </c>
    </row>
    <row r="4480" spans="1:13">
      <c r="A4480" t="n">
        <v>38658</v>
      </c>
      <c r="B4480" s="23" t="n">
        <v>16</v>
      </c>
      <c r="C4480" s="7" t="n">
        <v>0</v>
      </c>
    </row>
    <row r="4481" spans="1:22">
      <c r="A4481" t="s">
        <v>4</v>
      </c>
      <c r="B4481" s="4" t="s">
        <v>5</v>
      </c>
      <c r="C4481" s="4" t="s">
        <v>7</v>
      </c>
      <c r="D4481" s="4" t="s">
        <v>8</v>
      </c>
      <c r="E4481" s="4" t="s">
        <v>8</v>
      </c>
      <c r="F4481" s="4" t="s">
        <v>9</v>
      </c>
    </row>
    <row r="4482" spans="1:22">
      <c r="A4482" t="n">
        <v>38661</v>
      </c>
      <c r="B4482" s="53" t="n">
        <v>20</v>
      </c>
      <c r="C4482" s="7" t="n">
        <v>1600</v>
      </c>
      <c r="D4482" s="7" t="n">
        <v>3</v>
      </c>
      <c r="E4482" s="7" t="n">
        <v>10</v>
      </c>
      <c r="F4482" s="7" t="s">
        <v>272</v>
      </c>
    </row>
    <row r="4483" spans="1:22">
      <c r="A4483" t="s">
        <v>4</v>
      </c>
      <c r="B4483" s="4" t="s">
        <v>5</v>
      </c>
      <c r="C4483" s="4" t="s">
        <v>7</v>
      </c>
    </row>
    <row r="4484" spans="1:22">
      <c r="A4484" t="n">
        <v>38679</v>
      </c>
      <c r="B4484" s="23" t="n">
        <v>16</v>
      </c>
      <c r="C4484" s="7" t="n">
        <v>0</v>
      </c>
    </row>
    <row r="4485" spans="1:22">
      <c r="A4485" t="s">
        <v>4</v>
      </c>
      <c r="B4485" s="4" t="s">
        <v>5</v>
      </c>
      <c r="C4485" s="4" t="s">
        <v>7</v>
      </c>
      <c r="D4485" s="4" t="s">
        <v>19</v>
      </c>
    </row>
    <row r="4486" spans="1:22">
      <c r="A4486" t="n">
        <v>38682</v>
      </c>
      <c r="B4486" s="43" t="n">
        <v>43</v>
      </c>
      <c r="C4486" s="7" t="n">
        <v>1600</v>
      </c>
      <c r="D4486" s="7" t="n">
        <v>128</v>
      </c>
    </row>
    <row r="4487" spans="1:22">
      <c r="A4487" t="s">
        <v>4</v>
      </c>
      <c r="B4487" s="4" t="s">
        <v>5</v>
      </c>
      <c r="C4487" s="4" t="s">
        <v>7</v>
      </c>
      <c r="D4487" s="4" t="s">
        <v>19</v>
      </c>
    </row>
    <row r="4488" spans="1:22">
      <c r="A4488" t="n">
        <v>38689</v>
      </c>
      <c r="B4488" s="43" t="n">
        <v>43</v>
      </c>
      <c r="C4488" s="7" t="n">
        <v>1600</v>
      </c>
      <c r="D4488" s="7" t="n">
        <v>32</v>
      </c>
    </row>
    <row r="4489" spans="1:22">
      <c r="A4489" t="s">
        <v>4</v>
      </c>
      <c r="B4489" s="4" t="s">
        <v>5</v>
      </c>
      <c r="C4489" s="4" t="s">
        <v>8</v>
      </c>
      <c r="D4489" s="4" t="s">
        <v>7</v>
      </c>
      <c r="E4489" s="4" t="s">
        <v>8</v>
      </c>
      <c r="F4489" s="4" t="s">
        <v>9</v>
      </c>
      <c r="G4489" s="4" t="s">
        <v>9</v>
      </c>
      <c r="H4489" s="4" t="s">
        <v>9</v>
      </c>
      <c r="I4489" s="4" t="s">
        <v>9</v>
      </c>
      <c r="J4489" s="4" t="s">
        <v>9</v>
      </c>
      <c r="K4489" s="4" t="s">
        <v>9</v>
      </c>
      <c r="L4489" s="4" t="s">
        <v>9</v>
      </c>
      <c r="M4489" s="4" t="s">
        <v>9</v>
      </c>
      <c r="N4489" s="4" t="s">
        <v>9</v>
      </c>
      <c r="O4489" s="4" t="s">
        <v>9</v>
      </c>
      <c r="P4489" s="4" t="s">
        <v>9</v>
      </c>
      <c r="Q4489" s="4" t="s">
        <v>9</v>
      </c>
      <c r="R4489" s="4" t="s">
        <v>9</v>
      </c>
      <c r="S4489" s="4" t="s">
        <v>9</v>
      </c>
      <c r="T4489" s="4" t="s">
        <v>9</v>
      </c>
      <c r="U4489" s="4" t="s">
        <v>9</v>
      </c>
    </row>
    <row r="4490" spans="1:22">
      <c r="A4490" t="n">
        <v>38696</v>
      </c>
      <c r="B4490" s="49" t="n">
        <v>36</v>
      </c>
      <c r="C4490" s="7" t="n">
        <v>8</v>
      </c>
      <c r="D4490" s="7" t="n">
        <v>0</v>
      </c>
      <c r="E4490" s="7" t="n">
        <v>0</v>
      </c>
      <c r="F4490" s="7" t="s">
        <v>181</v>
      </c>
      <c r="G4490" s="7" t="s">
        <v>409</v>
      </c>
      <c r="H4490" s="7" t="s">
        <v>410</v>
      </c>
      <c r="I4490" s="7" t="s">
        <v>279</v>
      </c>
      <c r="J4490" s="7" t="s">
        <v>411</v>
      </c>
      <c r="K4490" s="7" t="s">
        <v>20</v>
      </c>
      <c r="L4490" s="7" t="s">
        <v>20</v>
      </c>
      <c r="M4490" s="7" t="s">
        <v>20</v>
      </c>
      <c r="N4490" s="7" t="s">
        <v>20</v>
      </c>
      <c r="O4490" s="7" t="s">
        <v>20</v>
      </c>
      <c r="P4490" s="7" t="s">
        <v>20</v>
      </c>
      <c r="Q4490" s="7" t="s">
        <v>20</v>
      </c>
      <c r="R4490" s="7" t="s">
        <v>20</v>
      </c>
      <c r="S4490" s="7" t="s">
        <v>20</v>
      </c>
      <c r="T4490" s="7" t="s">
        <v>20</v>
      </c>
      <c r="U4490" s="7" t="s">
        <v>20</v>
      </c>
    </row>
    <row r="4491" spans="1:22">
      <c r="A4491" t="s">
        <v>4</v>
      </c>
      <c r="B4491" s="4" t="s">
        <v>5</v>
      </c>
      <c r="C4491" s="4" t="s">
        <v>8</v>
      </c>
      <c r="D4491" s="4" t="s">
        <v>7</v>
      </c>
      <c r="E4491" s="4" t="s">
        <v>8</v>
      </c>
      <c r="F4491" s="4" t="s">
        <v>9</v>
      </c>
      <c r="G4491" s="4" t="s">
        <v>9</v>
      </c>
      <c r="H4491" s="4" t="s">
        <v>9</v>
      </c>
      <c r="I4491" s="4" t="s">
        <v>9</v>
      </c>
      <c r="J4491" s="4" t="s">
        <v>9</v>
      </c>
      <c r="K4491" s="4" t="s">
        <v>9</v>
      </c>
      <c r="L4491" s="4" t="s">
        <v>9</v>
      </c>
      <c r="M4491" s="4" t="s">
        <v>9</v>
      </c>
      <c r="N4491" s="4" t="s">
        <v>9</v>
      </c>
      <c r="O4491" s="4" t="s">
        <v>9</v>
      </c>
      <c r="P4491" s="4" t="s">
        <v>9</v>
      </c>
      <c r="Q4491" s="4" t="s">
        <v>9</v>
      </c>
      <c r="R4491" s="4" t="s">
        <v>9</v>
      </c>
      <c r="S4491" s="4" t="s">
        <v>9</v>
      </c>
      <c r="T4491" s="4" t="s">
        <v>9</v>
      </c>
      <c r="U4491" s="4" t="s">
        <v>9</v>
      </c>
    </row>
    <row r="4492" spans="1:22">
      <c r="A4492" t="n">
        <v>38773</v>
      </c>
      <c r="B4492" s="49" t="n">
        <v>36</v>
      </c>
      <c r="C4492" s="7" t="n">
        <v>8</v>
      </c>
      <c r="D4492" s="7" t="n">
        <v>7033</v>
      </c>
      <c r="E4492" s="7" t="n">
        <v>0</v>
      </c>
      <c r="F4492" s="7" t="s">
        <v>195</v>
      </c>
      <c r="G4492" s="7" t="s">
        <v>75</v>
      </c>
      <c r="H4492" s="7" t="s">
        <v>151</v>
      </c>
      <c r="I4492" s="7" t="s">
        <v>20</v>
      </c>
      <c r="J4492" s="7" t="s">
        <v>20</v>
      </c>
      <c r="K4492" s="7" t="s">
        <v>20</v>
      </c>
      <c r="L4492" s="7" t="s">
        <v>20</v>
      </c>
      <c r="M4492" s="7" t="s">
        <v>20</v>
      </c>
      <c r="N4492" s="7" t="s">
        <v>20</v>
      </c>
      <c r="O4492" s="7" t="s">
        <v>20</v>
      </c>
      <c r="P4492" s="7" t="s">
        <v>20</v>
      </c>
      <c r="Q4492" s="7" t="s">
        <v>20</v>
      </c>
      <c r="R4492" s="7" t="s">
        <v>20</v>
      </c>
      <c r="S4492" s="7" t="s">
        <v>20</v>
      </c>
      <c r="T4492" s="7" t="s">
        <v>20</v>
      </c>
      <c r="U4492" s="7" t="s">
        <v>20</v>
      </c>
    </row>
    <row r="4493" spans="1:22">
      <c r="A4493" t="s">
        <v>4</v>
      </c>
      <c r="B4493" s="4" t="s">
        <v>5</v>
      </c>
      <c r="C4493" s="4" t="s">
        <v>7</v>
      </c>
      <c r="D4493" s="4" t="s">
        <v>18</v>
      </c>
      <c r="E4493" s="4" t="s">
        <v>18</v>
      </c>
      <c r="F4493" s="4" t="s">
        <v>18</v>
      </c>
      <c r="G4493" s="4" t="s">
        <v>18</v>
      </c>
    </row>
    <row r="4494" spans="1:22">
      <c r="A4494" t="n">
        <v>38824</v>
      </c>
      <c r="B4494" s="33" t="n">
        <v>46</v>
      </c>
      <c r="C4494" s="7" t="n">
        <v>0</v>
      </c>
      <c r="D4494" s="7" t="n">
        <v>0.949999988079071</v>
      </c>
      <c r="E4494" s="7" t="n">
        <v>0</v>
      </c>
      <c r="F4494" s="7" t="n">
        <v>-4.80000019073486</v>
      </c>
      <c r="G4494" s="7" t="n">
        <v>165</v>
      </c>
    </row>
    <row r="4495" spans="1:22">
      <c r="A4495" t="s">
        <v>4</v>
      </c>
      <c r="B4495" s="4" t="s">
        <v>5</v>
      </c>
      <c r="C4495" s="4" t="s">
        <v>7</v>
      </c>
      <c r="D4495" s="4" t="s">
        <v>18</v>
      </c>
      <c r="E4495" s="4" t="s">
        <v>18</v>
      </c>
      <c r="F4495" s="4" t="s">
        <v>18</v>
      </c>
      <c r="G4495" s="4" t="s">
        <v>18</v>
      </c>
    </row>
    <row r="4496" spans="1:22">
      <c r="A4496" t="n">
        <v>38843</v>
      </c>
      <c r="B4496" s="33" t="n">
        <v>46</v>
      </c>
      <c r="C4496" s="7" t="n">
        <v>7033</v>
      </c>
      <c r="D4496" s="7" t="n">
        <v>10</v>
      </c>
      <c r="E4496" s="7" t="n">
        <v>0</v>
      </c>
      <c r="F4496" s="7" t="n">
        <v>-16</v>
      </c>
      <c r="G4496" s="7" t="n">
        <v>270</v>
      </c>
    </row>
    <row r="4497" spans="1:21">
      <c r="A4497" t="s">
        <v>4</v>
      </c>
      <c r="B4497" s="4" t="s">
        <v>5</v>
      </c>
      <c r="C4497" s="4" t="s">
        <v>7</v>
      </c>
      <c r="D4497" s="4" t="s">
        <v>8</v>
      </c>
      <c r="E4497" s="4" t="s">
        <v>9</v>
      </c>
      <c r="F4497" s="4" t="s">
        <v>18</v>
      </c>
      <c r="G4497" s="4" t="s">
        <v>18</v>
      </c>
      <c r="H4497" s="4" t="s">
        <v>18</v>
      </c>
    </row>
    <row r="4498" spans="1:21">
      <c r="A4498" t="n">
        <v>38862</v>
      </c>
      <c r="B4498" s="37" t="n">
        <v>48</v>
      </c>
      <c r="C4498" s="7" t="n">
        <v>7033</v>
      </c>
      <c r="D4498" s="7" t="n">
        <v>0</v>
      </c>
      <c r="E4498" s="7" t="s">
        <v>195</v>
      </c>
      <c r="F4498" s="7" t="n">
        <v>-1</v>
      </c>
      <c r="G4498" s="7" t="n">
        <v>1</v>
      </c>
      <c r="H4498" s="7" t="n">
        <v>0</v>
      </c>
    </row>
    <row r="4499" spans="1:21">
      <c r="A4499" t="s">
        <v>4</v>
      </c>
      <c r="B4499" s="4" t="s">
        <v>5</v>
      </c>
      <c r="C4499" s="4" t="s">
        <v>7</v>
      </c>
      <c r="D4499" s="4" t="s">
        <v>18</v>
      </c>
      <c r="E4499" s="4" t="s">
        <v>18</v>
      </c>
      <c r="F4499" s="4" t="s">
        <v>18</v>
      </c>
      <c r="G4499" s="4" t="s">
        <v>18</v>
      </c>
    </row>
    <row r="4500" spans="1:21">
      <c r="A4500" t="n">
        <v>38889</v>
      </c>
      <c r="B4500" s="33" t="n">
        <v>46</v>
      </c>
      <c r="C4500" s="7" t="n">
        <v>1600</v>
      </c>
      <c r="D4500" s="7" t="n">
        <v>0</v>
      </c>
      <c r="E4500" s="7" t="n">
        <v>0</v>
      </c>
      <c r="F4500" s="7" t="n">
        <v>0</v>
      </c>
      <c r="G4500" s="7" t="n">
        <v>0</v>
      </c>
    </row>
    <row r="4501" spans="1:21">
      <c r="A4501" t="s">
        <v>4</v>
      </c>
      <c r="B4501" s="4" t="s">
        <v>5</v>
      </c>
      <c r="C4501" s="4" t="s">
        <v>8</v>
      </c>
      <c r="D4501" s="4" t="s">
        <v>8</v>
      </c>
      <c r="E4501" s="4" t="s">
        <v>18</v>
      </c>
      <c r="F4501" s="4" t="s">
        <v>18</v>
      </c>
      <c r="G4501" s="4" t="s">
        <v>18</v>
      </c>
      <c r="H4501" s="4" t="s">
        <v>7</v>
      </c>
    </row>
    <row r="4502" spans="1:21">
      <c r="A4502" t="n">
        <v>38908</v>
      </c>
      <c r="B4502" s="36" t="n">
        <v>45</v>
      </c>
      <c r="C4502" s="7" t="n">
        <v>2</v>
      </c>
      <c r="D4502" s="7" t="n">
        <v>3</v>
      </c>
      <c r="E4502" s="7" t="n">
        <v>0.949999988079071</v>
      </c>
      <c r="F4502" s="7" t="n">
        <v>1.20000004768372</v>
      </c>
      <c r="G4502" s="7" t="n">
        <v>-4.80000019073486</v>
      </c>
      <c r="H4502" s="7" t="n">
        <v>0</v>
      </c>
    </row>
    <row r="4503" spans="1:21">
      <c r="A4503" t="s">
        <v>4</v>
      </c>
      <c r="B4503" s="4" t="s">
        <v>5</v>
      </c>
      <c r="C4503" s="4" t="s">
        <v>8</v>
      </c>
      <c r="D4503" s="4" t="s">
        <v>8</v>
      </c>
      <c r="E4503" s="4" t="s">
        <v>18</v>
      </c>
      <c r="F4503" s="4" t="s">
        <v>18</v>
      </c>
      <c r="G4503" s="4" t="s">
        <v>18</v>
      </c>
      <c r="H4503" s="4" t="s">
        <v>7</v>
      </c>
      <c r="I4503" s="4" t="s">
        <v>8</v>
      </c>
    </row>
    <row r="4504" spans="1:21">
      <c r="A4504" t="n">
        <v>38925</v>
      </c>
      <c r="B4504" s="36" t="n">
        <v>45</v>
      </c>
      <c r="C4504" s="7" t="n">
        <v>4</v>
      </c>
      <c r="D4504" s="7" t="n">
        <v>3</v>
      </c>
      <c r="E4504" s="7" t="n">
        <v>10.6999998092651</v>
      </c>
      <c r="F4504" s="7" t="n">
        <v>204.350006103516</v>
      </c>
      <c r="G4504" s="7" t="n">
        <v>0</v>
      </c>
      <c r="H4504" s="7" t="n">
        <v>0</v>
      </c>
      <c r="I4504" s="7" t="n">
        <v>0</v>
      </c>
    </row>
    <row r="4505" spans="1:21">
      <c r="A4505" t="s">
        <v>4</v>
      </c>
      <c r="B4505" s="4" t="s">
        <v>5</v>
      </c>
      <c r="C4505" s="4" t="s">
        <v>8</v>
      </c>
      <c r="D4505" s="4" t="s">
        <v>8</v>
      </c>
      <c r="E4505" s="4" t="s">
        <v>18</v>
      </c>
      <c r="F4505" s="4" t="s">
        <v>7</v>
      </c>
    </row>
    <row r="4506" spans="1:21">
      <c r="A4506" t="n">
        <v>38943</v>
      </c>
      <c r="B4506" s="36" t="n">
        <v>45</v>
      </c>
      <c r="C4506" s="7" t="n">
        <v>5</v>
      </c>
      <c r="D4506" s="7" t="n">
        <v>3</v>
      </c>
      <c r="E4506" s="7" t="n">
        <v>5.5</v>
      </c>
      <c r="F4506" s="7" t="n">
        <v>0</v>
      </c>
    </row>
    <row r="4507" spans="1:21">
      <c r="A4507" t="s">
        <v>4</v>
      </c>
      <c r="B4507" s="4" t="s">
        <v>5</v>
      </c>
      <c r="C4507" s="4" t="s">
        <v>8</v>
      </c>
      <c r="D4507" s="4" t="s">
        <v>8</v>
      </c>
      <c r="E4507" s="4" t="s">
        <v>18</v>
      </c>
      <c r="F4507" s="4" t="s">
        <v>7</v>
      </c>
    </row>
    <row r="4508" spans="1:21">
      <c r="A4508" t="n">
        <v>38952</v>
      </c>
      <c r="B4508" s="36" t="n">
        <v>45</v>
      </c>
      <c r="C4508" s="7" t="n">
        <v>11</v>
      </c>
      <c r="D4508" s="7" t="n">
        <v>3</v>
      </c>
      <c r="E4508" s="7" t="n">
        <v>28.7999992370605</v>
      </c>
      <c r="F4508" s="7" t="n">
        <v>0</v>
      </c>
    </row>
    <row r="4509" spans="1:21">
      <c r="A4509" t="s">
        <v>4</v>
      </c>
      <c r="B4509" s="4" t="s">
        <v>5</v>
      </c>
      <c r="C4509" s="4" t="s">
        <v>8</v>
      </c>
    </row>
    <row r="4510" spans="1:21">
      <c r="A4510" t="n">
        <v>38961</v>
      </c>
      <c r="B4510" s="57" t="n">
        <v>116</v>
      </c>
      <c r="C4510" s="7" t="n">
        <v>0</v>
      </c>
    </row>
    <row r="4511" spans="1:21">
      <c r="A4511" t="s">
        <v>4</v>
      </c>
      <c r="B4511" s="4" t="s">
        <v>5</v>
      </c>
      <c r="C4511" s="4" t="s">
        <v>8</v>
      </c>
      <c r="D4511" s="4" t="s">
        <v>7</v>
      </c>
    </row>
    <row r="4512" spans="1:21">
      <c r="A4512" t="n">
        <v>38963</v>
      </c>
      <c r="B4512" s="57" t="n">
        <v>116</v>
      </c>
      <c r="C4512" s="7" t="n">
        <v>2</v>
      </c>
      <c r="D4512" s="7" t="n">
        <v>1</v>
      </c>
    </row>
    <row r="4513" spans="1:9">
      <c r="A4513" t="s">
        <v>4</v>
      </c>
      <c r="B4513" s="4" t="s">
        <v>5</v>
      </c>
      <c r="C4513" s="4" t="s">
        <v>8</v>
      </c>
      <c r="D4513" s="4" t="s">
        <v>19</v>
      </c>
    </row>
    <row r="4514" spans="1:9">
      <c r="A4514" t="n">
        <v>38967</v>
      </c>
      <c r="B4514" s="57" t="n">
        <v>116</v>
      </c>
      <c r="C4514" s="7" t="n">
        <v>5</v>
      </c>
      <c r="D4514" s="7" t="n">
        <v>1106247680</v>
      </c>
    </row>
    <row r="4515" spans="1:9">
      <c r="A4515" t="s">
        <v>4</v>
      </c>
      <c r="B4515" s="4" t="s">
        <v>5</v>
      </c>
      <c r="C4515" s="4" t="s">
        <v>8</v>
      </c>
      <c r="D4515" s="4" t="s">
        <v>7</v>
      </c>
    </row>
    <row r="4516" spans="1:9">
      <c r="A4516" t="n">
        <v>38973</v>
      </c>
      <c r="B4516" s="57" t="n">
        <v>116</v>
      </c>
      <c r="C4516" s="7" t="n">
        <v>6</v>
      </c>
      <c r="D4516" s="7" t="n">
        <v>1</v>
      </c>
    </row>
    <row r="4517" spans="1:9">
      <c r="A4517" t="s">
        <v>4</v>
      </c>
      <c r="B4517" s="4" t="s">
        <v>5</v>
      </c>
      <c r="C4517" s="4" t="s">
        <v>8</v>
      </c>
      <c r="D4517" s="4" t="s">
        <v>8</v>
      </c>
      <c r="E4517" s="4" t="s">
        <v>18</v>
      </c>
      <c r="F4517" s="4" t="s">
        <v>18</v>
      </c>
      <c r="G4517" s="4" t="s">
        <v>18</v>
      </c>
      <c r="H4517" s="4" t="s">
        <v>7</v>
      </c>
    </row>
    <row r="4518" spans="1:9">
      <c r="A4518" t="n">
        <v>38977</v>
      </c>
      <c r="B4518" s="36" t="n">
        <v>45</v>
      </c>
      <c r="C4518" s="7" t="n">
        <v>2</v>
      </c>
      <c r="D4518" s="7" t="n">
        <v>3</v>
      </c>
      <c r="E4518" s="7" t="n">
        <v>10</v>
      </c>
      <c r="F4518" s="7" t="n">
        <v>3.40000009536743</v>
      </c>
      <c r="G4518" s="7" t="n">
        <v>-16</v>
      </c>
      <c r="H4518" s="7" t="n">
        <v>8000</v>
      </c>
    </row>
    <row r="4519" spans="1:9">
      <c r="A4519" t="s">
        <v>4</v>
      </c>
      <c r="B4519" s="4" t="s">
        <v>5</v>
      </c>
      <c r="C4519" s="4" t="s">
        <v>8</v>
      </c>
      <c r="D4519" s="4" t="s">
        <v>8</v>
      </c>
      <c r="E4519" s="4" t="s">
        <v>18</v>
      </c>
      <c r="F4519" s="4" t="s">
        <v>18</v>
      </c>
      <c r="G4519" s="4" t="s">
        <v>18</v>
      </c>
      <c r="H4519" s="4" t="s">
        <v>7</v>
      </c>
      <c r="I4519" s="4" t="s">
        <v>8</v>
      </c>
    </row>
    <row r="4520" spans="1:9">
      <c r="A4520" t="n">
        <v>38994</v>
      </c>
      <c r="B4520" s="36" t="n">
        <v>45</v>
      </c>
      <c r="C4520" s="7" t="n">
        <v>4</v>
      </c>
      <c r="D4520" s="7" t="n">
        <v>3</v>
      </c>
      <c r="E4520" s="7" t="n">
        <v>-5.15000009536743</v>
      </c>
      <c r="F4520" s="7" t="n">
        <v>299.149993896484</v>
      </c>
      <c r="G4520" s="7" t="n">
        <v>0</v>
      </c>
      <c r="H4520" s="7" t="n">
        <v>8000</v>
      </c>
      <c r="I4520" s="7" t="n">
        <v>0</v>
      </c>
    </row>
    <row r="4521" spans="1:9">
      <c r="A4521" t="s">
        <v>4</v>
      </c>
      <c r="B4521" s="4" t="s">
        <v>5</v>
      </c>
      <c r="C4521" s="4" t="s">
        <v>8</v>
      </c>
      <c r="D4521" s="4" t="s">
        <v>8</v>
      </c>
      <c r="E4521" s="4" t="s">
        <v>18</v>
      </c>
      <c r="F4521" s="4" t="s">
        <v>7</v>
      </c>
    </row>
    <row r="4522" spans="1:9">
      <c r="A4522" t="n">
        <v>39012</v>
      </c>
      <c r="B4522" s="36" t="n">
        <v>45</v>
      </c>
      <c r="C4522" s="7" t="n">
        <v>5</v>
      </c>
      <c r="D4522" s="7" t="n">
        <v>3</v>
      </c>
      <c r="E4522" s="7" t="n">
        <v>15.5</v>
      </c>
      <c r="F4522" s="7" t="n">
        <v>8000</v>
      </c>
    </row>
    <row r="4523" spans="1:9">
      <c r="A4523" t="s">
        <v>4</v>
      </c>
      <c r="B4523" s="4" t="s">
        <v>5</v>
      </c>
      <c r="C4523" s="4" t="s">
        <v>7</v>
      </c>
      <c r="D4523" s="4" t="s">
        <v>7</v>
      </c>
      <c r="E4523" s="4" t="s">
        <v>18</v>
      </c>
      <c r="F4523" s="4" t="s">
        <v>18</v>
      </c>
      <c r="G4523" s="4" t="s">
        <v>18</v>
      </c>
      <c r="H4523" s="4" t="s">
        <v>18</v>
      </c>
      <c r="I4523" s="4" t="s">
        <v>8</v>
      </c>
      <c r="J4523" s="4" t="s">
        <v>7</v>
      </c>
    </row>
    <row r="4524" spans="1:9">
      <c r="A4524" t="n">
        <v>39021</v>
      </c>
      <c r="B4524" s="66" t="n">
        <v>55</v>
      </c>
      <c r="C4524" s="7" t="n">
        <v>0</v>
      </c>
      <c r="D4524" s="7" t="n">
        <v>65533</v>
      </c>
      <c r="E4524" s="7" t="n">
        <v>2.84999990463257</v>
      </c>
      <c r="F4524" s="7" t="n">
        <v>0</v>
      </c>
      <c r="G4524" s="7" t="n">
        <v>-12</v>
      </c>
      <c r="H4524" s="7" t="n">
        <v>1.5</v>
      </c>
      <c r="I4524" s="7" t="n">
        <v>1</v>
      </c>
      <c r="J4524" s="7" t="n">
        <v>0</v>
      </c>
    </row>
    <row r="4525" spans="1:9">
      <c r="A4525" t="s">
        <v>4</v>
      </c>
      <c r="B4525" s="4" t="s">
        <v>5</v>
      </c>
      <c r="C4525" s="4" t="s">
        <v>7</v>
      </c>
      <c r="D4525" s="4" t="s">
        <v>7</v>
      </c>
      <c r="E4525" s="4" t="s">
        <v>7</v>
      </c>
    </row>
    <row r="4526" spans="1:9">
      <c r="A4526" t="n">
        <v>39045</v>
      </c>
      <c r="B4526" s="45" t="n">
        <v>61</v>
      </c>
      <c r="C4526" s="7" t="n">
        <v>0</v>
      </c>
      <c r="D4526" s="7" t="n">
        <v>7033</v>
      </c>
      <c r="E4526" s="7" t="n">
        <v>1000</v>
      </c>
    </row>
    <row r="4527" spans="1:9">
      <c r="A4527" t="s">
        <v>4</v>
      </c>
      <c r="B4527" s="4" t="s">
        <v>5</v>
      </c>
      <c r="C4527" s="4" t="s">
        <v>8</v>
      </c>
      <c r="D4527" s="4" t="s">
        <v>7</v>
      </c>
      <c r="E4527" s="4" t="s">
        <v>19</v>
      </c>
      <c r="F4527" s="4" t="s">
        <v>7</v>
      </c>
      <c r="G4527" s="4" t="s">
        <v>19</v>
      </c>
      <c r="H4527" s="4" t="s">
        <v>8</v>
      </c>
    </row>
    <row r="4528" spans="1:9">
      <c r="A4528" t="n">
        <v>39052</v>
      </c>
      <c r="B4528" s="17" t="n">
        <v>49</v>
      </c>
      <c r="C4528" s="7" t="n">
        <v>0</v>
      </c>
      <c r="D4528" s="7" t="n">
        <v>300</v>
      </c>
      <c r="E4528" s="7" t="n">
        <v>1065353216</v>
      </c>
      <c r="F4528" s="7" t="n">
        <v>0</v>
      </c>
      <c r="G4528" s="7" t="n">
        <v>0</v>
      </c>
      <c r="H4528" s="7" t="n">
        <v>0</v>
      </c>
    </row>
    <row r="4529" spans="1:10">
      <c r="A4529" t="s">
        <v>4</v>
      </c>
      <c r="B4529" s="4" t="s">
        <v>5</v>
      </c>
      <c r="C4529" s="4" t="s">
        <v>8</v>
      </c>
      <c r="D4529" s="4" t="s">
        <v>7</v>
      </c>
      <c r="E4529" s="4" t="s">
        <v>18</v>
      </c>
      <c r="F4529" s="4" t="s">
        <v>7</v>
      </c>
      <c r="G4529" s="4" t="s">
        <v>19</v>
      </c>
      <c r="H4529" s="4" t="s">
        <v>19</v>
      </c>
      <c r="I4529" s="4" t="s">
        <v>7</v>
      </c>
      <c r="J4529" s="4" t="s">
        <v>7</v>
      </c>
      <c r="K4529" s="4" t="s">
        <v>19</v>
      </c>
      <c r="L4529" s="4" t="s">
        <v>19</v>
      </c>
      <c r="M4529" s="4" t="s">
        <v>19</v>
      </c>
      <c r="N4529" s="4" t="s">
        <v>19</v>
      </c>
      <c r="O4529" s="4" t="s">
        <v>9</v>
      </c>
    </row>
    <row r="4530" spans="1:10">
      <c r="A4530" t="n">
        <v>39067</v>
      </c>
      <c r="B4530" s="15" t="n">
        <v>50</v>
      </c>
      <c r="C4530" s="7" t="n">
        <v>0</v>
      </c>
      <c r="D4530" s="7" t="n">
        <v>5043</v>
      </c>
      <c r="E4530" s="7" t="n">
        <v>0.100000001490116</v>
      </c>
      <c r="F4530" s="7" t="n">
        <v>1000</v>
      </c>
      <c r="G4530" s="7" t="n">
        <v>0</v>
      </c>
      <c r="H4530" s="7" t="n">
        <v>0</v>
      </c>
      <c r="I4530" s="7" t="n">
        <v>0</v>
      </c>
      <c r="J4530" s="7" t="n">
        <v>65533</v>
      </c>
      <c r="K4530" s="7" t="n">
        <v>0</v>
      </c>
      <c r="L4530" s="7" t="n">
        <v>0</v>
      </c>
      <c r="M4530" s="7" t="n">
        <v>0</v>
      </c>
      <c r="N4530" s="7" t="n">
        <v>0</v>
      </c>
      <c r="O4530" s="7" t="s">
        <v>20</v>
      </c>
    </row>
    <row r="4531" spans="1:10">
      <c r="A4531" t="s">
        <v>4</v>
      </c>
      <c r="B4531" s="4" t="s">
        <v>5</v>
      </c>
      <c r="C4531" s="4" t="s">
        <v>8</v>
      </c>
      <c r="D4531" s="4" t="s">
        <v>7</v>
      </c>
      <c r="E4531" s="4" t="s">
        <v>18</v>
      </c>
    </row>
    <row r="4532" spans="1:10">
      <c r="A4532" t="n">
        <v>39106</v>
      </c>
      <c r="B4532" s="25" t="n">
        <v>58</v>
      </c>
      <c r="C4532" s="7" t="n">
        <v>100</v>
      </c>
      <c r="D4532" s="7" t="n">
        <v>1000</v>
      </c>
      <c r="E4532" s="7" t="n">
        <v>1</v>
      </c>
    </row>
    <row r="4533" spans="1:10">
      <c r="A4533" t="s">
        <v>4</v>
      </c>
      <c r="B4533" s="4" t="s">
        <v>5</v>
      </c>
      <c r="C4533" s="4" t="s">
        <v>8</v>
      </c>
      <c r="D4533" s="4" t="s">
        <v>7</v>
      </c>
    </row>
    <row r="4534" spans="1:10">
      <c r="A4534" t="n">
        <v>39114</v>
      </c>
      <c r="B4534" s="25" t="n">
        <v>58</v>
      </c>
      <c r="C4534" s="7" t="n">
        <v>255</v>
      </c>
      <c r="D4534" s="7" t="n">
        <v>0</v>
      </c>
    </row>
    <row r="4535" spans="1:10">
      <c r="A4535" t="s">
        <v>4</v>
      </c>
      <c r="B4535" s="4" t="s">
        <v>5</v>
      </c>
      <c r="C4535" s="4" t="s">
        <v>7</v>
      </c>
      <c r="D4535" s="4" t="s">
        <v>8</v>
      </c>
    </row>
    <row r="4536" spans="1:10">
      <c r="A4536" t="n">
        <v>39118</v>
      </c>
      <c r="B4536" s="67" t="n">
        <v>56</v>
      </c>
      <c r="C4536" s="7" t="n">
        <v>0</v>
      </c>
      <c r="D4536" s="7" t="n">
        <v>0</v>
      </c>
    </row>
    <row r="4537" spans="1:10">
      <c r="A4537" t="s">
        <v>4</v>
      </c>
      <c r="B4537" s="4" t="s">
        <v>5</v>
      </c>
      <c r="C4537" s="4" t="s">
        <v>7</v>
      </c>
      <c r="D4537" s="4" t="s">
        <v>7</v>
      </c>
      <c r="E4537" s="4" t="s">
        <v>18</v>
      </c>
      <c r="F4537" s="4" t="s">
        <v>18</v>
      </c>
      <c r="G4537" s="4" t="s">
        <v>18</v>
      </c>
      <c r="H4537" s="4" t="s">
        <v>18</v>
      </c>
      <c r="I4537" s="4" t="s">
        <v>8</v>
      </c>
      <c r="J4537" s="4" t="s">
        <v>7</v>
      </c>
    </row>
    <row r="4538" spans="1:10">
      <c r="A4538" t="n">
        <v>39122</v>
      </c>
      <c r="B4538" s="66" t="n">
        <v>55</v>
      </c>
      <c r="C4538" s="7" t="n">
        <v>0</v>
      </c>
      <c r="D4538" s="7" t="n">
        <v>65533</v>
      </c>
      <c r="E4538" s="7" t="n">
        <v>4.34999990463257</v>
      </c>
      <c r="F4538" s="7" t="n">
        <v>0</v>
      </c>
      <c r="G4538" s="7" t="n">
        <v>-16</v>
      </c>
      <c r="H4538" s="7" t="n">
        <v>1.5</v>
      </c>
      <c r="I4538" s="7" t="n">
        <v>1</v>
      </c>
      <c r="J4538" s="7" t="n">
        <v>0</v>
      </c>
    </row>
    <row r="4539" spans="1:10">
      <c r="A4539" t="s">
        <v>4</v>
      </c>
      <c r="B4539" s="4" t="s">
        <v>5</v>
      </c>
      <c r="C4539" s="4" t="s">
        <v>7</v>
      </c>
      <c r="D4539" s="4" t="s">
        <v>8</v>
      </c>
    </row>
    <row r="4540" spans="1:10">
      <c r="A4540" t="n">
        <v>39146</v>
      </c>
      <c r="B4540" s="67" t="n">
        <v>56</v>
      </c>
      <c r="C4540" s="7" t="n">
        <v>0</v>
      </c>
      <c r="D4540" s="7" t="n">
        <v>0</v>
      </c>
    </row>
    <row r="4541" spans="1:10">
      <c r="A4541" t="s">
        <v>4</v>
      </c>
      <c r="B4541" s="4" t="s">
        <v>5</v>
      </c>
      <c r="C4541" s="4" t="s">
        <v>7</v>
      </c>
      <c r="D4541" s="4" t="s">
        <v>18</v>
      </c>
      <c r="E4541" s="4" t="s">
        <v>18</v>
      </c>
      <c r="F4541" s="4" t="s">
        <v>8</v>
      </c>
    </row>
    <row r="4542" spans="1:10">
      <c r="A4542" t="n">
        <v>39150</v>
      </c>
      <c r="B4542" s="62" t="n">
        <v>52</v>
      </c>
      <c r="C4542" s="7" t="n">
        <v>0</v>
      </c>
      <c r="D4542" s="7" t="n">
        <v>90</v>
      </c>
      <c r="E4542" s="7" t="n">
        <v>10</v>
      </c>
      <c r="F4542" s="7" t="n">
        <v>0</v>
      </c>
    </row>
    <row r="4543" spans="1:10">
      <c r="A4543" t="s">
        <v>4</v>
      </c>
      <c r="B4543" s="4" t="s">
        <v>5</v>
      </c>
      <c r="C4543" s="4" t="s">
        <v>7</v>
      </c>
      <c r="D4543" s="4" t="s">
        <v>18</v>
      </c>
      <c r="E4543" s="4" t="s">
        <v>18</v>
      </c>
      <c r="F4543" s="4" t="s">
        <v>18</v>
      </c>
      <c r="G4543" s="4" t="s">
        <v>7</v>
      </c>
      <c r="H4543" s="4" t="s">
        <v>7</v>
      </c>
    </row>
    <row r="4544" spans="1:10">
      <c r="A4544" t="n">
        <v>39162</v>
      </c>
      <c r="B4544" s="35" t="n">
        <v>60</v>
      </c>
      <c r="C4544" s="7" t="n">
        <v>0</v>
      </c>
      <c r="D4544" s="7" t="n">
        <v>0</v>
      </c>
      <c r="E4544" s="7" t="n">
        <v>15</v>
      </c>
      <c r="F4544" s="7" t="n">
        <v>0</v>
      </c>
      <c r="G4544" s="7" t="n">
        <v>300</v>
      </c>
      <c r="H4544" s="7" t="n">
        <v>0</v>
      </c>
    </row>
    <row r="4545" spans="1:15">
      <c r="A4545" t="s">
        <v>4</v>
      </c>
      <c r="B4545" s="4" t="s">
        <v>5</v>
      </c>
      <c r="C4545" s="4" t="s">
        <v>8</v>
      </c>
      <c r="D4545" s="4" t="s">
        <v>7</v>
      </c>
    </row>
    <row r="4546" spans="1:15">
      <c r="A4546" t="n">
        <v>39181</v>
      </c>
      <c r="B4546" s="36" t="n">
        <v>45</v>
      </c>
      <c r="C4546" s="7" t="n">
        <v>7</v>
      </c>
      <c r="D4546" s="7" t="n">
        <v>255</v>
      </c>
    </row>
    <row r="4547" spans="1:15">
      <c r="A4547" t="s">
        <v>4</v>
      </c>
      <c r="B4547" s="4" t="s">
        <v>5</v>
      </c>
      <c r="C4547" s="4" t="s">
        <v>8</v>
      </c>
      <c r="D4547" s="4" t="s">
        <v>7</v>
      </c>
      <c r="E4547" s="4" t="s">
        <v>18</v>
      </c>
    </row>
    <row r="4548" spans="1:15">
      <c r="A4548" t="n">
        <v>39185</v>
      </c>
      <c r="B4548" s="25" t="n">
        <v>58</v>
      </c>
      <c r="C4548" s="7" t="n">
        <v>101</v>
      </c>
      <c r="D4548" s="7" t="n">
        <v>500</v>
      </c>
      <c r="E4548" s="7" t="n">
        <v>1</v>
      </c>
    </row>
    <row r="4549" spans="1:15">
      <c r="A4549" t="s">
        <v>4</v>
      </c>
      <c r="B4549" s="4" t="s">
        <v>5</v>
      </c>
      <c r="C4549" s="4" t="s">
        <v>8</v>
      </c>
      <c r="D4549" s="4" t="s">
        <v>7</v>
      </c>
    </row>
    <row r="4550" spans="1:15">
      <c r="A4550" t="n">
        <v>39193</v>
      </c>
      <c r="B4550" s="25" t="n">
        <v>58</v>
      </c>
      <c r="C4550" s="7" t="n">
        <v>254</v>
      </c>
      <c r="D4550" s="7" t="n">
        <v>0</v>
      </c>
    </row>
    <row r="4551" spans="1:15">
      <c r="A4551" t="s">
        <v>4</v>
      </c>
      <c r="B4551" s="4" t="s">
        <v>5</v>
      </c>
      <c r="C4551" s="4" t="s">
        <v>8</v>
      </c>
    </row>
    <row r="4552" spans="1:15">
      <c r="A4552" t="n">
        <v>39197</v>
      </c>
      <c r="B4552" s="57" t="n">
        <v>116</v>
      </c>
      <c r="C4552" s="7" t="n">
        <v>0</v>
      </c>
    </row>
    <row r="4553" spans="1:15">
      <c r="A4553" t="s">
        <v>4</v>
      </c>
      <c r="B4553" s="4" t="s">
        <v>5</v>
      </c>
      <c r="C4553" s="4" t="s">
        <v>8</v>
      </c>
      <c r="D4553" s="4" t="s">
        <v>7</v>
      </c>
    </row>
    <row r="4554" spans="1:15">
      <c r="A4554" t="n">
        <v>39199</v>
      </c>
      <c r="B4554" s="57" t="n">
        <v>116</v>
      </c>
      <c r="C4554" s="7" t="n">
        <v>2</v>
      </c>
      <c r="D4554" s="7" t="n">
        <v>1</v>
      </c>
    </row>
    <row r="4555" spans="1:15">
      <c r="A4555" t="s">
        <v>4</v>
      </c>
      <c r="B4555" s="4" t="s">
        <v>5</v>
      </c>
      <c r="C4555" s="4" t="s">
        <v>8</v>
      </c>
      <c r="D4555" s="4" t="s">
        <v>19</v>
      </c>
    </row>
    <row r="4556" spans="1:15">
      <c r="A4556" t="n">
        <v>39203</v>
      </c>
      <c r="B4556" s="57" t="n">
        <v>116</v>
      </c>
      <c r="C4556" s="7" t="n">
        <v>5</v>
      </c>
      <c r="D4556" s="7" t="n">
        <v>1099431936</v>
      </c>
    </row>
    <row r="4557" spans="1:15">
      <c r="A4557" t="s">
        <v>4</v>
      </c>
      <c r="B4557" s="4" t="s">
        <v>5</v>
      </c>
      <c r="C4557" s="4" t="s">
        <v>8</v>
      </c>
      <c r="D4557" s="4" t="s">
        <v>7</v>
      </c>
    </row>
    <row r="4558" spans="1:15">
      <c r="A4558" t="n">
        <v>39209</v>
      </c>
      <c r="B4558" s="57" t="n">
        <v>116</v>
      </c>
      <c r="C4558" s="7" t="n">
        <v>6</v>
      </c>
      <c r="D4558" s="7" t="n">
        <v>1</v>
      </c>
    </row>
    <row r="4559" spans="1:15">
      <c r="A4559" t="s">
        <v>4</v>
      </c>
      <c r="B4559" s="4" t="s">
        <v>5</v>
      </c>
      <c r="C4559" s="4" t="s">
        <v>8</v>
      </c>
      <c r="D4559" s="4" t="s">
        <v>8</v>
      </c>
      <c r="E4559" s="4" t="s">
        <v>18</v>
      </c>
      <c r="F4559" s="4" t="s">
        <v>18</v>
      </c>
      <c r="G4559" s="4" t="s">
        <v>18</v>
      </c>
      <c r="H4559" s="4" t="s">
        <v>7</v>
      </c>
    </row>
    <row r="4560" spans="1:15">
      <c r="A4560" t="n">
        <v>39213</v>
      </c>
      <c r="B4560" s="36" t="n">
        <v>45</v>
      </c>
      <c r="C4560" s="7" t="n">
        <v>2</v>
      </c>
      <c r="D4560" s="7" t="n">
        <v>3</v>
      </c>
      <c r="E4560" s="7" t="n">
        <v>10</v>
      </c>
      <c r="F4560" s="7" t="n">
        <v>5.51000022888184</v>
      </c>
      <c r="G4560" s="7" t="n">
        <v>-16</v>
      </c>
      <c r="H4560" s="7" t="n">
        <v>0</v>
      </c>
    </row>
    <row r="4561" spans="1:8">
      <c r="A4561" t="s">
        <v>4</v>
      </c>
      <c r="B4561" s="4" t="s">
        <v>5</v>
      </c>
      <c r="C4561" s="4" t="s">
        <v>8</v>
      </c>
      <c r="D4561" s="4" t="s">
        <v>8</v>
      </c>
      <c r="E4561" s="4" t="s">
        <v>18</v>
      </c>
      <c r="F4561" s="4" t="s">
        <v>18</v>
      </c>
      <c r="G4561" s="4" t="s">
        <v>18</v>
      </c>
      <c r="H4561" s="4" t="s">
        <v>7</v>
      </c>
      <c r="I4561" s="4" t="s">
        <v>8</v>
      </c>
    </row>
    <row r="4562" spans="1:8">
      <c r="A4562" t="n">
        <v>39230</v>
      </c>
      <c r="B4562" s="36" t="n">
        <v>45</v>
      </c>
      <c r="C4562" s="7" t="n">
        <v>4</v>
      </c>
      <c r="D4562" s="7" t="n">
        <v>3</v>
      </c>
      <c r="E4562" s="7" t="n">
        <v>334.600006103516</v>
      </c>
      <c r="F4562" s="7" t="n">
        <v>270</v>
      </c>
      <c r="G4562" s="7" t="n">
        <v>0</v>
      </c>
      <c r="H4562" s="7" t="n">
        <v>0</v>
      </c>
      <c r="I4562" s="7" t="n">
        <v>0</v>
      </c>
    </row>
    <row r="4563" spans="1:8">
      <c r="A4563" t="s">
        <v>4</v>
      </c>
      <c r="B4563" s="4" t="s">
        <v>5</v>
      </c>
      <c r="C4563" s="4" t="s">
        <v>8</v>
      </c>
      <c r="D4563" s="4" t="s">
        <v>8</v>
      </c>
      <c r="E4563" s="4" t="s">
        <v>18</v>
      </c>
      <c r="F4563" s="4" t="s">
        <v>7</v>
      </c>
    </row>
    <row r="4564" spans="1:8">
      <c r="A4564" t="n">
        <v>39248</v>
      </c>
      <c r="B4564" s="36" t="n">
        <v>45</v>
      </c>
      <c r="C4564" s="7" t="n">
        <v>5</v>
      </c>
      <c r="D4564" s="7" t="n">
        <v>3</v>
      </c>
      <c r="E4564" s="7" t="n">
        <v>5</v>
      </c>
      <c r="F4564" s="7" t="n">
        <v>0</v>
      </c>
    </row>
    <row r="4565" spans="1:8">
      <c r="A4565" t="s">
        <v>4</v>
      </c>
      <c r="B4565" s="4" t="s">
        <v>5</v>
      </c>
      <c r="C4565" s="4" t="s">
        <v>8</v>
      </c>
      <c r="D4565" s="4" t="s">
        <v>8</v>
      </c>
      <c r="E4565" s="4" t="s">
        <v>18</v>
      </c>
      <c r="F4565" s="4" t="s">
        <v>7</v>
      </c>
    </row>
    <row r="4566" spans="1:8">
      <c r="A4566" t="n">
        <v>39257</v>
      </c>
      <c r="B4566" s="36" t="n">
        <v>45</v>
      </c>
      <c r="C4566" s="7" t="n">
        <v>11</v>
      </c>
      <c r="D4566" s="7" t="n">
        <v>3</v>
      </c>
      <c r="E4566" s="7" t="n">
        <v>34.5</v>
      </c>
      <c r="F4566" s="7" t="n">
        <v>0</v>
      </c>
    </row>
    <row r="4567" spans="1:8">
      <c r="A4567" t="s">
        <v>4</v>
      </c>
      <c r="B4567" s="4" t="s">
        <v>5</v>
      </c>
      <c r="C4567" s="4" t="s">
        <v>8</v>
      </c>
      <c r="D4567" s="4" t="s">
        <v>8</v>
      </c>
      <c r="E4567" s="4" t="s">
        <v>18</v>
      </c>
      <c r="F4567" s="4" t="s">
        <v>7</v>
      </c>
    </row>
    <row r="4568" spans="1:8">
      <c r="A4568" t="n">
        <v>39266</v>
      </c>
      <c r="B4568" s="36" t="n">
        <v>45</v>
      </c>
      <c r="C4568" s="7" t="n">
        <v>5</v>
      </c>
      <c r="D4568" s="7" t="n">
        <v>3</v>
      </c>
      <c r="E4568" s="7" t="n">
        <v>5.90000009536743</v>
      </c>
      <c r="F4568" s="7" t="n">
        <v>3000</v>
      </c>
    </row>
    <row r="4569" spans="1:8">
      <c r="A4569" t="s">
        <v>4</v>
      </c>
      <c r="B4569" s="4" t="s">
        <v>5</v>
      </c>
      <c r="C4569" s="4" t="s">
        <v>8</v>
      </c>
      <c r="D4569" s="4" t="s">
        <v>7</v>
      </c>
    </row>
    <row r="4570" spans="1:8">
      <c r="A4570" t="n">
        <v>39275</v>
      </c>
      <c r="B4570" s="25" t="n">
        <v>58</v>
      </c>
      <c r="C4570" s="7" t="n">
        <v>255</v>
      </c>
      <c r="D4570" s="7" t="n">
        <v>0</v>
      </c>
    </row>
    <row r="4571" spans="1:8">
      <c r="A4571" t="s">
        <v>4</v>
      </c>
      <c r="B4571" s="4" t="s">
        <v>5</v>
      </c>
      <c r="C4571" s="4" t="s">
        <v>8</v>
      </c>
      <c r="D4571" s="4" t="s">
        <v>7</v>
      </c>
      <c r="E4571" s="4" t="s">
        <v>7</v>
      </c>
      <c r="F4571" s="4" t="s">
        <v>7</v>
      </c>
      <c r="G4571" s="4" t="s">
        <v>7</v>
      </c>
      <c r="H4571" s="4" t="s">
        <v>7</v>
      </c>
      <c r="I4571" s="4" t="s">
        <v>9</v>
      </c>
      <c r="J4571" s="4" t="s">
        <v>18</v>
      </c>
      <c r="K4571" s="4" t="s">
        <v>18</v>
      </c>
      <c r="L4571" s="4" t="s">
        <v>18</v>
      </c>
      <c r="M4571" s="4" t="s">
        <v>19</v>
      </c>
      <c r="N4571" s="4" t="s">
        <v>19</v>
      </c>
      <c r="O4571" s="4" t="s">
        <v>18</v>
      </c>
      <c r="P4571" s="4" t="s">
        <v>18</v>
      </c>
      <c r="Q4571" s="4" t="s">
        <v>18</v>
      </c>
      <c r="R4571" s="4" t="s">
        <v>18</v>
      </c>
      <c r="S4571" s="4" t="s">
        <v>8</v>
      </c>
    </row>
    <row r="4572" spans="1:8">
      <c r="A4572" t="n">
        <v>39279</v>
      </c>
      <c r="B4572" s="69" t="n">
        <v>39</v>
      </c>
      <c r="C4572" s="7" t="n">
        <v>12</v>
      </c>
      <c r="D4572" s="7" t="n">
        <v>65533</v>
      </c>
      <c r="E4572" s="7" t="n">
        <v>200</v>
      </c>
      <c r="F4572" s="7" t="n">
        <v>0</v>
      </c>
      <c r="G4572" s="7" t="n">
        <v>7033</v>
      </c>
      <c r="H4572" s="7" t="n">
        <v>3</v>
      </c>
      <c r="I4572" s="7" t="s">
        <v>412</v>
      </c>
      <c r="J4572" s="7" t="n">
        <v>0</v>
      </c>
      <c r="K4572" s="7" t="n">
        <v>0.00999999977648258</v>
      </c>
      <c r="L4572" s="7" t="n">
        <v>0</v>
      </c>
      <c r="M4572" s="7" t="n">
        <v>0</v>
      </c>
      <c r="N4572" s="7" t="n">
        <v>0</v>
      </c>
      <c r="O4572" s="7" t="n">
        <v>0</v>
      </c>
      <c r="P4572" s="7" t="n">
        <v>1</v>
      </c>
      <c r="Q4572" s="7" t="n">
        <v>1</v>
      </c>
      <c r="R4572" s="7" t="n">
        <v>1</v>
      </c>
      <c r="S4572" s="7" t="n">
        <v>255</v>
      </c>
    </row>
    <row r="4573" spans="1:8">
      <c r="A4573" t="s">
        <v>4</v>
      </c>
      <c r="B4573" s="4" t="s">
        <v>5</v>
      </c>
      <c r="C4573" s="4" t="s">
        <v>7</v>
      </c>
      <c r="D4573" s="4" t="s">
        <v>8</v>
      </c>
      <c r="E4573" s="4" t="s">
        <v>9</v>
      </c>
      <c r="F4573" s="4" t="s">
        <v>18</v>
      </c>
      <c r="G4573" s="4" t="s">
        <v>18</v>
      </c>
      <c r="H4573" s="4" t="s">
        <v>18</v>
      </c>
    </row>
    <row r="4574" spans="1:8">
      <c r="A4574" t="n">
        <v>39338</v>
      </c>
      <c r="B4574" s="37" t="n">
        <v>48</v>
      </c>
      <c r="C4574" s="7" t="n">
        <v>7033</v>
      </c>
      <c r="D4574" s="7" t="n">
        <v>0</v>
      </c>
      <c r="E4574" s="7" t="s">
        <v>75</v>
      </c>
      <c r="F4574" s="7" t="n">
        <v>-1</v>
      </c>
      <c r="G4574" s="7" t="n">
        <v>1</v>
      </c>
      <c r="H4574" s="7" t="n">
        <v>0</v>
      </c>
    </row>
    <row r="4575" spans="1:8">
      <c r="A4575" t="s">
        <v>4</v>
      </c>
      <c r="B4575" s="4" t="s">
        <v>5</v>
      </c>
      <c r="C4575" s="4" t="s">
        <v>8</v>
      </c>
      <c r="D4575" s="4" t="s">
        <v>7</v>
      </c>
    </row>
    <row r="4576" spans="1:8">
      <c r="A4576" t="n">
        <v>39365</v>
      </c>
      <c r="B4576" s="36" t="n">
        <v>45</v>
      </c>
      <c r="C4576" s="7" t="n">
        <v>7</v>
      </c>
      <c r="D4576" s="7" t="n">
        <v>255</v>
      </c>
    </row>
    <row r="4577" spans="1:19">
      <c r="A4577" t="s">
        <v>4</v>
      </c>
      <c r="B4577" s="4" t="s">
        <v>5</v>
      </c>
      <c r="C4577" s="4" t="s">
        <v>8</v>
      </c>
      <c r="D4577" s="4" t="s">
        <v>7</v>
      </c>
      <c r="E4577" s="4" t="s">
        <v>18</v>
      </c>
      <c r="F4577" s="4" t="s">
        <v>7</v>
      </c>
      <c r="G4577" s="4" t="s">
        <v>19</v>
      </c>
      <c r="H4577" s="4" t="s">
        <v>19</v>
      </c>
      <c r="I4577" s="4" t="s">
        <v>7</v>
      </c>
      <c r="J4577" s="4" t="s">
        <v>7</v>
      </c>
      <c r="K4577" s="4" t="s">
        <v>19</v>
      </c>
      <c r="L4577" s="4" t="s">
        <v>19</v>
      </c>
      <c r="M4577" s="4" t="s">
        <v>19</v>
      </c>
      <c r="N4577" s="4" t="s">
        <v>19</v>
      </c>
      <c r="O4577" s="4" t="s">
        <v>9</v>
      </c>
    </row>
    <row r="4578" spans="1:19">
      <c r="A4578" t="n">
        <v>39369</v>
      </c>
      <c r="B4578" s="15" t="n">
        <v>50</v>
      </c>
      <c r="C4578" s="7" t="n">
        <v>0</v>
      </c>
      <c r="D4578" s="7" t="n">
        <v>2206</v>
      </c>
      <c r="E4578" s="7" t="n">
        <v>0.699999988079071</v>
      </c>
      <c r="F4578" s="7" t="n">
        <v>0</v>
      </c>
      <c r="G4578" s="7" t="n">
        <v>0</v>
      </c>
      <c r="H4578" s="7" t="n">
        <v>0</v>
      </c>
      <c r="I4578" s="7" t="n">
        <v>0</v>
      </c>
      <c r="J4578" s="7" t="n">
        <v>65533</v>
      </c>
      <c r="K4578" s="7" t="n">
        <v>0</v>
      </c>
      <c r="L4578" s="7" t="n">
        <v>0</v>
      </c>
      <c r="M4578" s="7" t="n">
        <v>0</v>
      </c>
      <c r="N4578" s="7" t="n">
        <v>0</v>
      </c>
      <c r="O4578" s="7" t="s">
        <v>20</v>
      </c>
    </row>
    <row r="4579" spans="1:19">
      <c r="A4579" t="s">
        <v>4</v>
      </c>
      <c r="B4579" s="4" t="s">
        <v>5</v>
      </c>
      <c r="C4579" s="4" t="s">
        <v>8</v>
      </c>
      <c r="D4579" s="4" t="s">
        <v>7</v>
      </c>
      <c r="E4579" s="4" t="s">
        <v>9</v>
      </c>
    </row>
    <row r="4580" spans="1:19">
      <c r="A4580" t="n">
        <v>39408</v>
      </c>
      <c r="B4580" s="38" t="n">
        <v>51</v>
      </c>
      <c r="C4580" s="7" t="n">
        <v>4</v>
      </c>
      <c r="D4580" s="7" t="n">
        <v>7033</v>
      </c>
      <c r="E4580" s="7" t="s">
        <v>76</v>
      </c>
    </row>
    <row r="4581" spans="1:19">
      <c r="A4581" t="s">
        <v>4</v>
      </c>
      <c r="B4581" s="4" t="s">
        <v>5</v>
      </c>
      <c r="C4581" s="4" t="s">
        <v>7</v>
      </c>
    </row>
    <row r="4582" spans="1:19">
      <c r="A4582" t="n">
        <v>39421</v>
      </c>
      <c r="B4582" s="23" t="n">
        <v>16</v>
      </c>
      <c r="C4582" s="7" t="n">
        <v>0</v>
      </c>
    </row>
    <row r="4583" spans="1:19">
      <c r="A4583" t="s">
        <v>4</v>
      </c>
      <c r="B4583" s="4" t="s">
        <v>5</v>
      </c>
      <c r="C4583" s="4" t="s">
        <v>7</v>
      </c>
      <c r="D4583" s="4" t="s">
        <v>8</v>
      </c>
      <c r="E4583" s="4" t="s">
        <v>19</v>
      </c>
      <c r="F4583" s="4" t="s">
        <v>69</v>
      </c>
      <c r="G4583" s="4" t="s">
        <v>8</v>
      </c>
      <c r="H4583" s="4" t="s">
        <v>8</v>
      </c>
    </row>
    <row r="4584" spans="1:19">
      <c r="A4584" t="n">
        <v>39424</v>
      </c>
      <c r="B4584" s="39" t="n">
        <v>26</v>
      </c>
      <c r="C4584" s="7" t="n">
        <v>7033</v>
      </c>
      <c r="D4584" s="7" t="n">
        <v>17</v>
      </c>
      <c r="E4584" s="7" t="n">
        <v>62380</v>
      </c>
      <c r="F4584" s="7" t="s">
        <v>413</v>
      </c>
      <c r="G4584" s="7" t="n">
        <v>2</v>
      </c>
      <c r="H4584" s="7" t="n">
        <v>0</v>
      </c>
    </row>
    <row r="4585" spans="1:19">
      <c r="A4585" t="s">
        <v>4</v>
      </c>
      <c r="B4585" s="4" t="s">
        <v>5</v>
      </c>
    </row>
    <row r="4586" spans="1:19">
      <c r="A4586" t="n">
        <v>39460</v>
      </c>
      <c r="B4586" s="30" t="n">
        <v>28</v>
      </c>
    </row>
    <row r="4587" spans="1:19">
      <c r="A4587" t="s">
        <v>4</v>
      </c>
      <c r="B4587" s="4" t="s">
        <v>5</v>
      </c>
      <c r="C4587" s="4" t="s">
        <v>8</v>
      </c>
      <c r="D4587" s="4" t="s">
        <v>7</v>
      </c>
      <c r="E4587" s="4" t="s">
        <v>9</v>
      </c>
    </row>
    <row r="4588" spans="1:19">
      <c r="A4588" t="n">
        <v>39461</v>
      </c>
      <c r="B4588" s="38" t="n">
        <v>51</v>
      </c>
      <c r="C4588" s="7" t="n">
        <v>4</v>
      </c>
      <c r="D4588" s="7" t="n">
        <v>0</v>
      </c>
      <c r="E4588" s="7" t="s">
        <v>76</v>
      </c>
    </row>
    <row r="4589" spans="1:19">
      <c r="A4589" t="s">
        <v>4</v>
      </c>
      <c r="B4589" s="4" t="s">
        <v>5</v>
      </c>
      <c r="C4589" s="4" t="s">
        <v>7</v>
      </c>
    </row>
    <row r="4590" spans="1:19">
      <c r="A4590" t="n">
        <v>39474</v>
      </c>
      <c r="B4590" s="23" t="n">
        <v>16</v>
      </c>
      <c r="C4590" s="7" t="n">
        <v>0</v>
      </c>
    </row>
    <row r="4591" spans="1:19">
      <c r="A4591" t="s">
        <v>4</v>
      </c>
      <c r="B4591" s="4" t="s">
        <v>5</v>
      </c>
      <c r="C4591" s="4" t="s">
        <v>7</v>
      </c>
      <c r="D4591" s="4" t="s">
        <v>8</v>
      </c>
      <c r="E4591" s="4" t="s">
        <v>19</v>
      </c>
      <c r="F4591" s="4" t="s">
        <v>69</v>
      </c>
      <c r="G4591" s="4" t="s">
        <v>8</v>
      </c>
      <c r="H4591" s="4" t="s">
        <v>8</v>
      </c>
      <c r="I4591" s="4" t="s">
        <v>8</v>
      </c>
      <c r="J4591" s="4" t="s">
        <v>19</v>
      </c>
      <c r="K4591" s="4" t="s">
        <v>69</v>
      </c>
      <c r="L4591" s="4" t="s">
        <v>8</v>
      </c>
      <c r="M4591" s="4" t="s">
        <v>8</v>
      </c>
    </row>
    <row r="4592" spans="1:19">
      <c r="A4592" t="n">
        <v>39477</v>
      </c>
      <c r="B4592" s="39" t="n">
        <v>26</v>
      </c>
      <c r="C4592" s="7" t="n">
        <v>0</v>
      </c>
      <c r="D4592" s="7" t="n">
        <v>17</v>
      </c>
      <c r="E4592" s="7" t="n">
        <v>62381</v>
      </c>
      <c r="F4592" s="7" t="s">
        <v>414</v>
      </c>
      <c r="G4592" s="7" t="n">
        <v>2</v>
      </c>
      <c r="H4592" s="7" t="n">
        <v>3</v>
      </c>
      <c r="I4592" s="7" t="n">
        <v>17</v>
      </c>
      <c r="J4592" s="7" t="n">
        <v>62382</v>
      </c>
      <c r="K4592" s="7" t="s">
        <v>415</v>
      </c>
      <c r="L4592" s="7" t="n">
        <v>2</v>
      </c>
      <c r="M4592" s="7" t="n">
        <v>0</v>
      </c>
    </row>
    <row r="4593" spans="1:15">
      <c r="A4593" t="s">
        <v>4</v>
      </c>
      <c r="B4593" s="4" t="s">
        <v>5</v>
      </c>
    </row>
    <row r="4594" spans="1:15">
      <c r="A4594" t="n">
        <v>39591</v>
      </c>
      <c r="B4594" s="30" t="n">
        <v>28</v>
      </c>
    </row>
    <row r="4595" spans="1:15">
      <c r="A4595" t="s">
        <v>4</v>
      </c>
      <c r="B4595" s="4" t="s">
        <v>5</v>
      </c>
      <c r="C4595" s="4" t="s">
        <v>8</v>
      </c>
      <c r="D4595" s="4" t="s">
        <v>7</v>
      </c>
      <c r="E4595" s="4" t="s">
        <v>9</v>
      </c>
    </row>
    <row r="4596" spans="1:15">
      <c r="A4596" t="n">
        <v>39592</v>
      </c>
      <c r="B4596" s="38" t="n">
        <v>51</v>
      </c>
      <c r="C4596" s="7" t="n">
        <v>4</v>
      </c>
      <c r="D4596" s="7" t="n">
        <v>7033</v>
      </c>
      <c r="E4596" s="7" t="s">
        <v>76</v>
      </c>
    </row>
    <row r="4597" spans="1:15">
      <c r="A4597" t="s">
        <v>4</v>
      </c>
      <c r="B4597" s="4" t="s">
        <v>5</v>
      </c>
      <c r="C4597" s="4" t="s">
        <v>7</v>
      </c>
    </row>
    <row r="4598" spans="1:15">
      <c r="A4598" t="n">
        <v>39605</v>
      </c>
      <c r="B4598" s="23" t="n">
        <v>16</v>
      </c>
      <c r="C4598" s="7" t="n">
        <v>0</v>
      </c>
    </row>
    <row r="4599" spans="1:15">
      <c r="A4599" t="s">
        <v>4</v>
      </c>
      <c r="B4599" s="4" t="s">
        <v>5</v>
      </c>
      <c r="C4599" s="4" t="s">
        <v>7</v>
      </c>
      <c r="D4599" s="4" t="s">
        <v>8</v>
      </c>
      <c r="E4599" s="4" t="s">
        <v>19</v>
      </c>
      <c r="F4599" s="4" t="s">
        <v>69</v>
      </c>
      <c r="G4599" s="4" t="s">
        <v>8</v>
      </c>
      <c r="H4599" s="4" t="s">
        <v>8</v>
      </c>
      <c r="I4599" s="4" t="s">
        <v>8</v>
      </c>
      <c r="J4599" s="4" t="s">
        <v>19</v>
      </c>
      <c r="K4599" s="4" t="s">
        <v>69</v>
      </c>
      <c r="L4599" s="4" t="s">
        <v>8</v>
      </c>
      <c r="M4599" s="4" t="s">
        <v>8</v>
      </c>
      <c r="N4599" s="4" t="s">
        <v>8</v>
      </c>
      <c r="O4599" s="4" t="s">
        <v>19</v>
      </c>
      <c r="P4599" s="4" t="s">
        <v>69</v>
      </c>
      <c r="Q4599" s="4" t="s">
        <v>8</v>
      </c>
      <c r="R4599" s="4" t="s">
        <v>8</v>
      </c>
    </row>
    <row r="4600" spans="1:15">
      <c r="A4600" t="n">
        <v>39608</v>
      </c>
      <c r="B4600" s="39" t="n">
        <v>26</v>
      </c>
      <c r="C4600" s="7" t="n">
        <v>7033</v>
      </c>
      <c r="D4600" s="7" t="n">
        <v>17</v>
      </c>
      <c r="E4600" s="7" t="n">
        <v>62383</v>
      </c>
      <c r="F4600" s="7" t="s">
        <v>416</v>
      </c>
      <c r="G4600" s="7" t="n">
        <v>2</v>
      </c>
      <c r="H4600" s="7" t="n">
        <v>3</v>
      </c>
      <c r="I4600" s="7" t="n">
        <v>17</v>
      </c>
      <c r="J4600" s="7" t="n">
        <v>62384</v>
      </c>
      <c r="K4600" s="7" t="s">
        <v>417</v>
      </c>
      <c r="L4600" s="7" t="n">
        <v>2</v>
      </c>
      <c r="M4600" s="7" t="n">
        <v>3</v>
      </c>
      <c r="N4600" s="7" t="n">
        <v>17</v>
      </c>
      <c r="O4600" s="7" t="n">
        <v>62385</v>
      </c>
      <c r="P4600" s="7" t="s">
        <v>418</v>
      </c>
      <c r="Q4600" s="7" t="n">
        <v>2</v>
      </c>
      <c r="R4600" s="7" t="n">
        <v>0</v>
      </c>
    </row>
    <row r="4601" spans="1:15">
      <c r="A4601" t="s">
        <v>4</v>
      </c>
      <c r="B4601" s="4" t="s">
        <v>5</v>
      </c>
    </row>
    <row r="4602" spans="1:15">
      <c r="A4602" t="n">
        <v>39758</v>
      </c>
      <c r="B4602" s="30" t="n">
        <v>28</v>
      </c>
    </row>
    <row r="4603" spans="1:15">
      <c r="A4603" t="s">
        <v>4</v>
      </c>
      <c r="B4603" s="4" t="s">
        <v>5</v>
      </c>
      <c r="C4603" s="4" t="s">
        <v>7</v>
      </c>
      <c r="D4603" s="4" t="s">
        <v>8</v>
      </c>
    </row>
    <row r="4604" spans="1:15">
      <c r="A4604" t="n">
        <v>39759</v>
      </c>
      <c r="B4604" s="60" t="n">
        <v>89</v>
      </c>
      <c r="C4604" s="7" t="n">
        <v>65533</v>
      </c>
      <c r="D4604" s="7" t="n">
        <v>1</v>
      </c>
    </row>
    <row r="4605" spans="1:15">
      <c r="A4605" t="s">
        <v>4</v>
      </c>
      <c r="B4605" s="4" t="s">
        <v>5</v>
      </c>
      <c r="C4605" s="4" t="s">
        <v>8</v>
      </c>
      <c r="D4605" s="4" t="s">
        <v>7</v>
      </c>
      <c r="E4605" s="4" t="s">
        <v>18</v>
      </c>
    </row>
    <row r="4606" spans="1:15">
      <c r="A4606" t="n">
        <v>39763</v>
      </c>
      <c r="B4606" s="25" t="n">
        <v>58</v>
      </c>
      <c r="C4606" s="7" t="n">
        <v>101</v>
      </c>
      <c r="D4606" s="7" t="n">
        <v>500</v>
      </c>
      <c r="E4606" s="7" t="n">
        <v>1</v>
      </c>
    </row>
    <row r="4607" spans="1:15">
      <c r="A4607" t="s">
        <v>4</v>
      </c>
      <c r="B4607" s="4" t="s">
        <v>5</v>
      </c>
      <c r="C4607" s="4" t="s">
        <v>8</v>
      </c>
      <c r="D4607" s="4" t="s">
        <v>7</v>
      </c>
    </row>
    <row r="4608" spans="1:15">
      <c r="A4608" t="n">
        <v>39771</v>
      </c>
      <c r="B4608" s="25" t="n">
        <v>58</v>
      </c>
      <c r="C4608" s="7" t="n">
        <v>254</v>
      </c>
      <c r="D4608" s="7" t="n">
        <v>0</v>
      </c>
    </row>
    <row r="4609" spans="1:18">
      <c r="A4609" t="s">
        <v>4</v>
      </c>
      <c r="B4609" s="4" t="s">
        <v>5</v>
      </c>
      <c r="C4609" s="4" t="s">
        <v>8</v>
      </c>
      <c r="D4609" s="4" t="s">
        <v>8</v>
      </c>
      <c r="E4609" s="4" t="s">
        <v>8</v>
      </c>
      <c r="F4609" s="4" t="s">
        <v>8</v>
      </c>
    </row>
    <row r="4610" spans="1:18">
      <c r="A4610" t="n">
        <v>39775</v>
      </c>
      <c r="B4610" s="10" t="n">
        <v>14</v>
      </c>
      <c r="C4610" s="7" t="n">
        <v>0</v>
      </c>
      <c r="D4610" s="7" t="n">
        <v>0</v>
      </c>
      <c r="E4610" s="7" t="n">
        <v>32</v>
      </c>
      <c r="F4610" s="7" t="n">
        <v>0</v>
      </c>
    </row>
    <row r="4611" spans="1:18">
      <c r="A4611" t="s">
        <v>4</v>
      </c>
      <c r="B4611" s="4" t="s">
        <v>5</v>
      </c>
      <c r="C4611" s="4" t="s">
        <v>8</v>
      </c>
      <c r="D4611" s="4" t="s">
        <v>8</v>
      </c>
      <c r="E4611" s="4" t="s">
        <v>18</v>
      </c>
      <c r="F4611" s="4" t="s">
        <v>18</v>
      </c>
      <c r="G4611" s="4" t="s">
        <v>18</v>
      </c>
      <c r="H4611" s="4" t="s">
        <v>7</v>
      </c>
    </row>
    <row r="4612" spans="1:18">
      <c r="A4612" t="n">
        <v>39780</v>
      </c>
      <c r="B4612" s="36" t="n">
        <v>45</v>
      </c>
      <c r="C4612" s="7" t="n">
        <v>2</v>
      </c>
      <c r="D4612" s="7" t="n">
        <v>3</v>
      </c>
      <c r="E4612" s="7" t="n">
        <v>8.75</v>
      </c>
      <c r="F4612" s="7" t="n">
        <v>4.80000019073486</v>
      </c>
      <c r="G4612" s="7" t="n">
        <v>-16.75</v>
      </c>
      <c r="H4612" s="7" t="n">
        <v>0</v>
      </c>
    </row>
    <row r="4613" spans="1:18">
      <c r="A4613" t="s">
        <v>4</v>
      </c>
      <c r="B4613" s="4" t="s">
        <v>5</v>
      </c>
      <c r="C4613" s="4" t="s">
        <v>8</v>
      </c>
      <c r="D4613" s="4" t="s">
        <v>8</v>
      </c>
      <c r="E4613" s="4" t="s">
        <v>18</v>
      </c>
      <c r="F4613" s="4" t="s">
        <v>18</v>
      </c>
      <c r="G4613" s="4" t="s">
        <v>18</v>
      </c>
      <c r="H4613" s="4" t="s">
        <v>7</v>
      </c>
      <c r="I4613" s="4" t="s">
        <v>8</v>
      </c>
    </row>
    <row r="4614" spans="1:18">
      <c r="A4614" t="n">
        <v>39797</v>
      </c>
      <c r="B4614" s="36" t="n">
        <v>45</v>
      </c>
      <c r="C4614" s="7" t="n">
        <v>4</v>
      </c>
      <c r="D4614" s="7" t="n">
        <v>3</v>
      </c>
      <c r="E4614" s="7" t="n">
        <v>40.9599990844727</v>
      </c>
      <c r="F4614" s="7" t="n">
        <v>120.75</v>
      </c>
      <c r="G4614" s="7" t="n">
        <v>10</v>
      </c>
      <c r="H4614" s="7" t="n">
        <v>0</v>
      </c>
      <c r="I4614" s="7" t="n">
        <v>0</v>
      </c>
    </row>
    <row r="4615" spans="1:18">
      <c r="A4615" t="s">
        <v>4</v>
      </c>
      <c r="B4615" s="4" t="s">
        <v>5</v>
      </c>
      <c r="C4615" s="4" t="s">
        <v>8</v>
      </c>
      <c r="D4615" s="4" t="s">
        <v>8</v>
      </c>
      <c r="E4615" s="4" t="s">
        <v>18</v>
      </c>
      <c r="F4615" s="4" t="s">
        <v>7</v>
      </c>
    </row>
    <row r="4616" spans="1:18">
      <c r="A4616" t="n">
        <v>39815</v>
      </c>
      <c r="B4616" s="36" t="n">
        <v>45</v>
      </c>
      <c r="C4616" s="7" t="n">
        <v>5</v>
      </c>
      <c r="D4616" s="7" t="n">
        <v>3</v>
      </c>
      <c r="E4616" s="7" t="n">
        <v>6.5</v>
      </c>
      <c r="F4616" s="7" t="n">
        <v>0</v>
      </c>
    </row>
    <row r="4617" spans="1:18">
      <c r="A4617" t="s">
        <v>4</v>
      </c>
      <c r="B4617" s="4" t="s">
        <v>5</v>
      </c>
      <c r="C4617" s="4" t="s">
        <v>8</v>
      </c>
      <c r="D4617" s="4" t="s">
        <v>8</v>
      </c>
      <c r="E4617" s="4" t="s">
        <v>18</v>
      </c>
      <c r="F4617" s="4" t="s">
        <v>7</v>
      </c>
    </row>
    <row r="4618" spans="1:18">
      <c r="A4618" t="n">
        <v>39824</v>
      </c>
      <c r="B4618" s="36" t="n">
        <v>45</v>
      </c>
      <c r="C4618" s="7" t="n">
        <v>11</v>
      </c>
      <c r="D4618" s="7" t="n">
        <v>3</v>
      </c>
      <c r="E4618" s="7" t="n">
        <v>23</v>
      </c>
      <c r="F4618" s="7" t="n">
        <v>0</v>
      </c>
    </row>
    <row r="4619" spans="1:18">
      <c r="A4619" t="s">
        <v>4</v>
      </c>
      <c r="B4619" s="4" t="s">
        <v>5</v>
      </c>
      <c r="C4619" s="4" t="s">
        <v>8</v>
      </c>
      <c r="D4619" s="4" t="s">
        <v>8</v>
      </c>
      <c r="E4619" s="4" t="s">
        <v>18</v>
      </c>
      <c r="F4619" s="4" t="s">
        <v>18</v>
      </c>
      <c r="G4619" s="4" t="s">
        <v>18</v>
      </c>
      <c r="H4619" s="4" t="s">
        <v>7</v>
      </c>
      <c r="I4619" s="4" t="s">
        <v>8</v>
      </c>
    </row>
    <row r="4620" spans="1:18">
      <c r="A4620" t="n">
        <v>39833</v>
      </c>
      <c r="B4620" s="36" t="n">
        <v>45</v>
      </c>
      <c r="C4620" s="7" t="n">
        <v>4</v>
      </c>
      <c r="D4620" s="7" t="n">
        <v>3</v>
      </c>
      <c r="E4620" s="7" t="n">
        <v>40.9599990844727</v>
      </c>
      <c r="F4620" s="7" t="n">
        <v>125.75</v>
      </c>
      <c r="G4620" s="7" t="n">
        <v>10</v>
      </c>
      <c r="H4620" s="7" t="n">
        <v>15000</v>
      </c>
      <c r="I4620" s="7" t="n">
        <v>0</v>
      </c>
    </row>
    <row r="4621" spans="1:18">
      <c r="A4621" t="s">
        <v>4</v>
      </c>
      <c r="B4621" s="4" t="s">
        <v>5</v>
      </c>
      <c r="C4621" s="4" t="s">
        <v>8</v>
      </c>
      <c r="D4621" s="4" t="s">
        <v>8</v>
      </c>
      <c r="E4621" s="4" t="s">
        <v>18</v>
      </c>
      <c r="F4621" s="4" t="s">
        <v>7</v>
      </c>
    </row>
    <row r="4622" spans="1:18">
      <c r="A4622" t="n">
        <v>39851</v>
      </c>
      <c r="B4622" s="36" t="n">
        <v>45</v>
      </c>
      <c r="C4622" s="7" t="n">
        <v>5</v>
      </c>
      <c r="D4622" s="7" t="n">
        <v>3</v>
      </c>
      <c r="E4622" s="7" t="n">
        <v>7.5</v>
      </c>
      <c r="F4622" s="7" t="n">
        <v>15000</v>
      </c>
    </row>
    <row r="4623" spans="1:18">
      <c r="A4623" t="s">
        <v>4</v>
      </c>
      <c r="B4623" s="4" t="s">
        <v>5</v>
      </c>
      <c r="C4623" s="4" t="s">
        <v>8</v>
      </c>
      <c r="D4623" s="4" t="s">
        <v>7</v>
      </c>
    </row>
    <row r="4624" spans="1:18">
      <c r="A4624" t="n">
        <v>39860</v>
      </c>
      <c r="B4624" s="25" t="n">
        <v>58</v>
      </c>
      <c r="C4624" s="7" t="n">
        <v>255</v>
      </c>
      <c r="D4624" s="7" t="n">
        <v>0</v>
      </c>
    </row>
    <row r="4625" spans="1:9">
      <c r="A4625" t="s">
        <v>4</v>
      </c>
      <c r="B4625" s="4" t="s">
        <v>5</v>
      </c>
      <c r="C4625" s="4" t="s">
        <v>8</v>
      </c>
      <c r="D4625" s="4" t="s">
        <v>7</v>
      </c>
      <c r="E4625" s="4" t="s">
        <v>9</v>
      </c>
    </row>
    <row r="4626" spans="1:9">
      <c r="A4626" t="n">
        <v>39864</v>
      </c>
      <c r="B4626" s="38" t="n">
        <v>51</v>
      </c>
      <c r="C4626" s="7" t="n">
        <v>4</v>
      </c>
      <c r="D4626" s="7" t="n">
        <v>0</v>
      </c>
      <c r="E4626" s="7" t="s">
        <v>76</v>
      </c>
    </row>
    <row r="4627" spans="1:9">
      <c r="A4627" t="s">
        <v>4</v>
      </c>
      <c r="B4627" s="4" t="s">
        <v>5</v>
      </c>
      <c r="C4627" s="4" t="s">
        <v>7</v>
      </c>
    </row>
    <row r="4628" spans="1:9">
      <c r="A4628" t="n">
        <v>39877</v>
      </c>
      <c r="B4628" s="23" t="n">
        <v>16</v>
      </c>
      <c r="C4628" s="7" t="n">
        <v>0</v>
      </c>
    </row>
    <row r="4629" spans="1:9">
      <c r="A4629" t="s">
        <v>4</v>
      </c>
      <c r="B4629" s="4" t="s">
        <v>5</v>
      </c>
      <c r="C4629" s="4" t="s">
        <v>7</v>
      </c>
      <c r="D4629" s="4" t="s">
        <v>8</v>
      </c>
      <c r="E4629" s="4" t="s">
        <v>19</v>
      </c>
      <c r="F4629" s="4" t="s">
        <v>69</v>
      </c>
      <c r="G4629" s="4" t="s">
        <v>8</v>
      </c>
      <c r="H4629" s="4" t="s">
        <v>8</v>
      </c>
    </row>
    <row r="4630" spans="1:9">
      <c r="A4630" t="n">
        <v>39880</v>
      </c>
      <c r="B4630" s="39" t="n">
        <v>26</v>
      </c>
      <c r="C4630" s="7" t="n">
        <v>0</v>
      </c>
      <c r="D4630" s="7" t="n">
        <v>17</v>
      </c>
      <c r="E4630" s="7" t="n">
        <v>62386</v>
      </c>
      <c r="F4630" s="7" t="s">
        <v>419</v>
      </c>
      <c r="G4630" s="7" t="n">
        <v>2</v>
      </c>
      <c r="H4630" s="7" t="n">
        <v>0</v>
      </c>
    </row>
    <row r="4631" spans="1:9">
      <c r="A4631" t="s">
        <v>4</v>
      </c>
      <c r="B4631" s="4" t="s">
        <v>5</v>
      </c>
    </row>
    <row r="4632" spans="1:9">
      <c r="A4632" t="n">
        <v>39912</v>
      </c>
      <c r="B4632" s="30" t="n">
        <v>28</v>
      </c>
    </row>
    <row r="4633" spans="1:9">
      <c r="A4633" t="s">
        <v>4</v>
      </c>
      <c r="B4633" s="4" t="s">
        <v>5</v>
      </c>
      <c r="C4633" s="4" t="s">
        <v>7</v>
      </c>
      <c r="D4633" s="4" t="s">
        <v>8</v>
      </c>
      <c r="E4633" s="4" t="s">
        <v>9</v>
      </c>
      <c r="F4633" s="4" t="s">
        <v>18</v>
      </c>
      <c r="G4633" s="4" t="s">
        <v>18</v>
      </c>
      <c r="H4633" s="4" t="s">
        <v>18</v>
      </c>
    </row>
    <row r="4634" spans="1:9">
      <c r="A4634" t="n">
        <v>39913</v>
      </c>
      <c r="B4634" s="37" t="n">
        <v>48</v>
      </c>
      <c r="C4634" s="7" t="n">
        <v>0</v>
      </c>
      <c r="D4634" s="7" t="n">
        <v>0</v>
      </c>
      <c r="E4634" s="7" t="s">
        <v>181</v>
      </c>
      <c r="F4634" s="7" t="n">
        <v>-1</v>
      </c>
      <c r="G4634" s="7" t="n">
        <v>1</v>
      </c>
      <c r="H4634" s="7" t="n">
        <v>0</v>
      </c>
    </row>
    <row r="4635" spans="1:9">
      <c r="A4635" t="s">
        <v>4</v>
      </c>
      <c r="B4635" s="4" t="s">
        <v>5</v>
      </c>
      <c r="C4635" s="4" t="s">
        <v>7</v>
      </c>
    </row>
    <row r="4636" spans="1:9">
      <c r="A4636" t="n">
        <v>39941</v>
      </c>
      <c r="B4636" s="23" t="n">
        <v>16</v>
      </c>
      <c r="C4636" s="7" t="n">
        <v>500</v>
      </c>
    </row>
    <row r="4637" spans="1:9">
      <c r="A4637" t="s">
        <v>4</v>
      </c>
      <c r="B4637" s="4" t="s">
        <v>5</v>
      </c>
      <c r="C4637" s="4" t="s">
        <v>8</v>
      </c>
      <c r="D4637" s="4" t="s">
        <v>7</v>
      </c>
      <c r="E4637" s="4" t="s">
        <v>9</v>
      </c>
    </row>
    <row r="4638" spans="1:9">
      <c r="A4638" t="n">
        <v>39944</v>
      </c>
      <c r="B4638" s="38" t="n">
        <v>51</v>
      </c>
      <c r="C4638" s="7" t="n">
        <v>4</v>
      </c>
      <c r="D4638" s="7" t="n">
        <v>0</v>
      </c>
      <c r="E4638" s="7" t="s">
        <v>128</v>
      </c>
    </row>
    <row r="4639" spans="1:9">
      <c r="A4639" t="s">
        <v>4</v>
      </c>
      <c r="B4639" s="4" t="s">
        <v>5</v>
      </c>
      <c r="C4639" s="4" t="s">
        <v>7</v>
      </c>
    </row>
    <row r="4640" spans="1:9">
      <c r="A4640" t="n">
        <v>39957</v>
      </c>
      <c r="B4640" s="23" t="n">
        <v>16</v>
      </c>
      <c r="C4640" s="7" t="n">
        <v>0</v>
      </c>
    </row>
    <row r="4641" spans="1:8">
      <c r="A4641" t="s">
        <v>4</v>
      </c>
      <c r="B4641" s="4" t="s">
        <v>5</v>
      </c>
      <c r="C4641" s="4" t="s">
        <v>7</v>
      </c>
      <c r="D4641" s="4" t="s">
        <v>8</v>
      </c>
      <c r="E4641" s="4" t="s">
        <v>19</v>
      </c>
      <c r="F4641" s="4" t="s">
        <v>69</v>
      </c>
      <c r="G4641" s="4" t="s">
        <v>8</v>
      </c>
      <c r="H4641" s="4" t="s">
        <v>8</v>
      </c>
      <c r="I4641" s="4" t="s">
        <v>8</v>
      </c>
      <c r="J4641" s="4" t="s">
        <v>19</v>
      </c>
      <c r="K4641" s="4" t="s">
        <v>69</v>
      </c>
      <c r="L4641" s="4" t="s">
        <v>8</v>
      </c>
      <c r="M4641" s="4" t="s">
        <v>8</v>
      </c>
    </row>
    <row r="4642" spans="1:8">
      <c r="A4642" t="n">
        <v>39960</v>
      </c>
      <c r="B4642" s="39" t="n">
        <v>26</v>
      </c>
      <c r="C4642" s="7" t="n">
        <v>0</v>
      </c>
      <c r="D4642" s="7" t="n">
        <v>17</v>
      </c>
      <c r="E4642" s="7" t="n">
        <v>62387</v>
      </c>
      <c r="F4642" s="7" t="s">
        <v>420</v>
      </c>
      <c r="G4642" s="7" t="n">
        <v>2</v>
      </c>
      <c r="H4642" s="7" t="n">
        <v>3</v>
      </c>
      <c r="I4642" s="7" t="n">
        <v>17</v>
      </c>
      <c r="J4642" s="7" t="n">
        <v>62388</v>
      </c>
      <c r="K4642" s="7" t="s">
        <v>421</v>
      </c>
      <c r="L4642" s="7" t="n">
        <v>2</v>
      </c>
      <c r="M4642" s="7" t="n">
        <v>0</v>
      </c>
    </row>
    <row r="4643" spans="1:8">
      <c r="A4643" t="s">
        <v>4</v>
      </c>
      <c r="B4643" s="4" t="s">
        <v>5</v>
      </c>
    </row>
    <row r="4644" spans="1:8">
      <c r="A4644" t="n">
        <v>40118</v>
      </c>
      <c r="B4644" s="30" t="n">
        <v>28</v>
      </c>
    </row>
    <row r="4645" spans="1:8">
      <c r="A4645" t="s">
        <v>4</v>
      </c>
      <c r="B4645" s="4" t="s">
        <v>5</v>
      </c>
      <c r="C4645" s="4" t="s">
        <v>8</v>
      </c>
      <c r="D4645" s="4" t="s">
        <v>7</v>
      </c>
      <c r="E4645" s="4" t="s">
        <v>9</v>
      </c>
    </row>
    <row r="4646" spans="1:8">
      <c r="A4646" t="n">
        <v>40119</v>
      </c>
      <c r="B4646" s="38" t="n">
        <v>51</v>
      </c>
      <c r="C4646" s="7" t="n">
        <v>4</v>
      </c>
      <c r="D4646" s="7" t="n">
        <v>7033</v>
      </c>
      <c r="E4646" s="7" t="s">
        <v>76</v>
      </c>
    </row>
    <row r="4647" spans="1:8">
      <c r="A4647" t="s">
        <v>4</v>
      </c>
      <c r="B4647" s="4" t="s">
        <v>5</v>
      </c>
      <c r="C4647" s="4" t="s">
        <v>7</v>
      </c>
    </row>
    <row r="4648" spans="1:8">
      <c r="A4648" t="n">
        <v>40132</v>
      </c>
      <c r="B4648" s="23" t="n">
        <v>16</v>
      </c>
      <c r="C4648" s="7" t="n">
        <v>0</v>
      </c>
    </row>
    <row r="4649" spans="1:8">
      <c r="A4649" t="s">
        <v>4</v>
      </c>
      <c r="B4649" s="4" t="s">
        <v>5</v>
      </c>
      <c r="C4649" s="4" t="s">
        <v>7</v>
      </c>
      <c r="D4649" s="4" t="s">
        <v>8</v>
      </c>
      <c r="E4649" s="4" t="s">
        <v>19</v>
      </c>
      <c r="F4649" s="4" t="s">
        <v>69</v>
      </c>
      <c r="G4649" s="4" t="s">
        <v>8</v>
      </c>
      <c r="H4649" s="4" t="s">
        <v>8</v>
      </c>
      <c r="I4649" s="4" t="s">
        <v>8</v>
      </c>
      <c r="J4649" s="4" t="s">
        <v>19</v>
      </c>
      <c r="K4649" s="4" t="s">
        <v>69</v>
      </c>
      <c r="L4649" s="4" t="s">
        <v>8</v>
      </c>
      <c r="M4649" s="4" t="s">
        <v>8</v>
      </c>
    </row>
    <row r="4650" spans="1:8">
      <c r="A4650" t="n">
        <v>40135</v>
      </c>
      <c r="B4650" s="39" t="n">
        <v>26</v>
      </c>
      <c r="C4650" s="7" t="n">
        <v>7033</v>
      </c>
      <c r="D4650" s="7" t="n">
        <v>17</v>
      </c>
      <c r="E4650" s="7" t="n">
        <v>62389</v>
      </c>
      <c r="F4650" s="7" t="s">
        <v>422</v>
      </c>
      <c r="G4650" s="7" t="n">
        <v>2</v>
      </c>
      <c r="H4650" s="7" t="n">
        <v>3</v>
      </c>
      <c r="I4650" s="7" t="n">
        <v>17</v>
      </c>
      <c r="J4650" s="7" t="n">
        <v>62390</v>
      </c>
      <c r="K4650" s="7" t="s">
        <v>423</v>
      </c>
      <c r="L4650" s="7" t="n">
        <v>2</v>
      </c>
      <c r="M4650" s="7" t="n">
        <v>0</v>
      </c>
    </row>
    <row r="4651" spans="1:8">
      <c r="A4651" t="s">
        <v>4</v>
      </c>
      <c r="B4651" s="4" t="s">
        <v>5</v>
      </c>
    </row>
    <row r="4652" spans="1:8">
      <c r="A4652" t="n">
        <v>40218</v>
      </c>
      <c r="B4652" s="30" t="n">
        <v>28</v>
      </c>
    </row>
    <row r="4653" spans="1:8">
      <c r="A4653" t="s">
        <v>4</v>
      </c>
      <c r="B4653" s="4" t="s">
        <v>5</v>
      </c>
      <c r="C4653" s="4" t="s">
        <v>7</v>
      </c>
      <c r="D4653" s="4" t="s">
        <v>8</v>
      </c>
      <c r="E4653" s="4" t="s">
        <v>9</v>
      </c>
      <c r="F4653" s="4" t="s">
        <v>18</v>
      </c>
      <c r="G4653" s="4" t="s">
        <v>18</v>
      </c>
      <c r="H4653" s="4" t="s">
        <v>18</v>
      </c>
    </row>
    <row r="4654" spans="1:8">
      <c r="A4654" t="n">
        <v>40219</v>
      </c>
      <c r="B4654" s="37" t="n">
        <v>48</v>
      </c>
      <c r="C4654" s="7" t="n">
        <v>0</v>
      </c>
      <c r="D4654" s="7" t="n">
        <v>0</v>
      </c>
      <c r="E4654" s="7" t="s">
        <v>181</v>
      </c>
      <c r="F4654" s="7" t="n">
        <v>-1</v>
      </c>
      <c r="G4654" s="7" t="n">
        <v>1</v>
      </c>
      <c r="H4654" s="7" t="n">
        <v>2.80259692864963e-45</v>
      </c>
    </row>
    <row r="4655" spans="1:8">
      <c r="A4655" t="s">
        <v>4</v>
      </c>
      <c r="B4655" s="4" t="s">
        <v>5</v>
      </c>
      <c r="C4655" s="4" t="s">
        <v>7</v>
      </c>
      <c r="D4655" s="4" t="s">
        <v>8</v>
      </c>
      <c r="E4655" s="4" t="s">
        <v>18</v>
      </c>
      <c r="F4655" s="4" t="s">
        <v>7</v>
      </c>
    </row>
    <row r="4656" spans="1:8">
      <c r="A4656" t="n">
        <v>40247</v>
      </c>
      <c r="B4656" s="70" t="n">
        <v>59</v>
      </c>
      <c r="C4656" s="7" t="n">
        <v>0</v>
      </c>
      <c r="D4656" s="7" t="n">
        <v>13</v>
      </c>
      <c r="E4656" s="7" t="n">
        <v>0.150000005960464</v>
      </c>
      <c r="F4656" s="7" t="n">
        <v>0</v>
      </c>
    </row>
    <row r="4657" spans="1:13">
      <c r="A4657" t="s">
        <v>4</v>
      </c>
      <c r="B4657" s="4" t="s">
        <v>5</v>
      </c>
      <c r="C4657" s="4" t="s">
        <v>8</v>
      </c>
      <c r="D4657" s="4" t="s">
        <v>7</v>
      </c>
      <c r="E4657" s="4" t="s">
        <v>9</v>
      </c>
      <c r="F4657" s="4" t="s">
        <v>9</v>
      </c>
      <c r="G4657" s="4" t="s">
        <v>9</v>
      </c>
      <c r="H4657" s="4" t="s">
        <v>9</v>
      </c>
    </row>
    <row r="4658" spans="1:13">
      <c r="A4658" t="n">
        <v>40257</v>
      </c>
      <c r="B4658" s="38" t="n">
        <v>51</v>
      </c>
      <c r="C4658" s="7" t="n">
        <v>3</v>
      </c>
      <c r="D4658" s="7" t="n">
        <v>0</v>
      </c>
      <c r="E4658" s="7" t="s">
        <v>424</v>
      </c>
      <c r="F4658" s="7" t="s">
        <v>289</v>
      </c>
      <c r="G4658" s="7" t="s">
        <v>154</v>
      </c>
      <c r="H4658" s="7" t="s">
        <v>155</v>
      </c>
    </row>
    <row r="4659" spans="1:13">
      <c r="A4659" t="s">
        <v>4</v>
      </c>
      <c r="B4659" s="4" t="s">
        <v>5</v>
      </c>
      <c r="C4659" s="4" t="s">
        <v>7</v>
      </c>
    </row>
    <row r="4660" spans="1:13">
      <c r="A4660" t="n">
        <v>40270</v>
      </c>
      <c r="B4660" s="23" t="n">
        <v>16</v>
      </c>
      <c r="C4660" s="7" t="n">
        <v>1000</v>
      </c>
    </row>
    <row r="4661" spans="1:13">
      <c r="A4661" t="s">
        <v>4</v>
      </c>
      <c r="B4661" s="4" t="s">
        <v>5</v>
      </c>
      <c r="C4661" s="4" t="s">
        <v>8</v>
      </c>
      <c r="D4661" s="4" t="s">
        <v>7</v>
      </c>
      <c r="E4661" s="4" t="s">
        <v>9</v>
      </c>
    </row>
    <row r="4662" spans="1:13">
      <c r="A4662" t="n">
        <v>40273</v>
      </c>
      <c r="B4662" s="38" t="n">
        <v>51</v>
      </c>
      <c r="C4662" s="7" t="n">
        <v>4</v>
      </c>
      <c r="D4662" s="7" t="n">
        <v>0</v>
      </c>
      <c r="E4662" s="7" t="s">
        <v>425</v>
      </c>
    </row>
    <row r="4663" spans="1:13">
      <c r="A4663" t="s">
        <v>4</v>
      </c>
      <c r="B4663" s="4" t="s">
        <v>5</v>
      </c>
      <c r="C4663" s="4" t="s">
        <v>7</v>
      </c>
    </row>
    <row r="4664" spans="1:13">
      <c r="A4664" t="n">
        <v>40287</v>
      </c>
      <c r="B4664" s="23" t="n">
        <v>16</v>
      </c>
      <c r="C4664" s="7" t="n">
        <v>0</v>
      </c>
    </row>
    <row r="4665" spans="1:13">
      <c r="A4665" t="s">
        <v>4</v>
      </c>
      <c r="B4665" s="4" t="s">
        <v>5</v>
      </c>
      <c r="C4665" s="4" t="s">
        <v>7</v>
      </c>
      <c r="D4665" s="4" t="s">
        <v>8</v>
      </c>
      <c r="E4665" s="4" t="s">
        <v>19</v>
      </c>
      <c r="F4665" s="4" t="s">
        <v>69</v>
      </c>
      <c r="G4665" s="4" t="s">
        <v>8</v>
      </c>
      <c r="H4665" s="4" t="s">
        <v>8</v>
      </c>
    </row>
    <row r="4666" spans="1:13">
      <c r="A4666" t="n">
        <v>40290</v>
      </c>
      <c r="B4666" s="39" t="n">
        <v>26</v>
      </c>
      <c r="C4666" s="7" t="n">
        <v>0</v>
      </c>
      <c r="D4666" s="7" t="n">
        <v>17</v>
      </c>
      <c r="E4666" s="7" t="n">
        <v>62391</v>
      </c>
      <c r="F4666" s="7" t="s">
        <v>426</v>
      </c>
      <c r="G4666" s="7" t="n">
        <v>2</v>
      </c>
      <c r="H4666" s="7" t="n">
        <v>0</v>
      </c>
    </row>
    <row r="4667" spans="1:13">
      <c r="A4667" t="s">
        <v>4</v>
      </c>
      <c r="B4667" s="4" t="s">
        <v>5</v>
      </c>
    </row>
    <row r="4668" spans="1:13">
      <c r="A4668" t="n">
        <v>40319</v>
      </c>
      <c r="B4668" s="30" t="n">
        <v>28</v>
      </c>
    </row>
    <row r="4669" spans="1:13">
      <c r="A4669" t="s">
        <v>4</v>
      </c>
      <c r="B4669" s="4" t="s">
        <v>5</v>
      </c>
      <c r="C4669" s="4" t="s">
        <v>7</v>
      </c>
      <c r="D4669" s="4" t="s">
        <v>8</v>
      </c>
    </row>
    <row r="4670" spans="1:13">
      <c r="A4670" t="n">
        <v>40320</v>
      </c>
      <c r="B4670" s="60" t="n">
        <v>89</v>
      </c>
      <c r="C4670" s="7" t="n">
        <v>65533</v>
      </c>
      <c r="D4670" s="7" t="n">
        <v>1</v>
      </c>
    </row>
    <row r="4671" spans="1:13">
      <c r="A4671" t="s">
        <v>4</v>
      </c>
      <c r="B4671" s="4" t="s">
        <v>5</v>
      </c>
      <c r="C4671" s="4" t="s">
        <v>8</v>
      </c>
      <c r="D4671" s="4" t="s">
        <v>7</v>
      </c>
      <c r="E4671" s="4" t="s">
        <v>18</v>
      </c>
    </row>
    <row r="4672" spans="1:13">
      <c r="A4672" t="n">
        <v>40324</v>
      </c>
      <c r="B4672" s="25" t="n">
        <v>58</v>
      </c>
      <c r="C4672" s="7" t="n">
        <v>101</v>
      </c>
      <c r="D4672" s="7" t="n">
        <v>300</v>
      </c>
      <c r="E4672" s="7" t="n">
        <v>1</v>
      </c>
    </row>
    <row r="4673" spans="1:8">
      <c r="A4673" t="s">
        <v>4</v>
      </c>
      <c r="B4673" s="4" t="s">
        <v>5</v>
      </c>
      <c r="C4673" s="4" t="s">
        <v>8</v>
      </c>
      <c r="D4673" s="4" t="s">
        <v>7</v>
      </c>
    </row>
    <row r="4674" spans="1:8">
      <c r="A4674" t="n">
        <v>40332</v>
      </c>
      <c r="B4674" s="25" t="n">
        <v>58</v>
      </c>
      <c r="C4674" s="7" t="n">
        <v>254</v>
      </c>
      <c r="D4674" s="7" t="n">
        <v>0</v>
      </c>
    </row>
    <row r="4675" spans="1:8">
      <c r="A4675" t="s">
        <v>4</v>
      </c>
      <c r="B4675" s="4" t="s">
        <v>5</v>
      </c>
      <c r="C4675" s="4" t="s">
        <v>8</v>
      </c>
    </row>
    <row r="4676" spans="1:8">
      <c r="A4676" t="n">
        <v>40336</v>
      </c>
      <c r="B4676" s="36" t="n">
        <v>45</v>
      </c>
      <c r="C4676" s="7" t="n">
        <v>0</v>
      </c>
    </row>
    <row r="4677" spans="1:8">
      <c r="A4677" t="s">
        <v>4</v>
      </c>
      <c r="B4677" s="4" t="s">
        <v>5</v>
      </c>
      <c r="C4677" s="4" t="s">
        <v>8</v>
      </c>
      <c r="D4677" s="4" t="s">
        <v>8</v>
      </c>
      <c r="E4677" s="4" t="s">
        <v>18</v>
      </c>
      <c r="F4677" s="4" t="s">
        <v>18</v>
      </c>
      <c r="G4677" s="4" t="s">
        <v>18</v>
      </c>
      <c r="H4677" s="4" t="s">
        <v>7</v>
      </c>
    </row>
    <row r="4678" spans="1:8">
      <c r="A4678" t="n">
        <v>40338</v>
      </c>
      <c r="B4678" s="36" t="n">
        <v>45</v>
      </c>
      <c r="C4678" s="7" t="n">
        <v>2</v>
      </c>
      <c r="D4678" s="7" t="n">
        <v>3</v>
      </c>
      <c r="E4678" s="7" t="n">
        <v>6.42999982833862</v>
      </c>
      <c r="F4678" s="7" t="n">
        <v>2.79999995231628</v>
      </c>
      <c r="G4678" s="7" t="n">
        <v>-16</v>
      </c>
      <c r="H4678" s="7" t="n">
        <v>0</v>
      </c>
    </row>
    <row r="4679" spans="1:8">
      <c r="A4679" t="s">
        <v>4</v>
      </c>
      <c r="B4679" s="4" t="s">
        <v>5</v>
      </c>
      <c r="C4679" s="4" t="s">
        <v>8</v>
      </c>
      <c r="D4679" s="4" t="s">
        <v>8</v>
      </c>
      <c r="E4679" s="4" t="s">
        <v>18</v>
      </c>
      <c r="F4679" s="4" t="s">
        <v>18</v>
      </c>
      <c r="G4679" s="4" t="s">
        <v>18</v>
      </c>
      <c r="H4679" s="4" t="s">
        <v>7</v>
      </c>
      <c r="I4679" s="4" t="s">
        <v>8</v>
      </c>
    </row>
    <row r="4680" spans="1:8">
      <c r="A4680" t="n">
        <v>40355</v>
      </c>
      <c r="B4680" s="36" t="n">
        <v>45</v>
      </c>
      <c r="C4680" s="7" t="n">
        <v>4</v>
      </c>
      <c r="D4680" s="7" t="n">
        <v>3</v>
      </c>
      <c r="E4680" s="7" t="n">
        <v>329.779998779297</v>
      </c>
      <c r="F4680" s="7" t="n">
        <v>242.300003051758</v>
      </c>
      <c r="G4680" s="7" t="n">
        <v>0</v>
      </c>
      <c r="H4680" s="7" t="n">
        <v>0</v>
      </c>
      <c r="I4680" s="7" t="n">
        <v>0</v>
      </c>
    </row>
    <row r="4681" spans="1:8">
      <c r="A4681" t="s">
        <v>4</v>
      </c>
      <c r="B4681" s="4" t="s">
        <v>5</v>
      </c>
      <c r="C4681" s="4" t="s">
        <v>8</v>
      </c>
      <c r="D4681" s="4" t="s">
        <v>8</v>
      </c>
      <c r="E4681" s="4" t="s">
        <v>18</v>
      </c>
      <c r="F4681" s="4" t="s">
        <v>7</v>
      </c>
    </row>
    <row r="4682" spans="1:8">
      <c r="A4682" t="n">
        <v>40373</v>
      </c>
      <c r="B4682" s="36" t="n">
        <v>45</v>
      </c>
      <c r="C4682" s="7" t="n">
        <v>5</v>
      </c>
      <c r="D4682" s="7" t="n">
        <v>3</v>
      </c>
      <c r="E4682" s="7" t="n">
        <v>6.19999980926514</v>
      </c>
      <c r="F4682" s="7" t="n">
        <v>0</v>
      </c>
    </row>
    <row r="4683" spans="1:8">
      <c r="A4683" t="s">
        <v>4</v>
      </c>
      <c r="B4683" s="4" t="s">
        <v>5</v>
      </c>
      <c r="C4683" s="4" t="s">
        <v>8</v>
      </c>
      <c r="D4683" s="4" t="s">
        <v>8</v>
      </c>
      <c r="E4683" s="4" t="s">
        <v>18</v>
      </c>
      <c r="F4683" s="4" t="s">
        <v>7</v>
      </c>
    </row>
    <row r="4684" spans="1:8">
      <c r="A4684" t="n">
        <v>40382</v>
      </c>
      <c r="B4684" s="36" t="n">
        <v>45</v>
      </c>
      <c r="C4684" s="7" t="n">
        <v>11</v>
      </c>
      <c r="D4684" s="7" t="n">
        <v>3</v>
      </c>
      <c r="E4684" s="7" t="n">
        <v>31.7000007629395</v>
      </c>
      <c r="F4684" s="7" t="n">
        <v>0</v>
      </c>
    </row>
    <row r="4685" spans="1:8">
      <c r="A4685" t="s">
        <v>4</v>
      </c>
      <c r="B4685" s="4" t="s">
        <v>5</v>
      </c>
      <c r="C4685" s="4" t="s">
        <v>8</v>
      </c>
      <c r="D4685" s="4" t="s">
        <v>8</v>
      </c>
      <c r="E4685" s="4" t="s">
        <v>18</v>
      </c>
      <c r="F4685" s="4" t="s">
        <v>18</v>
      </c>
      <c r="G4685" s="4" t="s">
        <v>18</v>
      </c>
      <c r="H4685" s="4" t="s">
        <v>7</v>
      </c>
      <c r="I4685" s="4" t="s">
        <v>8</v>
      </c>
    </row>
    <row r="4686" spans="1:8">
      <c r="A4686" t="n">
        <v>40391</v>
      </c>
      <c r="B4686" s="36" t="n">
        <v>45</v>
      </c>
      <c r="C4686" s="7" t="n">
        <v>4</v>
      </c>
      <c r="D4686" s="7" t="n">
        <v>3</v>
      </c>
      <c r="E4686" s="7" t="n">
        <v>329.779998779297</v>
      </c>
      <c r="F4686" s="7" t="n">
        <v>248.020004272461</v>
      </c>
      <c r="G4686" s="7" t="n">
        <v>0</v>
      </c>
      <c r="H4686" s="7" t="n">
        <v>15000</v>
      </c>
      <c r="I4686" s="7" t="n">
        <v>0</v>
      </c>
    </row>
    <row r="4687" spans="1:8">
      <c r="A4687" t="s">
        <v>4</v>
      </c>
      <c r="B4687" s="4" t="s">
        <v>5</v>
      </c>
      <c r="C4687" s="4" t="s">
        <v>8</v>
      </c>
      <c r="D4687" s="4" t="s">
        <v>8</v>
      </c>
      <c r="E4687" s="4" t="s">
        <v>18</v>
      </c>
      <c r="F4687" s="4" t="s">
        <v>7</v>
      </c>
    </row>
    <row r="4688" spans="1:8">
      <c r="A4688" t="n">
        <v>40409</v>
      </c>
      <c r="B4688" s="36" t="n">
        <v>45</v>
      </c>
      <c r="C4688" s="7" t="n">
        <v>5</v>
      </c>
      <c r="D4688" s="7" t="n">
        <v>3</v>
      </c>
      <c r="E4688" s="7" t="n">
        <v>5.80000019073486</v>
      </c>
      <c r="F4688" s="7" t="n">
        <v>15000</v>
      </c>
    </row>
    <row r="4689" spans="1:9">
      <c r="A4689" t="s">
        <v>4</v>
      </c>
      <c r="B4689" s="4" t="s">
        <v>5</v>
      </c>
      <c r="C4689" s="4" t="s">
        <v>8</v>
      </c>
      <c r="D4689" s="4" t="s">
        <v>7</v>
      </c>
    </row>
    <row r="4690" spans="1:9">
      <c r="A4690" t="n">
        <v>40418</v>
      </c>
      <c r="B4690" s="25" t="n">
        <v>58</v>
      </c>
      <c r="C4690" s="7" t="n">
        <v>255</v>
      </c>
      <c r="D4690" s="7" t="n">
        <v>0</v>
      </c>
    </row>
    <row r="4691" spans="1:9">
      <c r="A4691" t="s">
        <v>4</v>
      </c>
      <c r="B4691" s="4" t="s">
        <v>5</v>
      </c>
      <c r="C4691" s="4" t="s">
        <v>8</v>
      </c>
      <c r="D4691" s="4" t="s">
        <v>7</v>
      </c>
      <c r="E4691" s="4" t="s">
        <v>9</v>
      </c>
    </row>
    <row r="4692" spans="1:9">
      <c r="A4692" t="n">
        <v>40422</v>
      </c>
      <c r="B4692" s="38" t="n">
        <v>51</v>
      </c>
      <c r="C4692" s="7" t="n">
        <v>4</v>
      </c>
      <c r="D4692" s="7" t="n">
        <v>7033</v>
      </c>
      <c r="E4692" s="7" t="s">
        <v>76</v>
      </c>
    </row>
    <row r="4693" spans="1:9">
      <c r="A4693" t="s">
        <v>4</v>
      </c>
      <c r="B4693" s="4" t="s">
        <v>5</v>
      </c>
      <c r="C4693" s="4" t="s">
        <v>7</v>
      </c>
    </row>
    <row r="4694" spans="1:9">
      <c r="A4694" t="n">
        <v>40435</v>
      </c>
      <c r="B4694" s="23" t="n">
        <v>16</v>
      </c>
      <c r="C4694" s="7" t="n">
        <v>0</v>
      </c>
    </row>
    <row r="4695" spans="1:9">
      <c r="A4695" t="s">
        <v>4</v>
      </c>
      <c r="B4695" s="4" t="s">
        <v>5</v>
      </c>
      <c r="C4695" s="4" t="s">
        <v>7</v>
      </c>
      <c r="D4695" s="4" t="s">
        <v>8</v>
      </c>
      <c r="E4695" s="4" t="s">
        <v>19</v>
      </c>
      <c r="F4695" s="4" t="s">
        <v>69</v>
      </c>
      <c r="G4695" s="4" t="s">
        <v>8</v>
      </c>
      <c r="H4695" s="4" t="s">
        <v>8</v>
      </c>
      <c r="I4695" s="4" t="s">
        <v>8</v>
      </c>
      <c r="J4695" s="4" t="s">
        <v>19</v>
      </c>
      <c r="K4695" s="4" t="s">
        <v>69</v>
      </c>
      <c r="L4695" s="4" t="s">
        <v>8</v>
      </c>
      <c r="M4695" s="4" t="s">
        <v>8</v>
      </c>
      <c r="N4695" s="4" t="s">
        <v>8</v>
      </c>
      <c r="O4695" s="4" t="s">
        <v>19</v>
      </c>
      <c r="P4695" s="4" t="s">
        <v>69</v>
      </c>
      <c r="Q4695" s="4" t="s">
        <v>8</v>
      </c>
      <c r="R4695" s="4" t="s">
        <v>8</v>
      </c>
      <c r="S4695" s="4" t="s">
        <v>8</v>
      </c>
      <c r="T4695" s="4" t="s">
        <v>19</v>
      </c>
      <c r="U4695" s="4" t="s">
        <v>69</v>
      </c>
      <c r="V4695" s="4" t="s">
        <v>8</v>
      </c>
      <c r="W4695" s="4" t="s">
        <v>8</v>
      </c>
    </row>
    <row r="4696" spans="1:9">
      <c r="A4696" t="n">
        <v>40438</v>
      </c>
      <c r="B4696" s="39" t="n">
        <v>26</v>
      </c>
      <c r="C4696" s="7" t="n">
        <v>7033</v>
      </c>
      <c r="D4696" s="7" t="n">
        <v>17</v>
      </c>
      <c r="E4696" s="7" t="n">
        <v>62392</v>
      </c>
      <c r="F4696" s="7" t="s">
        <v>427</v>
      </c>
      <c r="G4696" s="7" t="n">
        <v>2</v>
      </c>
      <c r="H4696" s="7" t="n">
        <v>3</v>
      </c>
      <c r="I4696" s="7" t="n">
        <v>17</v>
      </c>
      <c r="J4696" s="7" t="n">
        <v>62393</v>
      </c>
      <c r="K4696" s="7" t="s">
        <v>428</v>
      </c>
      <c r="L4696" s="7" t="n">
        <v>2</v>
      </c>
      <c r="M4696" s="7" t="n">
        <v>3</v>
      </c>
      <c r="N4696" s="7" t="n">
        <v>17</v>
      </c>
      <c r="O4696" s="7" t="n">
        <v>62394</v>
      </c>
      <c r="P4696" s="7" t="s">
        <v>429</v>
      </c>
      <c r="Q4696" s="7" t="n">
        <v>2</v>
      </c>
      <c r="R4696" s="7" t="n">
        <v>3</v>
      </c>
      <c r="S4696" s="7" t="n">
        <v>17</v>
      </c>
      <c r="T4696" s="7" t="n">
        <v>62395</v>
      </c>
      <c r="U4696" s="7" t="s">
        <v>430</v>
      </c>
      <c r="V4696" s="7" t="n">
        <v>2</v>
      </c>
      <c r="W4696" s="7" t="n">
        <v>0</v>
      </c>
    </row>
    <row r="4697" spans="1:9">
      <c r="A4697" t="s">
        <v>4</v>
      </c>
      <c r="B4697" s="4" t="s">
        <v>5</v>
      </c>
    </row>
    <row r="4698" spans="1:9">
      <c r="A4698" t="n">
        <v>40871</v>
      </c>
      <c r="B4698" s="30" t="n">
        <v>28</v>
      </c>
    </row>
    <row r="4699" spans="1:9">
      <c r="A4699" t="s">
        <v>4</v>
      </c>
      <c r="B4699" s="4" t="s">
        <v>5</v>
      </c>
      <c r="C4699" s="4" t="s">
        <v>7</v>
      </c>
      <c r="D4699" s="4" t="s">
        <v>8</v>
      </c>
      <c r="E4699" s="4" t="s">
        <v>9</v>
      </c>
      <c r="F4699" s="4" t="s">
        <v>18</v>
      </c>
      <c r="G4699" s="4" t="s">
        <v>18</v>
      </c>
      <c r="H4699" s="4" t="s">
        <v>18</v>
      </c>
    </row>
    <row r="4700" spans="1:9">
      <c r="A4700" t="n">
        <v>40872</v>
      </c>
      <c r="B4700" s="37" t="n">
        <v>48</v>
      </c>
      <c r="C4700" s="7" t="n">
        <v>0</v>
      </c>
      <c r="D4700" s="7" t="n">
        <v>0</v>
      </c>
      <c r="E4700" s="7" t="s">
        <v>409</v>
      </c>
      <c r="F4700" s="7" t="n">
        <v>-1</v>
      </c>
      <c r="G4700" s="7" t="n">
        <v>1</v>
      </c>
      <c r="H4700" s="7" t="n">
        <v>0</v>
      </c>
    </row>
    <row r="4701" spans="1:9">
      <c r="A4701" t="s">
        <v>4</v>
      </c>
      <c r="B4701" s="4" t="s">
        <v>5</v>
      </c>
      <c r="C4701" s="4" t="s">
        <v>8</v>
      </c>
      <c r="D4701" s="4" t="s">
        <v>7</v>
      </c>
      <c r="E4701" s="4" t="s">
        <v>9</v>
      </c>
    </row>
    <row r="4702" spans="1:9">
      <c r="A4702" t="n">
        <v>40900</v>
      </c>
      <c r="B4702" s="38" t="n">
        <v>51</v>
      </c>
      <c r="C4702" s="7" t="n">
        <v>4</v>
      </c>
      <c r="D4702" s="7" t="n">
        <v>0</v>
      </c>
      <c r="E4702" s="7" t="s">
        <v>312</v>
      </c>
    </row>
    <row r="4703" spans="1:9">
      <c r="A4703" t="s">
        <v>4</v>
      </c>
      <c r="B4703" s="4" t="s">
        <v>5</v>
      </c>
      <c r="C4703" s="4" t="s">
        <v>7</v>
      </c>
    </row>
    <row r="4704" spans="1:9">
      <c r="A4704" t="n">
        <v>40913</v>
      </c>
      <c r="B4704" s="23" t="n">
        <v>16</v>
      </c>
      <c r="C4704" s="7" t="n">
        <v>0</v>
      </c>
    </row>
    <row r="4705" spans="1:23">
      <c r="A4705" t="s">
        <v>4</v>
      </c>
      <c r="B4705" s="4" t="s">
        <v>5</v>
      </c>
      <c r="C4705" s="4" t="s">
        <v>7</v>
      </c>
      <c r="D4705" s="4" t="s">
        <v>8</v>
      </c>
      <c r="E4705" s="4" t="s">
        <v>19</v>
      </c>
      <c r="F4705" s="4" t="s">
        <v>69</v>
      </c>
      <c r="G4705" s="4" t="s">
        <v>8</v>
      </c>
      <c r="H4705" s="4" t="s">
        <v>8</v>
      </c>
    </row>
    <row r="4706" spans="1:23">
      <c r="A4706" t="n">
        <v>40916</v>
      </c>
      <c r="B4706" s="39" t="n">
        <v>26</v>
      </c>
      <c r="C4706" s="7" t="n">
        <v>0</v>
      </c>
      <c r="D4706" s="7" t="n">
        <v>17</v>
      </c>
      <c r="E4706" s="7" t="n">
        <v>62396</v>
      </c>
      <c r="F4706" s="7" t="s">
        <v>431</v>
      </c>
      <c r="G4706" s="7" t="n">
        <v>2</v>
      </c>
      <c r="H4706" s="7" t="n">
        <v>0</v>
      </c>
    </row>
    <row r="4707" spans="1:23">
      <c r="A4707" t="s">
        <v>4</v>
      </c>
      <c r="B4707" s="4" t="s">
        <v>5</v>
      </c>
    </row>
    <row r="4708" spans="1:23">
      <c r="A4708" t="n">
        <v>41003</v>
      </c>
      <c r="B4708" s="30" t="n">
        <v>28</v>
      </c>
    </row>
    <row r="4709" spans="1:23">
      <c r="A4709" t="s">
        <v>4</v>
      </c>
      <c r="B4709" s="4" t="s">
        <v>5</v>
      </c>
      <c r="C4709" s="4" t="s">
        <v>8</v>
      </c>
      <c r="D4709" s="4" t="s">
        <v>7</v>
      </c>
      <c r="E4709" s="4" t="s">
        <v>9</v>
      </c>
    </row>
    <row r="4710" spans="1:23">
      <c r="A4710" t="n">
        <v>41004</v>
      </c>
      <c r="B4710" s="38" t="n">
        <v>51</v>
      </c>
      <c r="C4710" s="7" t="n">
        <v>4</v>
      </c>
      <c r="D4710" s="7" t="n">
        <v>7033</v>
      </c>
      <c r="E4710" s="7" t="s">
        <v>76</v>
      </c>
    </row>
    <row r="4711" spans="1:23">
      <c r="A4711" t="s">
        <v>4</v>
      </c>
      <c r="B4711" s="4" t="s">
        <v>5</v>
      </c>
      <c r="C4711" s="4" t="s">
        <v>7</v>
      </c>
    </row>
    <row r="4712" spans="1:23">
      <c r="A4712" t="n">
        <v>41017</v>
      </c>
      <c r="B4712" s="23" t="n">
        <v>16</v>
      </c>
      <c r="C4712" s="7" t="n">
        <v>0</v>
      </c>
    </row>
    <row r="4713" spans="1:23">
      <c r="A4713" t="s">
        <v>4</v>
      </c>
      <c r="B4713" s="4" t="s">
        <v>5</v>
      </c>
      <c r="C4713" s="4" t="s">
        <v>7</v>
      </c>
      <c r="D4713" s="4" t="s">
        <v>8</v>
      </c>
      <c r="E4713" s="4" t="s">
        <v>19</v>
      </c>
      <c r="F4713" s="4" t="s">
        <v>69</v>
      </c>
      <c r="G4713" s="4" t="s">
        <v>8</v>
      </c>
      <c r="H4713" s="4" t="s">
        <v>8</v>
      </c>
      <c r="I4713" s="4" t="s">
        <v>8</v>
      </c>
      <c r="J4713" s="4" t="s">
        <v>19</v>
      </c>
      <c r="K4713" s="4" t="s">
        <v>69</v>
      </c>
      <c r="L4713" s="4" t="s">
        <v>8</v>
      </c>
      <c r="M4713" s="4" t="s">
        <v>8</v>
      </c>
    </row>
    <row r="4714" spans="1:23">
      <c r="A4714" t="n">
        <v>41020</v>
      </c>
      <c r="B4714" s="39" t="n">
        <v>26</v>
      </c>
      <c r="C4714" s="7" t="n">
        <v>7033</v>
      </c>
      <c r="D4714" s="7" t="n">
        <v>17</v>
      </c>
      <c r="E4714" s="7" t="n">
        <v>62397</v>
      </c>
      <c r="F4714" s="7" t="s">
        <v>432</v>
      </c>
      <c r="G4714" s="7" t="n">
        <v>2</v>
      </c>
      <c r="H4714" s="7" t="n">
        <v>3</v>
      </c>
      <c r="I4714" s="7" t="n">
        <v>17</v>
      </c>
      <c r="J4714" s="7" t="n">
        <v>62398</v>
      </c>
      <c r="K4714" s="7" t="s">
        <v>433</v>
      </c>
      <c r="L4714" s="7" t="n">
        <v>2</v>
      </c>
      <c r="M4714" s="7" t="n">
        <v>0</v>
      </c>
    </row>
    <row r="4715" spans="1:23">
      <c r="A4715" t="s">
        <v>4</v>
      </c>
      <c r="B4715" s="4" t="s">
        <v>5</v>
      </c>
    </row>
    <row r="4716" spans="1:23">
      <c r="A4716" t="n">
        <v>41169</v>
      </c>
      <c r="B4716" s="30" t="n">
        <v>28</v>
      </c>
    </row>
    <row r="4717" spans="1:23">
      <c r="A4717" t="s">
        <v>4</v>
      </c>
      <c r="B4717" s="4" t="s">
        <v>5</v>
      </c>
      <c r="C4717" s="4" t="s">
        <v>7</v>
      </c>
      <c r="D4717" s="4" t="s">
        <v>8</v>
      </c>
      <c r="E4717" s="4" t="s">
        <v>18</v>
      </c>
      <c r="F4717" s="4" t="s">
        <v>7</v>
      </c>
    </row>
    <row r="4718" spans="1:23">
      <c r="A4718" t="n">
        <v>41170</v>
      </c>
      <c r="B4718" s="70" t="n">
        <v>59</v>
      </c>
      <c r="C4718" s="7" t="n">
        <v>0</v>
      </c>
      <c r="D4718" s="7" t="n">
        <v>13</v>
      </c>
      <c r="E4718" s="7" t="n">
        <v>0.150000005960464</v>
      </c>
      <c r="F4718" s="7" t="n">
        <v>0</v>
      </c>
    </row>
    <row r="4719" spans="1:23">
      <c r="A4719" t="s">
        <v>4</v>
      </c>
      <c r="B4719" s="4" t="s">
        <v>5</v>
      </c>
      <c r="C4719" s="4" t="s">
        <v>7</v>
      </c>
    </row>
    <row r="4720" spans="1:23">
      <c r="A4720" t="n">
        <v>41180</v>
      </c>
      <c r="B4720" s="23" t="n">
        <v>16</v>
      </c>
      <c r="C4720" s="7" t="n">
        <v>1000</v>
      </c>
    </row>
    <row r="4721" spans="1:13">
      <c r="A4721" t="s">
        <v>4</v>
      </c>
      <c r="B4721" s="4" t="s">
        <v>5</v>
      </c>
      <c r="C4721" s="4" t="s">
        <v>7</v>
      </c>
      <c r="D4721" s="4" t="s">
        <v>8</v>
      </c>
      <c r="E4721" s="4" t="s">
        <v>9</v>
      </c>
      <c r="F4721" s="4" t="s">
        <v>18</v>
      </c>
      <c r="G4721" s="4" t="s">
        <v>18</v>
      </c>
      <c r="H4721" s="4" t="s">
        <v>18</v>
      </c>
    </row>
    <row r="4722" spans="1:13">
      <c r="A4722" t="n">
        <v>41183</v>
      </c>
      <c r="B4722" s="37" t="n">
        <v>48</v>
      </c>
      <c r="C4722" s="7" t="n">
        <v>0</v>
      </c>
      <c r="D4722" s="7" t="n">
        <v>0</v>
      </c>
      <c r="E4722" s="7" t="s">
        <v>410</v>
      </c>
      <c r="F4722" s="7" t="n">
        <v>-1</v>
      </c>
      <c r="G4722" s="7" t="n">
        <v>1</v>
      </c>
      <c r="H4722" s="7" t="n">
        <v>0</v>
      </c>
    </row>
    <row r="4723" spans="1:13">
      <c r="A4723" t="s">
        <v>4</v>
      </c>
      <c r="B4723" s="4" t="s">
        <v>5</v>
      </c>
      <c r="C4723" s="4" t="s">
        <v>7</v>
      </c>
    </row>
    <row r="4724" spans="1:13">
      <c r="A4724" t="n">
        <v>41214</v>
      </c>
      <c r="B4724" s="23" t="n">
        <v>16</v>
      </c>
      <c r="C4724" s="7" t="n">
        <v>1000</v>
      </c>
    </row>
    <row r="4725" spans="1:13">
      <c r="A4725" t="s">
        <v>4</v>
      </c>
      <c r="B4725" s="4" t="s">
        <v>5</v>
      </c>
      <c r="C4725" s="4" t="s">
        <v>8</v>
      </c>
      <c r="D4725" s="4" t="s">
        <v>7</v>
      </c>
      <c r="E4725" s="4" t="s">
        <v>9</v>
      </c>
    </row>
    <row r="4726" spans="1:13">
      <c r="A4726" t="n">
        <v>41217</v>
      </c>
      <c r="B4726" s="38" t="n">
        <v>51</v>
      </c>
      <c r="C4726" s="7" t="n">
        <v>4</v>
      </c>
      <c r="D4726" s="7" t="n">
        <v>0</v>
      </c>
      <c r="E4726" s="7" t="s">
        <v>327</v>
      </c>
    </row>
    <row r="4727" spans="1:13">
      <c r="A4727" t="s">
        <v>4</v>
      </c>
      <c r="B4727" s="4" t="s">
        <v>5</v>
      </c>
      <c r="C4727" s="4" t="s">
        <v>7</v>
      </c>
    </row>
    <row r="4728" spans="1:13">
      <c r="A4728" t="n">
        <v>41231</v>
      </c>
      <c r="B4728" s="23" t="n">
        <v>16</v>
      </c>
      <c r="C4728" s="7" t="n">
        <v>0</v>
      </c>
    </row>
    <row r="4729" spans="1:13">
      <c r="A4729" t="s">
        <v>4</v>
      </c>
      <c r="B4729" s="4" t="s">
        <v>5</v>
      </c>
      <c r="C4729" s="4" t="s">
        <v>7</v>
      </c>
      <c r="D4729" s="4" t="s">
        <v>8</v>
      </c>
      <c r="E4729" s="4" t="s">
        <v>19</v>
      </c>
      <c r="F4729" s="4" t="s">
        <v>69</v>
      </c>
      <c r="G4729" s="4" t="s">
        <v>8</v>
      </c>
      <c r="H4729" s="4" t="s">
        <v>8</v>
      </c>
      <c r="I4729" s="4" t="s">
        <v>8</v>
      </c>
      <c r="J4729" s="4" t="s">
        <v>19</v>
      </c>
      <c r="K4729" s="4" t="s">
        <v>69</v>
      </c>
      <c r="L4729" s="4" t="s">
        <v>8</v>
      </c>
      <c r="M4729" s="4" t="s">
        <v>8</v>
      </c>
    </row>
    <row r="4730" spans="1:13">
      <c r="A4730" t="n">
        <v>41234</v>
      </c>
      <c r="B4730" s="39" t="n">
        <v>26</v>
      </c>
      <c r="C4730" s="7" t="n">
        <v>0</v>
      </c>
      <c r="D4730" s="7" t="n">
        <v>17</v>
      </c>
      <c r="E4730" s="7" t="n">
        <v>62399</v>
      </c>
      <c r="F4730" s="7" t="s">
        <v>434</v>
      </c>
      <c r="G4730" s="7" t="n">
        <v>2</v>
      </c>
      <c r="H4730" s="7" t="n">
        <v>3</v>
      </c>
      <c r="I4730" s="7" t="n">
        <v>17</v>
      </c>
      <c r="J4730" s="7" t="n">
        <v>62400</v>
      </c>
      <c r="K4730" s="7" t="s">
        <v>435</v>
      </c>
      <c r="L4730" s="7" t="n">
        <v>2</v>
      </c>
      <c r="M4730" s="7" t="n">
        <v>0</v>
      </c>
    </row>
    <row r="4731" spans="1:13">
      <c r="A4731" t="s">
        <v>4</v>
      </c>
      <c r="B4731" s="4" t="s">
        <v>5</v>
      </c>
    </row>
    <row r="4732" spans="1:13">
      <c r="A4732" t="n">
        <v>41317</v>
      </c>
      <c r="B4732" s="30" t="n">
        <v>28</v>
      </c>
    </row>
    <row r="4733" spans="1:13">
      <c r="A4733" t="s">
        <v>4</v>
      </c>
      <c r="B4733" s="4" t="s">
        <v>5</v>
      </c>
      <c r="C4733" s="4" t="s">
        <v>7</v>
      </c>
      <c r="D4733" s="4" t="s">
        <v>8</v>
      </c>
    </row>
    <row r="4734" spans="1:13">
      <c r="A4734" t="n">
        <v>41318</v>
      </c>
      <c r="B4734" s="60" t="n">
        <v>89</v>
      </c>
      <c r="C4734" s="7" t="n">
        <v>65533</v>
      </c>
      <c r="D4734" s="7" t="n">
        <v>1</v>
      </c>
    </row>
    <row r="4735" spans="1:13">
      <c r="A4735" t="s">
        <v>4</v>
      </c>
      <c r="B4735" s="4" t="s">
        <v>5</v>
      </c>
      <c r="C4735" s="4" t="s">
        <v>8</v>
      </c>
      <c r="D4735" s="4" t="s">
        <v>7</v>
      </c>
      <c r="E4735" s="4" t="s">
        <v>18</v>
      </c>
    </row>
    <row r="4736" spans="1:13">
      <c r="A4736" t="n">
        <v>41322</v>
      </c>
      <c r="B4736" s="25" t="n">
        <v>58</v>
      </c>
      <c r="C4736" s="7" t="n">
        <v>101</v>
      </c>
      <c r="D4736" s="7" t="n">
        <v>300</v>
      </c>
      <c r="E4736" s="7" t="n">
        <v>1</v>
      </c>
    </row>
    <row r="4737" spans="1:13">
      <c r="A4737" t="s">
        <v>4</v>
      </c>
      <c r="B4737" s="4" t="s">
        <v>5</v>
      </c>
      <c r="C4737" s="4" t="s">
        <v>8</v>
      </c>
      <c r="D4737" s="4" t="s">
        <v>7</v>
      </c>
    </row>
    <row r="4738" spans="1:13">
      <c r="A4738" t="n">
        <v>41330</v>
      </c>
      <c r="B4738" s="25" t="n">
        <v>58</v>
      </c>
      <c r="C4738" s="7" t="n">
        <v>254</v>
      </c>
      <c r="D4738" s="7" t="n">
        <v>0</v>
      </c>
    </row>
    <row r="4739" spans="1:13">
      <c r="A4739" t="s">
        <v>4</v>
      </c>
      <c r="B4739" s="4" t="s">
        <v>5</v>
      </c>
      <c r="C4739" s="4" t="s">
        <v>8</v>
      </c>
    </row>
    <row r="4740" spans="1:13">
      <c r="A4740" t="n">
        <v>41334</v>
      </c>
      <c r="B4740" s="36" t="n">
        <v>45</v>
      </c>
      <c r="C4740" s="7" t="n">
        <v>0</v>
      </c>
    </row>
    <row r="4741" spans="1:13">
      <c r="A4741" t="s">
        <v>4</v>
      </c>
      <c r="B4741" s="4" t="s">
        <v>5</v>
      </c>
      <c r="C4741" s="4" t="s">
        <v>8</v>
      </c>
      <c r="D4741" s="4" t="s">
        <v>8</v>
      </c>
      <c r="E4741" s="4" t="s">
        <v>18</v>
      </c>
      <c r="F4741" s="4" t="s">
        <v>18</v>
      </c>
      <c r="G4741" s="4" t="s">
        <v>18</v>
      </c>
      <c r="H4741" s="4" t="s">
        <v>7</v>
      </c>
    </row>
    <row r="4742" spans="1:13">
      <c r="A4742" t="n">
        <v>41336</v>
      </c>
      <c r="B4742" s="36" t="n">
        <v>45</v>
      </c>
      <c r="C4742" s="7" t="n">
        <v>2</v>
      </c>
      <c r="D4742" s="7" t="n">
        <v>3</v>
      </c>
      <c r="E4742" s="7" t="n">
        <v>4.42999982833862</v>
      </c>
      <c r="F4742" s="7" t="n">
        <v>1.46000003814697</v>
      </c>
      <c r="G4742" s="7" t="n">
        <v>-15.9499998092651</v>
      </c>
      <c r="H4742" s="7" t="n">
        <v>0</v>
      </c>
    </row>
    <row r="4743" spans="1:13">
      <c r="A4743" t="s">
        <v>4</v>
      </c>
      <c r="B4743" s="4" t="s">
        <v>5</v>
      </c>
      <c r="C4743" s="4" t="s">
        <v>8</v>
      </c>
      <c r="D4743" s="4" t="s">
        <v>8</v>
      </c>
      <c r="E4743" s="4" t="s">
        <v>18</v>
      </c>
      <c r="F4743" s="4" t="s">
        <v>18</v>
      </c>
      <c r="G4743" s="4" t="s">
        <v>18</v>
      </c>
      <c r="H4743" s="4" t="s">
        <v>7</v>
      </c>
      <c r="I4743" s="4" t="s">
        <v>8</v>
      </c>
    </row>
    <row r="4744" spans="1:13">
      <c r="A4744" t="n">
        <v>41353</v>
      </c>
      <c r="B4744" s="36" t="n">
        <v>45</v>
      </c>
      <c r="C4744" s="7" t="n">
        <v>4</v>
      </c>
      <c r="D4744" s="7" t="n">
        <v>3</v>
      </c>
      <c r="E4744" s="7" t="n">
        <v>347.170013427734</v>
      </c>
      <c r="F4744" s="7" t="n">
        <v>98.4800033569336</v>
      </c>
      <c r="G4744" s="7" t="n">
        <v>10</v>
      </c>
      <c r="H4744" s="7" t="n">
        <v>0</v>
      </c>
      <c r="I4744" s="7" t="n">
        <v>0</v>
      </c>
    </row>
    <row r="4745" spans="1:13">
      <c r="A4745" t="s">
        <v>4</v>
      </c>
      <c r="B4745" s="4" t="s">
        <v>5</v>
      </c>
      <c r="C4745" s="4" t="s">
        <v>8</v>
      </c>
      <c r="D4745" s="4" t="s">
        <v>8</v>
      </c>
      <c r="E4745" s="4" t="s">
        <v>18</v>
      </c>
      <c r="F4745" s="4" t="s">
        <v>7</v>
      </c>
    </row>
    <row r="4746" spans="1:13">
      <c r="A4746" t="n">
        <v>41371</v>
      </c>
      <c r="B4746" s="36" t="n">
        <v>45</v>
      </c>
      <c r="C4746" s="7" t="n">
        <v>5</v>
      </c>
      <c r="D4746" s="7" t="n">
        <v>3</v>
      </c>
      <c r="E4746" s="7" t="n">
        <v>1.5</v>
      </c>
      <c r="F4746" s="7" t="n">
        <v>0</v>
      </c>
    </row>
    <row r="4747" spans="1:13">
      <c r="A4747" t="s">
        <v>4</v>
      </c>
      <c r="B4747" s="4" t="s">
        <v>5</v>
      </c>
      <c r="C4747" s="4" t="s">
        <v>8</v>
      </c>
      <c r="D4747" s="4" t="s">
        <v>8</v>
      </c>
      <c r="E4747" s="4" t="s">
        <v>18</v>
      </c>
      <c r="F4747" s="4" t="s">
        <v>7</v>
      </c>
    </row>
    <row r="4748" spans="1:13">
      <c r="A4748" t="n">
        <v>41380</v>
      </c>
      <c r="B4748" s="36" t="n">
        <v>45</v>
      </c>
      <c r="C4748" s="7" t="n">
        <v>11</v>
      </c>
      <c r="D4748" s="7" t="n">
        <v>3</v>
      </c>
      <c r="E4748" s="7" t="n">
        <v>31.7000007629395</v>
      </c>
      <c r="F4748" s="7" t="n">
        <v>0</v>
      </c>
    </row>
    <row r="4749" spans="1:13">
      <c r="A4749" t="s">
        <v>4</v>
      </c>
      <c r="B4749" s="4" t="s">
        <v>5</v>
      </c>
      <c r="C4749" s="4" t="s">
        <v>8</v>
      </c>
      <c r="D4749" s="4" t="s">
        <v>8</v>
      </c>
      <c r="E4749" s="4" t="s">
        <v>18</v>
      </c>
      <c r="F4749" s="4" t="s">
        <v>18</v>
      </c>
      <c r="G4749" s="4" t="s">
        <v>18</v>
      </c>
      <c r="H4749" s="4" t="s">
        <v>7</v>
      </c>
      <c r="I4749" s="4" t="s">
        <v>8</v>
      </c>
    </row>
    <row r="4750" spans="1:13">
      <c r="A4750" t="n">
        <v>41389</v>
      </c>
      <c r="B4750" s="36" t="n">
        <v>45</v>
      </c>
      <c r="C4750" s="7" t="n">
        <v>4</v>
      </c>
      <c r="D4750" s="7" t="n">
        <v>3</v>
      </c>
      <c r="E4750" s="7" t="n">
        <v>333.369995117188</v>
      </c>
      <c r="F4750" s="7" t="n">
        <v>98.4800033569336</v>
      </c>
      <c r="G4750" s="7" t="n">
        <v>10</v>
      </c>
      <c r="H4750" s="7" t="n">
        <v>2500</v>
      </c>
      <c r="I4750" s="7" t="n">
        <v>0</v>
      </c>
    </row>
    <row r="4751" spans="1:13">
      <c r="A4751" t="s">
        <v>4</v>
      </c>
      <c r="B4751" s="4" t="s">
        <v>5</v>
      </c>
      <c r="C4751" s="4" t="s">
        <v>8</v>
      </c>
      <c r="D4751" s="4" t="s">
        <v>8</v>
      </c>
      <c r="E4751" s="4" t="s">
        <v>18</v>
      </c>
      <c r="F4751" s="4" t="s">
        <v>7</v>
      </c>
    </row>
    <row r="4752" spans="1:13">
      <c r="A4752" t="n">
        <v>41407</v>
      </c>
      <c r="B4752" s="36" t="n">
        <v>45</v>
      </c>
      <c r="C4752" s="7" t="n">
        <v>5</v>
      </c>
      <c r="D4752" s="7" t="n">
        <v>3</v>
      </c>
      <c r="E4752" s="7" t="n">
        <v>1.20000004768372</v>
      </c>
      <c r="F4752" s="7" t="n">
        <v>2500</v>
      </c>
    </row>
    <row r="4753" spans="1:9">
      <c r="A4753" t="s">
        <v>4</v>
      </c>
      <c r="B4753" s="4" t="s">
        <v>5</v>
      </c>
      <c r="C4753" s="4" t="s">
        <v>7</v>
      </c>
      <c r="D4753" s="4" t="s">
        <v>8</v>
      </c>
      <c r="E4753" s="4" t="s">
        <v>9</v>
      </c>
      <c r="F4753" s="4" t="s">
        <v>18</v>
      </c>
      <c r="G4753" s="4" t="s">
        <v>18</v>
      </c>
      <c r="H4753" s="4" t="s">
        <v>18</v>
      </c>
    </row>
    <row r="4754" spans="1:9">
      <c r="A4754" t="n">
        <v>41416</v>
      </c>
      <c r="B4754" s="37" t="n">
        <v>48</v>
      </c>
      <c r="C4754" s="7" t="n">
        <v>0</v>
      </c>
      <c r="D4754" s="7" t="n">
        <v>0</v>
      </c>
      <c r="E4754" s="7" t="s">
        <v>288</v>
      </c>
      <c r="F4754" s="7" t="n">
        <v>0</v>
      </c>
      <c r="G4754" s="7" t="n">
        <v>1</v>
      </c>
      <c r="H4754" s="7" t="n">
        <v>0</v>
      </c>
    </row>
    <row r="4755" spans="1:9">
      <c r="A4755" t="s">
        <v>4</v>
      </c>
      <c r="B4755" s="4" t="s">
        <v>5</v>
      </c>
      <c r="C4755" s="4" t="s">
        <v>8</v>
      </c>
      <c r="D4755" s="4" t="s">
        <v>7</v>
      </c>
      <c r="E4755" s="4" t="s">
        <v>9</v>
      </c>
      <c r="F4755" s="4" t="s">
        <v>9</v>
      </c>
      <c r="G4755" s="4" t="s">
        <v>9</v>
      </c>
      <c r="H4755" s="4" t="s">
        <v>9</v>
      </c>
    </row>
    <row r="4756" spans="1:9">
      <c r="A4756" t="n">
        <v>41442</v>
      </c>
      <c r="B4756" s="38" t="n">
        <v>51</v>
      </c>
      <c r="C4756" s="7" t="n">
        <v>3</v>
      </c>
      <c r="D4756" s="7" t="n">
        <v>0</v>
      </c>
      <c r="E4756" s="7" t="s">
        <v>290</v>
      </c>
      <c r="F4756" s="7" t="s">
        <v>289</v>
      </c>
      <c r="G4756" s="7" t="s">
        <v>154</v>
      </c>
      <c r="H4756" s="7" t="s">
        <v>155</v>
      </c>
    </row>
    <row r="4757" spans="1:9">
      <c r="A4757" t="s">
        <v>4</v>
      </c>
      <c r="B4757" s="4" t="s">
        <v>5</v>
      </c>
      <c r="C4757" s="4" t="s">
        <v>8</v>
      </c>
      <c r="D4757" s="4" t="s">
        <v>7</v>
      </c>
    </row>
    <row r="4758" spans="1:9">
      <c r="A4758" t="n">
        <v>41455</v>
      </c>
      <c r="B4758" s="25" t="n">
        <v>58</v>
      </c>
      <c r="C4758" s="7" t="n">
        <v>255</v>
      </c>
      <c r="D4758" s="7" t="n">
        <v>0</v>
      </c>
    </row>
    <row r="4759" spans="1:9">
      <c r="A4759" t="s">
        <v>4</v>
      </c>
      <c r="B4759" s="4" t="s">
        <v>5</v>
      </c>
      <c r="C4759" s="4" t="s">
        <v>7</v>
      </c>
      <c r="D4759" s="4" t="s">
        <v>8</v>
      </c>
      <c r="E4759" s="4" t="s">
        <v>18</v>
      </c>
      <c r="F4759" s="4" t="s">
        <v>7</v>
      </c>
    </row>
    <row r="4760" spans="1:9">
      <c r="A4760" t="n">
        <v>41459</v>
      </c>
      <c r="B4760" s="70" t="n">
        <v>59</v>
      </c>
      <c r="C4760" s="7" t="n">
        <v>0</v>
      </c>
      <c r="D4760" s="7" t="n">
        <v>8</v>
      </c>
      <c r="E4760" s="7" t="n">
        <v>0.150000005960464</v>
      </c>
      <c r="F4760" s="7" t="n">
        <v>0</v>
      </c>
    </row>
    <row r="4761" spans="1:9">
      <c r="A4761" t="s">
        <v>4</v>
      </c>
      <c r="B4761" s="4" t="s">
        <v>5</v>
      </c>
      <c r="C4761" s="4" t="s">
        <v>7</v>
      </c>
      <c r="D4761" s="4" t="s">
        <v>7</v>
      </c>
      <c r="E4761" s="4" t="s">
        <v>7</v>
      </c>
    </row>
    <row r="4762" spans="1:9">
      <c r="A4762" t="n">
        <v>41469</v>
      </c>
      <c r="B4762" s="45" t="n">
        <v>61</v>
      </c>
      <c r="C4762" s="7" t="n">
        <v>0</v>
      </c>
      <c r="D4762" s="7" t="n">
        <v>65533</v>
      </c>
      <c r="E4762" s="7" t="n">
        <v>300</v>
      </c>
    </row>
    <row r="4763" spans="1:9">
      <c r="A4763" t="s">
        <v>4</v>
      </c>
      <c r="B4763" s="4" t="s">
        <v>5</v>
      </c>
      <c r="C4763" s="4" t="s">
        <v>7</v>
      </c>
      <c r="D4763" s="4" t="s">
        <v>18</v>
      </c>
      <c r="E4763" s="4" t="s">
        <v>18</v>
      </c>
      <c r="F4763" s="4" t="s">
        <v>18</v>
      </c>
      <c r="G4763" s="4" t="s">
        <v>7</v>
      </c>
      <c r="H4763" s="4" t="s">
        <v>7</v>
      </c>
    </row>
    <row r="4764" spans="1:9">
      <c r="A4764" t="n">
        <v>41476</v>
      </c>
      <c r="B4764" s="35" t="n">
        <v>60</v>
      </c>
      <c r="C4764" s="7" t="n">
        <v>0</v>
      </c>
      <c r="D4764" s="7" t="n">
        <v>0</v>
      </c>
      <c r="E4764" s="7" t="n">
        <v>-18</v>
      </c>
      <c r="F4764" s="7" t="n">
        <v>0</v>
      </c>
      <c r="G4764" s="7" t="n">
        <v>800</v>
      </c>
      <c r="H4764" s="7" t="n">
        <v>0</v>
      </c>
    </row>
    <row r="4765" spans="1:9">
      <c r="A4765" t="s">
        <v>4</v>
      </c>
      <c r="B4765" s="4" t="s">
        <v>5</v>
      </c>
      <c r="C4765" s="4" t="s">
        <v>7</v>
      </c>
      <c r="D4765" s="4" t="s">
        <v>8</v>
      </c>
      <c r="E4765" s="4" t="s">
        <v>9</v>
      </c>
      <c r="F4765" s="4" t="s">
        <v>18</v>
      </c>
      <c r="G4765" s="4" t="s">
        <v>18</v>
      </c>
      <c r="H4765" s="4" t="s">
        <v>18</v>
      </c>
    </row>
    <row r="4766" spans="1:9">
      <c r="A4766" t="n">
        <v>41495</v>
      </c>
      <c r="B4766" s="37" t="n">
        <v>48</v>
      </c>
      <c r="C4766" s="7" t="n">
        <v>0</v>
      </c>
      <c r="D4766" s="7" t="n">
        <v>0</v>
      </c>
      <c r="E4766" s="7" t="s">
        <v>279</v>
      </c>
      <c r="F4766" s="7" t="n">
        <v>-1</v>
      </c>
      <c r="G4766" s="7" t="n">
        <v>0.600000023841858</v>
      </c>
      <c r="H4766" s="7" t="n">
        <v>0</v>
      </c>
    </row>
    <row r="4767" spans="1:9">
      <c r="A4767" t="s">
        <v>4</v>
      </c>
      <c r="B4767" s="4" t="s">
        <v>5</v>
      </c>
      <c r="C4767" s="4" t="s">
        <v>7</v>
      </c>
    </row>
    <row r="4768" spans="1:9">
      <c r="A4768" t="n">
        <v>41523</v>
      </c>
      <c r="B4768" s="23" t="n">
        <v>16</v>
      </c>
      <c r="C4768" s="7" t="n">
        <v>1000</v>
      </c>
    </row>
    <row r="4769" spans="1:8">
      <c r="A4769" t="s">
        <v>4</v>
      </c>
      <c r="B4769" s="4" t="s">
        <v>5</v>
      </c>
      <c r="C4769" s="4" t="s">
        <v>8</v>
      </c>
      <c r="D4769" s="4" t="s">
        <v>7</v>
      </c>
      <c r="E4769" s="4" t="s">
        <v>18</v>
      </c>
      <c r="F4769" s="4" t="s">
        <v>7</v>
      </c>
      <c r="G4769" s="4" t="s">
        <v>19</v>
      </c>
      <c r="H4769" s="4" t="s">
        <v>19</v>
      </c>
      <c r="I4769" s="4" t="s">
        <v>7</v>
      </c>
      <c r="J4769" s="4" t="s">
        <v>7</v>
      </c>
      <c r="K4769" s="4" t="s">
        <v>19</v>
      </c>
      <c r="L4769" s="4" t="s">
        <v>19</v>
      </c>
      <c r="M4769" s="4" t="s">
        <v>19</v>
      </c>
      <c r="N4769" s="4" t="s">
        <v>19</v>
      </c>
      <c r="O4769" s="4" t="s">
        <v>9</v>
      </c>
    </row>
    <row r="4770" spans="1:8">
      <c r="A4770" t="n">
        <v>41526</v>
      </c>
      <c r="B4770" s="15" t="n">
        <v>50</v>
      </c>
      <c r="C4770" s="7" t="n">
        <v>0</v>
      </c>
      <c r="D4770" s="7" t="n">
        <v>2000</v>
      </c>
      <c r="E4770" s="7" t="n">
        <v>0.600000023841858</v>
      </c>
      <c r="F4770" s="7" t="n">
        <v>200</v>
      </c>
      <c r="G4770" s="7" t="n">
        <v>0</v>
      </c>
      <c r="H4770" s="7" t="n">
        <v>1065353216</v>
      </c>
      <c r="I4770" s="7" t="n">
        <v>0</v>
      </c>
      <c r="J4770" s="7" t="n">
        <v>65533</v>
      </c>
      <c r="K4770" s="7" t="n">
        <v>0</v>
      </c>
      <c r="L4770" s="7" t="n">
        <v>0</v>
      </c>
      <c r="M4770" s="7" t="n">
        <v>0</v>
      </c>
      <c r="N4770" s="7" t="n">
        <v>0</v>
      </c>
      <c r="O4770" s="7" t="s">
        <v>20</v>
      </c>
    </row>
    <row r="4771" spans="1:8">
      <c r="A4771" t="s">
        <v>4</v>
      </c>
      <c r="B4771" s="4" t="s">
        <v>5</v>
      </c>
      <c r="C4771" s="4" t="s">
        <v>7</v>
      </c>
    </row>
    <row r="4772" spans="1:8">
      <c r="A4772" t="n">
        <v>41565</v>
      </c>
      <c r="B4772" s="23" t="n">
        <v>16</v>
      </c>
      <c r="C4772" s="7" t="n">
        <v>1500</v>
      </c>
    </row>
    <row r="4773" spans="1:8">
      <c r="A4773" t="s">
        <v>4</v>
      </c>
      <c r="B4773" s="4" t="s">
        <v>5</v>
      </c>
      <c r="C4773" s="4" t="s">
        <v>7</v>
      </c>
      <c r="D4773" s="4" t="s">
        <v>8</v>
      </c>
      <c r="E4773" s="4" t="s">
        <v>18</v>
      </c>
      <c r="F4773" s="4" t="s">
        <v>7</v>
      </c>
    </row>
    <row r="4774" spans="1:8">
      <c r="A4774" t="n">
        <v>41568</v>
      </c>
      <c r="B4774" s="70" t="n">
        <v>59</v>
      </c>
      <c r="C4774" s="7" t="n">
        <v>0</v>
      </c>
      <c r="D4774" s="7" t="n">
        <v>255</v>
      </c>
      <c r="E4774" s="7" t="n">
        <v>0</v>
      </c>
      <c r="F4774" s="7" t="n">
        <v>0</v>
      </c>
    </row>
    <row r="4775" spans="1:8">
      <c r="A4775" t="s">
        <v>4</v>
      </c>
      <c r="B4775" s="4" t="s">
        <v>5</v>
      </c>
      <c r="C4775" s="4" t="s">
        <v>8</v>
      </c>
      <c r="D4775" s="4" t="s">
        <v>7</v>
      </c>
    </row>
    <row r="4776" spans="1:8">
      <c r="A4776" t="n">
        <v>41578</v>
      </c>
      <c r="B4776" s="36" t="n">
        <v>45</v>
      </c>
      <c r="C4776" s="7" t="n">
        <v>7</v>
      </c>
      <c r="D4776" s="7" t="n">
        <v>255</v>
      </c>
    </row>
    <row r="4777" spans="1:8">
      <c r="A4777" t="s">
        <v>4</v>
      </c>
      <c r="B4777" s="4" t="s">
        <v>5</v>
      </c>
      <c r="C4777" s="4" t="s">
        <v>8</v>
      </c>
      <c r="D4777" s="4" t="s">
        <v>7</v>
      </c>
      <c r="E4777" s="4" t="s">
        <v>9</v>
      </c>
    </row>
    <row r="4778" spans="1:8">
      <c r="A4778" t="n">
        <v>41582</v>
      </c>
      <c r="B4778" s="38" t="n">
        <v>51</v>
      </c>
      <c r="C4778" s="7" t="n">
        <v>4</v>
      </c>
      <c r="D4778" s="7" t="n">
        <v>0</v>
      </c>
      <c r="E4778" s="7" t="s">
        <v>292</v>
      </c>
    </row>
    <row r="4779" spans="1:8">
      <c r="A4779" t="s">
        <v>4</v>
      </c>
      <c r="B4779" s="4" t="s">
        <v>5</v>
      </c>
      <c r="C4779" s="4" t="s">
        <v>7</v>
      </c>
    </row>
    <row r="4780" spans="1:8">
      <c r="A4780" t="n">
        <v>41595</v>
      </c>
      <c r="B4780" s="23" t="n">
        <v>16</v>
      </c>
      <c r="C4780" s="7" t="n">
        <v>0</v>
      </c>
    </row>
    <row r="4781" spans="1:8">
      <c r="A4781" t="s">
        <v>4</v>
      </c>
      <c r="B4781" s="4" t="s">
        <v>5</v>
      </c>
      <c r="C4781" s="4" t="s">
        <v>7</v>
      </c>
      <c r="D4781" s="4" t="s">
        <v>8</v>
      </c>
      <c r="E4781" s="4" t="s">
        <v>19</v>
      </c>
      <c r="F4781" s="4" t="s">
        <v>69</v>
      </c>
      <c r="G4781" s="4" t="s">
        <v>8</v>
      </c>
      <c r="H4781" s="4" t="s">
        <v>8</v>
      </c>
      <c r="I4781" s="4" t="s">
        <v>8</v>
      </c>
      <c r="J4781" s="4" t="s">
        <v>19</v>
      </c>
      <c r="K4781" s="4" t="s">
        <v>69</v>
      </c>
      <c r="L4781" s="4" t="s">
        <v>8</v>
      </c>
      <c r="M4781" s="4" t="s">
        <v>8</v>
      </c>
      <c r="N4781" s="4" t="s">
        <v>8</v>
      </c>
      <c r="O4781" s="4" t="s">
        <v>19</v>
      </c>
      <c r="P4781" s="4" t="s">
        <v>69</v>
      </c>
      <c r="Q4781" s="4" t="s">
        <v>8</v>
      </c>
      <c r="R4781" s="4" t="s">
        <v>8</v>
      </c>
    </row>
    <row r="4782" spans="1:8">
      <c r="A4782" t="n">
        <v>41598</v>
      </c>
      <c r="B4782" s="39" t="n">
        <v>26</v>
      </c>
      <c r="C4782" s="7" t="n">
        <v>0</v>
      </c>
      <c r="D4782" s="7" t="n">
        <v>17</v>
      </c>
      <c r="E4782" s="7" t="n">
        <v>62401</v>
      </c>
      <c r="F4782" s="7" t="s">
        <v>436</v>
      </c>
      <c r="G4782" s="7" t="n">
        <v>2</v>
      </c>
      <c r="H4782" s="7" t="n">
        <v>3</v>
      </c>
      <c r="I4782" s="7" t="n">
        <v>17</v>
      </c>
      <c r="J4782" s="7" t="n">
        <v>62402</v>
      </c>
      <c r="K4782" s="7" t="s">
        <v>437</v>
      </c>
      <c r="L4782" s="7" t="n">
        <v>2</v>
      </c>
      <c r="M4782" s="7" t="n">
        <v>3</v>
      </c>
      <c r="N4782" s="7" t="n">
        <v>17</v>
      </c>
      <c r="O4782" s="7" t="n">
        <v>62403</v>
      </c>
      <c r="P4782" s="7" t="s">
        <v>438</v>
      </c>
      <c r="Q4782" s="7" t="n">
        <v>2</v>
      </c>
      <c r="R4782" s="7" t="n">
        <v>0</v>
      </c>
    </row>
    <row r="4783" spans="1:8">
      <c r="A4783" t="s">
        <v>4</v>
      </c>
      <c r="B4783" s="4" t="s">
        <v>5</v>
      </c>
    </row>
    <row r="4784" spans="1:8">
      <c r="A4784" t="n">
        <v>41870</v>
      </c>
      <c r="B4784" s="30" t="n">
        <v>28</v>
      </c>
    </row>
    <row r="4785" spans="1:18">
      <c r="A4785" t="s">
        <v>4</v>
      </c>
      <c r="B4785" s="4" t="s">
        <v>5</v>
      </c>
      <c r="C4785" s="4" t="s">
        <v>7</v>
      </c>
      <c r="D4785" s="4" t="s">
        <v>8</v>
      </c>
    </row>
    <row r="4786" spans="1:18">
      <c r="A4786" t="n">
        <v>41871</v>
      </c>
      <c r="B4786" s="60" t="n">
        <v>89</v>
      </c>
      <c r="C4786" s="7" t="n">
        <v>65533</v>
      </c>
      <c r="D4786" s="7" t="n">
        <v>1</v>
      </c>
    </row>
    <row r="4787" spans="1:18">
      <c r="A4787" t="s">
        <v>4</v>
      </c>
      <c r="B4787" s="4" t="s">
        <v>5</v>
      </c>
      <c r="C4787" s="4" t="s">
        <v>8</v>
      </c>
      <c r="D4787" s="4" t="s">
        <v>7</v>
      </c>
      <c r="E4787" s="4" t="s">
        <v>18</v>
      </c>
    </row>
    <row r="4788" spans="1:18">
      <c r="A4788" t="n">
        <v>41875</v>
      </c>
      <c r="B4788" s="25" t="n">
        <v>58</v>
      </c>
      <c r="C4788" s="7" t="n">
        <v>101</v>
      </c>
      <c r="D4788" s="7" t="n">
        <v>300</v>
      </c>
      <c r="E4788" s="7" t="n">
        <v>1</v>
      </c>
    </row>
    <row r="4789" spans="1:18">
      <c r="A4789" t="s">
        <v>4</v>
      </c>
      <c r="B4789" s="4" t="s">
        <v>5</v>
      </c>
      <c r="C4789" s="4" t="s">
        <v>8</v>
      </c>
      <c r="D4789" s="4" t="s">
        <v>7</v>
      </c>
    </row>
    <row r="4790" spans="1:18">
      <c r="A4790" t="n">
        <v>41883</v>
      </c>
      <c r="B4790" s="25" t="n">
        <v>58</v>
      </c>
      <c r="C4790" s="7" t="n">
        <v>254</v>
      </c>
      <c r="D4790" s="7" t="n">
        <v>0</v>
      </c>
    </row>
    <row r="4791" spans="1:18">
      <c r="A4791" t="s">
        <v>4</v>
      </c>
      <c r="B4791" s="4" t="s">
        <v>5</v>
      </c>
      <c r="C4791" s="4" t="s">
        <v>8</v>
      </c>
      <c r="D4791" s="4" t="s">
        <v>8</v>
      </c>
      <c r="E4791" s="4" t="s">
        <v>18</v>
      </c>
      <c r="F4791" s="4" t="s">
        <v>18</v>
      </c>
      <c r="G4791" s="4" t="s">
        <v>18</v>
      </c>
      <c r="H4791" s="4" t="s">
        <v>7</v>
      </c>
    </row>
    <row r="4792" spans="1:18">
      <c r="A4792" t="n">
        <v>41887</v>
      </c>
      <c r="B4792" s="36" t="n">
        <v>45</v>
      </c>
      <c r="C4792" s="7" t="n">
        <v>2</v>
      </c>
      <c r="D4792" s="7" t="n">
        <v>3</v>
      </c>
      <c r="E4792" s="7" t="n">
        <v>4.42999982833862</v>
      </c>
      <c r="F4792" s="7" t="n">
        <v>1.50999999046326</v>
      </c>
      <c r="G4792" s="7" t="n">
        <v>-15.960000038147</v>
      </c>
      <c r="H4792" s="7" t="n">
        <v>0</v>
      </c>
    </row>
    <row r="4793" spans="1:18">
      <c r="A4793" t="s">
        <v>4</v>
      </c>
      <c r="B4793" s="4" t="s">
        <v>5</v>
      </c>
      <c r="C4793" s="4" t="s">
        <v>8</v>
      </c>
      <c r="D4793" s="4" t="s">
        <v>8</v>
      </c>
      <c r="E4793" s="4" t="s">
        <v>18</v>
      </c>
      <c r="F4793" s="4" t="s">
        <v>18</v>
      </c>
      <c r="G4793" s="4" t="s">
        <v>18</v>
      </c>
      <c r="H4793" s="4" t="s">
        <v>7</v>
      </c>
      <c r="I4793" s="4" t="s">
        <v>8</v>
      </c>
    </row>
    <row r="4794" spans="1:18">
      <c r="A4794" t="n">
        <v>41904</v>
      </c>
      <c r="B4794" s="36" t="n">
        <v>45</v>
      </c>
      <c r="C4794" s="7" t="n">
        <v>4</v>
      </c>
      <c r="D4794" s="7" t="n">
        <v>3</v>
      </c>
      <c r="E4794" s="7" t="n">
        <v>31.2999992370605</v>
      </c>
      <c r="F4794" s="7" t="n">
        <v>98.4800033569336</v>
      </c>
      <c r="G4794" s="7" t="n">
        <v>10</v>
      </c>
      <c r="H4794" s="7" t="n">
        <v>0</v>
      </c>
      <c r="I4794" s="7" t="n">
        <v>0</v>
      </c>
    </row>
    <row r="4795" spans="1:18">
      <c r="A4795" t="s">
        <v>4</v>
      </c>
      <c r="B4795" s="4" t="s">
        <v>5</v>
      </c>
      <c r="C4795" s="4" t="s">
        <v>8</v>
      </c>
      <c r="D4795" s="4" t="s">
        <v>8</v>
      </c>
      <c r="E4795" s="4" t="s">
        <v>18</v>
      </c>
      <c r="F4795" s="4" t="s">
        <v>7</v>
      </c>
    </row>
    <row r="4796" spans="1:18">
      <c r="A4796" t="n">
        <v>41922</v>
      </c>
      <c r="B4796" s="36" t="n">
        <v>45</v>
      </c>
      <c r="C4796" s="7" t="n">
        <v>5</v>
      </c>
      <c r="D4796" s="7" t="n">
        <v>3</v>
      </c>
      <c r="E4796" s="7" t="n">
        <v>1.20000004768372</v>
      </c>
      <c r="F4796" s="7" t="n">
        <v>0</v>
      </c>
    </row>
    <row r="4797" spans="1:18">
      <c r="A4797" t="s">
        <v>4</v>
      </c>
      <c r="B4797" s="4" t="s">
        <v>5</v>
      </c>
      <c r="C4797" s="4" t="s">
        <v>8</v>
      </c>
      <c r="D4797" s="4" t="s">
        <v>8</v>
      </c>
      <c r="E4797" s="4" t="s">
        <v>18</v>
      </c>
      <c r="F4797" s="4" t="s">
        <v>7</v>
      </c>
    </row>
    <row r="4798" spans="1:18">
      <c r="A4798" t="n">
        <v>41931</v>
      </c>
      <c r="B4798" s="36" t="n">
        <v>45</v>
      </c>
      <c r="C4798" s="7" t="n">
        <v>11</v>
      </c>
      <c r="D4798" s="7" t="n">
        <v>3</v>
      </c>
      <c r="E4798" s="7" t="n">
        <v>31.7000007629395</v>
      </c>
      <c r="F4798" s="7" t="n">
        <v>0</v>
      </c>
    </row>
    <row r="4799" spans="1:18">
      <c r="A4799" t="s">
        <v>4</v>
      </c>
      <c r="B4799" s="4" t="s">
        <v>5</v>
      </c>
      <c r="C4799" s="4" t="s">
        <v>7</v>
      </c>
      <c r="D4799" s="4" t="s">
        <v>8</v>
      </c>
      <c r="E4799" s="4" t="s">
        <v>9</v>
      </c>
      <c r="F4799" s="4" t="s">
        <v>18</v>
      </c>
      <c r="G4799" s="4" t="s">
        <v>18</v>
      </c>
      <c r="H4799" s="4" t="s">
        <v>18</v>
      </c>
    </row>
    <row r="4800" spans="1:18">
      <c r="A4800" t="n">
        <v>41940</v>
      </c>
      <c r="B4800" s="37" t="n">
        <v>48</v>
      </c>
      <c r="C4800" s="7" t="n">
        <v>0</v>
      </c>
      <c r="D4800" s="7" t="n">
        <v>0</v>
      </c>
      <c r="E4800" s="7" t="s">
        <v>279</v>
      </c>
      <c r="F4800" s="7" t="n">
        <v>-1</v>
      </c>
      <c r="G4800" s="7" t="n">
        <v>0.899999976158142</v>
      </c>
      <c r="H4800" s="7" t="n">
        <v>2.80259692864963e-45</v>
      </c>
    </row>
    <row r="4801" spans="1:9">
      <c r="A4801" t="s">
        <v>4</v>
      </c>
      <c r="B4801" s="4" t="s">
        <v>5</v>
      </c>
      <c r="C4801" s="4" t="s">
        <v>7</v>
      </c>
      <c r="D4801" s="4" t="s">
        <v>7</v>
      </c>
      <c r="E4801" s="4" t="s">
        <v>7</v>
      </c>
    </row>
    <row r="4802" spans="1:9">
      <c r="A4802" t="n">
        <v>41968</v>
      </c>
      <c r="B4802" s="45" t="n">
        <v>61</v>
      </c>
      <c r="C4802" s="7" t="n">
        <v>0</v>
      </c>
      <c r="D4802" s="7" t="n">
        <v>7033</v>
      </c>
      <c r="E4802" s="7" t="n">
        <v>500</v>
      </c>
    </row>
    <row r="4803" spans="1:9">
      <c r="A4803" t="s">
        <v>4</v>
      </c>
      <c r="B4803" s="4" t="s">
        <v>5</v>
      </c>
      <c r="C4803" s="4" t="s">
        <v>7</v>
      </c>
      <c r="D4803" s="4" t="s">
        <v>18</v>
      </c>
      <c r="E4803" s="4" t="s">
        <v>18</v>
      </c>
      <c r="F4803" s="4" t="s">
        <v>18</v>
      </c>
      <c r="G4803" s="4" t="s">
        <v>7</v>
      </c>
      <c r="H4803" s="4" t="s">
        <v>7</v>
      </c>
    </row>
    <row r="4804" spans="1:9">
      <c r="A4804" t="n">
        <v>41975</v>
      </c>
      <c r="B4804" s="35" t="n">
        <v>60</v>
      </c>
      <c r="C4804" s="7" t="n">
        <v>0</v>
      </c>
      <c r="D4804" s="7" t="n">
        <v>0</v>
      </c>
      <c r="E4804" s="7" t="n">
        <v>15</v>
      </c>
      <c r="F4804" s="7" t="n">
        <v>0</v>
      </c>
      <c r="G4804" s="7" t="n">
        <v>500</v>
      </c>
      <c r="H4804" s="7" t="n">
        <v>0</v>
      </c>
    </row>
    <row r="4805" spans="1:9">
      <c r="A4805" t="s">
        <v>4</v>
      </c>
      <c r="B4805" s="4" t="s">
        <v>5</v>
      </c>
      <c r="C4805" s="4" t="s">
        <v>7</v>
      </c>
    </row>
    <row r="4806" spans="1:9">
      <c r="A4806" t="n">
        <v>41994</v>
      </c>
      <c r="B4806" s="23" t="n">
        <v>16</v>
      </c>
      <c r="C4806" s="7" t="n">
        <v>1000</v>
      </c>
    </row>
    <row r="4807" spans="1:9">
      <c r="A4807" t="s">
        <v>4</v>
      </c>
      <c r="B4807" s="4" t="s">
        <v>5</v>
      </c>
      <c r="C4807" s="4" t="s">
        <v>8</v>
      </c>
      <c r="D4807" s="4" t="s">
        <v>7</v>
      </c>
      <c r="E4807" s="4" t="s">
        <v>9</v>
      </c>
    </row>
    <row r="4808" spans="1:9">
      <c r="A4808" t="n">
        <v>41997</v>
      </c>
      <c r="B4808" s="38" t="n">
        <v>51</v>
      </c>
      <c r="C4808" s="7" t="n">
        <v>4</v>
      </c>
      <c r="D4808" s="7" t="n">
        <v>0</v>
      </c>
      <c r="E4808" s="7" t="s">
        <v>292</v>
      </c>
    </row>
    <row r="4809" spans="1:9">
      <c r="A4809" t="s">
        <v>4</v>
      </c>
      <c r="B4809" s="4" t="s">
        <v>5</v>
      </c>
      <c r="C4809" s="4" t="s">
        <v>7</v>
      </c>
    </row>
    <row r="4810" spans="1:9">
      <c r="A4810" t="n">
        <v>42010</v>
      </c>
      <c r="B4810" s="23" t="n">
        <v>16</v>
      </c>
      <c r="C4810" s="7" t="n">
        <v>0</v>
      </c>
    </row>
    <row r="4811" spans="1:9">
      <c r="A4811" t="s">
        <v>4</v>
      </c>
      <c r="B4811" s="4" t="s">
        <v>5</v>
      </c>
      <c r="C4811" s="4" t="s">
        <v>7</v>
      </c>
      <c r="D4811" s="4" t="s">
        <v>8</v>
      </c>
      <c r="E4811" s="4" t="s">
        <v>19</v>
      </c>
      <c r="F4811" s="4" t="s">
        <v>69</v>
      </c>
      <c r="G4811" s="4" t="s">
        <v>8</v>
      </c>
      <c r="H4811" s="4" t="s">
        <v>8</v>
      </c>
    </row>
    <row r="4812" spans="1:9">
      <c r="A4812" t="n">
        <v>42013</v>
      </c>
      <c r="B4812" s="39" t="n">
        <v>26</v>
      </c>
      <c r="C4812" s="7" t="n">
        <v>0</v>
      </c>
      <c r="D4812" s="7" t="n">
        <v>17</v>
      </c>
      <c r="E4812" s="7" t="n">
        <v>62404</v>
      </c>
      <c r="F4812" s="7" t="s">
        <v>439</v>
      </c>
      <c r="G4812" s="7" t="n">
        <v>2</v>
      </c>
      <c r="H4812" s="7" t="n">
        <v>0</v>
      </c>
    </row>
    <row r="4813" spans="1:9">
      <c r="A4813" t="s">
        <v>4</v>
      </c>
      <c r="B4813" s="4" t="s">
        <v>5</v>
      </c>
    </row>
    <row r="4814" spans="1:9">
      <c r="A4814" t="n">
        <v>42085</v>
      </c>
      <c r="B4814" s="30" t="n">
        <v>28</v>
      </c>
    </row>
    <row r="4815" spans="1:9">
      <c r="A4815" t="s">
        <v>4</v>
      </c>
      <c r="B4815" s="4" t="s">
        <v>5</v>
      </c>
      <c r="C4815" s="4" t="s">
        <v>8</v>
      </c>
      <c r="D4815" s="4" t="s">
        <v>7</v>
      </c>
      <c r="E4815" s="4" t="s">
        <v>7</v>
      </c>
      <c r="F4815" s="4" t="s">
        <v>8</v>
      </c>
    </row>
    <row r="4816" spans="1:9">
      <c r="A4816" t="n">
        <v>42086</v>
      </c>
      <c r="B4816" s="28" t="n">
        <v>25</v>
      </c>
      <c r="C4816" s="7" t="n">
        <v>1</v>
      </c>
      <c r="D4816" s="7" t="n">
        <v>200</v>
      </c>
      <c r="E4816" s="7" t="n">
        <v>60</v>
      </c>
      <c r="F4816" s="7" t="n">
        <v>3</v>
      </c>
    </row>
    <row r="4817" spans="1:8">
      <c r="A4817" t="s">
        <v>4</v>
      </c>
      <c r="B4817" s="4" t="s">
        <v>5</v>
      </c>
      <c r="C4817" s="4" t="s">
        <v>8</v>
      </c>
      <c r="D4817" s="4" t="s">
        <v>7</v>
      </c>
      <c r="E4817" s="4" t="s">
        <v>9</v>
      </c>
    </row>
    <row r="4818" spans="1:8">
      <c r="A4818" t="n">
        <v>42093</v>
      </c>
      <c r="B4818" s="38" t="n">
        <v>51</v>
      </c>
      <c r="C4818" s="7" t="n">
        <v>4</v>
      </c>
      <c r="D4818" s="7" t="n">
        <v>7033</v>
      </c>
      <c r="E4818" s="7" t="s">
        <v>76</v>
      </c>
    </row>
    <row r="4819" spans="1:8">
      <c r="A4819" t="s">
        <v>4</v>
      </c>
      <c r="B4819" s="4" t="s">
        <v>5</v>
      </c>
      <c r="C4819" s="4" t="s">
        <v>7</v>
      </c>
    </row>
    <row r="4820" spans="1:8">
      <c r="A4820" t="n">
        <v>42106</v>
      </c>
      <c r="B4820" s="23" t="n">
        <v>16</v>
      </c>
      <c r="C4820" s="7" t="n">
        <v>0</v>
      </c>
    </row>
    <row r="4821" spans="1:8">
      <c r="A4821" t="s">
        <v>4</v>
      </c>
      <c r="B4821" s="4" t="s">
        <v>5</v>
      </c>
      <c r="C4821" s="4" t="s">
        <v>7</v>
      </c>
      <c r="D4821" s="4" t="s">
        <v>8</v>
      </c>
      <c r="E4821" s="4" t="s">
        <v>19</v>
      </c>
      <c r="F4821" s="4" t="s">
        <v>69</v>
      </c>
      <c r="G4821" s="4" t="s">
        <v>8</v>
      </c>
      <c r="H4821" s="4" t="s">
        <v>8</v>
      </c>
      <c r="I4821" s="4" t="s">
        <v>8</v>
      </c>
      <c r="J4821" s="4" t="s">
        <v>19</v>
      </c>
      <c r="K4821" s="4" t="s">
        <v>69</v>
      </c>
      <c r="L4821" s="4" t="s">
        <v>8</v>
      </c>
      <c r="M4821" s="4" t="s">
        <v>8</v>
      </c>
    </row>
    <row r="4822" spans="1:8">
      <c r="A4822" t="n">
        <v>42109</v>
      </c>
      <c r="B4822" s="39" t="n">
        <v>26</v>
      </c>
      <c r="C4822" s="7" t="n">
        <v>7033</v>
      </c>
      <c r="D4822" s="7" t="n">
        <v>17</v>
      </c>
      <c r="E4822" s="7" t="n">
        <v>62405</v>
      </c>
      <c r="F4822" s="7" t="s">
        <v>440</v>
      </c>
      <c r="G4822" s="7" t="n">
        <v>2</v>
      </c>
      <c r="H4822" s="7" t="n">
        <v>3</v>
      </c>
      <c r="I4822" s="7" t="n">
        <v>17</v>
      </c>
      <c r="J4822" s="7" t="n">
        <v>62406</v>
      </c>
      <c r="K4822" s="7" t="s">
        <v>441</v>
      </c>
      <c r="L4822" s="7" t="n">
        <v>2</v>
      </c>
      <c r="M4822" s="7" t="n">
        <v>0</v>
      </c>
    </row>
    <row r="4823" spans="1:8">
      <c r="A4823" t="s">
        <v>4</v>
      </c>
      <c r="B4823" s="4" t="s">
        <v>5</v>
      </c>
    </row>
    <row r="4824" spans="1:8">
      <c r="A4824" t="n">
        <v>42297</v>
      </c>
      <c r="B4824" s="30" t="n">
        <v>28</v>
      </c>
    </row>
    <row r="4825" spans="1:8">
      <c r="A4825" t="s">
        <v>4</v>
      </c>
      <c r="B4825" s="4" t="s">
        <v>5</v>
      </c>
      <c r="C4825" s="4" t="s">
        <v>7</v>
      </c>
      <c r="D4825" s="4" t="s">
        <v>8</v>
      </c>
    </row>
    <row r="4826" spans="1:8">
      <c r="A4826" t="n">
        <v>42298</v>
      </c>
      <c r="B4826" s="60" t="n">
        <v>89</v>
      </c>
      <c r="C4826" s="7" t="n">
        <v>7033</v>
      </c>
      <c r="D4826" s="7" t="n">
        <v>1</v>
      </c>
    </row>
    <row r="4827" spans="1:8">
      <c r="A4827" t="s">
        <v>4</v>
      </c>
      <c r="B4827" s="4" t="s">
        <v>5</v>
      </c>
      <c r="C4827" s="4" t="s">
        <v>8</v>
      </c>
      <c r="D4827" s="4" t="s">
        <v>7</v>
      </c>
      <c r="E4827" s="4" t="s">
        <v>7</v>
      </c>
      <c r="F4827" s="4" t="s">
        <v>8</v>
      </c>
    </row>
    <row r="4828" spans="1:8">
      <c r="A4828" t="n">
        <v>42302</v>
      </c>
      <c r="B4828" s="28" t="n">
        <v>25</v>
      </c>
      <c r="C4828" s="7" t="n">
        <v>1</v>
      </c>
      <c r="D4828" s="7" t="n">
        <v>65535</v>
      </c>
      <c r="E4828" s="7" t="n">
        <v>65535</v>
      </c>
      <c r="F4828" s="7" t="n">
        <v>0</v>
      </c>
    </row>
    <row r="4829" spans="1:8">
      <c r="A4829" t="s">
        <v>4</v>
      </c>
      <c r="B4829" s="4" t="s">
        <v>5</v>
      </c>
      <c r="C4829" s="4" t="s">
        <v>7</v>
      </c>
      <c r="D4829" s="4" t="s">
        <v>8</v>
      </c>
      <c r="E4829" s="4" t="s">
        <v>18</v>
      </c>
      <c r="F4829" s="4" t="s">
        <v>7</v>
      </c>
    </row>
    <row r="4830" spans="1:8">
      <c r="A4830" t="n">
        <v>42309</v>
      </c>
      <c r="B4830" s="70" t="n">
        <v>59</v>
      </c>
      <c r="C4830" s="7" t="n">
        <v>0</v>
      </c>
      <c r="D4830" s="7" t="n">
        <v>13</v>
      </c>
      <c r="E4830" s="7" t="n">
        <v>0.150000005960464</v>
      </c>
      <c r="F4830" s="7" t="n">
        <v>0</v>
      </c>
    </row>
    <row r="4831" spans="1:8">
      <c r="A4831" t="s">
        <v>4</v>
      </c>
      <c r="B4831" s="4" t="s">
        <v>5</v>
      </c>
      <c r="C4831" s="4" t="s">
        <v>8</v>
      </c>
      <c r="D4831" s="4" t="s">
        <v>7</v>
      </c>
      <c r="E4831" s="4" t="s">
        <v>9</v>
      </c>
      <c r="F4831" s="4" t="s">
        <v>9</v>
      </c>
      <c r="G4831" s="4" t="s">
        <v>9</v>
      </c>
      <c r="H4831" s="4" t="s">
        <v>9</v>
      </c>
    </row>
    <row r="4832" spans="1:8">
      <c r="A4832" t="n">
        <v>42319</v>
      </c>
      <c r="B4832" s="38" t="n">
        <v>51</v>
      </c>
      <c r="C4832" s="7" t="n">
        <v>3</v>
      </c>
      <c r="D4832" s="7" t="n">
        <v>0</v>
      </c>
      <c r="E4832" s="7" t="s">
        <v>424</v>
      </c>
      <c r="F4832" s="7" t="s">
        <v>289</v>
      </c>
      <c r="G4832" s="7" t="s">
        <v>154</v>
      </c>
      <c r="H4832" s="7" t="s">
        <v>155</v>
      </c>
    </row>
    <row r="4833" spans="1:13">
      <c r="A4833" t="s">
        <v>4</v>
      </c>
      <c r="B4833" s="4" t="s">
        <v>5</v>
      </c>
      <c r="C4833" s="4" t="s">
        <v>7</v>
      </c>
    </row>
    <row r="4834" spans="1:13">
      <c r="A4834" t="n">
        <v>42332</v>
      </c>
      <c r="B4834" s="23" t="n">
        <v>16</v>
      </c>
      <c r="C4834" s="7" t="n">
        <v>1000</v>
      </c>
    </row>
    <row r="4835" spans="1:13">
      <c r="A4835" t="s">
        <v>4</v>
      </c>
      <c r="B4835" s="4" t="s">
        <v>5</v>
      </c>
      <c r="C4835" s="4" t="s">
        <v>8</v>
      </c>
      <c r="D4835" s="4" t="s">
        <v>7</v>
      </c>
      <c r="E4835" s="4" t="s">
        <v>9</v>
      </c>
    </row>
    <row r="4836" spans="1:13">
      <c r="A4836" t="n">
        <v>42335</v>
      </c>
      <c r="B4836" s="38" t="n">
        <v>51</v>
      </c>
      <c r="C4836" s="7" t="n">
        <v>4</v>
      </c>
      <c r="D4836" s="7" t="n">
        <v>0</v>
      </c>
      <c r="E4836" s="7" t="s">
        <v>425</v>
      </c>
    </row>
    <row r="4837" spans="1:13">
      <c r="A4837" t="s">
        <v>4</v>
      </c>
      <c r="B4837" s="4" t="s">
        <v>5</v>
      </c>
      <c r="C4837" s="4" t="s">
        <v>7</v>
      </c>
    </row>
    <row r="4838" spans="1:13">
      <c r="A4838" t="n">
        <v>42349</v>
      </c>
      <c r="B4838" s="23" t="n">
        <v>16</v>
      </c>
      <c r="C4838" s="7" t="n">
        <v>0</v>
      </c>
    </row>
    <row r="4839" spans="1:13">
      <c r="A4839" t="s">
        <v>4</v>
      </c>
      <c r="B4839" s="4" t="s">
        <v>5</v>
      </c>
      <c r="C4839" s="4" t="s">
        <v>7</v>
      </c>
      <c r="D4839" s="4" t="s">
        <v>8</v>
      </c>
      <c r="E4839" s="4" t="s">
        <v>19</v>
      </c>
      <c r="F4839" s="4" t="s">
        <v>69</v>
      </c>
      <c r="G4839" s="4" t="s">
        <v>8</v>
      </c>
      <c r="H4839" s="4" t="s">
        <v>8</v>
      </c>
    </row>
    <row r="4840" spans="1:13">
      <c r="A4840" t="n">
        <v>42352</v>
      </c>
      <c r="B4840" s="39" t="n">
        <v>26</v>
      </c>
      <c r="C4840" s="7" t="n">
        <v>0</v>
      </c>
      <c r="D4840" s="7" t="n">
        <v>17</v>
      </c>
      <c r="E4840" s="7" t="n">
        <v>62407</v>
      </c>
      <c r="F4840" s="7" t="s">
        <v>442</v>
      </c>
      <c r="G4840" s="7" t="n">
        <v>2</v>
      </c>
      <c r="H4840" s="7" t="n">
        <v>0</v>
      </c>
    </row>
    <row r="4841" spans="1:13">
      <c r="A4841" t="s">
        <v>4</v>
      </c>
      <c r="B4841" s="4" t="s">
        <v>5</v>
      </c>
    </row>
    <row r="4842" spans="1:13">
      <c r="A4842" t="n">
        <v>42383</v>
      </c>
      <c r="B4842" s="30" t="n">
        <v>28</v>
      </c>
    </row>
    <row r="4843" spans="1:13">
      <c r="A4843" t="s">
        <v>4</v>
      </c>
      <c r="B4843" s="4" t="s">
        <v>5</v>
      </c>
      <c r="C4843" s="4" t="s">
        <v>8</v>
      </c>
      <c r="D4843" s="4" t="s">
        <v>7</v>
      </c>
      <c r="E4843" s="4" t="s">
        <v>18</v>
      </c>
    </row>
    <row r="4844" spans="1:13">
      <c r="A4844" t="n">
        <v>42384</v>
      </c>
      <c r="B4844" s="25" t="n">
        <v>58</v>
      </c>
      <c r="C4844" s="7" t="n">
        <v>101</v>
      </c>
      <c r="D4844" s="7" t="n">
        <v>300</v>
      </c>
      <c r="E4844" s="7" t="n">
        <v>1</v>
      </c>
    </row>
    <row r="4845" spans="1:13">
      <c r="A4845" t="s">
        <v>4</v>
      </c>
      <c r="B4845" s="4" t="s">
        <v>5</v>
      </c>
      <c r="C4845" s="4" t="s">
        <v>8</v>
      </c>
      <c r="D4845" s="4" t="s">
        <v>7</v>
      </c>
    </row>
    <row r="4846" spans="1:13">
      <c r="A4846" t="n">
        <v>42392</v>
      </c>
      <c r="B4846" s="25" t="n">
        <v>58</v>
      </c>
      <c r="C4846" s="7" t="n">
        <v>254</v>
      </c>
      <c r="D4846" s="7" t="n">
        <v>0</v>
      </c>
    </row>
    <row r="4847" spans="1:13">
      <c r="A4847" t="s">
        <v>4</v>
      </c>
      <c r="B4847" s="4" t="s">
        <v>5</v>
      </c>
      <c r="C4847" s="4" t="s">
        <v>8</v>
      </c>
    </row>
    <row r="4848" spans="1:13">
      <c r="A4848" t="n">
        <v>42396</v>
      </c>
      <c r="B4848" s="36" t="n">
        <v>45</v>
      </c>
      <c r="C4848" s="7" t="n">
        <v>0</v>
      </c>
    </row>
    <row r="4849" spans="1:8">
      <c r="A4849" t="s">
        <v>4</v>
      </c>
      <c r="B4849" s="4" t="s">
        <v>5</v>
      </c>
      <c r="C4849" s="4" t="s">
        <v>8</v>
      </c>
      <c r="D4849" s="4" t="s">
        <v>8</v>
      </c>
      <c r="E4849" s="4" t="s">
        <v>18</v>
      </c>
      <c r="F4849" s="4" t="s">
        <v>18</v>
      </c>
      <c r="G4849" s="4" t="s">
        <v>18</v>
      </c>
      <c r="H4849" s="4" t="s">
        <v>7</v>
      </c>
    </row>
    <row r="4850" spans="1:8">
      <c r="A4850" t="n">
        <v>42398</v>
      </c>
      <c r="B4850" s="36" t="n">
        <v>45</v>
      </c>
      <c r="C4850" s="7" t="n">
        <v>2</v>
      </c>
      <c r="D4850" s="7" t="n">
        <v>3</v>
      </c>
      <c r="E4850" s="7" t="n">
        <v>6.42999982833862</v>
      </c>
      <c r="F4850" s="7" t="n">
        <v>2.79999995231628</v>
      </c>
      <c r="G4850" s="7" t="n">
        <v>-16</v>
      </c>
      <c r="H4850" s="7" t="n">
        <v>0</v>
      </c>
    </row>
    <row r="4851" spans="1:8">
      <c r="A4851" t="s">
        <v>4</v>
      </c>
      <c r="B4851" s="4" t="s">
        <v>5</v>
      </c>
      <c r="C4851" s="4" t="s">
        <v>8</v>
      </c>
      <c r="D4851" s="4" t="s">
        <v>8</v>
      </c>
      <c r="E4851" s="4" t="s">
        <v>18</v>
      </c>
      <c r="F4851" s="4" t="s">
        <v>18</v>
      </c>
      <c r="G4851" s="4" t="s">
        <v>18</v>
      </c>
      <c r="H4851" s="4" t="s">
        <v>7</v>
      </c>
      <c r="I4851" s="4" t="s">
        <v>8</v>
      </c>
    </row>
    <row r="4852" spans="1:8">
      <c r="A4852" t="n">
        <v>42415</v>
      </c>
      <c r="B4852" s="36" t="n">
        <v>45</v>
      </c>
      <c r="C4852" s="7" t="n">
        <v>4</v>
      </c>
      <c r="D4852" s="7" t="n">
        <v>3</v>
      </c>
      <c r="E4852" s="7" t="n">
        <v>329.779998779297</v>
      </c>
      <c r="F4852" s="7" t="n">
        <v>242.300003051758</v>
      </c>
      <c r="G4852" s="7" t="n">
        <v>0</v>
      </c>
      <c r="H4852" s="7" t="n">
        <v>0</v>
      </c>
      <c r="I4852" s="7" t="n">
        <v>0</v>
      </c>
    </row>
    <row r="4853" spans="1:8">
      <c r="A4853" t="s">
        <v>4</v>
      </c>
      <c r="B4853" s="4" t="s">
        <v>5</v>
      </c>
      <c r="C4853" s="4" t="s">
        <v>8</v>
      </c>
      <c r="D4853" s="4" t="s">
        <v>8</v>
      </c>
      <c r="E4853" s="4" t="s">
        <v>18</v>
      </c>
      <c r="F4853" s="4" t="s">
        <v>7</v>
      </c>
    </row>
    <row r="4854" spans="1:8">
      <c r="A4854" t="n">
        <v>42433</v>
      </c>
      <c r="B4854" s="36" t="n">
        <v>45</v>
      </c>
      <c r="C4854" s="7" t="n">
        <v>5</v>
      </c>
      <c r="D4854" s="7" t="n">
        <v>3</v>
      </c>
      <c r="E4854" s="7" t="n">
        <v>6.19999980926514</v>
      </c>
      <c r="F4854" s="7" t="n">
        <v>0</v>
      </c>
    </row>
    <row r="4855" spans="1:8">
      <c r="A4855" t="s">
        <v>4</v>
      </c>
      <c r="B4855" s="4" t="s">
        <v>5</v>
      </c>
      <c r="C4855" s="4" t="s">
        <v>8</v>
      </c>
      <c r="D4855" s="4" t="s">
        <v>8</v>
      </c>
      <c r="E4855" s="4" t="s">
        <v>18</v>
      </c>
      <c r="F4855" s="4" t="s">
        <v>7</v>
      </c>
    </row>
    <row r="4856" spans="1:8">
      <c r="A4856" t="n">
        <v>42442</v>
      </c>
      <c r="B4856" s="36" t="n">
        <v>45</v>
      </c>
      <c r="C4856" s="7" t="n">
        <v>11</v>
      </c>
      <c r="D4856" s="7" t="n">
        <v>3</v>
      </c>
      <c r="E4856" s="7" t="n">
        <v>31.7000007629395</v>
      </c>
      <c r="F4856" s="7" t="n">
        <v>0</v>
      </c>
    </row>
    <row r="4857" spans="1:8">
      <c r="A4857" t="s">
        <v>4</v>
      </c>
      <c r="B4857" s="4" t="s">
        <v>5</v>
      </c>
      <c r="C4857" s="4" t="s">
        <v>8</v>
      </c>
      <c r="D4857" s="4" t="s">
        <v>8</v>
      </c>
      <c r="E4857" s="4" t="s">
        <v>18</v>
      </c>
      <c r="F4857" s="4" t="s">
        <v>18</v>
      </c>
      <c r="G4857" s="4" t="s">
        <v>18</v>
      </c>
      <c r="H4857" s="4" t="s">
        <v>7</v>
      </c>
      <c r="I4857" s="4" t="s">
        <v>8</v>
      </c>
    </row>
    <row r="4858" spans="1:8">
      <c r="A4858" t="n">
        <v>42451</v>
      </c>
      <c r="B4858" s="36" t="n">
        <v>45</v>
      </c>
      <c r="C4858" s="7" t="n">
        <v>4</v>
      </c>
      <c r="D4858" s="7" t="n">
        <v>3</v>
      </c>
      <c r="E4858" s="7" t="n">
        <v>329.779998779297</v>
      </c>
      <c r="F4858" s="7" t="n">
        <v>248.020004272461</v>
      </c>
      <c r="G4858" s="7" t="n">
        <v>0</v>
      </c>
      <c r="H4858" s="7" t="n">
        <v>15000</v>
      </c>
      <c r="I4858" s="7" t="n">
        <v>0</v>
      </c>
    </row>
    <row r="4859" spans="1:8">
      <c r="A4859" t="s">
        <v>4</v>
      </c>
      <c r="B4859" s="4" t="s">
        <v>5</v>
      </c>
      <c r="C4859" s="4" t="s">
        <v>8</v>
      </c>
      <c r="D4859" s="4" t="s">
        <v>8</v>
      </c>
      <c r="E4859" s="4" t="s">
        <v>18</v>
      </c>
      <c r="F4859" s="4" t="s">
        <v>7</v>
      </c>
    </row>
    <row r="4860" spans="1:8">
      <c r="A4860" t="n">
        <v>42469</v>
      </c>
      <c r="B4860" s="36" t="n">
        <v>45</v>
      </c>
      <c r="C4860" s="7" t="n">
        <v>5</v>
      </c>
      <c r="D4860" s="7" t="n">
        <v>3</v>
      </c>
      <c r="E4860" s="7" t="n">
        <v>5.80000019073486</v>
      </c>
      <c r="F4860" s="7" t="n">
        <v>15000</v>
      </c>
    </row>
    <row r="4861" spans="1:8">
      <c r="A4861" t="s">
        <v>4</v>
      </c>
      <c r="B4861" s="4" t="s">
        <v>5</v>
      </c>
      <c r="C4861" s="4" t="s">
        <v>8</v>
      </c>
      <c r="D4861" s="4" t="s">
        <v>7</v>
      </c>
    </row>
    <row r="4862" spans="1:8">
      <c r="A4862" t="n">
        <v>42478</v>
      </c>
      <c r="B4862" s="25" t="n">
        <v>58</v>
      </c>
      <c r="C4862" s="7" t="n">
        <v>255</v>
      </c>
      <c r="D4862" s="7" t="n">
        <v>0</v>
      </c>
    </row>
    <row r="4863" spans="1:8">
      <c r="A4863" t="s">
        <v>4</v>
      </c>
      <c r="B4863" s="4" t="s">
        <v>5</v>
      </c>
      <c r="C4863" s="4" t="s">
        <v>8</v>
      </c>
      <c r="D4863" s="4" t="s">
        <v>7</v>
      </c>
      <c r="E4863" s="4" t="s">
        <v>9</v>
      </c>
    </row>
    <row r="4864" spans="1:8">
      <c r="A4864" t="n">
        <v>42482</v>
      </c>
      <c r="B4864" s="38" t="n">
        <v>51</v>
      </c>
      <c r="C4864" s="7" t="n">
        <v>4</v>
      </c>
      <c r="D4864" s="7" t="n">
        <v>7033</v>
      </c>
      <c r="E4864" s="7" t="s">
        <v>76</v>
      </c>
    </row>
    <row r="4865" spans="1:9">
      <c r="A4865" t="s">
        <v>4</v>
      </c>
      <c r="B4865" s="4" t="s">
        <v>5</v>
      </c>
      <c r="C4865" s="4" t="s">
        <v>7</v>
      </c>
    </row>
    <row r="4866" spans="1:9">
      <c r="A4866" t="n">
        <v>42495</v>
      </c>
      <c r="B4866" s="23" t="n">
        <v>16</v>
      </c>
      <c r="C4866" s="7" t="n">
        <v>0</v>
      </c>
    </row>
    <row r="4867" spans="1:9">
      <c r="A4867" t="s">
        <v>4</v>
      </c>
      <c r="B4867" s="4" t="s">
        <v>5</v>
      </c>
      <c r="C4867" s="4" t="s">
        <v>7</v>
      </c>
      <c r="D4867" s="4" t="s">
        <v>8</v>
      </c>
      <c r="E4867" s="4" t="s">
        <v>19</v>
      </c>
      <c r="F4867" s="4" t="s">
        <v>69</v>
      </c>
      <c r="G4867" s="4" t="s">
        <v>8</v>
      </c>
      <c r="H4867" s="4" t="s">
        <v>8</v>
      </c>
      <c r="I4867" s="4" t="s">
        <v>8</v>
      </c>
      <c r="J4867" s="4" t="s">
        <v>19</v>
      </c>
      <c r="K4867" s="4" t="s">
        <v>69</v>
      </c>
      <c r="L4867" s="4" t="s">
        <v>8</v>
      </c>
      <c r="M4867" s="4" t="s">
        <v>8</v>
      </c>
    </row>
    <row r="4868" spans="1:9">
      <c r="A4868" t="n">
        <v>42498</v>
      </c>
      <c r="B4868" s="39" t="n">
        <v>26</v>
      </c>
      <c r="C4868" s="7" t="n">
        <v>7033</v>
      </c>
      <c r="D4868" s="7" t="n">
        <v>17</v>
      </c>
      <c r="E4868" s="7" t="n">
        <v>62408</v>
      </c>
      <c r="F4868" s="7" t="s">
        <v>443</v>
      </c>
      <c r="G4868" s="7" t="n">
        <v>2</v>
      </c>
      <c r="H4868" s="7" t="n">
        <v>3</v>
      </c>
      <c r="I4868" s="7" t="n">
        <v>17</v>
      </c>
      <c r="J4868" s="7" t="n">
        <v>62409</v>
      </c>
      <c r="K4868" s="7" t="s">
        <v>444</v>
      </c>
      <c r="L4868" s="7" t="n">
        <v>2</v>
      </c>
      <c r="M4868" s="7" t="n">
        <v>0</v>
      </c>
    </row>
    <row r="4869" spans="1:9">
      <c r="A4869" t="s">
        <v>4</v>
      </c>
      <c r="B4869" s="4" t="s">
        <v>5</v>
      </c>
    </row>
    <row r="4870" spans="1:9">
      <c r="A4870" t="n">
        <v>42629</v>
      </c>
      <c r="B4870" s="30" t="n">
        <v>28</v>
      </c>
    </row>
    <row r="4871" spans="1:9">
      <c r="A4871" t="s">
        <v>4</v>
      </c>
      <c r="B4871" s="4" t="s">
        <v>5</v>
      </c>
      <c r="C4871" s="4" t="s">
        <v>8</v>
      </c>
      <c r="D4871" s="4" t="s">
        <v>7</v>
      </c>
      <c r="E4871" s="4" t="s">
        <v>9</v>
      </c>
      <c r="F4871" s="4" t="s">
        <v>9</v>
      </c>
      <c r="G4871" s="4" t="s">
        <v>9</v>
      </c>
      <c r="H4871" s="4" t="s">
        <v>9</v>
      </c>
    </row>
    <row r="4872" spans="1:9">
      <c r="A4872" t="n">
        <v>42630</v>
      </c>
      <c r="B4872" s="38" t="n">
        <v>51</v>
      </c>
      <c r="C4872" s="7" t="n">
        <v>3</v>
      </c>
      <c r="D4872" s="7" t="n">
        <v>0</v>
      </c>
      <c r="E4872" s="7" t="s">
        <v>445</v>
      </c>
      <c r="F4872" s="7" t="s">
        <v>155</v>
      </c>
      <c r="G4872" s="7" t="s">
        <v>154</v>
      </c>
      <c r="H4872" s="7" t="s">
        <v>155</v>
      </c>
    </row>
    <row r="4873" spans="1:9">
      <c r="A4873" t="s">
        <v>4</v>
      </c>
      <c r="B4873" s="4" t="s">
        <v>5</v>
      </c>
      <c r="C4873" s="4" t="s">
        <v>7</v>
      </c>
      <c r="D4873" s="4" t="s">
        <v>8</v>
      </c>
      <c r="E4873" s="4" t="s">
        <v>18</v>
      </c>
      <c r="F4873" s="4" t="s">
        <v>7</v>
      </c>
    </row>
    <row r="4874" spans="1:9">
      <c r="A4874" t="n">
        <v>42643</v>
      </c>
      <c r="B4874" s="70" t="n">
        <v>59</v>
      </c>
      <c r="C4874" s="7" t="n">
        <v>0</v>
      </c>
      <c r="D4874" s="7" t="n">
        <v>8</v>
      </c>
      <c r="E4874" s="7" t="n">
        <v>0.150000005960464</v>
      </c>
      <c r="F4874" s="7" t="n">
        <v>0</v>
      </c>
    </row>
    <row r="4875" spans="1:9">
      <c r="A4875" t="s">
        <v>4</v>
      </c>
      <c r="B4875" s="4" t="s">
        <v>5</v>
      </c>
      <c r="C4875" s="4" t="s">
        <v>7</v>
      </c>
    </row>
    <row r="4876" spans="1:9">
      <c r="A4876" t="n">
        <v>42653</v>
      </c>
      <c r="B4876" s="23" t="n">
        <v>16</v>
      </c>
      <c r="C4876" s="7" t="n">
        <v>1500</v>
      </c>
    </row>
    <row r="4877" spans="1:9">
      <c r="A4877" t="s">
        <v>4</v>
      </c>
      <c r="B4877" s="4" t="s">
        <v>5</v>
      </c>
      <c r="C4877" s="4" t="s">
        <v>7</v>
      </c>
      <c r="D4877" s="4" t="s">
        <v>8</v>
      </c>
      <c r="E4877" s="4" t="s">
        <v>18</v>
      </c>
      <c r="F4877" s="4" t="s">
        <v>7</v>
      </c>
    </row>
    <row r="4878" spans="1:9">
      <c r="A4878" t="n">
        <v>42656</v>
      </c>
      <c r="B4878" s="70" t="n">
        <v>59</v>
      </c>
      <c r="C4878" s="7" t="n">
        <v>0</v>
      </c>
      <c r="D4878" s="7" t="n">
        <v>255</v>
      </c>
      <c r="E4878" s="7" t="n">
        <v>0</v>
      </c>
      <c r="F4878" s="7" t="n">
        <v>0</v>
      </c>
    </row>
    <row r="4879" spans="1:9">
      <c r="A4879" t="s">
        <v>4</v>
      </c>
      <c r="B4879" s="4" t="s">
        <v>5</v>
      </c>
      <c r="C4879" s="4" t="s">
        <v>8</v>
      </c>
      <c r="D4879" s="4" t="s">
        <v>7</v>
      </c>
      <c r="E4879" s="4" t="s">
        <v>9</v>
      </c>
    </row>
    <row r="4880" spans="1:9">
      <c r="A4880" t="n">
        <v>42666</v>
      </c>
      <c r="B4880" s="38" t="n">
        <v>51</v>
      </c>
      <c r="C4880" s="7" t="n">
        <v>4</v>
      </c>
      <c r="D4880" s="7" t="n">
        <v>0</v>
      </c>
      <c r="E4880" s="7" t="s">
        <v>446</v>
      </c>
    </row>
    <row r="4881" spans="1:13">
      <c r="A4881" t="s">
        <v>4</v>
      </c>
      <c r="B4881" s="4" t="s">
        <v>5</v>
      </c>
      <c r="C4881" s="4" t="s">
        <v>7</v>
      </c>
    </row>
    <row r="4882" spans="1:13">
      <c r="A4882" t="n">
        <v>42680</v>
      </c>
      <c r="B4882" s="23" t="n">
        <v>16</v>
      </c>
      <c r="C4882" s="7" t="n">
        <v>0</v>
      </c>
    </row>
    <row r="4883" spans="1:13">
      <c r="A4883" t="s">
        <v>4</v>
      </c>
      <c r="B4883" s="4" t="s">
        <v>5</v>
      </c>
      <c r="C4883" s="4" t="s">
        <v>7</v>
      </c>
      <c r="D4883" s="4" t="s">
        <v>8</v>
      </c>
      <c r="E4883" s="4" t="s">
        <v>19</v>
      </c>
      <c r="F4883" s="4" t="s">
        <v>69</v>
      </c>
      <c r="G4883" s="4" t="s">
        <v>8</v>
      </c>
      <c r="H4883" s="4" t="s">
        <v>8</v>
      </c>
      <c r="I4883" s="4" t="s">
        <v>8</v>
      </c>
      <c r="J4883" s="4" t="s">
        <v>19</v>
      </c>
      <c r="K4883" s="4" t="s">
        <v>69</v>
      </c>
      <c r="L4883" s="4" t="s">
        <v>8</v>
      </c>
      <c r="M4883" s="4" t="s">
        <v>8</v>
      </c>
      <c r="N4883" s="4" t="s">
        <v>8</v>
      </c>
      <c r="O4883" s="4" t="s">
        <v>19</v>
      </c>
      <c r="P4883" s="4" t="s">
        <v>69</v>
      </c>
      <c r="Q4883" s="4" t="s">
        <v>8</v>
      </c>
      <c r="R4883" s="4" t="s">
        <v>8</v>
      </c>
    </row>
    <row r="4884" spans="1:13">
      <c r="A4884" t="n">
        <v>42683</v>
      </c>
      <c r="B4884" s="39" t="n">
        <v>26</v>
      </c>
      <c r="C4884" s="7" t="n">
        <v>0</v>
      </c>
      <c r="D4884" s="7" t="n">
        <v>17</v>
      </c>
      <c r="E4884" s="7" t="n">
        <v>62410</v>
      </c>
      <c r="F4884" s="7" t="s">
        <v>447</v>
      </c>
      <c r="G4884" s="7" t="n">
        <v>2</v>
      </c>
      <c r="H4884" s="7" t="n">
        <v>3</v>
      </c>
      <c r="I4884" s="7" t="n">
        <v>17</v>
      </c>
      <c r="J4884" s="7" t="n">
        <v>62411</v>
      </c>
      <c r="K4884" s="7" t="s">
        <v>448</v>
      </c>
      <c r="L4884" s="7" t="n">
        <v>2</v>
      </c>
      <c r="M4884" s="7" t="n">
        <v>3</v>
      </c>
      <c r="N4884" s="7" t="n">
        <v>17</v>
      </c>
      <c r="O4884" s="7" t="n">
        <v>62412</v>
      </c>
      <c r="P4884" s="7" t="s">
        <v>449</v>
      </c>
      <c r="Q4884" s="7" t="n">
        <v>2</v>
      </c>
      <c r="R4884" s="7" t="n">
        <v>0</v>
      </c>
    </row>
    <row r="4885" spans="1:13">
      <c r="A4885" t="s">
        <v>4</v>
      </c>
      <c r="B4885" s="4" t="s">
        <v>5</v>
      </c>
    </row>
    <row r="4886" spans="1:13">
      <c r="A4886" t="n">
        <v>42975</v>
      </c>
      <c r="B4886" s="30" t="n">
        <v>28</v>
      </c>
    </row>
    <row r="4887" spans="1:13">
      <c r="A4887" t="s">
        <v>4</v>
      </c>
      <c r="B4887" s="4" t="s">
        <v>5</v>
      </c>
      <c r="C4887" s="4" t="s">
        <v>8</v>
      </c>
      <c r="D4887" s="4" t="s">
        <v>7</v>
      </c>
      <c r="E4887" s="4" t="s">
        <v>9</v>
      </c>
    </row>
    <row r="4888" spans="1:13">
      <c r="A4888" t="n">
        <v>42976</v>
      </c>
      <c r="B4888" s="38" t="n">
        <v>51</v>
      </c>
      <c r="C4888" s="7" t="n">
        <v>4</v>
      </c>
      <c r="D4888" s="7" t="n">
        <v>7033</v>
      </c>
      <c r="E4888" s="7" t="s">
        <v>76</v>
      </c>
    </row>
    <row r="4889" spans="1:13">
      <c r="A4889" t="s">
        <v>4</v>
      </c>
      <c r="B4889" s="4" t="s">
        <v>5</v>
      </c>
      <c r="C4889" s="4" t="s">
        <v>7</v>
      </c>
    </row>
    <row r="4890" spans="1:13">
      <c r="A4890" t="n">
        <v>42989</v>
      </c>
      <c r="B4890" s="23" t="n">
        <v>16</v>
      </c>
      <c r="C4890" s="7" t="n">
        <v>0</v>
      </c>
    </row>
    <row r="4891" spans="1:13">
      <c r="A4891" t="s">
        <v>4</v>
      </c>
      <c r="B4891" s="4" t="s">
        <v>5</v>
      </c>
      <c r="C4891" s="4" t="s">
        <v>7</v>
      </c>
      <c r="D4891" s="4" t="s">
        <v>8</v>
      </c>
      <c r="E4891" s="4" t="s">
        <v>19</v>
      </c>
      <c r="F4891" s="4" t="s">
        <v>69</v>
      </c>
      <c r="G4891" s="4" t="s">
        <v>8</v>
      </c>
      <c r="H4891" s="4" t="s">
        <v>8</v>
      </c>
      <c r="I4891" s="4" t="s">
        <v>8</v>
      </c>
      <c r="J4891" s="4" t="s">
        <v>19</v>
      </c>
      <c r="K4891" s="4" t="s">
        <v>69</v>
      </c>
      <c r="L4891" s="4" t="s">
        <v>8</v>
      </c>
      <c r="M4891" s="4" t="s">
        <v>8</v>
      </c>
      <c r="N4891" s="4" t="s">
        <v>8</v>
      </c>
      <c r="O4891" s="4" t="s">
        <v>19</v>
      </c>
      <c r="P4891" s="4" t="s">
        <v>69</v>
      </c>
      <c r="Q4891" s="4" t="s">
        <v>8</v>
      </c>
      <c r="R4891" s="4" t="s">
        <v>8</v>
      </c>
    </row>
    <row r="4892" spans="1:13">
      <c r="A4892" t="n">
        <v>42992</v>
      </c>
      <c r="B4892" s="39" t="n">
        <v>26</v>
      </c>
      <c r="C4892" s="7" t="n">
        <v>7033</v>
      </c>
      <c r="D4892" s="7" t="n">
        <v>17</v>
      </c>
      <c r="E4892" s="7" t="n">
        <v>62413</v>
      </c>
      <c r="F4892" s="7" t="s">
        <v>450</v>
      </c>
      <c r="G4892" s="7" t="n">
        <v>2</v>
      </c>
      <c r="H4892" s="7" t="n">
        <v>3</v>
      </c>
      <c r="I4892" s="7" t="n">
        <v>17</v>
      </c>
      <c r="J4892" s="7" t="n">
        <v>62414</v>
      </c>
      <c r="K4892" s="7" t="s">
        <v>451</v>
      </c>
      <c r="L4892" s="7" t="n">
        <v>2</v>
      </c>
      <c r="M4892" s="7" t="n">
        <v>3</v>
      </c>
      <c r="N4892" s="7" t="n">
        <v>17</v>
      </c>
      <c r="O4892" s="7" t="n">
        <v>62415</v>
      </c>
      <c r="P4892" s="7" t="s">
        <v>452</v>
      </c>
      <c r="Q4892" s="7" t="n">
        <v>2</v>
      </c>
      <c r="R4892" s="7" t="n">
        <v>0</v>
      </c>
    </row>
    <row r="4893" spans="1:13">
      <c r="A4893" t="s">
        <v>4</v>
      </c>
      <c r="B4893" s="4" t="s">
        <v>5</v>
      </c>
    </row>
    <row r="4894" spans="1:13">
      <c r="A4894" t="n">
        <v>43131</v>
      </c>
      <c r="B4894" s="30" t="n">
        <v>28</v>
      </c>
    </row>
    <row r="4895" spans="1:13">
      <c r="A4895" t="s">
        <v>4</v>
      </c>
      <c r="B4895" s="4" t="s">
        <v>5</v>
      </c>
      <c r="C4895" s="4" t="s">
        <v>7</v>
      </c>
      <c r="D4895" s="4" t="s">
        <v>8</v>
      </c>
    </row>
    <row r="4896" spans="1:13">
      <c r="A4896" t="n">
        <v>43132</v>
      </c>
      <c r="B4896" s="60" t="n">
        <v>89</v>
      </c>
      <c r="C4896" s="7" t="n">
        <v>65533</v>
      </c>
      <c r="D4896" s="7" t="n">
        <v>1</v>
      </c>
    </row>
    <row r="4897" spans="1:18">
      <c r="A4897" t="s">
        <v>4</v>
      </c>
      <c r="B4897" s="4" t="s">
        <v>5</v>
      </c>
      <c r="C4897" s="4" t="s">
        <v>7</v>
      </c>
      <c r="D4897" s="4" t="s">
        <v>8</v>
      </c>
      <c r="E4897" s="4" t="s">
        <v>9</v>
      </c>
      <c r="F4897" s="4" t="s">
        <v>18</v>
      </c>
      <c r="G4897" s="4" t="s">
        <v>18</v>
      </c>
      <c r="H4897" s="4" t="s">
        <v>18</v>
      </c>
    </row>
    <row r="4898" spans="1:18">
      <c r="A4898" t="n">
        <v>43136</v>
      </c>
      <c r="B4898" s="37" t="n">
        <v>48</v>
      </c>
      <c r="C4898" s="7" t="n">
        <v>7033</v>
      </c>
      <c r="D4898" s="7" t="n">
        <v>0</v>
      </c>
      <c r="E4898" s="7" t="s">
        <v>151</v>
      </c>
      <c r="F4898" s="7" t="n">
        <v>-1</v>
      </c>
      <c r="G4898" s="7" t="n">
        <v>1</v>
      </c>
      <c r="H4898" s="7" t="n">
        <v>0</v>
      </c>
    </row>
    <row r="4899" spans="1:18">
      <c r="A4899" t="s">
        <v>4</v>
      </c>
      <c r="B4899" s="4" t="s">
        <v>5</v>
      </c>
      <c r="C4899" s="4" t="s">
        <v>7</v>
      </c>
    </row>
    <row r="4900" spans="1:18">
      <c r="A4900" t="n">
        <v>43163</v>
      </c>
      <c r="B4900" s="23" t="n">
        <v>16</v>
      </c>
      <c r="C4900" s="7" t="n">
        <v>1500</v>
      </c>
    </row>
    <row r="4901" spans="1:18">
      <c r="A4901" t="s">
        <v>4</v>
      </c>
      <c r="B4901" s="4" t="s">
        <v>5</v>
      </c>
      <c r="C4901" s="4" t="s">
        <v>8</v>
      </c>
      <c r="D4901" s="4" t="s">
        <v>7</v>
      </c>
      <c r="E4901" s="4" t="s">
        <v>8</v>
      </c>
    </row>
    <row r="4902" spans="1:18">
      <c r="A4902" t="n">
        <v>43166</v>
      </c>
      <c r="B4902" s="17" t="n">
        <v>49</v>
      </c>
      <c r="C4902" s="7" t="n">
        <v>1</v>
      </c>
      <c r="D4902" s="7" t="n">
        <v>4000</v>
      </c>
      <c r="E4902" s="7" t="n">
        <v>0</v>
      </c>
    </row>
    <row r="4903" spans="1:18">
      <c r="A4903" t="s">
        <v>4</v>
      </c>
      <c r="B4903" s="4" t="s">
        <v>5</v>
      </c>
      <c r="C4903" s="4" t="s">
        <v>8</v>
      </c>
      <c r="D4903" s="4" t="s">
        <v>7</v>
      </c>
      <c r="E4903" s="4" t="s">
        <v>18</v>
      </c>
    </row>
    <row r="4904" spans="1:18">
      <c r="A4904" t="n">
        <v>43171</v>
      </c>
      <c r="B4904" s="25" t="n">
        <v>58</v>
      </c>
      <c r="C4904" s="7" t="n">
        <v>101</v>
      </c>
      <c r="D4904" s="7" t="n">
        <v>500</v>
      </c>
      <c r="E4904" s="7" t="n">
        <v>1</v>
      </c>
    </row>
    <row r="4905" spans="1:18">
      <c r="A4905" t="s">
        <v>4</v>
      </c>
      <c r="B4905" s="4" t="s">
        <v>5</v>
      </c>
      <c r="C4905" s="4" t="s">
        <v>8</v>
      </c>
      <c r="D4905" s="4" t="s">
        <v>7</v>
      </c>
    </row>
    <row r="4906" spans="1:18">
      <c r="A4906" t="n">
        <v>43179</v>
      </c>
      <c r="B4906" s="25" t="n">
        <v>58</v>
      </c>
      <c r="C4906" s="7" t="n">
        <v>254</v>
      </c>
      <c r="D4906" s="7" t="n">
        <v>0</v>
      </c>
    </row>
    <row r="4907" spans="1:18">
      <c r="A4907" t="s">
        <v>4</v>
      </c>
      <c r="B4907" s="4" t="s">
        <v>5</v>
      </c>
      <c r="C4907" s="4" t="s">
        <v>8</v>
      </c>
    </row>
    <row r="4908" spans="1:18">
      <c r="A4908" t="n">
        <v>43183</v>
      </c>
      <c r="B4908" s="36" t="n">
        <v>45</v>
      </c>
      <c r="C4908" s="7" t="n">
        <v>0</v>
      </c>
    </row>
    <row r="4909" spans="1:18">
      <c r="A4909" t="s">
        <v>4</v>
      </c>
      <c r="B4909" s="4" t="s">
        <v>5</v>
      </c>
      <c r="C4909" s="4" t="s">
        <v>8</v>
      </c>
      <c r="D4909" s="4" t="s">
        <v>8</v>
      </c>
      <c r="E4909" s="4" t="s">
        <v>18</v>
      </c>
      <c r="F4909" s="4" t="s">
        <v>18</v>
      </c>
      <c r="G4909" s="4" t="s">
        <v>18</v>
      </c>
      <c r="H4909" s="4" t="s">
        <v>7</v>
      </c>
    </row>
    <row r="4910" spans="1:18">
      <c r="A4910" t="n">
        <v>43185</v>
      </c>
      <c r="B4910" s="36" t="n">
        <v>45</v>
      </c>
      <c r="C4910" s="7" t="n">
        <v>2</v>
      </c>
      <c r="D4910" s="7" t="n">
        <v>3</v>
      </c>
      <c r="E4910" s="7" t="n">
        <v>4.34999990463257</v>
      </c>
      <c r="F4910" s="7" t="n">
        <v>1.54999995231628</v>
      </c>
      <c r="G4910" s="7" t="n">
        <v>-16</v>
      </c>
      <c r="H4910" s="7" t="n">
        <v>0</v>
      </c>
    </row>
    <row r="4911" spans="1:18">
      <c r="A4911" t="s">
        <v>4</v>
      </c>
      <c r="B4911" s="4" t="s">
        <v>5</v>
      </c>
      <c r="C4911" s="4" t="s">
        <v>8</v>
      </c>
      <c r="D4911" s="4" t="s">
        <v>8</v>
      </c>
      <c r="E4911" s="4" t="s">
        <v>18</v>
      </c>
      <c r="F4911" s="4" t="s">
        <v>18</v>
      </c>
      <c r="G4911" s="4" t="s">
        <v>18</v>
      </c>
      <c r="H4911" s="4" t="s">
        <v>7</v>
      </c>
      <c r="I4911" s="4" t="s">
        <v>8</v>
      </c>
    </row>
    <row r="4912" spans="1:18">
      <c r="A4912" t="n">
        <v>43202</v>
      </c>
      <c r="B4912" s="36" t="n">
        <v>45</v>
      </c>
      <c r="C4912" s="7" t="n">
        <v>4</v>
      </c>
      <c r="D4912" s="7" t="n">
        <v>3</v>
      </c>
      <c r="E4912" s="7" t="n">
        <v>6.34999990463257</v>
      </c>
      <c r="F4912" s="7" t="n">
        <v>68.8499984741211</v>
      </c>
      <c r="G4912" s="7" t="n">
        <v>0</v>
      </c>
      <c r="H4912" s="7" t="n">
        <v>0</v>
      </c>
      <c r="I4912" s="7" t="n">
        <v>0</v>
      </c>
    </row>
    <row r="4913" spans="1:9">
      <c r="A4913" t="s">
        <v>4</v>
      </c>
      <c r="B4913" s="4" t="s">
        <v>5</v>
      </c>
      <c r="C4913" s="4" t="s">
        <v>8</v>
      </c>
      <c r="D4913" s="4" t="s">
        <v>8</v>
      </c>
      <c r="E4913" s="4" t="s">
        <v>18</v>
      </c>
      <c r="F4913" s="4" t="s">
        <v>7</v>
      </c>
    </row>
    <row r="4914" spans="1:9">
      <c r="A4914" t="n">
        <v>43220</v>
      </c>
      <c r="B4914" s="36" t="n">
        <v>45</v>
      </c>
      <c r="C4914" s="7" t="n">
        <v>5</v>
      </c>
      <c r="D4914" s="7" t="n">
        <v>3</v>
      </c>
      <c r="E4914" s="7" t="n">
        <v>2.70000004768372</v>
      </c>
      <c r="F4914" s="7" t="n">
        <v>0</v>
      </c>
    </row>
    <row r="4915" spans="1:9">
      <c r="A4915" t="s">
        <v>4</v>
      </c>
      <c r="B4915" s="4" t="s">
        <v>5</v>
      </c>
      <c r="C4915" s="4" t="s">
        <v>8</v>
      </c>
      <c r="D4915" s="4" t="s">
        <v>8</v>
      </c>
      <c r="E4915" s="4" t="s">
        <v>18</v>
      </c>
      <c r="F4915" s="4" t="s">
        <v>7</v>
      </c>
    </row>
    <row r="4916" spans="1:9">
      <c r="A4916" t="n">
        <v>43229</v>
      </c>
      <c r="B4916" s="36" t="n">
        <v>45</v>
      </c>
      <c r="C4916" s="7" t="n">
        <v>11</v>
      </c>
      <c r="D4916" s="7" t="n">
        <v>3</v>
      </c>
      <c r="E4916" s="7" t="n">
        <v>28.7999992370605</v>
      </c>
      <c r="F4916" s="7" t="n">
        <v>0</v>
      </c>
    </row>
    <row r="4917" spans="1:9">
      <c r="A4917" t="s">
        <v>4</v>
      </c>
      <c r="B4917" s="4" t="s">
        <v>5</v>
      </c>
      <c r="C4917" s="4" t="s">
        <v>8</v>
      </c>
      <c r="D4917" s="4" t="s">
        <v>8</v>
      </c>
      <c r="E4917" s="4" t="s">
        <v>18</v>
      </c>
      <c r="F4917" s="4" t="s">
        <v>18</v>
      </c>
      <c r="G4917" s="4" t="s">
        <v>18</v>
      </c>
      <c r="H4917" s="4" t="s">
        <v>7</v>
      </c>
    </row>
    <row r="4918" spans="1:9">
      <c r="A4918" t="n">
        <v>43238</v>
      </c>
      <c r="B4918" s="36" t="n">
        <v>45</v>
      </c>
      <c r="C4918" s="7" t="n">
        <v>2</v>
      </c>
      <c r="D4918" s="7" t="n">
        <v>3</v>
      </c>
      <c r="E4918" s="7" t="n">
        <v>4.34999990463257</v>
      </c>
      <c r="F4918" s="7" t="n">
        <v>1.35000002384186</v>
      </c>
      <c r="G4918" s="7" t="n">
        <v>-16</v>
      </c>
      <c r="H4918" s="7" t="n">
        <v>2000</v>
      </c>
    </row>
    <row r="4919" spans="1:9">
      <c r="A4919" t="s">
        <v>4</v>
      </c>
      <c r="B4919" s="4" t="s">
        <v>5</v>
      </c>
      <c r="C4919" s="4" t="s">
        <v>8</v>
      </c>
      <c r="D4919" s="4" t="s">
        <v>7</v>
      </c>
    </row>
    <row r="4920" spans="1:9">
      <c r="A4920" t="n">
        <v>43255</v>
      </c>
      <c r="B4920" s="25" t="n">
        <v>58</v>
      </c>
      <c r="C4920" s="7" t="n">
        <v>255</v>
      </c>
      <c r="D4920" s="7" t="n">
        <v>0</v>
      </c>
    </row>
    <row r="4921" spans="1:9">
      <c r="A4921" t="s">
        <v>4</v>
      </c>
      <c r="B4921" s="4" t="s">
        <v>5</v>
      </c>
      <c r="C4921" s="4" t="s">
        <v>7</v>
      </c>
      <c r="D4921" s="4" t="s">
        <v>7</v>
      </c>
      <c r="E4921" s="4" t="s">
        <v>7</v>
      </c>
    </row>
    <row r="4922" spans="1:9">
      <c r="A4922" t="n">
        <v>43259</v>
      </c>
      <c r="B4922" s="45" t="n">
        <v>61</v>
      </c>
      <c r="C4922" s="7" t="n">
        <v>0</v>
      </c>
      <c r="D4922" s="7" t="n">
        <v>65533</v>
      </c>
      <c r="E4922" s="7" t="n">
        <v>300</v>
      </c>
    </row>
    <row r="4923" spans="1:9">
      <c r="A4923" t="s">
        <v>4</v>
      </c>
      <c r="B4923" s="4" t="s">
        <v>5</v>
      </c>
      <c r="C4923" s="4" t="s">
        <v>7</v>
      </c>
      <c r="D4923" s="4" t="s">
        <v>18</v>
      </c>
      <c r="E4923" s="4" t="s">
        <v>18</v>
      </c>
      <c r="F4923" s="4" t="s">
        <v>18</v>
      </c>
      <c r="G4923" s="4" t="s">
        <v>7</v>
      </c>
      <c r="H4923" s="4" t="s">
        <v>7</v>
      </c>
    </row>
    <row r="4924" spans="1:9">
      <c r="A4924" t="n">
        <v>43266</v>
      </c>
      <c r="B4924" s="35" t="n">
        <v>60</v>
      </c>
      <c r="C4924" s="7" t="n">
        <v>0</v>
      </c>
      <c r="D4924" s="7" t="n">
        <v>0</v>
      </c>
      <c r="E4924" s="7" t="n">
        <v>-5</v>
      </c>
      <c r="F4924" s="7" t="n">
        <v>0</v>
      </c>
      <c r="G4924" s="7" t="n">
        <v>1000</v>
      </c>
      <c r="H4924" s="7" t="n">
        <v>0</v>
      </c>
    </row>
    <row r="4925" spans="1:9">
      <c r="A4925" t="s">
        <v>4</v>
      </c>
      <c r="B4925" s="4" t="s">
        <v>5</v>
      </c>
      <c r="C4925" s="4" t="s">
        <v>7</v>
      </c>
    </row>
    <row r="4926" spans="1:9">
      <c r="A4926" t="n">
        <v>43285</v>
      </c>
      <c r="B4926" s="23" t="n">
        <v>16</v>
      </c>
      <c r="C4926" s="7" t="n">
        <v>1500</v>
      </c>
    </row>
    <row r="4927" spans="1:9">
      <c r="A4927" t="s">
        <v>4</v>
      </c>
      <c r="B4927" s="4" t="s">
        <v>5</v>
      </c>
      <c r="C4927" s="4" t="s">
        <v>8</v>
      </c>
      <c r="D4927" s="4" t="s">
        <v>7</v>
      </c>
    </row>
    <row r="4928" spans="1:9">
      <c r="A4928" t="n">
        <v>43288</v>
      </c>
      <c r="B4928" s="36" t="n">
        <v>45</v>
      </c>
      <c r="C4928" s="7" t="n">
        <v>7</v>
      </c>
      <c r="D4928" s="7" t="n">
        <v>255</v>
      </c>
    </row>
    <row r="4929" spans="1:8">
      <c r="A4929" t="s">
        <v>4</v>
      </c>
      <c r="B4929" s="4" t="s">
        <v>5</v>
      </c>
      <c r="C4929" s="4" t="s">
        <v>8</v>
      </c>
      <c r="D4929" s="4" t="s">
        <v>7</v>
      </c>
      <c r="E4929" s="4" t="s">
        <v>9</v>
      </c>
    </row>
    <row r="4930" spans="1:8">
      <c r="A4930" t="n">
        <v>43292</v>
      </c>
      <c r="B4930" s="38" t="n">
        <v>51</v>
      </c>
      <c r="C4930" s="7" t="n">
        <v>4</v>
      </c>
      <c r="D4930" s="7" t="n">
        <v>0</v>
      </c>
      <c r="E4930" s="7" t="s">
        <v>453</v>
      </c>
    </row>
    <row r="4931" spans="1:8">
      <c r="A4931" t="s">
        <v>4</v>
      </c>
      <c r="B4931" s="4" t="s">
        <v>5</v>
      </c>
      <c r="C4931" s="4" t="s">
        <v>7</v>
      </c>
    </row>
    <row r="4932" spans="1:8">
      <c r="A4932" t="n">
        <v>43307</v>
      </c>
      <c r="B4932" s="23" t="n">
        <v>16</v>
      </c>
      <c r="C4932" s="7" t="n">
        <v>0</v>
      </c>
    </row>
    <row r="4933" spans="1:8">
      <c r="A4933" t="s">
        <v>4</v>
      </c>
      <c r="B4933" s="4" t="s">
        <v>5</v>
      </c>
      <c r="C4933" s="4" t="s">
        <v>7</v>
      </c>
      <c r="D4933" s="4" t="s">
        <v>8</v>
      </c>
      <c r="E4933" s="4" t="s">
        <v>19</v>
      </c>
      <c r="F4933" s="4" t="s">
        <v>69</v>
      </c>
      <c r="G4933" s="4" t="s">
        <v>8</v>
      </c>
      <c r="H4933" s="4" t="s">
        <v>8</v>
      </c>
      <c r="I4933" s="4" t="s">
        <v>8</v>
      </c>
      <c r="J4933" s="4" t="s">
        <v>19</v>
      </c>
      <c r="K4933" s="4" t="s">
        <v>69</v>
      </c>
      <c r="L4933" s="4" t="s">
        <v>8</v>
      </c>
      <c r="M4933" s="4" t="s">
        <v>8</v>
      </c>
    </row>
    <row r="4934" spans="1:8">
      <c r="A4934" t="n">
        <v>43310</v>
      </c>
      <c r="B4934" s="39" t="n">
        <v>26</v>
      </c>
      <c r="C4934" s="7" t="n">
        <v>0</v>
      </c>
      <c r="D4934" s="7" t="n">
        <v>17</v>
      </c>
      <c r="E4934" s="7" t="n">
        <v>62416</v>
      </c>
      <c r="F4934" s="7" t="s">
        <v>454</v>
      </c>
      <c r="G4934" s="7" t="n">
        <v>2</v>
      </c>
      <c r="H4934" s="7" t="n">
        <v>3</v>
      </c>
      <c r="I4934" s="7" t="n">
        <v>17</v>
      </c>
      <c r="J4934" s="7" t="n">
        <v>62417</v>
      </c>
      <c r="K4934" s="7" t="s">
        <v>455</v>
      </c>
      <c r="L4934" s="7" t="n">
        <v>2</v>
      </c>
      <c r="M4934" s="7" t="n">
        <v>0</v>
      </c>
    </row>
    <row r="4935" spans="1:8">
      <c r="A4935" t="s">
        <v>4</v>
      </c>
      <c r="B4935" s="4" t="s">
        <v>5</v>
      </c>
    </row>
    <row r="4936" spans="1:8">
      <c r="A4936" t="n">
        <v>43432</v>
      </c>
      <c r="B4936" s="30" t="n">
        <v>28</v>
      </c>
    </row>
    <row r="4937" spans="1:8">
      <c r="A4937" t="s">
        <v>4</v>
      </c>
      <c r="B4937" s="4" t="s">
        <v>5</v>
      </c>
      <c r="C4937" s="4" t="s">
        <v>8</v>
      </c>
      <c r="D4937" s="4" t="s">
        <v>7</v>
      </c>
      <c r="E4937" s="4" t="s">
        <v>9</v>
      </c>
      <c r="F4937" s="4" t="s">
        <v>9</v>
      </c>
      <c r="G4937" s="4" t="s">
        <v>9</v>
      </c>
      <c r="H4937" s="4" t="s">
        <v>9</v>
      </c>
    </row>
    <row r="4938" spans="1:8">
      <c r="A4938" t="n">
        <v>43433</v>
      </c>
      <c r="B4938" s="38" t="n">
        <v>51</v>
      </c>
      <c r="C4938" s="7" t="n">
        <v>3</v>
      </c>
      <c r="D4938" s="7" t="n">
        <v>0</v>
      </c>
      <c r="E4938" s="7" t="s">
        <v>456</v>
      </c>
      <c r="F4938" s="7" t="s">
        <v>155</v>
      </c>
      <c r="G4938" s="7" t="s">
        <v>154</v>
      </c>
      <c r="H4938" s="7" t="s">
        <v>155</v>
      </c>
    </row>
    <row r="4939" spans="1:8">
      <c r="A4939" t="s">
        <v>4</v>
      </c>
      <c r="B4939" s="4" t="s">
        <v>5</v>
      </c>
      <c r="C4939" s="4" t="s">
        <v>7</v>
      </c>
      <c r="D4939" s="4" t="s">
        <v>18</v>
      </c>
      <c r="E4939" s="4" t="s">
        <v>18</v>
      </c>
      <c r="F4939" s="4" t="s">
        <v>18</v>
      </c>
      <c r="G4939" s="4" t="s">
        <v>7</v>
      </c>
      <c r="H4939" s="4" t="s">
        <v>7</v>
      </c>
    </row>
    <row r="4940" spans="1:8">
      <c r="A4940" t="n">
        <v>43446</v>
      </c>
      <c r="B4940" s="35" t="n">
        <v>60</v>
      </c>
      <c r="C4940" s="7" t="n">
        <v>0</v>
      </c>
      <c r="D4940" s="7" t="n">
        <v>20</v>
      </c>
      <c r="E4940" s="7" t="n">
        <v>0</v>
      </c>
      <c r="F4940" s="7" t="n">
        <v>0</v>
      </c>
      <c r="G4940" s="7" t="n">
        <v>900</v>
      </c>
      <c r="H4940" s="7" t="n">
        <v>0</v>
      </c>
    </row>
    <row r="4941" spans="1:8">
      <c r="A4941" t="s">
        <v>4</v>
      </c>
      <c r="B4941" s="4" t="s">
        <v>5</v>
      </c>
      <c r="C4941" s="4" t="s">
        <v>7</v>
      </c>
    </row>
    <row r="4942" spans="1:8">
      <c r="A4942" t="n">
        <v>43465</v>
      </c>
      <c r="B4942" s="23" t="n">
        <v>16</v>
      </c>
      <c r="C4942" s="7" t="n">
        <v>1300</v>
      </c>
    </row>
    <row r="4943" spans="1:8">
      <c r="A4943" t="s">
        <v>4</v>
      </c>
      <c r="B4943" s="4" t="s">
        <v>5</v>
      </c>
      <c r="C4943" s="4" t="s">
        <v>7</v>
      </c>
      <c r="D4943" s="4" t="s">
        <v>18</v>
      </c>
      <c r="E4943" s="4" t="s">
        <v>18</v>
      </c>
      <c r="F4943" s="4" t="s">
        <v>18</v>
      </c>
      <c r="G4943" s="4" t="s">
        <v>7</v>
      </c>
      <c r="H4943" s="4" t="s">
        <v>7</v>
      </c>
    </row>
    <row r="4944" spans="1:8">
      <c r="A4944" t="n">
        <v>43468</v>
      </c>
      <c r="B4944" s="35" t="n">
        <v>60</v>
      </c>
      <c r="C4944" s="7" t="n">
        <v>0</v>
      </c>
      <c r="D4944" s="7" t="n">
        <v>-20</v>
      </c>
      <c r="E4944" s="7" t="n">
        <v>0</v>
      </c>
      <c r="F4944" s="7" t="n">
        <v>0</v>
      </c>
      <c r="G4944" s="7" t="n">
        <v>900</v>
      </c>
      <c r="H4944" s="7" t="n">
        <v>0</v>
      </c>
    </row>
    <row r="4945" spans="1:13">
      <c r="A4945" t="s">
        <v>4</v>
      </c>
      <c r="B4945" s="4" t="s">
        <v>5</v>
      </c>
      <c r="C4945" s="4" t="s">
        <v>7</v>
      </c>
    </row>
    <row r="4946" spans="1:13">
      <c r="A4946" t="n">
        <v>43487</v>
      </c>
      <c r="B4946" s="23" t="n">
        <v>16</v>
      </c>
      <c r="C4946" s="7" t="n">
        <v>400</v>
      </c>
    </row>
    <row r="4947" spans="1:13">
      <c r="A4947" t="s">
        <v>4</v>
      </c>
      <c r="B4947" s="4" t="s">
        <v>5</v>
      </c>
      <c r="C4947" s="4" t="s">
        <v>8</v>
      </c>
      <c r="D4947" s="4" t="s">
        <v>7</v>
      </c>
      <c r="E4947" s="4" t="s">
        <v>9</v>
      </c>
      <c r="F4947" s="4" t="s">
        <v>9</v>
      </c>
      <c r="G4947" s="4" t="s">
        <v>9</v>
      </c>
      <c r="H4947" s="4" t="s">
        <v>9</v>
      </c>
    </row>
    <row r="4948" spans="1:13">
      <c r="A4948" t="n">
        <v>43490</v>
      </c>
      <c r="B4948" s="38" t="n">
        <v>51</v>
      </c>
      <c r="C4948" s="7" t="n">
        <v>3</v>
      </c>
      <c r="D4948" s="7" t="n">
        <v>0</v>
      </c>
      <c r="E4948" s="7" t="s">
        <v>457</v>
      </c>
      <c r="F4948" s="7" t="s">
        <v>155</v>
      </c>
      <c r="G4948" s="7" t="s">
        <v>154</v>
      </c>
      <c r="H4948" s="7" t="s">
        <v>155</v>
      </c>
    </row>
    <row r="4949" spans="1:13">
      <c r="A4949" t="s">
        <v>4</v>
      </c>
      <c r="B4949" s="4" t="s">
        <v>5</v>
      </c>
      <c r="C4949" s="4" t="s">
        <v>7</v>
      </c>
    </row>
    <row r="4950" spans="1:13">
      <c r="A4950" t="n">
        <v>43503</v>
      </c>
      <c r="B4950" s="23" t="n">
        <v>16</v>
      </c>
      <c r="C4950" s="7" t="n">
        <v>1000</v>
      </c>
    </row>
    <row r="4951" spans="1:13">
      <c r="A4951" t="s">
        <v>4</v>
      </c>
      <c r="B4951" s="4" t="s">
        <v>5</v>
      </c>
      <c r="C4951" s="4" t="s">
        <v>8</v>
      </c>
      <c r="D4951" s="4" t="s">
        <v>8</v>
      </c>
    </row>
    <row r="4952" spans="1:13">
      <c r="A4952" t="n">
        <v>43506</v>
      </c>
      <c r="B4952" s="17" t="n">
        <v>49</v>
      </c>
      <c r="C4952" s="7" t="n">
        <v>2</v>
      </c>
      <c r="D4952" s="7" t="n">
        <v>0</v>
      </c>
    </row>
    <row r="4953" spans="1:13">
      <c r="A4953" t="s">
        <v>4</v>
      </c>
      <c r="B4953" s="4" t="s">
        <v>5</v>
      </c>
      <c r="C4953" s="4" t="s">
        <v>8</v>
      </c>
      <c r="D4953" s="4" t="s">
        <v>7</v>
      </c>
      <c r="E4953" s="4" t="s">
        <v>19</v>
      </c>
      <c r="F4953" s="4" t="s">
        <v>7</v>
      </c>
      <c r="G4953" s="4" t="s">
        <v>19</v>
      </c>
      <c r="H4953" s="4" t="s">
        <v>8</v>
      </c>
    </row>
    <row r="4954" spans="1:13">
      <c r="A4954" t="n">
        <v>43509</v>
      </c>
      <c r="B4954" s="17" t="n">
        <v>49</v>
      </c>
      <c r="C4954" s="7" t="n">
        <v>0</v>
      </c>
      <c r="D4954" s="7" t="n">
        <v>507</v>
      </c>
      <c r="E4954" s="7" t="n">
        <v>1065353216</v>
      </c>
      <c r="F4954" s="7" t="n">
        <v>0</v>
      </c>
      <c r="G4954" s="7" t="n">
        <v>0</v>
      </c>
      <c r="H4954" s="7" t="n">
        <v>0</v>
      </c>
    </row>
    <row r="4955" spans="1:13">
      <c r="A4955" t="s">
        <v>4</v>
      </c>
      <c r="B4955" s="4" t="s">
        <v>5</v>
      </c>
      <c r="C4955" s="4" t="s">
        <v>8</v>
      </c>
      <c r="D4955" s="4" t="s">
        <v>7</v>
      </c>
      <c r="E4955" s="4" t="s">
        <v>9</v>
      </c>
    </row>
    <row r="4956" spans="1:13">
      <c r="A4956" t="n">
        <v>43524</v>
      </c>
      <c r="B4956" s="38" t="n">
        <v>51</v>
      </c>
      <c r="C4956" s="7" t="n">
        <v>4</v>
      </c>
      <c r="D4956" s="7" t="n">
        <v>0</v>
      </c>
      <c r="E4956" s="7" t="s">
        <v>458</v>
      </c>
    </row>
    <row r="4957" spans="1:13">
      <c r="A4957" t="s">
        <v>4</v>
      </c>
      <c r="B4957" s="4" t="s">
        <v>5</v>
      </c>
      <c r="C4957" s="4" t="s">
        <v>7</v>
      </c>
    </row>
    <row r="4958" spans="1:13">
      <c r="A4958" t="n">
        <v>43538</v>
      </c>
      <c r="B4958" s="23" t="n">
        <v>16</v>
      </c>
      <c r="C4958" s="7" t="n">
        <v>0</v>
      </c>
    </row>
    <row r="4959" spans="1:13">
      <c r="A4959" t="s">
        <v>4</v>
      </c>
      <c r="B4959" s="4" t="s">
        <v>5</v>
      </c>
      <c r="C4959" s="4" t="s">
        <v>7</v>
      </c>
      <c r="D4959" s="4" t="s">
        <v>8</v>
      </c>
      <c r="E4959" s="4" t="s">
        <v>19</v>
      </c>
      <c r="F4959" s="4" t="s">
        <v>69</v>
      </c>
      <c r="G4959" s="4" t="s">
        <v>8</v>
      </c>
      <c r="H4959" s="4" t="s">
        <v>8</v>
      </c>
      <c r="I4959" s="4" t="s">
        <v>8</v>
      </c>
      <c r="J4959" s="4" t="s">
        <v>19</v>
      </c>
      <c r="K4959" s="4" t="s">
        <v>69</v>
      </c>
      <c r="L4959" s="4" t="s">
        <v>8</v>
      </c>
      <c r="M4959" s="4" t="s">
        <v>8</v>
      </c>
    </row>
    <row r="4960" spans="1:13">
      <c r="A4960" t="n">
        <v>43541</v>
      </c>
      <c r="B4960" s="39" t="n">
        <v>26</v>
      </c>
      <c r="C4960" s="7" t="n">
        <v>0</v>
      </c>
      <c r="D4960" s="7" t="n">
        <v>17</v>
      </c>
      <c r="E4960" s="7" t="n">
        <v>62418</v>
      </c>
      <c r="F4960" s="7" t="s">
        <v>459</v>
      </c>
      <c r="G4960" s="7" t="n">
        <v>2</v>
      </c>
      <c r="H4960" s="7" t="n">
        <v>3</v>
      </c>
      <c r="I4960" s="7" t="n">
        <v>17</v>
      </c>
      <c r="J4960" s="7" t="n">
        <v>62419</v>
      </c>
      <c r="K4960" s="7" t="s">
        <v>460</v>
      </c>
      <c r="L4960" s="7" t="n">
        <v>2</v>
      </c>
      <c r="M4960" s="7" t="n">
        <v>0</v>
      </c>
    </row>
    <row r="4961" spans="1:13">
      <c r="A4961" t="s">
        <v>4</v>
      </c>
      <c r="B4961" s="4" t="s">
        <v>5</v>
      </c>
    </row>
    <row r="4962" spans="1:13">
      <c r="A4962" t="n">
        <v>43705</v>
      </c>
      <c r="B4962" s="30" t="n">
        <v>28</v>
      </c>
    </row>
    <row r="4963" spans="1:13">
      <c r="A4963" t="s">
        <v>4</v>
      </c>
      <c r="B4963" s="4" t="s">
        <v>5</v>
      </c>
      <c r="C4963" s="4" t="s">
        <v>7</v>
      </c>
    </row>
    <row r="4964" spans="1:13">
      <c r="A4964" t="n">
        <v>43706</v>
      </c>
      <c r="B4964" s="23" t="n">
        <v>16</v>
      </c>
      <c r="C4964" s="7" t="n">
        <v>500</v>
      </c>
    </row>
    <row r="4965" spans="1:13">
      <c r="A4965" t="s">
        <v>4</v>
      </c>
      <c r="B4965" s="4" t="s">
        <v>5</v>
      </c>
      <c r="C4965" s="4" t="s">
        <v>8</v>
      </c>
      <c r="D4965" s="4" t="s">
        <v>7</v>
      </c>
      <c r="E4965" s="4" t="s">
        <v>18</v>
      </c>
      <c r="F4965" s="4" t="s">
        <v>7</v>
      </c>
      <c r="G4965" s="4" t="s">
        <v>19</v>
      </c>
      <c r="H4965" s="4" t="s">
        <v>19</v>
      </c>
      <c r="I4965" s="4" t="s">
        <v>7</v>
      </c>
      <c r="J4965" s="4" t="s">
        <v>7</v>
      </c>
      <c r="K4965" s="4" t="s">
        <v>19</v>
      </c>
      <c r="L4965" s="4" t="s">
        <v>19</v>
      </c>
      <c r="M4965" s="4" t="s">
        <v>19</v>
      </c>
      <c r="N4965" s="4" t="s">
        <v>19</v>
      </c>
      <c r="O4965" s="4" t="s">
        <v>9</v>
      </c>
    </row>
    <row r="4966" spans="1:13">
      <c r="A4966" t="n">
        <v>43709</v>
      </c>
      <c r="B4966" s="15" t="n">
        <v>50</v>
      </c>
      <c r="C4966" s="7" t="n">
        <v>0</v>
      </c>
      <c r="D4966" s="7" t="n">
        <v>2072</v>
      </c>
      <c r="E4966" s="7" t="n">
        <v>1</v>
      </c>
      <c r="F4966" s="7" t="n">
        <v>0</v>
      </c>
      <c r="G4966" s="7" t="n">
        <v>0</v>
      </c>
      <c r="H4966" s="7" t="n">
        <v>0</v>
      </c>
      <c r="I4966" s="7" t="n">
        <v>0</v>
      </c>
      <c r="J4966" s="7" t="n">
        <v>65533</v>
      </c>
      <c r="K4966" s="7" t="n">
        <v>0</v>
      </c>
      <c r="L4966" s="7" t="n">
        <v>0</v>
      </c>
      <c r="M4966" s="7" t="n">
        <v>0</v>
      </c>
      <c r="N4966" s="7" t="n">
        <v>0</v>
      </c>
      <c r="O4966" s="7" t="s">
        <v>20</v>
      </c>
    </row>
    <row r="4967" spans="1:13">
      <c r="A4967" t="s">
        <v>4</v>
      </c>
      <c r="B4967" s="4" t="s">
        <v>5</v>
      </c>
      <c r="C4967" s="4" t="s">
        <v>7</v>
      </c>
    </row>
    <row r="4968" spans="1:13">
      <c r="A4968" t="n">
        <v>43748</v>
      </c>
      <c r="B4968" s="23" t="n">
        <v>16</v>
      </c>
      <c r="C4968" s="7" t="n">
        <v>500</v>
      </c>
    </row>
    <row r="4969" spans="1:13">
      <c r="A4969" t="s">
        <v>4</v>
      </c>
      <c r="B4969" s="4" t="s">
        <v>5</v>
      </c>
      <c r="C4969" s="4" t="s">
        <v>7</v>
      </c>
      <c r="D4969" s="4" t="s">
        <v>8</v>
      </c>
      <c r="E4969" s="4" t="s">
        <v>18</v>
      </c>
      <c r="F4969" s="4" t="s">
        <v>7</v>
      </c>
    </row>
    <row r="4970" spans="1:13">
      <c r="A4970" t="n">
        <v>43751</v>
      </c>
      <c r="B4970" s="70" t="n">
        <v>59</v>
      </c>
      <c r="C4970" s="7" t="n">
        <v>0</v>
      </c>
      <c r="D4970" s="7" t="n">
        <v>13</v>
      </c>
      <c r="E4970" s="7" t="n">
        <v>0.150000005960464</v>
      </c>
      <c r="F4970" s="7" t="n">
        <v>0</v>
      </c>
    </row>
    <row r="4971" spans="1:13">
      <c r="A4971" t="s">
        <v>4</v>
      </c>
      <c r="B4971" s="4" t="s">
        <v>5</v>
      </c>
      <c r="C4971" s="4" t="s">
        <v>8</v>
      </c>
      <c r="D4971" s="4" t="s">
        <v>7</v>
      </c>
      <c r="E4971" s="4" t="s">
        <v>9</v>
      </c>
      <c r="F4971" s="4" t="s">
        <v>9</v>
      </c>
      <c r="G4971" s="4" t="s">
        <v>9</v>
      </c>
      <c r="H4971" s="4" t="s">
        <v>9</v>
      </c>
    </row>
    <row r="4972" spans="1:13">
      <c r="A4972" t="n">
        <v>43761</v>
      </c>
      <c r="B4972" s="38" t="n">
        <v>51</v>
      </c>
      <c r="C4972" s="7" t="n">
        <v>3</v>
      </c>
      <c r="D4972" s="7" t="n">
        <v>0</v>
      </c>
      <c r="E4972" s="7" t="s">
        <v>424</v>
      </c>
      <c r="F4972" s="7" t="s">
        <v>155</v>
      </c>
      <c r="G4972" s="7" t="s">
        <v>154</v>
      </c>
      <c r="H4972" s="7" t="s">
        <v>155</v>
      </c>
    </row>
    <row r="4973" spans="1:13">
      <c r="A4973" t="s">
        <v>4</v>
      </c>
      <c r="B4973" s="4" t="s">
        <v>5</v>
      </c>
      <c r="C4973" s="4" t="s">
        <v>7</v>
      </c>
      <c r="D4973" s="4" t="s">
        <v>18</v>
      </c>
      <c r="E4973" s="4" t="s">
        <v>18</v>
      </c>
      <c r="F4973" s="4" t="s">
        <v>18</v>
      </c>
      <c r="G4973" s="4" t="s">
        <v>7</v>
      </c>
      <c r="H4973" s="4" t="s">
        <v>7</v>
      </c>
    </row>
    <row r="4974" spans="1:13">
      <c r="A4974" t="n">
        <v>43774</v>
      </c>
      <c r="B4974" s="35" t="n">
        <v>60</v>
      </c>
      <c r="C4974" s="7" t="n">
        <v>0</v>
      </c>
      <c r="D4974" s="7" t="n">
        <v>0</v>
      </c>
      <c r="E4974" s="7" t="n">
        <v>0</v>
      </c>
      <c r="F4974" s="7" t="n">
        <v>0</v>
      </c>
      <c r="G4974" s="7" t="n">
        <v>500</v>
      </c>
      <c r="H4974" s="7" t="n">
        <v>0</v>
      </c>
    </row>
    <row r="4975" spans="1:13">
      <c r="A4975" t="s">
        <v>4</v>
      </c>
      <c r="B4975" s="4" t="s">
        <v>5</v>
      </c>
      <c r="C4975" s="4" t="s">
        <v>7</v>
      </c>
    </row>
    <row r="4976" spans="1:13">
      <c r="A4976" t="n">
        <v>43793</v>
      </c>
      <c r="B4976" s="23" t="n">
        <v>16</v>
      </c>
      <c r="C4976" s="7" t="n">
        <v>1300</v>
      </c>
    </row>
    <row r="4977" spans="1:15">
      <c r="A4977" t="s">
        <v>4</v>
      </c>
      <c r="B4977" s="4" t="s">
        <v>5</v>
      </c>
      <c r="C4977" s="4" t="s">
        <v>7</v>
      </c>
      <c r="D4977" s="4" t="s">
        <v>8</v>
      </c>
      <c r="E4977" s="4" t="s">
        <v>8</v>
      </c>
      <c r="F4977" s="4" t="s">
        <v>9</v>
      </c>
    </row>
    <row r="4978" spans="1:15">
      <c r="A4978" t="n">
        <v>43796</v>
      </c>
      <c r="B4978" s="51" t="n">
        <v>47</v>
      </c>
      <c r="C4978" s="7" t="n">
        <v>0</v>
      </c>
      <c r="D4978" s="7" t="n">
        <v>0</v>
      </c>
      <c r="E4978" s="7" t="n">
        <v>0</v>
      </c>
      <c r="F4978" s="7" t="s">
        <v>461</v>
      </c>
    </row>
    <row r="4979" spans="1:15">
      <c r="A4979" t="s">
        <v>4</v>
      </c>
      <c r="B4979" s="4" t="s">
        <v>5</v>
      </c>
      <c r="C4979" s="4" t="s">
        <v>7</v>
      </c>
      <c r="D4979" s="4" t="s">
        <v>8</v>
      </c>
      <c r="E4979" s="4" t="s">
        <v>9</v>
      </c>
    </row>
    <row r="4980" spans="1:15">
      <c r="A4980" t="n">
        <v>43817</v>
      </c>
      <c r="B4980" s="71" t="n">
        <v>86</v>
      </c>
      <c r="C4980" s="7" t="n">
        <v>0</v>
      </c>
      <c r="D4980" s="7" t="n">
        <v>0</v>
      </c>
      <c r="E4980" s="7" t="s">
        <v>20</v>
      </c>
    </row>
    <row r="4981" spans="1:15">
      <c r="A4981" t="s">
        <v>4</v>
      </c>
      <c r="B4981" s="4" t="s">
        <v>5</v>
      </c>
      <c r="C4981" s="4" t="s">
        <v>7</v>
      </c>
      <c r="D4981" s="4" t="s">
        <v>8</v>
      </c>
      <c r="E4981" s="4" t="s">
        <v>9</v>
      </c>
      <c r="F4981" s="4" t="s">
        <v>18</v>
      </c>
      <c r="G4981" s="4" t="s">
        <v>18</v>
      </c>
      <c r="H4981" s="4" t="s">
        <v>18</v>
      </c>
    </row>
    <row r="4982" spans="1:15">
      <c r="A4982" t="n">
        <v>43822</v>
      </c>
      <c r="B4982" s="37" t="n">
        <v>48</v>
      </c>
      <c r="C4982" s="7" t="n">
        <v>0</v>
      </c>
      <c r="D4982" s="7" t="n">
        <v>0</v>
      </c>
      <c r="E4982" s="7" t="s">
        <v>411</v>
      </c>
      <c r="F4982" s="7" t="n">
        <v>-1</v>
      </c>
      <c r="G4982" s="7" t="n">
        <v>1</v>
      </c>
      <c r="H4982" s="7" t="n">
        <v>0</v>
      </c>
    </row>
    <row r="4983" spans="1:15">
      <c r="A4983" t="s">
        <v>4</v>
      </c>
      <c r="B4983" s="4" t="s">
        <v>5</v>
      </c>
      <c r="C4983" s="4" t="s">
        <v>7</v>
      </c>
    </row>
    <row r="4984" spans="1:15">
      <c r="A4984" t="n">
        <v>43848</v>
      </c>
      <c r="B4984" s="23" t="n">
        <v>16</v>
      </c>
      <c r="C4984" s="7" t="n">
        <v>1300</v>
      </c>
    </row>
    <row r="4985" spans="1:15">
      <c r="A4985" t="s">
        <v>4</v>
      </c>
      <c r="B4985" s="4" t="s">
        <v>5</v>
      </c>
      <c r="C4985" s="4" t="s">
        <v>8</v>
      </c>
      <c r="D4985" s="4" t="s">
        <v>7</v>
      </c>
      <c r="E4985" s="4" t="s">
        <v>7</v>
      </c>
    </row>
    <row r="4986" spans="1:15">
      <c r="A4986" t="n">
        <v>43851</v>
      </c>
      <c r="B4986" s="15" t="n">
        <v>50</v>
      </c>
      <c r="C4986" s="7" t="n">
        <v>1</v>
      </c>
      <c r="D4986" s="7" t="n">
        <v>2072</v>
      </c>
      <c r="E4986" s="7" t="n">
        <v>100</v>
      </c>
    </row>
    <row r="4987" spans="1:15">
      <c r="A4987" t="s">
        <v>4</v>
      </c>
      <c r="B4987" s="4" t="s">
        <v>5</v>
      </c>
      <c r="C4987" s="4" t="s">
        <v>8</v>
      </c>
      <c r="D4987" s="4" t="s">
        <v>7</v>
      </c>
      <c r="E4987" s="4" t="s">
        <v>18</v>
      </c>
      <c r="F4987" s="4" t="s">
        <v>7</v>
      </c>
      <c r="G4987" s="4" t="s">
        <v>19</v>
      </c>
      <c r="H4987" s="4" t="s">
        <v>19</v>
      </c>
      <c r="I4987" s="4" t="s">
        <v>7</v>
      </c>
      <c r="J4987" s="4" t="s">
        <v>7</v>
      </c>
      <c r="K4987" s="4" t="s">
        <v>19</v>
      </c>
      <c r="L4987" s="4" t="s">
        <v>19</v>
      </c>
      <c r="M4987" s="4" t="s">
        <v>19</v>
      </c>
      <c r="N4987" s="4" t="s">
        <v>19</v>
      </c>
      <c r="O4987" s="4" t="s">
        <v>9</v>
      </c>
    </row>
    <row r="4988" spans="1:15">
      <c r="A4988" t="n">
        <v>43857</v>
      </c>
      <c r="B4988" s="15" t="n">
        <v>50</v>
      </c>
      <c r="C4988" s="7" t="n">
        <v>0</v>
      </c>
      <c r="D4988" s="7" t="n">
        <v>2073</v>
      </c>
      <c r="E4988" s="7" t="n">
        <v>1</v>
      </c>
      <c r="F4988" s="7" t="n">
        <v>0</v>
      </c>
      <c r="G4988" s="7" t="n">
        <v>0</v>
      </c>
      <c r="H4988" s="7" t="n">
        <v>0</v>
      </c>
      <c r="I4988" s="7" t="n">
        <v>0</v>
      </c>
      <c r="J4988" s="7" t="n">
        <v>65533</v>
      </c>
      <c r="K4988" s="7" t="n">
        <v>0</v>
      </c>
      <c r="L4988" s="7" t="n">
        <v>0</v>
      </c>
      <c r="M4988" s="7" t="n">
        <v>0</v>
      </c>
      <c r="N4988" s="7" t="n">
        <v>0</v>
      </c>
      <c r="O4988" s="7" t="s">
        <v>20</v>
      </c>
    </row>
    <row r="4989" spans="1:15">
      <c r="A4989" t="s">
        <v>4</v>
      </c>
      <c r="B4989" s="4" t="s">
        <v>5</v>
      </c>
      <c r="C4989" s="4" t="s">
        <v>8</v>
      </c>
      <c r="D4989" s="4" t="s">
        <v>7</v>
      </c>
      <c r="E4989" s="4" t="s">
        <v>18</v>
      </c>
    </row>
    <row r="4990" spans="1:15">
      <c r="A4990" t="n">
        <v>43896</v>
      </c>
      <c r="B4990" s="25" t="n">
        <v>58</v>
      </c>
      <c r="C4990" s="7" t="n">
        <v>101</v>
      </c>
      <c r="D4990" s="7" t="n">
        <v>300</v>
      </c>
      <c r="E4990" s="7" t="n">
        <v>1</v>
      </c>
    </row>
    <row r="4991" spans="1:15">
      <c r="A4991" t="s">
        <v>4</v>
      </c>
      <c r="B4991" s="4" t="s">
        <v>5</v>
      </c>
      <c r="C4991" s="4" t="s">
        <v>8</v>
      </c>
      <c r="D4991" s="4" t="s">
        <v>7</v>
      </c>
    </row>
    <row r="4992" spans="1:15">
      <c r="A4992" t="n">
        <v>43904</v>
      </c>
      <c r="B4992" s="25" t="n">
        <v>58</v>
      </c>
      <c r="C4992" s="7" t="n">
        <v>254</v>
      </c>
      <c r="D4992" s="7" t="n">
        <v>0</v>
      </c>
    </row>
    <row r="4993" spans="1:15">
      <c r="A4993" t="s">
        <v>4</v>
      </c>
      <c r="B4993" s="4" t="s">
        <v>5</v>
      </c>
      <c r="C4993" s="4" t="s">
        <v>8</v>
      </c>
      <c r="D4993" s="4" t="s">
        <v>8</v>
      </c>
      <c r="E4993" s="4" t="s">
        <v>18</v>
      </c>
      <c r="F4993" s="4" t="s">
        <v>18</v>
      </c>
      <c r="G4993" s="4" t="s">
        <v>18</v>
      </c>
      <c r="H4993" s="4" t="s">
        <v>7</v>
      </c>
    </row>
    <row r="4994" spans="1:15">
      <c r="A4994" t="n">
        <v>43908</v>
      </c>
      <c r="B4994" s="36" t="n">
        <v>45</v>
      </c>
      <c r="C4994" s="7" t="n">
        <v>2</v>
      </c>
      <c r="D4994" s="7" t="n">
        <v>3</v>
      </c>
      <c r="E4994" s="7" t="n">
        <v>4.44000005722046</v>
      </c>
      <c r="F4994" s="7" t="n">
        <v>1.5</v>
      </c>
      <c r="G4994" s="7" t="n">
        <v>-16</v>
      </c>
      <c r="H4994" s="7" t="n">
        <v>0</v>
      </c>
    </row>
    <row r="4995" spans="1:15">
      <c r="A4995" t="s">
        <v>4</v>
      </c>
      <c r="B4995" s="4" t="s">
        <v>5</v>
      </c>
      <c r="C4995" s="4" t="s">
        <v>8</v>
      </c>
      <c r="D4995" s="4" t="s">
        <v>8</v>
      </c>
      <c r="E4995" s="4" t="s">
        <v>18</v>
      </c>
      <c r="F4995" s="4" t="s">
        <v>18</v>
      </c>
      <c r="G4995" s="4" t="s">
        <v>18</v>
      </c>
      <c r="H4995" s="4" t="s">
        <v>7</v>
      </c>
      <c r="I4995" s="4" t="s">
        <v>8</v>
      </c>
    </row>
    <row r="4996" spans="1:15">
      <c r="A4996" t="n">
        <v>43925</v>
      </c>
      <c r="B4996" s="36" t="n">
        <v>45</v>
      </c>
      <c r="C4996" s="7" t="n">
        <v>4</v>
      </c>
      <c r="D4996" s="7" t="n">
        <v>3</v>
      </c>
      <c r="E4996" s="7" t="n">
        <v>0.0399999991059303</v>
      </c>
      <c r="F4996" s="7" t="n">
        <v>59.1100006103516</v>
      </c>
      <c r="G4996" s="7" t="n">
        <v>0</v>
      </c>
      <c r="H4996" s="7" t="n">
        <v>0</v>
      </c>
      <c r="I4996" s="7" t="n">
        <v>0</v>
      </c>
    </row>
    <row r="4997" spans="1:15">
      <c r="A4997" t="s">
        <v>4</v>
      </c>
      <c r="B4997" s="4" t="s">
        <v>5</v>
      </c>
      <c r="C4997" s="4" t="s">
        <v>8</v>
      </c>
      <c r="D4997" s="4" t="s">
        <v>8</v>
      </c>
      <c r="E4997" s="4" t="s">
        <v>18</v>
      </c>
      <c r="F4997" s="4" t="s">
        <v>7</v>
      </c>
    </row>
    <row r="4998" spans="1:15">
      <c r="A4998" t="n">
        <v>43943</v>
      </c>
      <c r="B4998" s="36" t="n">
        <v>45</v>
      </c>
      <c r="C4998" s="7" t="n">
        <v>5</v>
      </c>
      <c r="D4998" s="7" t="n">
        <v>3</v>
      </c>
      <c r="E4998" s="7" t="n">
        <v>1.5</v>
      </c>
      <c r="F4998" s="7" t="n">
        <v>0</v>
      </c>
    </row>
    <row r="4999" spans="1:15">
      <c r="A4999" t="s">
        <v>4</v>
      </c>
      <c r="B4999" s="4" t="s">
        <v>5</v>
      </c>
      <c r="C4999" s="4" t="s">
        <v>8</v>
      </c>
      <c r="D4999" s="4" t="s">
        <v>8</v>
      </c>
      <c r="E4999" s="4" t="s">
        <v>18</v>
      </c>
      <c r="F4999" s="4" t="s">
        <v>7</v>
      </c>
    </row>
    <row r="5000" spans="1:15">
      <c r="A5000" t="n">
        <v>43952</v>
      </c>
      <c r="B5000" s="36" t="n">
        <v>45</v>
      </c>
      <c r="C5000" s="7" t="n">
        <v>11</v>
      </c>
      <c r="D5000" s="7" t="n">
        <v>3</v>
      </c>
      <c r="E5000" s="7" t="n">
        <v>28.2000007629395</v>
      </c>
      <c r="F5000" s="7" t="n">
        <v>0</v>
      </c>
    </row>
    <row r="5001" spans="1:15">
      <c r="A5001" t="s">
        <v>4</v>
      </c>
      <c r="B5001" s="4" t="s">
        <v>5</v>
      </c>
      <c r="C5001" s="4" t="s">
        <v>8</v>
      </c>
      <c r="D5001" s="4" t="s">
        <v>8</v>
      </c>
      <c r="E5001" s="4" t="s">
        <v>18</v>
      </c>
      <c r="F5001" s="4" t="s">
        <v>18</v>
      </c>
      <c r="G5001" s="4" t="s">
        <v>18</v>
      </c>
      <c r="H5001" s="4" t="s">
        <v>7</v>
      </c>
      <c r="I5001" s="4" t="s">
        <v>8</v>
      </c>
    </row>
    <row r="5002" spans="1:15">
      <c r="A5002" t="n">
        <v>43961</v>
      </c>
      <c r="B5002" s="36" t="n">
        <v>45</v>
      </c>
      <c r="C5002" s="7" t="n">
        <v>4</v>
      </c>
      <c r="D5002" s="7" t="n">
        <v>3</v>
      </c>
      <c r="E5002" s="7" t="n">
        <v>0.0399999991059303</v>
      </c>
      <c r="F5002" s="7" t="n">
        <v>63.1100006103516</v>
      </c>
      <c r="G5002" s="7" t="n">
        <v>0</v>
      </c>
      <c r="H5002" s="7" t="n">
        <v>15000</v>
      </c>
      <c r="I5002" s="7" t="n">
        <v>0</v>
      </c>
    </row>
    <row r="5003" spans="1:15">
      <c r="A5003" t="s">
        <v>4</v>
      </c>
      <c r="B5003" s="4" t="s">
        <v>5</v>
      </c>
      <c r="C5003" s="4" t="s">
        <v>8</v>
      </c>
      <c r="D5003" s="4" t="s">
        <v>7</v>
      </c>
    </row>
    <row r="5004" spans="1:15">
      <c r="A5004" t="n">
        <v>43979</v>
      </c>
      <c r="B5004" s="25" t="n">
        <v>58</v>
      </c>
      <c r="C5004" s="7" t="n">
        <v>255</v>
      </c>
      <c r="D5004" s="7" t="n">
        <v>0</v>
      </c>
    </row>
    <row r="5005" spans="1:15">
      <c r="A5005" t="s">
        <v>4</v>
      </c>
      <c r="B5005" s="4" t="s">
        <v>5</v>
      </c>
      <c r="C5005" s="4" t="s">
        <v>8</v>
      </c>
      <c r="D5005" s="4" t="s">
        <v>7</v>
      </c>
      <c r="E5005" s="4" t="s">
        <v>9</v>
      </c>
    </row>
    <row r="5006" spans="1:15">
      <c r="A5006" t="n">
        <v>43983</v>
      </c>
      <c r="B5006" s="38" t="n">
        <v>51</v>
      </c>
      <c r="C5006" s="7" t="n">
        <v>4</v>
      </c>
      <c r="D5006" s="7" t="n">
        <v>0</v>
      </c>
      <c r="E5006" s="7" t="s">
        <v>76</v>
      </c>
    </row>
    <row r="5007" spans="1:15">
      <c r="A5007" t="s">
        <v>4</v>
      </c>
      <c r="B5007" s="4" t="s">
        <v>5</v>
      </c>
      <c r="C5007" s="4" t="s">
        <v>7</v>
      </c>
    </row>
    <row r="5008" spans="1:15">
      <c r="A5008" t="n">
        <v>43996</v>
      </c>
      <c r="B5008" s="23" t="n">
        <v>16</v>
      </c>
      <c r="C5008" s="7" t="n">
        <v>0</v>
      </c>
    </row>
    <row r="5009" spans="1:9">
      <c r="A5009" t="s">
        <v>4</v>
      </c>
      <c r="B5009" s="4" t="s">
        <v>5</v>
      </c>
      <c r="C5009" s="4" t="s">
        <v>7</v>
      </c>
      <c r="D5009" s="4" t="s">
        <v>8</v>
      </c>
      <c r="E5009" s="4" t="s">
        <v>19</v>
      </c>
      <c r="F5009" s="4" t="s">
        <v>69</v>
      </c>
      <c r="G5009" s="4" t="s">
        <v>8</v>
      </c>
      <c r="H5009" s="4" t="s">
        <v>8</v>
      </c>
    </row>
    <row r="5010" spans="1:9">
      <c r="A5010" t="n">
        <v>43999</v>
      </c>
      <c r="B5010" s="39" t="n">
        <v>26</v>
      </c>
      <c r="C5010" s="7" t="n">
        <v>0</v>
      </c>
      <c r="D5010" s="7" t="n">
        <v>17</v>
      </c>
      <c r="E5010" s="7" t="n">
        <v>62420</v>
      </c>
      <c r="F5010" s="7" t="s">
        <v>462</v>
      </c>
      <c r="G5010" s="7" t="n">
        <v>2</v>
      </c>
      <c r="H5010" s="7" t="n">
        <v>0</v>
      </c>
    </row>
    <row r="5011" spans="1:9">
      <c r="A5011" t="s">
        <v>4</v>
      </c>
      <c r="B5011" s="4" t="s">
        <v>5</v>
      </c>
    </row>
    <row r="5012" spans="1:9">
      <c r="A5012" t="n">
        <v>44049</v>
      </c>
      <c r="B5012" s="30" t="n">
        <v>28</v>
      </c>
    </row>
    <row r="5013" spans="1:9">
      <c r="A5013" t="s">
        <v>4</v>
      </c>
      <c r="B5013" s="4" t="s">
        <v>5</v>
      </c>
      <c r="C5013" s="4" t="s">
        <v>8</v>
      </c>
      <c r="D5013" s="4" t="s">
        <v>7</v>
      </c>
      <c r="E5013" s="4" t="s">
        <v>7</v>
      </c>
      <c r="F5013" s="4" t="s">
        <v>8</v>
      </c>
    </row>
    <row r="5014" spans="1:9">
      <c r="A5014" t="n">
        <v>44050</v>
      </c>
      <c r="B5014" s="28" t="n">
        <v>25</v>
      </c>
      <c r="C5014" s="7" t="n">
        <v>1</v>
      </c>
      <c r="D5014" s="7" t="n">
        <v>160</v>
      </c>
      <c r="E5014" s="7" t="n">
        <v>350</v>
      </c>
      <c r="F5014" s="7" t="n">
        <v>1</v>
      </c>
    </row>
    <row r="5015" spans="1:9">
      <c r="A5015" t="s">
        <v>4</v>
      </c>
      <c r="B5015" s="4" t="s">
        <v>5</v>
      </c>
      <c r="C5015" s="4" t="s">
        <v>9</v>
      </c>
      <c r="D5015" s="4" t="s">
        <v>7</v>
      </c>
    </row>
    <row r="5016" spans="1:9">
      <c r="A5016" t="n">
        <v>44057</v>
      </c>
      <c r="B5016" s="59" t="n">
        <v>29</v>
      </c>
      <c r="C5016" s="7" t="s">
        <v>463</v>
      </c>
      <c r="D5016" s="7" t="n">
        <v>65533</v>
      </c>
    </row>
    <row r="5017" spans="1:9">
      <c r="A5017" t="s">
        <v>4</v>
      </c>
      <c r="B5017" s="4" t="s">
        <v>5</v>
      </c>
      <c r="C5017" s="4" t="s">
        <v>8</v>
      </c>
      <c r="D5017" s="4" t="s">
        <v>7</v>
      </c>
      <c r="E5017" s="4" t="s">
        <v>9</v>
      </c>
    </row>
    <row r="5018" spans="1:9">
      <c r="A5018" t="n">
        <v>44075</v>
      </c>
      <c r="B5018" s="38" t="n">
        <v>51</v>
      </c>
      <c r="C5018" s="7" t="n">
        <v>4</v>
      </c>
      <c r="D5018" s="7" t="n">
        <v>1600</v>
      </c>
      <c r="E5018" s="7" t="s">
        <v>76</v>
      </c>
    </row>
    <row r="5019" spans="1:9">
      <c r="A5019" t="s">
        <v>4</v>
      </c>
      <c r="B5019" s="4" t="s">
        <v>5</v>
      </c>
      <c r="C5019" s="4" t="s">
        <v>7</v>
      </c>
    </row>
    <row r="5020" spans="1:9">
      <c r="A5020" t="n">
        <v>44088</v>
      </c>
      <c r="B5020" s="23" t="n">
        <v>16</v>
      </c>
      <c r="C5020" s="7" t="n">
        <v>0</v>
      </c>
    </row>
    <row r="5021" spans="1:9">
      <c r="A5021" t="s">
        <v>4</v>
      </c>
      <c r="B5021" s="4" t="s">
        <v>5</v>
      </c>
      <c r="C5021" s="4" t="s">
        <v>7</v>
      </c>
      <c r="D5021" s="4" t="s">
        <v>8</v>
      </c>
      <c r="E5021" s="4" t="s">
        <v>19</v>
      </c>
      <c r="F5021" s="4" t="s">
        <v>69</v>
      </c>
      <c r="G5021" s="4" t="s">
        <v>8</v>
      </c>
      <c r="H5021" s="4" t="s">
        <v>8</v>
      </c>
    </row>
    <row r="5022" spans="1:9">
      <c r="A5022" t="n">
        <v>44091</v>
      </c>
      <c r="B5022" s="39" t="n">
        <v>26</v>
      </c>
      <c r="C5022" s="7" t="n">
        <v>1600</v>
      </c>
      <c r="D5022" s="7" t="n">
        <v>17</v>
      </c>
      <c r="E5022" s="7" t="n">
        <v>62421</v>
      </c>
      <c r="F5022" s="7" t="s">
        <v>464</v>
      </c>
      <c r="G5022" s="7" t="n">
        <v>2</v>
      </c>
      <c r="H5022" s="7" t="n">
        <v>0</v>
      </c>
    </row>
    <row r="5023" spans="1:9">
      <c r="A5023" t="s">
        <v>4</v>
      </c>
      <c r="B5023" s="4" t="s">
        <v>5</v>
      </c>
    </row>
    <row r="5024" spans="1:9">
      <c r="A5024" t="n">
        <v>44161</v>
      </c>
      <c r="B5024" s="30" t="n">
        <v>28</v>
      </c>
    </row>
    <row r="5025" spans="1:8">
      <c r="A5025" t="s">
        <v>4</v>
      </c>
      <c r="B5025" s="4" t="s">
        <v>5</v>
      </c>
      <c r="C5025" s="4" t="s">
        <v>8</v>
      </c>
      <c r="D5025" s="4" t="s">
        <v>7</v>
      </c>
      <c r="E5025" s="4" t="s">
        <v>7</v>
      </c>
      <c r="F5025" s="4" t="s">
        <v>8</v>
      </c>
    </row>
    <row r="5026" spans="1:8">
      <c r="A5026" t="n">
        <v>44162</v>
      </c>
      <c r="B5026" s="28" t="n">
        <v>25</v>
      </c>
      <c r="C5026" s="7" t="n">
        <v>1</v>
      </c>
      <c r="D5026" s="7" t="n">
        <v>65535</v>
      </c>
      <c r="E5026" s="7" t="n">
        <v>65535</v>
      </c>
      <c r="F5026" s="7" t="n">
        <v>0</v>
      </c>
    </row>
    <row r="5027" spans="1:8">
      <c r="A5027" t="s">
        <v>4</v>
      </c>
      <c r="B5027" s="4" t="s">
        <v>5</v>
      </c>
      <c r="C5027" s="4" t="s">
        <v>9</v>
      </c>
      <c r="D5027" s="4" t="s">
        <v>7</v>
      </c>
    </row>
    <row r="5028" spans="1:8">
      <c r="A5028" t="n">
        <v>44169</v>
      </c>
      <c r="B5028" s="59" t="n">
        <v>29</v>
      </c>
      <c r="C5028" s="7" t="s">
        <v>20</v>
      </c>
      <c r="D5028" s="7" t="n">
        <v>65533</v>
      </c>
    </row>
    <row r="5029" spans="1:8">
      <c r="A5029" t="s">
        <v>4</v>
      </c>
      <c r="B5029" s="4" t="s">
        <v>5</v>
      </c>
      <c r="C5029" s="4" t="s">
        <v>8</v>
      </c>
      <c r="D5029" s="4" t="s">
        <v>7</v>
      </c>
      <c r="E5029" s="4" t="s">
        <v>9</v>
      </c>
    </row>
    <row r="5030" spans="1:8">
      <c r="A5030" t="n">
        <v>44173</v>
      </c>
      <c r="B5030" s="38" t="n">
        <v>51</v>
      </c>
      <c r="C5030" s="7" t="n">
        <v>4</v>
      </c>
      <c r="D5030" s="7" t="n">
        <v>0</v>
      </c>
      <c r="E5030" s="7" t="s">
        <v>119</v>
      </c>
    </row>
    <row r="5031" spans="1:8">
      <c r="A5031" t="s">
        <v>4</v>
      </c>
      <c r="B5031" s="4" t="s">
        <v>5</v>
      </c>
      <c r="C5031" s="4" t="s">
        <v>7</v>
      </c>
    </row>
    <row r="5032" spans="1:8">
      <c r="A5032" t="n">
        <v>44186</v>
      </c>
      <c r="B5032" s="23" t="n">
        <v>16</v>
      </c>
      <c r="C5032" s="7" t="n">
        <v>0</v>
      </c>
    </row>
    <row r="5033" spans="1:8">
      <c r="A5033" t="s">
        <v>4</v>
      </c>
      <c r="B5033" s="4" t="s">
        <v>5</v>
      </c>
      <c r="C5033" s="4" t="s">
        <v>7</v>
      </c>
      <c r="D5033" s="4" t="s">
        <v>8</v>
      </c>
      <c r="E5033" s="4" t="s">
        <v>19</v>
      </c>
      <c r="F5033" s="4" t="s">
        <v>69</v>
      </c>
      <c r="G5033" s="4" t="s">
        <v>8</v>
      </c>
      <c r="H5033" s="4" t="s">
        <v>8</v>
      </c>
    </row>
    <row r="5034" spans="1:8">
      <c r="A5034" t="n">
        <v>44189</v>
      </c>
      <c r="B5034" s="39" t="n">
        <v>26</v>
      </c>
      <c r="C5034" s="7" t="n">
        <v>0</v>
      </c>
      <c r="D5034" s="7" t="n">
        <v>17</v>
      </c>
      <c r="E5034" s="7" t="n">
        <v>62422</v>
      </c>
      <c r="F5034" s="7" t="s">
        <v>465</v>
      </c>
      <c r="G5034" s="7" t="n">
        <v>2</v>
      </c>
      <c r="H5034" s="7" t="n">
        <v>0</v>
      </c>
    </row>
    <row r="5035" spans="1:8">
      <c r="A5035" t="s">
        <v>4</v>
      </c>
      <c r="B5035" s="4" t="s">
        <v>5</v>
      </c>
    </row>
    <row r="5036" spans="1:8">
      <c r="A5036" t="n">
        <v>44229</v>
      </c>
      <c r="B5036" s="30" t="n">
        <v>28</v>
      </c>
    </row>
    <row r="5037" spans="1:8">
      <c r="A5037" t="s">
        <v>4</v>
      </c>
      <c r="B5037" s="4" t="s">
        <v>5</v>
      </c>
      <c r="C5037" s="4" t="s">
        <v>8</v>
      </c>
      <c r="D5037" s="4" t="s">
        <v>7</v>
      </c>
      <c r="E5037" s="4" t="s">
        <v>7</v>
      </c>
      <c r="F5037" s="4" t="s">
        <v>8</v>
      </c>
    </row>
    <row r="5038" spans="1:8">
      <c r="A5038" t="n">
        <v>44230</v>
      </c>
      <c r="B5038" s="28" t="n">
        <v>25</v>
      </c>
      <c r="C5038" s="7" t="n">
        <v>1</v>
      </c>
      <c r="D5038" s="7" t="n">
        <v>160</v>
      </c>
      <c r="E5038" s="7" t="n">
        <v>350</v>
      </c>
      <c r="F5038" s="7" t="n">
        <v>1</v>
      </c>
    </row>
    <row r="5039" spans="1:8">
      <c r="A5039" t="s">
        <v>4</v>
      </c>
      <c r="B5039" s="4" t="s">
        <v>5</v>
      </c>
      <c r="C5039" s="4" t="s">
        <v>9</v>
      </c>
      <c r="D5039" s="4" t="s">
        <v>7</v>
      </c>
    </row>
    <row r="5040" spans="1:8">
      <c r="A5040" t="n">
        <v>44237</v>
      </c>
      <c r="B5040" s="59" t="n">
        <v>29</v>
      </c>
      <c r="C5040" s="7" t="s">
        <v>463</v>
      </c>
      <c r="D5040" s="7" t="n">
        <v>65533</v>
      </c>
    </row>
    <row r="5041" spans="1:8">
      <c r="A5041" t="s">
        <v>4</v>
      </c>
      <c r="B5041" s="4" t="s">
        <v>5</v>
      </c>
      <c r="C5041" s="4" t="s">
        <v>8</v>
      </c>
      <c r="D5041" s="4" t="s">
        <v>7</v>
      </c>
      <c r="E5041" s="4" t="s">
        <v>9</v>
      </c>
    </row>
    <row r="5042" spans="1:8">
      <c r="A5042" t="n">
        <v>44255</v>
      </c>
      <c r="B5042" s="38" t="n">
        <v>51</v>
      </c>
      <c r="C5042" s="7" t="n">
        <v>4</v>
      </c>
      <c r="D5042" s="7" t="n">
        <v>1600</v>
      </c>
      <c r="E5042" s="7" t="s">
        <v>76</v>
      </c>
    </row>
    <row r="5043" spans="1:8">
      <c r="A5043" t="s">
        <v>4</v>
      </c>
      <c r="B5043" s="4" t="s">
        <v>5</v>
      </c>
      <c r="C5043" s="4" t="s">
        <v>7</v>
      </c>
    </row>
    <row r="5044" spans="1:8">
      <c r="A5044" t="n">
        <v>44268</v>
      </c>
      <c r="B5044" s="23" t="n">
        <v>16</v>
      </c>
      <c r="C5044" s="7" t="n">
        <v>0</v>
      </c>
    </row>
    <row r="5045" spans="1:8">
      <c r="A5045" t="s">
        <v>4</v>
      </c>
      <c r="B5045" s="4" t="s">
        <v>5</v>
      </c>
      <c r="C5045" s="4" t="s">
        <v>7</v>
      </c>
      <c r="D5045" s="4" t="s">
        <v>8</v>
      </c>
      <c r="E5045" s="4" t="s">
        <v>19</v>
      </c>
      <c r="F5045" s="4" t="s">
        <v>69</v>
      </c>
      <c r="G5045" s="4" t="s">
        <v>8</v>
      </c>
      <c r="H5045" s="4" t="s">
        <v>8</v>
      </c>
      <c r="I5045" s="4" t="s">
        <v>8</v>
      </c>
      <c r="J5045" s="4" t="s">
        <v>19</v>
      </c>
      <c r="K5045" s="4" t="s">
        <v>69</v>
      </c>
      <c r="L5045" s="4" t="s">
        <v>8</v>
      </c>
      <c r="M5045" s="4" t="s">
        <v>8</v>
      </c>
      <c r="N5045" s="4" t="s">
        <v>8</v>
      </c>
      <c r="O5045" s="4" t="s">
        <v>19</v>
      </c>
      <c r="P5045" s="4" t="s">
        <v>69</v>
      </c>
      <c r="Q5045" s="4" t="s">
        <v>8</v>
      </c>
      <c r="R5045" s="4" t="s">
        <v>8</v>
      </c>
    </row>
    <row r="5046" spans="1:8">
      <c r="A5046" t="n">
        <v>44271</v>
      </c>
      <c r="B5046" s="39" t="n">
        <v>26</v>
      </c>
      <c r="C5046" s="7" t="n">
        <v>1600</v>
      </c>
      <c r="D5046" s="7" t="n">
        <v>17</v>
      </c>
      <c r="E5046" s="7" t="n">
        <v>62423</v>
      </c>
      <c r="F5046" s="7" t="s">
        <v>466</v>
      </c>
      <c r="G5046" s="7" t="n">
        <v>2</v>
      </c>
      <c r="H5046" s="7" t="n">
        <v>3</v>
      </c>
      <c r="I5046" s="7" t="n">
        <v>17</v>
      </c>
      <c r="J5046" s="7" t="n">
        <v>62424</v>
      </c>
      <c r="K5046" s="7" t="s">
        <v>467</v>
      </c>
      <c r="L5046" s="7" t="n">
        <v>2</v>
      </c>
      <c r="M5046" s="7" t="n">
        <v>3</v>
      </c>
      <c r="N5046" s="7" t="n">
        <v>17</v>
      </c>
      <c r="O5046" s="7" t="n">
        <v>62425</v>
      </c>
      <c r="P5046" s="7" t="s">
        <v>468</v>
      </c>
      <c r="Q5046" s="7" t="n">
        <v>2</v>
      </c>
      <c r="R5046" s="7" t="n">
        <v>0</v>
      </c>
    </row>
    <row r="5047" spans="1:8">
      <c r="A5047" t="s">
        <v>4</v>
      </c>
      <c r="B5047" s="4" t="s">
        <v>5</v>
      </c>
    </row>
    <row r="5048" spans="1:8">
      <c r="A5048" t="n">
        <v>44522</v>
      </c>
      <c r="B5048" s="30" t="n">
        <v>28</v>
      </c>
    </row>
    <row r="5049" spans="1:8">
      <c r="A5049" t="s">
        <v>4</v>
      </c>
      <c r="B5049" s="4" t="s">
        <v>5</v>
      </c>
      <c r="C5049" s="4" t="s">
        <v>8</v>
      </c>
      <c r="D5049" s="4" t="s">
        <v>7</v>
      </c>
      <c r="E5049" s="4" t="s">
        <v>7</v>
      </c>
      <c r="F5049" s="4" t="s">
        <v>8</v>
      </c>
    </row>
    <row r="5050" spans="1:8">
      <c r="A5050" t="n">
        <v>44523</v>
      </c>
      <c r="B5050" s="28" t="n">
        <v>25</v>
      </c>
      <c r="C5050" s="7" t="n">
        <v>1</v>
      </c>
      <c r="D5050" s="7" t="n">
        <v>65535</v>
      </c>
      <c r="E5050" s="7" t="n">
        <v>65535</v>
      </c>
      <c r="F5050" s="7" t="n">
        <v>0</v>
      </c>
    </row>
    <row r="5051" spans="1:8">
      <c r="A5051" t="s">
        <v>4</v>
      </c>
      <c r="B5051" s="4" t="s">
        <v>5</v>
      </c>
      <c r="C5051" s="4" t="s">
        <v>9</v>
      </c>
      <c r="D5051" s="4" t="s">
        <v>7</v>
      </c>
    </row>
    <row r="5052" spans="1:8">
      <c r="A5052" t="n">
        <v>44530</v>
      </c>
      <c r="B5052" s="59" t="n">
        <v>29</v>
      </c>
      <c r="C5052" s="7" t="s">
        <v>20</v>
      </c>
      <c r="D5052" s="7" t="n">
        <v>65533</v>
      </c>
    </row>
    <row r="5053" spans="1:8">
      <c r="A5053" t="s">
        <v>4</v>
      </c>
      <c r="B5053" s="4" t="s">
        <v>5</v>
      </c>
      <c r="C5053" s="4" t="s">
        <v>7</v>
      </c>
      <c r="D5053" s="4" t="s">
        <v>8</v>
      </c>
      <c r="E5053" s="4" t="s">
        <v>18</v>
      </c>
      <c r="F5053" s="4" t="s">
        <v>7</v>
      </c>
    </row>
    <row r="5054" spans="1:8">
      <c r="A5054" t="n">
        <v>44534</v>
      </c>
      <c r="B5054" s="70" t="n">
        <v>59</v>
      </c>
      <c r="C5054" s="7" t="n">
        <v>0</v>
      </c>
      <c r="D5054" s="7" t="n">
        <v>13</v>
      </c>
      <c r="E5054" s="7" t="n">
        <v>0.150000005960464</v>
      </c>
      <c r="F5054" s="7" t="n">
        <v>0</v>
      </c>
    </row>
    <row r="5055" spans="1:8">
      <c r="A5055" t="s">
        <v>4</v>
      </c>
      <c r="B5055" s="4" t="s">
        <v>5</v>
      </c>
      <c r="C5055" s="4" t="s">
        <v>8</v>
      </c>
      <c r="D5055" s="4" t="s">
        <v>7</v>
      </c>
      <c r="E5055" s="4" t="s">
        <v>9</v>
      </c>
      <c r="F5055" s="4" t="s">
        <v>9</v>
      </c>
      <c r="G5055" s="4" t="s">
        <v>9</v>
      </c>
      <c r="H5055" s="4" t="s">
        <v>9</v>
      </c>
    </row>
    <row r="5056" spans="1:8">
      <c r="A5056" t="n">
        <v>44544</v>
      </c>
      <c r="B5056" s="38" t="n">
        <v>51</v>
      </c>
      <c r="C5056" s="7" t="n">
        <v>3</v>
      </c>
      <c r="D5056" s="7" t="n">
        <v>0</v>
      </c>
      <c r="E5056" s="7" t="s">
        <v>424</v>
      </c>
      <c r="F5056" s="7" t="s">
        <v>155</v>
      </c>
      <c r="G5056" s="7" t="s">
        <v>154</v>
      </c>
      <c r="H5056" s="7" t="s">
        <v>155</v>
      </c>
    </row>
    <row r="5057" spans="1:18">
      <c r="A5057" t="s">
        <v>4</v>
      </c>
      <c r="B5057" s="4" t="s">
        <v>5</v>
      </c>
      <c r="C5057" s="4" t="s">
        <v>7</v>
      </c>
    </row>
    <row r="5058" spans="1:18">
      <c r="A5058" t="n">
        <v>44557</v>
      </c>
      <c r="B5058" s="23" t="n">
        <v>16</v>
      </c>
      <c r="C5058" s="7" t="n">
        <v>1000</v>
      </c>
    </row>
    <row r="5059" spans="1:18">
      <c r="A5059" t="s">
        <v>4</v>
      </c>
      <c r="B5059" s="4" t="s">
        <v>5</v>
      </c>
      <c r="C5059" s="4" t="s">
        <v>8</v>
      </c>
      <c r="D5059" s="4" t="s">
        <v>7</v>
      </c>
      <c r="E5059" s="4" t="s">
        <v>18</v>
      </c>
    </row>
    <row r="5060" spans="1:18">
      <c r="A5060" t="n">
        <v>44560</v>
      </c>
      <c r="B5060" s="25" t="n">
        <v>58</v>
      </c>
      <c r="C5060" s="7" t="n">
        <v>101</v>
      </c>
      <c r="D5060" s="7" t="n">
        <v>300</v>
      </c>
      <c r="E5060" s="7" t="n">
        <v>1</v>
      </c>
    </row>
    <row r="5061" spans="1:18">
      <c r="A5061" t="s">
        <v>4</v>
      </c>
      <c r="B5061" s="4" t="s">
        <v>5</v>
      </c>
      <c r="C5061" s="4" t="s">
        <v>8</v>
      </c>
      <c r="D5061" s="4" t="s">
        <v>7</v>
      </c>
    </row>
    <row r="5062" spans="1:18">
      <c r="A5062" t="n">
        <v>44568</v>
      </c>
      <c r="B5062" s="25" t="n">
        <v>58</v>
      </c>
      <c r="C5062" s="7" t="n">
        <v>254</v>
      </c>
      <c r="D5062" s="7" t="n">
        <v>0</v>
      </c>
    </row>
    <row r="5063" spans="1:18">
      <c r="A5063" t="s">
        <v>4</v>
      </c>
      <c r="B5063" s="4" t="s">
        <v>5</v>
      </c>
      <c r="C5063" s="4" t="s">
        <v>8</v>
      </c>
    </row>
    <row r="5064" spans="1:18">
      <c r="A5064" t="n">
        <v>44572</v>
      </c>
      <c r="B5064" s="36" t="n">
        <v>45</v>
      </c>
      <c r="C5064" s="7" t="n">
        <v>0</v>
      </c>
    </row>
    <row r="5065" spans="1:18">
      <c r="A5065" t="s">
        <v>4</v>
      </c>
      <c r="B5065" s="4" t="s">
        <v>5</v>
      </c>
      <c r="C5065" s="4" t="s">
        <v>8</v>
      </c>
      <c r="D5065" s="4" t="s">
        <v>8</v>
      </c>
      <c r="E5065" s="4" t="s">
        <v>18</v>
      </c>
      <c r="F5065" s="4" t="s">
        <v>18</v>
      </c>
      <c r="G5065" s="4" t="s">
        <v>18</v>
      </c>
      <c r="H5065" s="4" t="s">
        <v>7</v>
      </c>
    </row>
    <row r="5066" spans="1:18">
      <c r="A5066" t="n">
        <v>44574</v>
      </c>
      <c r="B5066" s="36" t="n">
        <v>45</v>
      </c>
      <c r="C5066" s="7" t="n">
        <v>2</v>
      </c>
      <c r="D5066" s="7" t="n">
        <v>3</v>
      </c>
      <c r="E5066" s="7" t="n">
        <v>7.34999990463257</v>
      </c>
      <c r="F5066" s="7" t="n">
        <v>2.84999990463257</v>
      </c>
      <c r="G5066" s="7" t="n">
        <v>-16.0100002288818</v>
      </c>
      <c r="H5066" s="7" t="n">
        <v>0</v>
      </c>
    </row>
    <row r="5067" spans="1:18">
      <c r="A5067" t="s">
        <v>4</v>
      </c>
      <c r="B5067" s="4" t="s">
        <v>5</v>
      </c>
      <c r="C5067" s="4" t="s">
        <v>8</v>
      </c>
      <c r="D5067" s="4" t="s">
        <v>8</v>
      </c>
      <c r="E5067" s="4" t="s">
        <v>18</v>
      </c>
      <c r="F5067" s="4" t="s">
        <v>18</v>
      </c>
      <c r="G5067" s="4" t="s">
        <v>18</v>
      </c>
      <c r="H5067" s="4" t="s">
        <v>7</v>
      </c>
      <c r="I5067" s="4" t="s">
        <v>8</v>
      </c>
    </row>
    <row r="5068" spans="1:18">
      <c r="A5068" t="n">
        <v>44591</v>
      </c>
      <c r="B5068" s="36" t="n">
        <v>45</v>
      </c>
      <c r="C5068" s="7" t="n">
        <v>4</v>
      </c>
      <c r="D5068" s="7" t="n">
        <v>3</v>
      </c>
      <c r="E5068" s="7" t="n">
        <v>334.410003662109</v>
      </c>
      <c r="F5068" s="7" t="n">
        <v>279.179992675781</v>
      </c>
      <c r="G5068" s="7" t="n">
        <v>15</v>
      </c>
      <c r="H5068" s="7" t="n">
        <v>0</v>
      </c>
      <c r="I5068" s="7" t="n">
        <v>0</v>
      </c>
    </row>
    <row r="5069" spans="1:18">
      <c r="A5069" t="s">
        <v>4</v>
      </c>
      <c r="B5069" s="4" t="s">
        <v>5</v>
      </c>
      <c r="C5069" s="4" t="s">
        <v>8</v>
      </c>
      <c r="D5069" s="4" t="s">
        <v>8</v>
      </c>
      <c r="E5069" s="4" t="s">
        <v>18</v>
      </c>
      <c r="F5069" s="4" t="s">
        <v>7</v>
      </c>
    </row>
    <row r="5070" spans="1:18">
      <c r="A5070" t="n">
        <v>44609</v>
      </c>
      <c r="B5070" s="36" t="n">
        <v>45</v>
      </c>
      <c r="C5070" s="7" t="n">
        <v>5</v>
      </c>
      <c r="D5070" s="7" t="n">
        <v>3</v>
      </c>
      <c r="E5070" s="7" t="n">
        <v>5.69999980926514</v>
      </c>
      <c r="F5070" s="7" t="n">
        <v>0</v>
      </c>
    </row>
    <row r="5071" spans="1:18">
      <c r="A5071" t="s">
        <v>4</v>
      </c>
      <c r="B5071" s="4" t="s">
        <v>5</v>
      </c>
      <c r="C5071" s="4" t="s">
        <v>8</v>
      </c>
      <c r="D5071" s="4" t="s">
        <v>8</v>
      </c>
      <c r="E5071" s="4" t="s">
        <v>18</v>
      </c>
      <c r="F5071" s="4" t="s">
        <v>7</v>
      </c>
    </row>
    <row r="5072" spans="1:18">
      <c r="A5072" t="n">
        <v>44618</v>
      </c>
      <c r="B5072" s="36" t="n">
        <v>45</v>
      </c>
      <c r="C5072" s="7" t="n">
        <v>11</v>
      </c>
      <c r="D5072" s="7" t="n">
        <v>3</v>
      </c>
      <c r="E5072" s="7" t="n">
        <v>34.5</v>
      </c>
      <c r="F5072" s="7" t="n">
        <v>0</v>
      </c>
    </row>
    <row r="5073" spans="1:9">
      <c r="A5073" t="s">
        <v>4</v>
      </c>
      <c r="B5073" s="4" t="s">
        <v>5</v>
      </c>
      <c r="C5073" s="4" t="s">
        <v>8</v>
      </c>
      <c r="D5073" s="4" t="s">
        <v>8</v>
      </c>
      <c r="E5073" s="4" t="s">
        <v>18</v>
      </c>
      <c r="F5073" s="4" t="s">
        <v>18</v>
      </c>
      <c r="G5073" s="4" t="s">
        <v>18</v>
      </c>
      <c r="H5073" s="4" t="s">
        <v>7</v>
      </c>
    </row>
    <row r="5074" spans="1:9">
      <c r="A5074" t="n">
        <v>44627</v>
      </c>
      <c r="B5074" s="36" t="n">
        <v>45</v>
      </c>
      <c r="C5074" s="7" t="n">
        <v>2</v>
      </c>
      <c r="D5074" s="7" t="n">
        <v>3</v>
      </c>
      <c r="E5074" s="7" t="n">
        <v>7.34999990463257</v>
      </c>
      <c r="F5074" s="7" t="n">
        <v>3.34999990463257</v>
      </c>
      <c r="G5074" s="7" t="n">
        <v>-16.0100002288818</v>
      </c>
      <c r="H5074" s="7" t="n">
        <v>1300</v>
      </c>
    </row>
    <row r="5075" spans="1:9">
      <c r="A5075" t="s">
        <v>4</v>
      </c>
      <c r="B5075" s="4" t="s">
        <v>5</v>
      </c>
      <c r="C5075" s="4" t="s">
        <v>8</v>
      </c>
      <c r="D5075" s="4" t="s">
        <v>8</v>
      </c>
      <c r="E5075" s="4" t="s">
        <v>18</v>
      </c>
      <c r="F5075" s="4" t="s">
        <v>18</v>
      </c>
      <c r="G5075" s="4" t="s">
        <v>18</v>
      </c>
      <c r="H5075" s="4" t="s">
        <v>7</v>
      </c>
      <c r="I5075" s="4" t="s">
        <v>8</v>
      </c>
    </row>
    <row r="5076" spans="1:9">
      <c r="A5076" t="n">
        <v>44644</v>
      </c>
      <c r="B5076" s="36" t="n">
        <v>45</v>
      </c>
      <c r="C5076" s="7" t="n">
        <v>4</v>
      </c>
      <c r="D5076" s="7" t="n">
        <v>3</v>
      </c>
      <c r="E5076" s="7" t="n">
        <v>329.410003662109</v>
      </c>
      <c r="F5076" s="7" t="n">
        <v>279.179992675781</v>
      </c>
      <c r="G5076" s="7" t="n">
        <v>15</v>
      </c>
      <c r="H5076" s="7" t="n">
        <v>1300</v>
      </c>
      <c r="I5076" s="7" t="n">
        <v>0</v>
      </c>
    </row>
    <row r="5077" spans="1:9">
      <c r="A5077" t="s">
        <v>4</v>
      </c>
      <c r="B5077" s="4" t="s">
        <v>5</v>
      </c>
      <c r="C5077" s="4" t="s">
        <v>8</v>
      </c>
      <c r="D5077" s="4" t="s">
        <v>8</v>
      </c>
      <c r="E5077" s="4" t="s">
        <v>18</v>
      </c>
      <c r="F5077" s="4" t="s">
        <v>7</v>
      </c>
    </row>
    <row r="5078" spans="1:9">
      <c r="A5078" t="n">
        <v>44662</v>
      </c>
      <c r="B5078" s="36" t="n">
        <v>45</v>
      </c>
      <c r="C5078" s="7" t="n">
        <v>5</v>
      </c>
      <c r="D5078" s="7" t="n">
        <v>3</v>
      </c>
      <c r="E5078" s="7" t="n">
        <v>5.19999980926514</v>
      </c>
      <c r="F5078" s="7" t="n">
        <v>1300</v>
      </c>
    </row>
    <row r="5079" spans="1:9">
      <c r="A5079" t="s">
        <v>4</v>
      </c>
      <c r="B5079" s="4" t="s">
        <v>5</v>
      </c>
      <c r="C5079" s="4" t="s">
        <v>8</v>
      </c>
      <c r="D5079" s="4" t="s">
        <v>7</v>
      </c>
    </row>
    <row r="5080" spans="1:9">
      <c r="A5080" t="n">
        <v>44671</v>
      </c>
      <c r="B5080" s="25" t="n">
        <v>58</v>
      </c>
      <c r="C5080" s="7" t="n">
        <v>255</v>
      </c>
      <c r="D5080" s="7" t="n">
        <v>0</v>
      </c>
    </row>
    <row r="5081" spans="1:9">
      <c r="A5081" t="s">
        <v>4</v>
      </c>
      <c r="B5081" s="4" t="s">
        <v>5</v>
      </c>
      <c r="C5081" s="4" t="s">
        <v>7</v>
      </c>
      <c r="D5081" s="4" t="s">
        <v>18</v>
      </c>
      <c r="E5081" s="4" t="s">
        <v>18</v>
      </c>
      <c r="F5081" s="4" t="s">
        <v>18</v>
      </c>
      <c r="G5081" s="4" t="s">
        <v>7</v>
      </c>
      <c r="H5081" s="4" t="s">
        <v>7</v>
      </c>
    </row>
    <row r="5082" spans="1:9">
      <c r="A5082" t="n">
        <v>44675</v>
      </c>
      <c r="B5082" s="35" t="n">
        <v>60</v>
      </c>
      <c r="C5082" s="7" t="n">
        <v>0</v>
      </c>
      <c r="D5082" s="7" t="n">
        <v>0</v>
      </c>
      <c r="E5082" s="7" t="n">
        <v>25</v>
      </c>
      <c r="F5082" s="7" t="n">
        <v>0</v>
      </c>
      <c r="G5082" s="7" t="n">
        <v>700</v>
      </c>
      <c r="H5082" s="7" t="n">
        <v>0</v>
      </c>
    </row>
    <row r="5083" spans="1:9">
      <c r="A5083" t="s">
        <v>4</v>
      </c>
      <c r="B5083" s="4" t="s">
        <v>5</v>
      </c>
      <c r="C5083" s="4" t="s">
        <v>7</v>
      </c>
    </row>
    <row r="5084" spans="1:9">
      <c r="A5084" t="n">
        <v>44694</v>
      </c>
      <c r="B5084" s="23" t="n">
        <v>16</v>
      </c>
      <c r="C5084" s="7" t="n">
        <v>500</v>
      </c>
    </row>
    <row r="5085" spans="1:9">
      <c r="A5085" t="s">
        <v>4</v>
      </c>
      <c r="B5085" s="4" t="s">
        <v>5</v>
      </c>
      <c r="C5085" s="4" t="s">
        <v>8</v>
      </c>
      <c r="D5085" s="4" t="s">
        <v>7</v>
      </c>
    </row>
    <row r="5086" spans="1:9">
      <c r="A5086" t="n">
        <v>44697</v>
      </c>
      <c r="B5086" s="36" t="n">
        <v>45</v>
      </c>
      <c r="C5086" s="7" t="n">
        <v>7</v>
      </c>
      <c r="D5086" s="7" t="n">
        <v>255</v>
      </c>
    </row>
    <row r="5087" spans="1:9">
      <c r="A5087" t="s">
        <v>4</v>
      </c>
      <c r="B5087" s="4" t="s">
        <v>5</v>
      </c>
      <c r="C5087" s="4" t="s">
        <v>8</v>
      </c>
      <c r="D5087" s="4" t="s">
        <v>7</v>
      </c>
      <c r="E5087" s="4" t="s">
        <v>9</v>
      </c>
    </row>
    <row r="5088" spans="1:9">
      <c r="A5088" t="n">
        <v>44701</v>
      </c>
      <c r="B5088" s="38" t="n">
        <v>51</v>
      </c>
      <c r="C5088" s="7" t="n">
        <v>4</v>
      </c>
      <c r="D5088" s="7" t="n">
        <v>0</v>
      </c>
      <c r="E5088" s="7" t="s">
        <v>425</v>
      </c>
    </row>
    <row r="5089" spans="1:9">
      <c r="A5089" t="s">
        <v>4</v>
      </c>
      <c r="B5089" s="4" t="s">
        <v>5</v>
      </c>
      <c r="C5089" s="4" t="s">
        <v>7</v>
      </c>
    </row>
    <row r="5090" spans="1:9">
      <c r="A5090" t="n">
        <v>44715</v>
      </c>
      <c r="B5090" s="23" t="n">
        <v>16</v>
      </c>
      <c r="C5090" s="7" t="n">
        <v>0</v>
      </c>
    </row>
    <row r="5091" spans="1:9">
      <c r="A5091" t="s">
        <v>4</v>
      </c>
      <c r="B5091" s="4" t="s">
        <v>5</v>
      </c>
      <c r="C5091" s="4" t="s">
        <v>7</v>
      </c>
      <c r="D5091" s="4" t="s">
        <v>8</v>
      </c>
      <c r="E5091" s="4" t="s">
        <v>19</v>
      </c>
      <c r="F5091" s="4" t="s">
        <v>69</v>
      </c>
      <c r="G5091" s="4" t="s">
        <v>8</v>
      </c>
      <c r="H5091" s="4" t="s">
        <v>8</v>
      </c>
    </row>
    <row r="5092" spans="1:9">
      <c r="A5092" t="n">
        <v>44718</v>
      </c>
      <c r="B5092" s="39" t="n">
        <v>26</v>
      </c>
      <c r="C5092" s="7" t="n">
        <v>0</v>
      </c>
      <c r="D5092" s="7" t="n">
        <v>17</v>
      </c>
      <c r="E5092" s="7" t="n">
        <v>62426</v>
      </c>
      <c r="F5092" s="7" t="s">
        <v>469</v>
      </c>
      <c r="G5092" s="7" t="n">
        <v>2</v>
      </c>
      <c r="H5092" s="7" t="n">
        <v>0</v>
      </c>
    </row>
    <row r="5093" spans="1:9">
      <c r="A5093" t="s">
        <v>4</v>
      </c>
      <c r="B5093" s="4" t="s">
        <v>5</v>
      </c>
    </row>
    <row r="5094" spans="1:9">
      <c r="A5094" t="n">
        <v>44777</v>
      </c>
      <c r="B5094" s="30" t="n">
        <v>28</v>
      </c>
    </row>
    <row r="5095" spans="1:9">
      <c r="A5095" t="s">
        <v>4</v>
      </c>
      <c r="B5095" s="4" t="s">
        <v>5</v>
      </c>
      <c r="C5095" s="4" t="s">
        <v>8</v>
      </c>
      <c r="D5095" s="4" t="s">
        <v>7</v>
      </c>
      <c r="E5095" s="4" t="s">
        <v>7</v>
      </c>
      <c r="F5095" s="4" t="s">
        <v>8</v>
      </c>
    </row>
    <row r="5096" spans="1:9">
      <c r="A5096" t="n">
        <v>44778</v>
      </c>
      <c r="B5096" s="28" t="n">
        <v>25</v>
      </c>
      <c r="C5096" s="7" t="n">
        <v>1</v>
      </c>
      <c r="D5096" s="7" t="n">
        <v>350</v>
      </c>
      <c r="E5096" s="7" t="n">
        <v>460</v>
      </c>
      <c r="F5096" s="7" t="n">
        <v>1</v>
      </c>
    </row>
    <row r="5097" spans="1:9">
      <c r="A5097" t="s">
        <v>4</v>
      </c>
      <c r="B5097" s="4" t="s">
        <v>5</v>
      </c>
      <c r="C5097" s="4" t="s">
        <v>9</v>
      </c>
      <c r="D5097" s="4" t="s">
        <v>7</v>
      </c>
    </row>
    <row r="5098" spans="1:9">
      <c r="A5098" t="n">
        <v>44785</v>
      </c>
      <c r="B5098" s="59" t="n">
        <v>29</v>
      </c>
      <c r="C5098" s="7" t="s">
        <v>463</v>
      </c>
      <c r="D5098" s="7" t="n">
        <v>65533</v>
      </c>
    </row>
    <row r="5099" spans="1:9">
      <c r="A5099" t="s">
        <v>4</v>
      </c>
      <c r="B5099" s="4" t="s">
        <v>5</v>
      </c>
      <c r="C5099" s="4" t="s">
        <v>8</v>
      </c>
      <c r="D5099" s="4" t="s">
        <v>7</v>
      </c>
      <c r="E5099" s="4" t="s">
        <v>9</v>
      </c>
    </row>
    <row r="5100" spans="1:9">
      <c r="A5100" t="n">
        <v>44803</v>
      </c>
      <c r="B5100" s="38" t="n">
        <v>51</v>
      </c>
      <c r="C5100" s="7" t="n">
        <v>4</v>
      </c>
      <c r="D5100" s="7" t="n">
        <v>1600</v>
      </c>
      <c r="E5100" s="7" t="s">
        <v>76</v>
      </c>
    </row>
    <row r="5101" spans="1:9">
      <c r="A5101" t="s">
        <v>4</v>
      </c>
      <c r="B5101" s="4" t="s">
        <v>5</v>
      </c>
      <c r="C5101" s="4" t="s">
        <v>7</v>
      </c>
    </row>
    <row r="5102" spans="1:9">
      <c r="A5102" t="n">
        <v>44816</v>
      </c>
      <c r="B5102" s="23" t="n">
        <v>16</v>
      </c>
      <c r="C5102" s="7" t="n">
        <v>0</v>
      </c>
    </row>
    <row r="5103" spans="1:9">
      <c r="A5103" t="s">
        <v>4</v>
      </c>
      <c r="B5103" s="4" t="s">
        <v>5</v>
      </c>
      <c r="C5103" s="4" t="s">
        <v>7</v>
      </c>
      <c r="D5103" s="4" t="s">
        <v>8</v>
      </c>
      <c r="E5103" s="4" t="s">
        <v>19</v>
      </c>
      <c r="F5103" s="4" t="s">
        <v>69</v>
      </c>
      <c r="G5103" s="4" t="s">
        <v>8</v>
      </c>
      <c r="H5103" s="4" t="s">
        <v>8</v>
      </c>
      <c r="I5103" s="4" t="s">
        <v>8</v>
      </c>
      <c r="J5103" s="4" t="s">
        <v>19</v>
      </c>
      <c r="K5103" s="4" t="s">
        <v>69</v>
      </c>
      <c r="L5103" s="4" t="s">
        <v>8</v>
      </c>
      <c r="M5103" s="4" t="s">
        <v>8</v>
      </c>
    </row>
    <row r="5104" spans="1:9">
      <c r="A5104" t="n">
        <v>44819</v>
      </c>
      <c r="B5104" s="39" t="n">
        <v>26</v>
      </c>
      <c r="C5104" s="7" t="n">
        <v>1600</v>
      </c>
      <c r="D5104" s="7" t="n">
        <v>17</v>
      </c>
      <c r="E5104" s="7" t="n">
        <v>62427</v>
      </c>
      <c r="F5104" s="7" t="s">
        <v>470</v>
      </c>
      <c r="G5104" s="7" t="n">
        <v>2</v>
      </c>
      <c r="H5104" s="7" t="n">
        <v>3</v>
      </c>
      <c r="I5104" s="7" t="n">
        <v>17</v>
      </c>
      <c r="J5104" s="7" t="n">
        <v>62428</v>
      </c>
      <c r="K5104" s="7" t="s">
        <v>471</v>
      </c>
      <c r="L5104" s="7" t="n">
        <v>2</v>
      </c>
      <c r="M5104" s="7" t="n">
        <v>0</v>
      </c>
    </row>
    <row r="5105" spans="1:13">
      <c r="A5105" t="s">
        <v>4</v>
      </c>
      <c r="B5105" s="4" t="s">
        <v>5</v>
      </c>
    </row>
    <row r="5106" spans="1:13">
      <c r="A5106" t="n">
        <v>44957</v>
      </c>
      <c r="B5106" s="30" t="n">
        <v>28</v>
      </c>
    </row>
    <row r="5107" spans="1:13">
      <c r="A5107" t="s">
        <v>4</v>
      </c>
      <c r="B5107" s="4" t="s">
        <v>5</v>
      </c>
      <c r="C5107" s="4" t="s">
        <v>8</v>
      </c>
      <c r="D5107" s="4" t="s">
        <v>7</v>
      </c>
      <c r="E5107" s="4" t="s">
        <v>7</v>
      </c>
      <c r="F5107" s="4" t="s">
        <v>8</v>
      </c>
    </row>
    <row r="5108" spans="1:13">
      <c r="A5108" t="n">
        <v>44958</v>
      </c>
      <c r="B5108" s="28" t="n">
        <v>25</v>
      </c>
      <c r="C5108" s="7" t="n">
        <v>1</v>
      </c>
      <c r="D5108" s="7" t="n">
        <v>65535</v>
      </c>
      <c r="E5108" s="7" t="n">
        <v>65535</v>
      </c>
      <c r="F5108" s="7" t="n">
        <v>0</v>
      </c>
    </row>
    <row r="5109" spans="1:13">
      <c r="A5109" t="s">
        <v>4</v>
      </c>
      <c r="B5109" s="4" t="s">
        <v>5</v>
      </c>
      <c r="C5109" s="4" t="s">
        <v>9</v>
      </c>
      <c r="D5109" s="4" t="s">
        <v>7</v>
      </c>
    </row>
    <row r="5110" spans="1:13">
      <c r="A5110" t="n">
        <v>44965</v>
      </c>
      <c r="B5110" s="59" t="n">
        <v>29</v>
      </c>
      <c r="C5110" s="7" t="s">
        <v>20</v>
      </c>
      <c r="D5110" s="7" t="n">
        <v>65533</v>
      </c>
    </row>
    <row r="5111" spans="1:13">
      <c r="A5111" t="s">
        <v>4</v>
      </c>
      <c r="B5111" s="4" t="s">
        <v>5</v>
      </c>
      <c r="C5111" s="4" t="s">
        <v>8</v>
      </c>
      <c r="D5111" s="4" t="s">
        <v>7</v>
      </c>
      <c r="E5111" s="4" t="s">
        <v>8</v>
      </c>
    </row>
    <row r="5112" spans="1:13">
      <c r="A5112" t="n">
        <v>44969</v>
      </c>
      <c r="B5112" s="17" t="n">
        <v>49</v>
      </c>
      <c r="C5112" s="7" t="n">
        <v>1</v>
      </c>
      <c r="D5112" s="7" t="n">
        <v>4000</v>
      </c>
      <c r="E5112" s="7" t="n">
        <v>0</v>
      </c>
    </row>
    <row r="5113" spans="1:13">
      <c r="A5113" t="s">
        <v>4</v>
      </c>
      <c r="B5113" s="4" t="s">
        <v>5</v>
      </c>
      <c r="C5113" s="4" t="s">
        <v>8</v>
      </c>
      <c r="D5113" s="4" t="s">
        <v>7</v>
      </c>
      <c r="E5113" s="4" t="s">
        <v>7</v>
      </c>
    </row>
    <row r="5114" spans="1:13">
      <c r="A5114" t="n">
        <v>44974</v>
      </c>
      <c r="B5114" s="15" t="n">
        <v>50</v>
      </c>
      <c r="C5114" s="7" t="n">
        <v>1</v>
      </c>
      <c r="D5114" s="7" t="n">
        <v>5043</v>
      </c>
      <c r="E5114" s="7" t="n">
        <v>2000</v>
      </c>
    </row>
    <row r="5115" spans="1:13">
      <c r="A5115" t="s">
        <v>4</v>
      </c>
      <c r="B5115" s="4" t="s">
        <v>5</v>
      </c>
      <c r="C5115" s="4" t="s">
        <v>8</v>
      </c>
      <c r="D5115" s="4" t="s">
        <v>7</v>
      </c>
      <c r="E5115" s="4" t="s">
        <v>18</v>
      </c>
    </row>
    <row r="5116" spans="1:13">
      <c r="A5116" t="n">
        <v>44980</v>
      </c>
      <c r="B5116" s="25" t="n">
        <v>58</v>
      </c>
      <c r="C5116" s="7" t="n">
        <v>0</v>
      </c>
      <c r="D5116" s="7" t="n">
        <v>2000</v>
      </c>
      <c r="E5116" s="7" t="n">
        <v>1</v>
      </c>
    </row>
    <row r="5117" spans="1:13">
      <c r="A5117" t="s">
        <v>4</v>
      </c>
      <c r="B5117" s="4" t="s">
        <v>5</v>
      </c>
      <c r="C5117" s="4" t="s">
        <v>8</v>
      </c>
      <c r="D5117" s="4" t="s">
        <v>7</v>
      </c>
    </row>
    <row r="5118" spans="1:13">
      <c r="A5118" t="n">
        <v>44988</v>
      </c>
      <c r="B5118" s="25" t="n">
        <v>58</v>
      </c>
      <c r="C5118" s="7" t="n">
        <v>255</v>
      </c>
      <c r="D5118" s="7" t="n">
        <v>0</v>
      </c>
    </row>
    <row r="5119" spans="1:13">
      <c r="A5119" t="s">
        <v>4</v>
      </c>
      <c r="B5119" s="4" t="s">
        <v>5</v>
      </c>
      <c r="C5119" s="4" t="s">
        <v>8</v>
      </c>
      <c r="D5119" s="4" t="s">
        <v>8</v>
      </c>
    </row>
    <row r="5120" spans="1:13">
      <c r="A5120" t="n">
        <v>44992</v>
      </c>
      <c r="B5120" s="17" t="n">
        <v>49</v>
      </c>
      <c r="C5120" s="7" t="n">
        <v>2</v>
      </c>
      <c r="D5120" s="7" t="n">
        <v>0</v>
      </c>
    </row>
    <row r="5121" spans="1:6">
      <c r="A5121" t="s">
        <v>4</v>
      </c>
      <c r="B5121" s="4" t="s">
        <v>5</v>
      </c>
      <c r="C5121" s="4" t="s">
        <v>8</v>
      </c>
      <c r="D5121" s="4" t="s">
        <v>7</v>
      </c>
      <c r="E5121" s="4" t="s">
        <v>8</v>
      </c>
    </row>
    <row r="5122" spans="1:6">
      <c r="A5122" t="n">
        <v>44995</v>
      </c>
      <c r="B5122" s="69" t="n">
        <v>39</v>
      </c>
      <c r="C5122" s="7" t="n">
        <v>11</v>
      </c>
      <c r="D5122" s="7" t="n">
        <v>65533</v>
      </c>
      <c r="E5122" s="7" t="n">
        <v>200</v>
      </c>
    </row>
    <row r="5123" spans="1:6">
      <c r="A5123" t="s">
        <v>4</v>
      </c>
      <c r="B5123" s="4" t="s">
        <v>5</v>
      </c>
      <c r="C5123" s="4" t="s">
        <v>7</v>
      </c>
    </row>
    <row r="5124" spans="1:6">
      <c r="A5124" t="n">
        <v>45000</v>
      </c>
      <c r="B5124" s="6" t="n">
        <v>12</v>
      </c>
      <c r="C5124" s="7" t="n">
        <v>6767</v>
      </c>
    </row>
    <row r="5125" spans="1:6">
      <c r="A5125" t="s">
        <v>4</v>
      </c>
      <c r="B5125" s="4" t="s">
        <v>5</v>
      </c>
      <c r="C5125" s="4" t="s">
        <v>8</v>
      </c>
      <c r="D5125" s="4" t="s">
        <v>7</v>
      </c>
      <c r="E5125" s="4" t="s">
        <v>8</v>
      </c>
    </row>
    <row r="5126" spans="1:6">
      <c r="A5126" t="n">
        <v>45003</v>
      </c>
      <c r="B5126" s="49" t="n">
        <v>36</v>
      </c>
      <c r="C5126" s="7" t="n">
        <v>9</v>
      </c>
      <c r="D5126" s="7" t="n">
        <v>0</v>
      </c>
      <c r="E5126" s="7" t="n">
        <v>0</v>
      </c>
    </row>
    <row r="5127" spans="1:6">
      <c r="A5127" t="s">
        <v>4</v>
      </c>
      <c r="B5127" s="4" t="s">
        <v>5</v>
      </c>
      <c r="C5127" s="4" t="s">
        <v>8</v>
      </c>
      <c r="D5127" s="4" t="s">
        <v>7</v>
      </c>
      <c r="E5127" s="4" t="s">
        <v>8</v>
      </c>
    </row>
    <row r="5128" spans="1:6">
      <c r="A5128" t="n">
        <v>45008</v>
      </c>
      <c r="B5128" s="49" t="n">
        <v>36</v>
      </c>
      <c r="C5128" s="7" t="n">
        <v>9</v>
      </c>
      <c r="D5128" s="7" t="n">
        <v>7033</v>
      </c>
      <c r="E5128" s="7" t="n">
        <v>0</v>
      </c>
    </row>
    <row r="5129" spans="1:6">
      <c r="A5129" t="s">
        <v>4</v>
      </c>
      <c r="B5129" s="4" t="s">
        <v>5</v>
      </c>
      <c r="C5129" s="4" t="s">
        <v>8</v>
      </c>
      <c r="D5129" s="4" t="s">
        <v>7</v>
      </c>
    </row>
    <row r="5130" spans="1:6">
      <c r="A5130" t="n">
        <v>45013</v>
      </c>
      <c r="B5130" s="9" t="n">
        <v>162</v>
      </c>
      <c r="C5130" s="7" t="n">
        <v>1</v>
      </c>
      <c r="D5130" s="7" t="n">
        <v>0</v>
      </c>
    </row>
    <row r="5131" spans="1:6">
      <c r="A5131" t="s">
        <v>4</v>
      </c>
      <c r="B5131" s="4" t="s">
        <v>5</v>
      </c>
    </row>
    <row r="5132" spans="1:6">
      <c r="A5132" t="n">
        <v>45017</v>
      </c>
      <c r="B5132" s="5" t="n">
        <v>1</v>
      </c>
    </row>
    <row r="5133" spans="1:6" s="3" customFormat="1" customHeight="0">
      <c r="A5133" s="3" t="s">
        <v>2</v>
      </c>
      <c r="B5133" s="3" t="s">
        <v>472</v>
      </c>
    </row>
    <row r="5134" spans="1:6">
      <c r="A5134" t="s">
        <v>4</v>
      </c>
      <c r="B5134" s="4" t="s">
        <v>5</v>
      </c>
      <c r="C5134" s="4" t="s">
        <v>8</v>
      </c>
      <c r="D5134" s="4" t="s">
        <v>8</v>
      </c>
      <c r="E5134" s="4" t="s">
        <v>8</v>
      </c>
      <c r="F5134" s="4" t="s">
        <v>8</v>
      </c>
    </row>
    <row r="5135" spans="1:6">
      <c r="A5135" t="n">
        <v>45020</v>
      </c>
      <c r="B5135" s="10" t="n">
        <v>14</v>
      </c>
      <c r="C5135" s="7" t="n">
        <v>2</v>
      </c>
      <c r="D5135" s="7" t="n">
        <v>0</v>
      </c>
      <c r="E5135" s="7" t="n">
        <v>0</v>
      </c>
      <c r="F5135" s="7" t="n">
        <v>0</v>
      </c>
    </row>
    <row r="5136" spans="1:6">
      <c r="A5136" t="s">
        <v>4</v>
      </c>
      <c r="B5136" s="4" t="s">
        <v>5</v>
      </c>
      <c r="C5136" s="4" t="s">
        <v>8</v>
      </c>
      <c r="D5136" s="41" t="s">
        <v>173</v>
      </c>
      <c r="E5136" s="4" t="s">
        <v>5</v>
      </c>
      <c r="F5136" s="4" t="s">
        <v>8</v>
      </c>
      <c r="G5136" s="4" t="s">
        <v>7</v>
      </c>
      <c r="H5136" s="41" t="s">
        <v>174</v>
      </c>
      <c r="I5136" s="4" t="s">
        <v>8</v>
      </c>
      <c r="J5136" s="4" t="s">
        <v>19</v>
      </c>
      <c r="K5136" s="4" t="s">
        <v>8</v>
      </c>
      <c r="L5136" s="4" t="s">
        <v>8</v>
      </c>
      <c r="M5136" s="41" t="s">
        <v>173</v>
      </c>
      <c r="N5136" s="4" t="s">
        <v>5</v>
      </c>
      <c r="O5136" s="4" t="s">
        <v>8</v>
      </c>
      <c r="P5136" s="4" t="s">
        <v>7</v>
      </c>
      <c r="Q5136" s="41" t="s">
        <v>174</v>
      </c>
      <c r="R5136" s="4" t="s">
        <v>8</v>
      </c>
      <c r="S5136" s="4" t="s">
        <v>19</v>
      </c>
      <c r="T5136" s="4" t="s">
        <v>8</v>
      </c>
      <c r="U5136" s="4" t="s">
        <v>8</v>
      </c>
      <c r="V5136" s="4" t="s">
        <v>8</v>
      </c>
      <c r="W5136" s="4" t="s">
        <v>17</v>
      </c>
    </row>
    <row r="5137" spans="1:23">
      <c r="A5137" t="n">
        <v>45025</v>
      </c>
      <c r="B5137" s="12" t="n">
        <v>5</v>
      </c>
      <c r="C5137" s="7" t="n">
        <v>28</v>
      </c>
      <c r="D5137" s="41" t="s">
        <v>3</v>
      </c>
      <c r="E5137" s="9" t="n">
        <v>162</v>
      </c>
      <c r="F5137" s="7" t="n">
        <v>3</v>
      </c>
      <c r="G5137" s="7" t="n">
        <v>12501</v>
      </c>
      <c r="H5137" s="41" t="s">
        <v>3</v>
      </c>
      <c r="I5137" s="7" t="n">
        <v>0</v>
      </c>
      <c r="J5137" s="7" t="n">
        <v>1</v>
      </c>
      <c r="K5137" s="7" t="n">
        <v>2</v>
      </c>
      <c r="L5137" s="7" t="n">
        <v>28</v>
      </c>
      <c r="M5137" s="41" t="s">
        <v>3</v>
      </c>
      <c r="N5137" s="9" t="n">
        <v>162</v>
      </c>
      <c r="O5137" s="7" t="n">
        <v>3</v>
      </c>
      <c r="P5137" s="7" t="n">
        <v>12501</v>
      </c>
      <c r="Q5137" s="41" t="s">
        <v>3</v>
      </c>
      <c r="R5137" s="7" t="n">
        <v>0</v>
      </c>
      <c r="S5137" s="7" t="n">
        <v>2</v>
      </c>
      <c r="T5137" s="7" t="n">
        <v>2</v>
      </c>
      <c r="U5137" s="7" t="n">
        <v>11</v>
      </c>
      <c r="V5137" s="7" t="n">
        <v>1</v>
      </c>
      <c r="W5137" s="13" t="n">
        <f t="normal" ca="1">A5141</f>
        <v>0</v>
      </c>
    </row>
    <row r="5138" spans="1:23">
      <c r="A5138" t="s">
        <v>4</v>
      </c>
      <c r="B5138" s="4" t="s">
        <v>5</v>
      </c>
      <c r="C5138" s="4" t="s">
        <v>8</v>
      </c>
      <c r="D5138" s="4" t="s">
        <v>7</v>
      </c>
      <c r="E5138" s="4" t="s">
        <v>18</v>
      </c>
    </row>
    <row r="5139" spans="1:23">
      <c r="A5139" t="n">
        <v>45054</v>
      </c>
      <c r="B5139" s="25" t="n">
        <v>58</v>
      </c>
      <c r="C5139" s="7" t="n">
        <v>0</v>
      </c>
      <c r="D5139" s="7" t="n">
        <v>0</v>
      </c>
      <c r="E5139" s="7" t="n">
        <v>1</v>
      </c>
    </row>
    <row r="5140" spans="1:23">
      <c r="A5140" t="s">
        <v>4</v>
      </c>
      <c r="B5140" s="4" t="s">
        <v>5</v>
      </c>
      <c r="C5140" s="4" t="s">
        <v>8</v>
      </c>
      <c r="D5140" s="41" t="s">
        <v>173</v>
      </c>
      <c r="E5140" s="4" t="s">
        <v>5</v>
      </c>
      <c r="F5140" s="4" t="s">
        <v>8</v>
      </c>
      <c r="G5140" s="4" t="s">
        <v>7</v>
      </c>
      <c r="H5140" s="41" t="s">
        <v>174</v>
      </c>
      <c r="I5140" s="4" t="s">
        <v>8</v>
      </c>
      <c r="J5140" s="4" t="s">
        <v>19</v>
      </c>
      <c r="K5140" s="4" t="s">
        <v>8</v>
      </c>
      <c r="L5140" s="4" t="s">
        <v>8</v>
      </c>
      <c r="M5140" s="41" t="s">
        <v>173</v>
      </c>
      <c r="N5140" s="4" t="s">
        <v>5</v>
      </c>
      <c r="O5140" s="4" t="s">
        <v>8</v>
      </c>
      <c r="P5140" s="4" t="s">
        <v>7</v>
      </c>
      <c r="Q5140" s="41" t="s">
        <v>174</v>
      </c>
      <c r="R5140" s="4" t="s">
        <v>8</v>
      </c>
      <c r="S5140" s="4" t="s">
        <v>19</v>
      </c>
      <c r="T5140" s="4" t="s">
        <v>8</v>
      </c>
      <c r="U5140" s="4" t="s">
        <v>8</v>
      </c>
      <c r="V5140" s="4" t="s">
        <v>8</v>
      </c>
      <c r="W5140" s="4" t="s">
        <v>17</v>
      </c>
    </row>
    <row r="5141" spans="1:23">
      <c r="A5141" t="n">
        <v>45062</v>
      </c>
      <c r="B5141" s="12" t="n">
        <v>5</v>
      </c>
      <c r="C5141" s="7" t="n">
        <v>28</v>
      </c>
      <c r="D5141" s="41" t="s">
        <v>3</v>
      </c>
      <c r="E5141" s="9" t="n">
        <v>162</v>
      </c>
      <c r="F5141" s="7" t="n">
        <v>3</v>
      </c>
      <c r="G5141" s="7" t="n">
        <v>12501</v>
      </c>
      <c r="H5141" s="41" t="s">
        <v>3</v>
      </c>
      <c r="I5141" s="7" t="n">
        <v>0</v>
      </c>
      <c r="J5141" s="7" t="n">
        <v>1</v>
      </c>
      <c r="K5141" s="7" t="n">
        <v>3</v>
      </c>
      <c r="L5141" s="7" t="n">
        <v>28</v>
      </c>
      <c r="M5141" s="41" t="s">
        <v>3</v>
      </c>
      <c r="N5141" s="9" t="n">
        <v>162</v>
      </c>
      <c r="O5141" s="7" t="n">
        <v>3</v>
      </c>
      <c r="P5141" s="7" t="n">
        <v>12501</v>
      </c>
      <c r="Q5141" s="41" t="s">
        <v>3</v>
      </c>
      <c r="R5141" s="7" t="n">
        <v>0</v>
      </c>
      <c r="S5141" s="7" t="n">
        <v>2</v>
      </c>
      <c r="T5141" s="7" t="n">
        <v>3</v>
      </c>
      <c r="U5141" s="7" t="n">
        <v>9</v>
      </c>
      <c r="V5141" s="7" t="n">
        <v>1</v>
      </c>
      <c r="W5141" s="13" t="n">
        <f t="normal" ca="1">A5151</f>
        <v>0</v>
      </c>
    </row>
    <row r="5142" spans="1:23">
      <c r="A5142" t="s">
        <v>4</v>
      </c>
      <c r="B5142" s="4" t="s">
        <v>5</v>
      </c>
      <c r="C5142" s="4" t="s">
        <v>8</v>
      </c>
      <c r="D5142" s="41" t="s">
        <v>173</v>
      </c>
      <c r="E5142" s="4" t="s">
        <v>5</v>
      </c>
      <c r="F5142" s="4" t="s">
        <v>7</v>
      </c>
      <c r="G5142" s="4" t="s">
        <v>8</v>
      </c>
      <c r="H5142" s="4" t="s">
        <v>8</v>
      </c>
      <c r="I5142" s="4" t="s">
        <v>9</v>
      </c>
      <c r="J5142" s="41" t="s">
        <v>174</v>
      </c>
      <c r="K5142" s="4" t="s">
        <v>8</v>
      </c>
      <c r="L5142" s="4" t="s">
        <v>8</v>
      </c>
      <c r="M5142" s="41" t="s">
        <v>173</v>
      </c>
      <c r="N5142" s="4" t="s">
        <v>5</v>
      </c>
      <c r="O5142" s="4" t="s">
        <v>8</v>
      </c>
      <c r="P5142" s="41" t="s">
        <v>174</v>
      </c>
      <c r="Q5142" s="4" t="s">
        <v>8</v>
      </c>
      <c r="R5142" s="4" t="s">
        <v>19</v>
      </c>
      <c r="S5142" s="4" t="s">
        <v>8</v>
      </c>
      <c r="T5142" s="4" t="s">
        <v>8</v>
      </c>
      <c r="U5142" s="4" t="s">
        <v>8</v>
      </c>
      <c r="V5142" s="41" t="s">
        <v>173</v>
      </c>
      <c r="W5142" s="4" t="s">
        <v>5</v>
      </c>
      <c r="X5142" s="4" t="s">
        <v>8</v>
      </c>
      <c r="Y5142" s="41" t="s">
        <v>174</v>
      </c>
      <c r="Z5142" s="4" t="s">
        <v>8</v>
      </c>
      <c r="AA5142" s="4" t="s">
        <v>19</v>
      </c>
      <c r="AB5142" s="4" t="s">
        <v>8</v>
      </c>
      <c r="AC5142" s="4" t="s">
        <v>8</v>
      </c>
      <c r="AD5142" s="4" t="s">
        <v>8</v>
      </c>
      <c r="AE5142" s="4" t="s">
        <v>17</v>
      </c>
    </row>
    <row r="5143" spans="1:23">
      <c r="A5143" t="n">
        <v>45091</v>
      </c>
      <c r="B5143" s="12" t="n">
        <v>5</v>
      </c>
      <c r="C5143" s="7" t="n">
        <v>28</v>
      </c>
      <c r="D5143" s="41" t="s">
        <v>3</v>
      </c>
      <c r="E5143" s="51" t="n">
        <v>47</v>
      </c>
      <c r="F5143" s="7" t="n">
        <v>61456</v>
      </c>
      <c r="G5143" s="7" t="n">
        <v>2</v>
      </c>
      <c r="H5143" s="7" t="n">
        <v>0</v>
      </c>
      <c r="I5143" s="7" t="s">
        <v>231</v>
      </c>
      <c r="J5143" s="41" t="s">
        <v>3</v>
      </c>
      <c r="K5143" s="7" t="n">
        <v>8</v>
      </c>
      <c r="L5143" s="7" t="n">
        <v>28</v>
      </c>
      <c r="M5143" s="41" t="s">
        <v>3</v>
      </c>
      <c r="N5143" s="52" t="n">
        <v>74</v>
      </c>
      <c r="O5143" s="7" t="n">
        <v>65</v>
      </c>
      <c r="P5143" s="41" t="s">
        <v>3</v>
      </c>
      <c r="Q5143" s="7" t="n">
        <v>0</v>
      </c>
      <c r="R5143" s="7" t="n">
        <v>1</v>
      </c>
      <c r="S5143" s="7" t="n">
        <v>3</v>
      </c>
      <c r="T5143" s="7" t="n">
        <v>9</v>
      </c>
      <c r="U5143" s="7" t="n">
        <v>28</v>
      </c>
      <c r="V5143" s="41" t="s">
        <v>3</v>
      </c>
      <c r="W5143" s="52" t="n">
        <v>74</v>
      </c>
      <c r="X5143" s="7" t="n">
        <v>65</v>
      </c>
      <c r="Y5143" s="41" t="s">
        <v>3</v>
      </c>
      <c r="Z5143" s="7" t="n">
        <v>0</v>
      </c>
      <c r="AA5143" s="7" t="n">
        <v>2</v>
      </c>
      <c r="AB5143" s="7" t="n">
        <v>3</v>
      </c>
      <c r="AC5143" s="7" t="n">
        <v>9</v>
      </c>
      <c r="AD5143" s="7" t="n">
        <v>1</v>
      </c>
      <c r="AE5143" s="13" t="n">
        <f t="normal" ca="1">A5147</f>
        <v>0</v>
      </c>
    </row>
    <row r="5144" spans="1:23">
      <c r="A5144" t="s">
        <v>4</v>
      </c>
      <c r="B5144" s="4" t="s">
        <v>5</v>
      </c>
      <c r="C5144" s="4" t="s">
        <v>7</v>
      </c>
      <c r="D5144" s="4" t="s">
        <v>8</v>
      </c>
      <c r="E5144" s="4" t="s">
        <v>8</v>
      </c>
      <c r="F5144" s="4" t="s">
        <v>9</v>
      </c>
    </row>
    <row r="5145" spans="1:23">
      <c r="A5145" t="n">
        <v>45139</v>
      </c>
      <c r="B5145" s="51" t="n">
        <v>47</v>
      </c>
      <c r="C5145" s="7" t="n">
        <v>61456</v>
      </c>
      <c r="D5145" s="7" t="n">
        <v>0</v>
      </c>
      <c r="E5145" s="7" t="n">
        <v>0</v>
      </c>
      <c r="F5145" s="7" t="s">
        <v>232</v>
      </c>
    </row>
    <row r="5146" spans="1:23">
      <c r="A5146" t="s">
        <v>4</v>
      </c>
      <c r="B5146" s="4" t="s">
        <v>5</v>
      </c>
      <c r="C5146" s="4" t="s">
        <v>8</v>
      </c>
      <c r="D5146" s="4" t="s">
        <v>7</v>
      </c>
      <c r="E5146" s="4" t="s">
        <v>18</v>
      </c>
    </row>
    <row r="5147" spans="1:23">
      <c r="A5147" t="n">
        <v>45152</v>
      </c>
      <c r="B5147" s="25" t="n">
        <v>58</v>
      </c>
      <c r="C5147" s="7" t="n">
        <v>0</v>
      </c>
      <c r="D5147" s="7" t="n">
        <v>300</v>
      </c>
      <c r="E5147" s="7" t="n">
        <v>1</v>
      </c>
    </row>
    <row r="5148" spans="1:23">
      <c r="A5148" t="s">
        <v>4</v>
      </c>
      <c r="B5148" s="4" t="s">
        <v>5</v>
      </c>
      <c r="C5148" s="4" t="s">
        <v>8</v>
      </c>
      <c r="D5148" s="4" t="s">
        <v>7</v>
      </c>
    </row>
    <row r="5149" spans="1:23">
      <c r="A5149" t="n">
        <v>45160</v>
      </c>
      <c r="B5149" s="25" t="n">
        <v>58</v>
      </c>
      <c r="C5149" s="7" t="n">
        <v>255</v>
      </c>
      <c r="D5149" s="7" t="n">
        <v>0</v>
      </c>
    </row>
    <row r="5150" spans="1:23">
      <c r="A5150" t="s">
        <v>4</v>
      </c>
      <c r="B5150" s="4" t="s">
        <v>5</v>
      </c>
      <c r="C5150" s="4" t="s">
        <v>8</v>
      </c>
      <c r="D5150" s="4" t="s">
        <v>8</v>
      </c>
      <c r="E5150" s="4" t="s">
        <v>8</v>
      </c>
      <c r="F5150" s="4" t="s">
        <v>8</v>
      </c>
    </row>
    <row r="5151" spans="1:23">
      <c r="A5151" t="n">
        <v>45164</v>
      </c>
      <c r="B5151" s="10" t="n">
        <v>14</v>
      </c>
      <c r="C5151" s="7" t="n">
        <v>0</v>
      </c>
      <c r="D5151" s="7" t="n">
        <v>0</v>
      </c>
      <c r="E5151" s="7" t="n">
        <v>0</v>
      </c>
      <c r="F5151" s="7" t="n">
        <v>64</v>
      </c>
    </row>
    <row r="5152" spans="1:23">
      <c r="A5152" t="s">
        <v>4</v>
      </c>
      <c r="B5152" s="4" t="s">
        <v>5</v>
      </c>
      <c r="C5152" s="4" t="s">
        <v>8</v>
      </c>
      <c r="D5152" s="4" t="s">
        <v>7</v>
      </c>
    </row>
    <row r="5153" spans="1:31">
      <c r="A5153" t="n">
        <v>45169</v>
      </c>
      <c r="B5153" s="21" t="n">
        <v>22</v>
      </c>
      <c r="C5153" s="7" t="n">
        <v>0</v>
      </c>
      <c r="D5153" s="7" t="n">
        <v>12501</v>
      </c>
    </row>
    <row r="5154" spans="1:31">
      <c r="A5154" t="s">
        <v>4</v>
      </c>
      <c r="B5154" s="4" t="s">
        <v>5</v>
      </c>
      <c r="C5154" s="4" t="s">
        <v>8</v>
      </c>
      <c r="D5154" s="4" t="s">
        <v>7</v>
      </c>
    </row>
    <row r="5155" spans="1:31">
      <c r="A5155" t="n">
        <v>45173</v>
      </c>
      <c r="B5155" s="25" t="n">
        <v>58</v>
      </c>
      <c r="C5155" s="7" t="n">
        <v>5</v>
      </c>
      <c r="D5155" s="7" t="n">
        <v>300</v>
      </c>
    </row>
    <row r="5156" spans="1:31">
      <c r="A5156" t="s">
        <v>4</v>
      </c>
      <c r="B5156" s="4" t="s">
        <v>5</v>
      </c>
      <c r="C5156" s="4" t="s">
        <v>18</v>
      </c>
      <c r="D5156" s="4" t="s">
        <v>7</v>
      </c>
    </row>
    <row r="5157" spans="1:31">
      <c r="A5157" t="n">
        <v>45177</v>
      </c>
      <c r="B5157" s="54" t="n">
        <v>103</v>
      </c>
      <c r="C5157" s="7" t="n">
        <v>0</v>
      </c>
      <c r="D5157" s="7" t="n">
        <v>300</v>
      </c>
    </row>
    <row r="5158" spans="1:31">
      <c r="A5158" t="s">
        <v>4</v>
      </c>
      <c r="B5158" s="4" t="s">
        <v>5</v>
      </c>
      <c r="C5158" s="4" t="s">
        <v>8</v>
      </c>
    </row>
    <row r="5159" spans="1:31">
      <c r="A5159" t="n">
        <v>45184</v>
      </c>
      <c r="B5159" s="34" t="n">
        <v>64</v>
      </c>
      <c r="C5159" s="7" t="n">
        <v>7</v>
      </c>
    </row>
    <row r="5160" spans="1:31">
      <c r="A5160" t="s">
        <v>4</v>
      </c>
      <c r="B5160" s="4" t="s">
        <v>5</v>
      </c>
      <c r="C5160" s="4" t="s">
        <v>8</v>
      </c>
      <c r="D5160" s="4" t="s">
        <v>7</v>
      </c>
    </row>
    <row r="5161" spans="1:31">
      <c r="A5161" t="n">
        <v>45186</v>
      </c>
      <c r="B5161" s="55" t="n">
        <v>72</v>
      </c>
      <c r="C5161" s="7" t="n">
        <v>5</v>
      </c>
      <c r="D5161" s="7" t="n">
        <v>0</v>
      </c>
    </row>
    <row r="5162" spans="1:31">
      <c r="A5162" t="s">
        <v>4</v>
      </c>
      <c r="B5162" s="4" t="s">
        <v>5</v>
      </c>
      <c r="C5162" s="4" t="s">
        <v>8</v>
      </c>
      <c r="D5162" s="41" t="s">
        <v>173</v>
      </c>
      <c r="E5162" s="4" t="s">
        <v>5</v>
      </c>
      <c r="F5162" s="4" t="s">
        <v>8</v>
      </c>
      <c r="G5162" s="4" t="s">
        <v>7</v>
      </c>
      <c r="H5162" s="41" t="s">
        <v>174</v>
      </c>
      <c r="I5162" s="4" t="s">
        <v>8</v>
      </c>
      <c r="J5162" s="4" t="s">
        <v>19</v>
      </c>
      <c r="K5162" s="4" t="s">
        <v>8</v>
      </c>
      <c r="L5162" s="4" t="s">
        <v>8</v>
      </c>
      <c r="M5162" s="4" t="s">
        <v>17</v>
      </c>
    </row>
    <row r="5163" spans="1:31">
      <c r="A5163" t="n">
        <v>45190</v>
      </c>
      <c r="B5163" s="12" t="n">
        <v>5</v>
      </c>
      <c r="C5163" s="7" t="n">
        <v>28</v>
      </c>
      <c r="D5163" s="41" t="s">
        <v>3</v>
      </c>
      <c r="E5163" s="9" t="n">
        <v>162</v>
      </c>
      <c r="F5163" s="7" t="n">
        <v>4</v>
      </c>
      <c r="G5163" s="7" t="n">
        <v>12501</v>
      </c>
      <c r="H5163" s="41" t="s">
        <v>3</v>
      </c>
      <c r="I5163" s="7" t="n">
        <v>0</v>
      </c>
      <c r="J5163" s="7" t="n">
        <v>1</v>
      </c>
      <c r="K5163" s="7" t="n">
        <v>2</v>
      </c>
      <c r="L5163" s="7" t="n">
        <v>1</v>
      </c>
      <c r="M5163" s="13" t="n">
        <f t="normal" ca="1">A5169</f>
        <v>0</v>
      </c>
    </row>
    <row r="5164" spans="1:31">
      <c r="A5164" t="s">
        <v>4</v>
      </c>
      <c r="B5164" s="4" t="s">
        <v>5</v>
      </c>
      <c r="C5164" s="4" t="s">
        <v>8</v>
      </c>
      <c r="D5164" s="4" t="s">
        <v>9</v>
      </c>
    </row>
    <row r="5165" spans="1:31">
      <c r="A5165" t="n">
        <v>45207</v>
      </c>
      <c r="B5165" s="8" t="n">
        <v>2</v>
      </c>
      <c r="C5165" s="7" t="n">
        <v>10</v>
      </c>
      <c r="D5165" s="7" t="s">
        <v>233</v>
      </c>
    </row>
    <row r="5166" spans="1:31">
      <c r="A5166" t="s">
        <v>4</v>
      </c>
      <c r="B5166" s="4" t="s">
        <v>5</v>
      </c>
      <c r="C5166" s="4" t="s">
        <v>7</v>
      </c>
    </row>
    <row r="5167" spans="1:31">
      <c r="A5167" t="n">
        <v>45224</v>
      </c>
      <c r="B5167" s="23" t="n">
        <v>16</v>
      </c>
      <c r="C5167" s="7" t="n">
        <v>0</v>
      </c>
    </row>
    <row r="5168" spans="1:31">
      <c r="A5168" t="s">
        <v>4</v>
      </c>
      <c r="B5168" s="4" t="s">
        <v>5</v>
      </c>
      <c r="C5168" s="4" t="s">
        <v>7</v>
      </c>
      <c r="D5168" s="4" t="s">
        <v>9</v>
      </c>
      <c r="E5168" s="4" t="s">
        <v>9</v>
      </c>
      <c r="F5168" s="4" t="s">
        <v>9</v>
      </c>
      <c r="G5168" s="4" t="s">
        <v>8</v>
      </c>
      <c r="H5168" s="4" t="s">
        <v>19</v>
      </c>
      <c r="I5168" s="4" t="s">
        <v>18</v>
      </c>
      <c r="J5168" s="4" t="s">
        <v>18</v>
      </c>
      <c r="K5168" s="4" t="s">
        <v>18</v>
      </c>
      <c r="L5168" s="4" t="s">
        <v>18</v>
      </c>
      <c r="M5168" s="4" t="s">
        <v>18</v>
      </c>
      <c r="N5168" s="4" t="s">
        <v>18</v>
      </c>
      <c r="O5168" s="4" t="s">
        <v>18</v>
      </c>
      <c r="P5168" s="4" t="s">
        <v>9</v>
      </c>
      <c r="Q5168" s="4" t="s">
        <v>9</v>
      </c>
      <c r="R5168" s="4" t="s">
        <v>19</v>
      </c>
      <c r="S5168" s="4" t="s">
        <v>8</v>
      </c>
      <c r="T5168" s="4" t="s">
        <v>19</v>
      </c>
      <c r="U5168" s="4" t="s">
        <v>19</v>
      </c>
      <c r="V5168" s="4" t="s">
        <v>7</v>
      </c>
    </row>
    <row r="5169" spans="1:22">
      <c r="A5169" t="n">
        <v>45227</v>
      </c>
      <c r="B5169" s="56" t="n">
        <v>19</v>
      </c>
      <c r="C5169" s="7" t="n">
        <v>1</v>
      </c>
      <c r="D5169" s="7" t="s">
        <v>234</v>
      </c>
      <c r="E5169" s="7" t="s">
        <v>235</v>
      </c>
      <c r="F5169" s="7" t="s">
        <v>20</v>
      </c>
      <c r="G5169" s="7" t="n">
        <v>0</v>
      </c>
      <c r="H5169" s="7" t="n">
        <v>1</v>
      </c>
      <c r="I5169" s="7" t="n">
        <v>0</v>
      </c>
      <c r="J5169" s="7" t="n">
        <v>0</v>
      </c>
      <c r="K5169" s="7" t="n">
        <v>0</v>
      </c>
      <c r="L5169" s="7" t="n">
        <v>0</v>
      </c>
      <c r="M5169" s="7" t="n">
        <v>1</v>
      </c>
      <c r="N5169" s="7" t="n">
        <v>1.60000002384186</v>
      </c>
      <c r="O5169" s="7" t="n">
        <v>0.0900000035762787</v>
      </c>
      <c r="P5169" s="7" t="s">
        <v>20</v>
      </c>
      <c r="Q5169" s="7" t="s">
        <v>20</v>
      </c>
      <c r="R5169" s="7" t="n">
        <v>-1</v>
      </c>
      <c r="S5169" s="7" t="n">
        <v>0</v>
      </c>
      <c r="T5169" s="7" t="n">
        <v>0</v>
      </c>
      <c r="U5169" s="7" t="n">
        <v>0</v>
      </c>
      <c r="V5169" s="7" t="n">
        <v>0</v>
      </c>
    </row>
    <row r="5170" spans="1:22">
      <c r="A5170" t="s">
        <v>4</v>
      </c>
      <c r="B5170" s="4" t="s">
        <v>5</v>
      </c>
      <c r="C5170" s="4" t="s">
        <v>7</v>
      </c>
      <c r="D5170" s="4" t="s">
        <v>9</v>
      </c>
      <c r="E5170" s="4" t="s">
        <v>9</v>
      </c>
      <c r="F5170" s="4" t="s">
        <v>9</v>
      </c>
      <c r="G5170" s="4" t="s">
        <v>8</v>
      </c>
      <c r="H5170" s="4" t="s">
        <v>19</v>
      </c>
      <c r="I5170" s="4" t="s">
        <v>18</v>
      </c>
      <c r="J5170" s="4" t="s">
        <v>18</v>
      </c>
      <c r="K5170" s="4" t="s">
        <v>18</v>
      </c>
      <c r="L5170" s="4" t="s">
        <v>18</v>
      </c>
      <c r="M5170" s="4" t="s">
        <v>18</v>
      </c>
      <c r="N5170" s="4" t="s">
        <v>18</v>
      </c>
      <c r="O5170" s="4" t="s">
        <v>18</v>
      </c>
      <c r="P5170" s="4" t="s">
        <v>9</v>
      </c>
      <c r="Q5170" s="4" t="s">
        <v>9</v>
      </c>
      <c r="R5170" s="4" t="s">
        <v>19</v>
      </c>
      <c r="S5170" s="4" t="s">
        <v>8</v>
      </c>
      <c r="T5170" s="4" t="s">
        <v>19</v>
      </c>
      <c r="U5170" s="4" t="s">
        <v>19</v>
      </c>
      <c r="V5170" s="4" t="s">
        <v>7</v>
      </c>
    </row>
    <row r="5171" spans="1:22">
      <c r="A5171" t="n">
        <v>45300</v>
      </c>
      <c r="B5171" s="56" t="n">
        <v>19</v>
      </c>
      <c r="C5171" s="7" t="n">
        <v>2</v>
      </c>
      <c r="D5171" s="7" t="s">
        <v>236</v>
      </c>
      <c r="E5171" s="7" t="s">
        <v>237</v>
      </c>
      <c r="F5171" s="7" t="s">
        <v>20</v>
      </c>
      <c r="G5171" s="7" t="n">
        <v>0</v>
      </c>
      <c r="H5171" s="7" t="n">
        <v>1</v>
      </c>
      <c r="I5171" s="7" t="n">
        <v>0</v>
      </c>
      <c r="J5171" s="7" t="n">
        <v>0</v>
      </c>
      <c r="K5171" s="7" t="n">
        <v>0</v>
      </c>
      <c r="L5171" s="7" t="n">
        <v>0</v>
      </c>
      <c r="M5171" s="7" t="n">
        <v>1</v>
      </c>
      <c r="N5171" s="7" t="n">
        <v>1.60000002384186</v>
      </c>
      <c r="O5171" s="7" t="n">
        <v>0.0900000035762787</v>
      </c>
      <c r="P5171" s="7" t="s">
        <v>20</v>
      </c>
      <c r="Q5171" s="7" t="s">
        <v>20</v>
      </c>
      <c r="R5171" s="7" t="n">
        <v>-1</v>
      </c>
      <c r="S5171" s="7" t="n">
        <v>0</v>
      </c>
      <c r="T5171" s="7" t="n">
        <v>0</v>
      </c>
      <c r="U5171" s="7" t="n">
        <v>0</v>
      </c>
      <c r="V5171" s="7" t="n">
        <v>0</v>
      </c>
    </row>
    <row r="5172" spans="1:22">
      <c r="A5172" t="s">
        <v>4</v>
      </c>
      <c r="B5172" s="4" t="s">
        <v>5</v>
      </c>
      <c r="C5172" s="4" t="s">
        <v>7</v>
      </c>
      <c r="D5172" s="4" t="s">
        <v>9</v>
      </c>
      <c r="E5172" s="4" t="s">
        <v>9</v>
      </c>
      <c r="F5172" s="4" t="s">
        <v>9</v>
      </c>
      <c r="G5172" s="4" t="s">
        <v>8</v>
      </c>
      <c r="H5172" s="4" t="s">
        <v>19</v>
      </c>
      <c r="I5172" s="4" t="s">
        <v>18</v>
      </c>
      <c r="J5172" s="4" t="s">
        <v>18</v>
      </c>
      <c r="K5172" s="4" t="s">
        <v>18</v>
      </c>
      <c r="L5172" s="4" t="s">
        <v>18</v>
      </c>
      <c r="M5172" s="4" t="s">
        <v>18</v>
      </c>
      <c r="N5172" s="4" t="s">
        <v>18</v>
      </c>
      <c r="O5172" s="4" t="s">
        <v>18</v>
      </c>
      <c r="P5172" s="4" t="s">
        <v>9</v>
      </c>
      <c r="Q5172" s="4" t="s">
        <v>9</v>
      </c>
      <c r="R5172" s="4" t="s">
        <v>19</v>
      </c>
      <c r="S5172" s="4" t="s">
        <v>8</v>
      </c>
      <c r="T5172" s="4" t="s">
        <v>19</v>
      </c>
      <c r="U5172" s="4" t="s">
        <v>19</v>
      </c>
      <c r="V5172" s="4" t="s">
        <v>7</v>
      </c>
    </row>
    <row r="5173" spans="1:22">
      <c r="A5173" t="n">
        <v>45374</v>
      </c>
      <c r="B5173" s="56" t="n">
        <v>19</v>
      </c>
      <c r="C5173" s="7" t="n">
        <v>3</v>
      </c>
      <c r="D5173" s="7" t="s">
        <v>238</v>
      </c>
      <c r="E5173" s="7" t="s">
        <v>239</v>
      </c>
      <c r="F5173" s="7" t="s">
        <v>20</v>
      </c>
      <c r="G5173" s="7" t="n">
        <v>0</v>
      </c>
      <c r="H5173" s="7" t="n">
        <v>1</v>
      </c>
      <c r="I5173" s="7" t="n">
        <v>0</v>
      </c>
      <c r="J5173" s="7" t="n">
        <v>0</v>
      </c>
      <c r="K5173" s="7" t="n">
        <v>0</v>
      </c>
      <c r="L5173" s="7" t="n">
        <v>0</v>
      </c>
      <c r="M5173" s="7" t="n">
        <v>1</v>
      </c>
      <c r="N5173" s="7" t="n">
        <v>1.60000002384186</v>
      </c>
      <c r="O5173" s="7" t="n">
        <v>0.0900000035762787</v>
      </c>
      <c r="P5173" s="7" t="s">
        <v>20</v>
      </c>
      <c r="Q5173" s="7" t="s">
        <v>20</v>
      </c>
      <c r="R5173" s="7" t="n">
        <v>-1</v>
      </c>
      <c r="S5173" s="7" t="n">
        <v>0</v>
      </c>
      <c r="T5173" s="7" t="n">
        <v>0</v>
      </c>
      <c r="U5173" s="7" t="n">
        <v>0</v>
      </c>
      <c r="V5173" s="7" t="n">
        <v>0</v>
      </c>
    </row>
    <row r="5174" spans="1:22">
      <c r="A5174" t="s">
        <v>4</v>
      </c>
      <c r="B5174" s="4" t="s">
        <v>5</v>
      </c>
      <c r="C5174" s="4" t="s">
        <v>7</v>
      </c>
      <c r="D5174" s="4" t="s">
        <v>9</v>
      </c>
      <c r="E5174" s="4" t="s">
        <v>9</v>
      </c>
      <c r="F5174" s="4" t="s">
        <v>9</v>
      </c>
      <c r="G5174" s="4" t="s">
        <v>8</v>
      </c>
      <c r="H5174" s="4" t="s">
        <v>19</v>
      </c>
      <c r="I5174" s="4" t="s">
        <v>18</v>
      </c>
      <c r="J5174" s="4" t="s">
        <v>18</v>
      </c>
      <c r="K5174" s="4" t="s">
        <v>18</v>
      </c>
      <c r="L5174" s="4" t="s">
        <v>18</v>
      </c>
      <c r="M5174" s="4" t="s">
        <v>18</v>
      </c>
      <c r="N5174" s="4" t="s">
        <v>18</v>
      </c>
      <c r="O5174" s="4" t="s">
        <v>18</v>
      </c>
      <c r="P5174" s="4" t="s">
        <v>9</v>
      </c>
      <c r="Q5174" s="4" t="s">
        <v>9</v>
      </c>
      <c r="R5174" s="4" t="s">
        <v>19</v>
      </c>
      <c r="S5174" s="4" t="s">
        <v>8</v>
      </c>
      <c r="T5174" s="4" t="s">
        <v>19</v>
      </c>
      <c r="U5174" s="4" t="s">
        <v>19</v>
      </c>
      <c r="V5174" s="4" t="s">
        <v>7</v>
      </c>
    </row>
    <row r="5175" spans="1:22">
      <c r="A5175" t="n">
        <v>45447</v>
      </c>
      <c r="B5175" s="56" t="n">
        <v>19</v>
      </c>
      <c r="C5175" s="7" t="n">
        <v>4</v>
      </c>
      <c r="D5175" s="7" t="s">
        <v>240</v>
      </c>
      <c r="E5175" s="7" t="s">
        <v>241</v>
      </c>
      <c r="F5175" s="7" t="s">
        <v>20</v>
      </c>
      <c r="G5175" s="7" t="n">
        <v>0</v>
      </c>
      <c r="H5175" s="7" t="n">
        <v>1</v>
      </c>
      <c r="I5175" s="7" t="n">
        <v>0</v>
      </c>
      <c r="J5175" s="7" t="n">
        <v>0</v>
      </c>
      <c r="K5175" s="7" t="n">
        <v>0</v>
      </c>
      <c r="L5175" s="7" t="n">
        <v>0</v>
      </c>
      <c r="M5175" s="7" t="n">
        <v>1</v>
      </c>
      <c r="N5175" s="7" t="n">
        <v>1.60000002384186</v>
      </c>
      <c r="O5175" s="7" t="n">
        <v>0.0900000035762787</v>
      </c>
      <c r="P5175" s="7" t="s">
        <v>20</v>
      </c>
      <c r="Q5175" s="7" t="s">
        <v>20</v>
      </c>
      <c r="R5175" s="7" t="n">
        <v>-1</v>
      </c>
      <c r="S5175" s="7" t="n">
        <v>0</v>
      </c>
      <c r="T5175" s="7" t="n">
        <v>0</v>
      </c>
      <c r="U5175" s="7" t="n">
        <v>0</v>
      </c>
      <c r="V5175" s="7" t="n">
        <v>0</v>
      </c>
    </row>
    <row r="5176" spans="1:22">
      <c r="A5176" t="s">
        <v>4</v>
      </c>
      <c r="B5176" s="4" t="s">
        <v>5</v>
      </c>
      <c r="C5176" s="4" t="s">
        <v>7</v>
      </c>
      <c r="D5176" s="4" t="s">
        <v>9</v>
      </c>
      <c r="E5176" s="4" t="s">
        <v>9</v>
      </c>
      <c r="F5176" s="4" t="s">
        <v>9</v>
      </c>
      <c r="G5176" s="4" t="s">
        <v>8</v>
      </c>
      <c r="H5176" s="4" t="s">
        <v>19</v>
      </c>
      <c r="I5176" s="4" t="s">
        <v>18</v>
      </c>
      <c r="J5176" s="4" t="s">
        <v>18</v>
      </c>
      <c r="K5176" s="4" t="s">
        <v>18</v>
      </c>
      <c r="L5176" s="4" t="s">
        <v>18</v>
      </c>
      <c r="M5176" s="4" t="s">
        <v>18</v>
      </c>
      <c r="N5176" s="4" t="s">
        <v>18</v>
      </c>
      <c r="O5176" s="4" t="s">
        <v>18</v>
      </c>
      <c r="P5176" s="4" t="s">
        <v>9</v>
      </c>
      <c r="Q5176" s="4" t="s">
        <v>9</v>
      </c>
      <c r="R5176" s="4" t="s">
        <v>19</v>
      </c>
      <c r="S5176" s="4" t="s">
        <v>8</v>
      </c>
      <c r="T5176" s="4" t="s">
        <v>19</v>
      </c>
      <c r="U5176" s="4" t="s">
        <v>19</v>
      </c>
      <c r="V5176" s="4" t="s">
        <v>7</v>
      </c>
    </row>
    <row r="5177" spans="1:22">
      <c r="A5177" t="n">
        <v>45522</v>
      </c>
      <c r="B5177" s="56" t="n">
        <v>19</v>
      </c>
      <c r="C5177" s="7" t="n">
        <v>5</v>
      </c>
      <c r="D5177" s="7" t="s">
        <v>242</v>
      </c>
      <c r="E5177" s="7" t="s">
        <v>243</v>
      </c>
      <c r="F5177" s="7" t="s">
        <v>20</v>
      </c>
      <c r="G5177" s="7" t="n">
        <v>0</v>
      </c>
      <c r="H5177" s="7" t="n">
        <v>1</v>
      </c>
      <c r="I5177" s="7" t="n">
        <v>0</v>
      </c>
      <c r="J5177" s="7" t="n">
        <v>0</v>
      </c>
      <c r="K5177" s="7" t="n">
        <v>0</v>
      </c>
      <c r="L5177" s="7" t="n">
        <v>0</v>
      </c>
      <c r="M5177" s="7" t="n">
        <v>1</v>
      </c>
      <c r="N5177" s="7" t="n">
        <v>1.60000002384186</v>
      </c>
      <c r="O5177" s="7" t="n">
        <v>0.0900000035762787</v>
      </c>
      <c r="P5177" s="7" t="s">
        <v>20</v>
      </c>
      <c r="Q5177" s="7" t="s">
        <v>20</v>
      </c>
      <c r="R5177" s="7" t="n">
        <v>-1</v>
      </c>
      <c r="S5177" s="7" t="n">
        <v>0</v>
      </c>
      <c r="T5177" s="7" t="n">
        <v>0</v>
      </c>
      <c r="U5177" s="7" t="n">
        <v>0</v>
      </c>
      <c r="V5177" s="7" t="n">
        <v>0</v>
      </c>
    </row>
    <row r="5178" spans="1:22">
      <c r="A5178" t="s">
        <v>4</v>
      </c>
      <c r="B5178" s="4" t="s">
        <v>5</v>
      </c>
      <c r="C5178" s="4" t="s">
        <v>7</v>
      </c>
      <c r="D5178" s="4" t="s">
        <v>9</v>
      </c>
      <c r="E5178" s="4" t="s">
        <v>9</v>
      </c>
      <c r="F5178" s="4" t="s">
        <v>9</v>
      </c>
      <c r="G5178" s="4" t="s">
        <v>8</v>
      </c>
      <c r="H5178" s="4" t="s">
        <v>19</v>
      </c>
      <c r="I5178" s="4" t="s">
        <v>18</v>
      </c>
      <c r="J5178" s="4" t="s">
        <v>18</v>
      </c>
      <c r="K5178" s="4" t="s">
        <v>18</v>
      </c>
      <c r="L5178" s="4" t="s">
        <v>18</v>
      </c>
      <c r="M5178" s="4" t="s">
        <v>18</v>
      </c>
      <c r="N5178" s="4" t="s">
        <v>18</v>
      </c>
      <c r="O5178" s="4" t="s">
        <v>18</v>
      </c>
      <c r="P5178" s="4" t="s">
        <v>9</v>
      </c>
      <c r="Q5178" s="4" t="s">
        <v>9</v>
      </c>
      <c r="R5178" s="4" t="s">
        <v>19</v>
      </c>
      <c r="S5178" s="4" t="s">
        <v>8</v>
      </c>
      <c r="T5178" s="4" t="s">
        <v>19</v>
      </c>
      <c r="U5178" s="4" t="s">
        <v>19</v>
      </c>
      <c r="V5178" s="4" t="s">
        <v>7</v>
      </c>
    </row>
    <row r="5179" spans="1:22">
      <c r="A5179" t="n">
        <v>45594</v>
      </c>
      <c r="B5179" s="56" t="n">
        <v>19</v>
      </c>
      <c r="C5179" s="7" t="n">
        <v>6</v>
      </c>
      <c r="D5179" s="7" t="s">
        <v>244</v>
      </c>
      <c r="E5179" s="7" t="s">
        <v>245</v>
      </c>
      <c r="F5179" s="7" t="s">
        <v>20</v>
      </c>
      <c r="G5179" s="7" t="n">
        <v>0</v>
      </c>
      <c r="H5179" s="7" t="n">
        <v>1</v>
      </c>
      <c r="I5179" s="7" t="n">
        <v>0</v>
      </c>
      <c r="J5179" s="7" t="n">
        <v>0</v>
      </c>
      <c r="K5179" s="7" t="n">
        <v>0</v>
      </c>
      <c r="L5179" s="7" t="n">
        <v>0</v>
      </c>
      <c r="M5179" s="7" t="n">
        <v>1</v>
      </c>
      <c r="N5179" s="7" t="n">
        <v>1.60000002384186</v>
      </c>
      <c r="O5179" s="7" t="n">
        <v>0.0900000035762787</v>
      </c>
      <c r="P5179" s="7" t="s">
        <v>20</v>
      </c>
      <c r="Q5179" s="7" t="s">
        <v>20</v>
      </c>
      <c r="R5179" s="7" t="n">
        <v>-1</v>
      </c>
      <c r="S5179" s="7" t="n">
        <v>0</v>
      </c>
      <c r="T5179" s="7" t="n">
        <v>0</v>
      </c>
      <c r="U5179" s="7" t="n">
        <v>0</v>
      </c>
      <c r="V5179" s="7" t="n">
        <v>0</v>
      </c>
    </row>
    <row r="5180" spans="1:22">
      <c r="A5180" t="s">
        <v>4</v>
      </c>
      <c r="B5180" s="4" t="s">
        <v>5</v>
      </c>
      <c r="C5180" s="4" t="s">
        <v>7</v>
      </c>
      <c r="D5180" s="4" t="s">
        <v>9</v>
      </c>
      <c r="E5180" s="4" t="s">
        <v>9</v>
      </c>
      <c r="F5180" s="4" t="s">
        <v>9</v>
      </c>
      <c r="G5180" s="4" t="s">
        <v>8</v>
      </c>
      <c r="H5180" s="4" t="s">
        <v>19</v>
      </c>
      <c r="I5180" s="4" t="s">
        <v>18</v>
      </c>
      <c r="J5180" s="4" t="s">
        <v>18</v>
      </c>
      <c r="K5180" s="4" t="s">
        <v>18</v>
      </c>
      <c r="L5180" s="4" t="s">
        <v>18</v>
      </c>
      <c r="M5180" s="4" t="s">
        <v>18</v>
      </c>
      <c r="N5180" s="4" t="s">
        <v>18</v>
      </c>
      <c r="O5180" s="4" t="s">
        <v>18</v>
      </c>
      <c r="P5180" s="4" t="s">
        <v>9</v>
      </c>
      <c r="Q5180" s="4" t="s">
        <v>9</v>
      </c>
      <c r="R5180" s="4" t="s">
        <v>19</v>
      </c>
      <c r="S5180" s="4" t="s">
        <v>8</v>
      </c>
      <c r="T5180" s="4" t="s">
        <v>19</v>
      </c>
      <c r="U5180" s="4" t="s">
        <v>19</v>
      </c>
      <c r="V5180" s="4" t="s">
        <v>7</v>
      </c>
    </row>
    <row r="5181" spans="1:22">
      <c r="A5181" t="n">
        <v>45667</v>
      </c>
      <c r="B5181" s="56" t="n">
        <v>19</v>
      </c>
      <c r="C5181" s="7" t="n">
        <v>7</v>
      </c>
      <c r="D5181" s="7" t="s">
        <v>246</v>
      </c>
      <c r="E5181" s="7" t="s">
        <v>247</v>
      </c>
      <c r="F5181" s="7" t="s">
        <v>20</v>
      </c>
      <c r="G5181" s="7" t="n">
        <v>0</v>
      </c>
      <c r="H5181" s="7" t="n">
        <v>1</v>
      </c>
      <c r="I5181" s="7" t="n">
        <v>0</v>
      </c>
      <c r="J5181" s="7" t="n">
        <v>0</v>
      </c>
      <c r="K5181" s="7" t="n">
        <v>0</v>
      </c>
      <c r="L5181" s="7" t="n">
        <v>0</v>
      </c>
      <c r="M5181" s="7" t="n">
        <v>1</v>
      </c>
      <c r="N5181" s="7" t="n">
        <v>1.60000002384186</v>
      </c>
      <c r="O5181" s="7" t="n">
        <v>0.0900000035762787</v>
      </c>
      <c r="P5181" s="7" t="s">
        <v>20</v>
      </c>
      <c r="Q5181" s="7" t="s">
        <v>20</v>
      </c>
      <c r="R5181" s="7" t="n">
        <v>-1</v>
      </c>
      <c r="S5181" s="7" t="n">
        <v>0</v>
      </c>
      <c r="T5181" s="7" t="n">
        <v>0</v>
      </c>
      <c r="U5181" s="7" t="n">
        <v>0</v>
      </c>
      <c r="V5181" s="7" t="n">
        <v>0</v>
      </c>
    </row>
    <row r="5182" spans="1:22">
      <c r="A5182" t="s">
        <v>4</v>
      </c>
      <c r="B5182" s="4" t="s">
        <v>5</v>
      </c>
      <c r="C5182" s="4" t="s">
        <v>7</v>
      </c>
      <c r="D5182" s="4" t="s">
        <v>9</v>
      </c>
      <c r="E5182" s="4" t="s">
        <v>9</v>
      </c>
      <c r="F5182" s="4" t="s">
        <v>9</v>
      </c>
      <c r="G5182" s="4" t="s">
        <v>8</v>
      </c>
      <c r="H5182" s="4" t="s">
        <v>19</v>
      </c>
      <c r="I5182" s="4" t="s">
        <v>18</v>
      </c>
      <c r="J5182" s="4" t="s">
        <v>18</v>
      </c>
      <c r="K5182" s="4" t="s">
        <v>18</v>
      </c>
      <c r="L5182" s="4" t="s">
        <v>18</v>
      </c>
      <c r="M5182" s="4" t="s">
        <v>18</v>
      </c>
      <c r="N5182" s="4" t="s">
        <v>18</v>
      </c>
      <c r="O5182" s="4" t="s">
        <v>18</v>
      </c>
      <c r="P5182" s="4" t="s">
        <v>9</v>
      </c>
      <c r="Q5182" s="4" t="s">
        <v>9</v>
      </c>
      <c r="R5182" s="4" t="s">
        <v>19</v>
      </c>
      <c r="S5182" s="4" t="s">
        <v>8</v>
      </c>
      <c r="T5182" s="4" t="s">
        <v>19</v>
      </c>
      <c r="U5182" s="4" t="s">
        <v>19</v>
      </c>
      <c r="V5182" s="4" t="s">
        <v>7</v>
      </c>
    </row>
    <row r="5183" spans="1:22">
      <c r="A5183" t="n">
        <v>45738</v>
      </c>
      <c r="B5183" s="56" t="n">
        <v>19</v>
      </c>
      <c r="C5183" s="7" t="n">
        <v>8</v>
      </c>
      <c r="D5183" s="7" t="s">
        <v>248</v>
      </c>
      <c r="E5183" s="7" t="s">
        <v>249</v>
      </c>
      <c r="F5183" s="7" t="s">
        <v>20</v>
      </c>
      <c r="G5183" s="7" t="n">
        <v>0</v>
      </c>
      <c r="H5183" s="7" t="n">
        <v>1</v>
      </c>
      <c r="I5183" s="7" t="n">
        <v>0</v>
      </c>
      <c r="J5183" s="7" t="n">
        <v>0</v>
      </c>
      <c r="K5183" s="7" t="n">
        <v>0</v>
      </c>
      <c r="L5183" s="7" t="n">
        <v>0</v>
      </c>
      <c r="M5183" s="7" t="n">
        <v>1</v>
      </c>
      <c r="N5183" s="7" t="n">
        <v>1.60000002384186</v>
      </c>
      <c r="O5183" s="7" t="n">
        <v>0.0900000035762787</v>
      </c>
      <c r="P5183" s="7" t="s">
        <v>20</v>
      </c>
      <c r="Q5183" s="7" t="s">
        <v>20</v>
      </c>
      <c r="R5183" s="7" t="n">
        <v>-1</v>
      </c>
      <c r="S5183" s="7" t="n">
        <v>0</v>
      </c>
      <c r="T5183" s="7" t="n">
        <v>0</v>
      </c>
      <c r="U5183" s="7" t="n">
        <v>0</v>
      </c>
      <c r="V5183" s="7" t="n">
        <v>0</v>
      </c>
    </row>
    <row r="5184" spans="1:22">
      <c r="A5184" t="s">
        <v>4</v>
      </c>
      <c r="B5184" s="4" t="s">
        <v>5</v>
      </c>
      <c r="C5184" s="4" t="s">
        <v>7</v>
      </c>
      <c r="D5184" s="4" t="s">
        <v>9</v>
      </c>
      <c r="E5184" s="4" t="s">
        <v>9</v>
      </c>
      <c r="F5184" s="4" t="s">
        <v>9</v>
      </c>
      <c r="G5184" s="4" t="s">
        <v>8</v>
      </c>
      <c r="H5184" s="4" t="s">
        <v>19</v>
      </c>
      <c r="I5184" s="4" t="s">
        <v>18</v>
      </c>
      <c r="J5184" s="4" t="s">
        <v>18</v>
      </c>
      <c r="K5184" s="4" t="s">
        <v>18</v>
      </c>
      <c r="L5184" s="4" t="s">
        <v>18</v>
      </c>
      <c r="M5184" s="4" t="s">
        <v>18</v>
      </c>
      <c r="N5184" s="4" t="s">
        <v>18</v>
      </c>
      <c r="O5184" s="4" t="s">
        <v>18</v>
      </c>
      <c r="P5184" s="4" t="s">
        <v>9</v>
      </c>
      <c r="Q5184" s="4" t="s">
        <v>9</v>
      </c>
      <c r="R5184" s="4" t="s">
        <v>19</v>
      </c>
      <c r="S5184" s="4" t="s">
        <v>8</v>
      </c>
      <c r="T5184" s="4" t="s">
        <v>19</v>
      </c>
      <c r="U5184" s="4" t="s">
        <v>19</v>
      </c>
      <c r="V5184" s="4" t="s">
        <v>7</v>
      </c>
    </row>
    <row r="5185" spans="1:22">
      <c r="A5185" t="n">
        <v>45811</v>
      </c>
      <c r="B5185" s="56" t="n">
        <v>19</v>
      </c>
      <c r="C5185" s="7" t="n">
        <v>9</v>
      </c>
      <c r="D5185" s="7" t="s">
        <v>250</v>
      </c>
      <c r="E5185" s="7" t="s">
        <v>251</v>
      </c>
      <c r="F5185" s="7" t="s">
        <v>20</v>
      </c>
      <c r="G5185" s="7" t="n">
        <v>0</v>
      </c>
      <c r="H5185" s="7" t="n">
        <v>1</v>
      </c>
      <c r="I5185" s="7" t="n">
        <v>0</v>
      </c>
      <c r="J5185" s="7" t="n">
        <v>0</v>
      </c>
      <c r="K5185" s="7" t="n">
        <v>0</v>
      </c>
      <c r="L5185" s="7" t="n">
        <v>0</v>
      </c>
      <c r="M5185" s="7" t="n">
        <v>1</v>
      </c>
      <c r="N5185" s="7" t="n">
        <v>1.60000002384186</v>
      </c>
      <c r="O5185" s="7" t="n">
        <v>0.0900000035762787</v>
      </c>
      <c r="P5185" s="7" t="s">
        <v>20</v>
      </c>
      <c r="Q5185" s="7" t="s">
        <v>20</v>
      </c>
      <c r="R5185" s="7" t="n">
        <v>-1</v>
      </c>
      <c r="S5185" s="7" t="n">
        <v>0</v>
      </c>
      <c r="T5185" s="7" t="n">
        <v>0</v>
      </c>
      <c r="U5185" s="7" t="n">
        <v>0</v>
      </c>
      <c r="V5185" s="7" t="n">
        <v>0</v>
      </c>
    </row>
    <row r="5186" spans="1:22">
      <c r="A5186" t="s">
        <v>4</v>
      </c>
      <c r="B5186" s="4" t="s">
        <v>5</v>
      </c>
      <c r="C5186" s="4" t="s">
        <v>7</v>
      </c>
      <c r="D5186" s="4" t="s">
        <v>9</v>
      </c>
      <c r="E5186" s="4" t="s">
        <v>9</v>
      </c>
      <c r="F5186" s="4" t="s">
        <v>9</v>
      </c>
      <c r="G5186" s="4" t="s">
        <v>8</v>
      </c>
      <c r="H5186" s="4" t="s">
        <v>19</v>
      </c>
      <c r="I5186" s="4" t="s">
        <v>18</v>
      </c>
      <c r="J5186" s="4" t="s">
        <v>18</v>
      </c>
      <c r="K5186" s="4" t="s">
        <v>18</v>
      </c>
      <c r="L5186" s="4" t="s">
        <v>18</v>
      </c>
      <c r="M5186" s="4" t="s">
        <v>18</v>
      </c>
      <c r="N5186" s="4" t="s">
        <v>18</v>
      </c>
      <c r="O5186" s="4" t="s">
        <v>18</v>
      </c>
      <c r="P5186" s="4" t="s">
        <v>9</v>
      </c>
      <c r="Q5186" s="4" t="s">
        <v>9</v>
      </c>
      <c r="R5186" s="4" t="s">
        <v>19</v>
      </c>
      <c r="S5186" s="4" t="s">
        <v>8</v>
      </c>
      <c r="T5186" s="4" t="s">
        <v>19</v>
      </c>
      <c r="U5186" s="4" t="s">
        <v>19</v>
      </c>
      <c r="V5186" s="4" t="s">
        <v>7</v>
      </c>
    </row>
    <row r="5187" spans="1:22">
      <c r="A5187" t="n">
        <v>45886</v>
      </c>
      <c r="B5187" s="56" t="n">
        <v>19</v>
      </c>
      <c r="C5187" s="7" t="n">
        <v>11</v>
      </c>
      <c r="D5187" s="7" t="s">
        <v>252</v>
      </c>
      <c r="E5187" s="7" t="s">
        <v>253</v>
      </c>
      <c r="F5187" s="7" t="s">
        <v>20</v>
      </c>
      <c r="G5187" s="7" t="n">
        <v>0</v>
      </c>
      <c r="H5187" s="7" t="n">
        <v>1</v>
      </c>
      <c r="I5187" s="7" t="n">
        <v>0</v>
      </c>
      <c r="J5187" s="7" t="n">
        <v>0</v>
      </c>
      <c r="K5187" s="7" t="n">
        <v>0</v>
      </c>
      <c r="L5187" s="7" t="n">
        <v>0</v>
      </c>
      <c r="M5187" s="7" t="n">
        <v>1</v>
      </c>
      <c r="N5187" s="7" t="n">
        <v>1.60000002384186</v>
      </c>
      <c r="O5187" s="7" t="n">
        <v>0.0900000035762787</v>
      </c>
      <c r="P5187" s="7" t="s">
        <v>20</v>
      </c>
      <c r="Q5187" s="7" t="s">
        <v>20</v>
      </c>
      <c r="R5187" s="7" t="n">
        <v>-1</v>
      </c>
      <c r="S5187" s="7" t="n">
        <v>0</v>
      </c>
      <c r="T5187" s="7" t="n">
        <v>0</v>
      </c>
      <c r="U5187" s="7" t="n">
        <v>0</v>
      </c>
      <c r="V5187" s="7" t="n">
        <v>0</v>
      </c>
    </row>
    <row r="5188" spans="1:22">
      <c r="A5188" t="s">
        <v>4</v>
      </c>
      <c r="B5188" s="4" t="s">
        <v>5</v>
      </c>
      <c r="C5188" s="4" t="s">
        <v>7</v>
      </c>
      <c r="D5188" s="4" t="s">
        <v>9</v>
      </c>
      <c r="E5188" s="4" t="s">
        <v>9</v>
      </c>
      <c r="F5188" s="4" t="s">
        <v>9</v>
      </c>
      <c r="G5188" s="4" t="s">
        <v>8</v>
      </c>
      <c r="H5188" s="4" t="s">
        <v>19</v>
      </c>
      <c r="I5188" s="4" t="s">
        <v>18</v>
      </c>
      <c r="J5188" s="4" t="s">
        <v>18</v>
      </c>
      <c r="K5188" s="4" t="s">
        <v>18</v>
      </c>
      <c r="L5188" s="4" t="s">
        <v>18</v>
      </c>
      <c r="M5188" s="4" t="s">
        <v>18</v>
      </c>
      <c r="N5188" s="4" t="s">
        <v>18</v>
      </c>
      <c r="O5188" s="4" t="s">
        <v>18</v>
      </c>
      <c r="P5188" s="4" t="s">
        <v>9</v>
      </c>
      <c r="Q5188" s="4" t="s">
        <v>9</v>
      </c>
      <c r="R5188" s="4" t="s">
        <v>19</v>
      </c>
      <c r="S5188" s="4" t="s">
        <v>8</v>
      </c>
      <c r="T5188" s="4" t="s">
        <v>19</v>
      </c>
      <c r="U5188" s="4" t="s">
        <v>19</v>
      </c>
      <c r="V5188" s="4" t="s">
        <v>7</v>
      </c>
    </row>
    <row r="5189" spans="1:22">
      <c r="A5189" t="n">
        <v>45965</v>
      </c>
      <c r="B5189" s="56" t="n">
        <v>19</v>
      </c>
      <c r="C5189" s="7" t="n">
        <v>80</v>
      </c>
      <c r="D5189" s="7" t="s">
        <v>258</v>
      </c>
      <c r="E5189" s="7" t="s">
        <v>259</v>
      </c>
      <c r="F5189" s="7" t="s">
        <v>20</v>
      </c>
      <c r="G5189" s="7" t="n">
        <v>0</v>
      </c>
      <c r="H5189" s="7" t="n">
        <v>1</v>
      </c>
      <c r="I5189" s="7" t="n">
        <v>0</v>
      </c>
      <c r="J5189" s="7" t="n">
        <v>0</v>
      </c>
      <c r="K5189" s="7" t="n">
        <v>0</v>
      </c>
      <c r="L5189" s="7" t="n">
        <v>0</v>
      </c>
      <c r="M5189" s="7" t="n">
        <v>1</v>
      </c>
      <c r="N5189" s="7" t="n">
        <v>1.60000002384186</v>
      </c>
      <c r="O5189" s="7" t="n">
        <v>0.0900000035762787</v>
      </c>
      <c r="P5189" s="7" t="s">
        <v>20</v>
      </c>
      <c r="Q5189" s="7" t="s">
        <v>20</v>
      </c>
      <c r="R5189" s="7" t="n">
        <v>-1</v>
      </c>
      <c r="S5189" s="7" t="n">
        <v>0</v>
      </c>
      <c r="T5189" s="7" t="n">
        <v>0</v>
      </c>
      <c r="U5189" s="7" t="n">
        <v>0</v>
      </c>
      <c r="V5189" s="7" t="n">
        <v>0</v>
      </c>
    </row>
    <row r="5190" spans="1:22">
      <c r="A5190" t="s">
        <v>4</v>
      </c>
      <c r="B5190" s="4" t="s">
        <v>5</v>
      </c>
      <c r="C5190" s="4" t="s">
        <v>7</v>
      </c>
      <c r="D5190" s="4" t="s">
        <v>9</v>
      </c>
      <c r="E5190" s="4" t="s">
        <v>9</v>
      </c>
      <c r="F5190" s="4" t="s">
        <v>9</v>
      </c>
      <c r="G5190" s="4" t="s">
        <v>8</v>
      </c>
      <c r="H5190" s="4" t="s">
        <v>19</v>
      </c>
      <c r="I5190" s="4" t="s">
        <v>18</v>
      </c>
      <c r="J5190" s="4" t="s">
        <v>18</v>
      </c>
      <c r="K5190" s="4" t="s">
        <v>18</v>
      </c>
      <c r="L5190" s="4" t="s">
        <v>18</v>
      </c>
      <c r="M5190" s="4" t="s">
        <v>18</v>
      </c>
      <c r="N5190" s="4" t="s">
        <v>18</v>
      </c>
      <c r="O5190" s="4" t="s">
        <v>18</v>
      </c>
      <c r="P5190" s="4" t="s">
        <v>9</v>
      </c>
      <c r="Q5190" s="4" t="s">
        <v>9</v>
      </c>
      <c r="R5190" s="4" t="s">
        <v>19</v>
      </c>
      <c r="S5190" s="4" t="s">
        <v>8</v>
      </c>
      <c r="T5190" s="4" t="s">
        <v>19</v>
      </c>
      <c r="U5190" s="4" t="s">
        <v>19</v>
      </c>
      <c r="V5190" s="4" t="s">
        <v>7</v>
      </c>
    </row>
    <row r="5191" spans="1:22">
      <c r="A5191" t="n">
        <v>46035</v>
      </c>
      <c r="B5191" s="56" t="n">
        <v>19</v>
      </c>
      <c r="C5191" s="7" t="n">
        <v>18</v>
      </c>
      <c r="D5191" s="7" t="s">
        <v>262</v>
      </c>
      <c r="E5191" s="7" t="s">
        <v>263</v>
      </c>
      <c r="F5191" s="7" t="s">
        <v>20</v>
      </c>
      <c r="G5191" s="7" t="n">
        <v>0</v>
      </c>
      <c r="H5191" s="7" t="n">
        <v>1</v>
      </c>
      <c r="I5191" s="7" t="n">
        <v>0</v>
      </c>
      <c r="J5191" s="7" t="n">
        <v>0</v>
      </c>
      <c r="K5191" s="7" t="n">
        <v>0</v>
      </c>
      <c r="L5191" s="7" t="n">
        <v>0</v>
      </c>
      <c r="M5191" s="7" t="n">
        <v>1</v>
      </c>
      <c r="N5191" s="7" t="n">
        <v>1.60000002384186</v>
      </c>
      <c r="O5191" s="7" t="n">
        <v>0.0900000035762787</v>
      </c>
      <c r="P5191" s="7" t="s">
        <v>20</v>
      </c>
      <c r="Q5191" s="7" t="s">
        <v>20</v>
      </c>
      <c r="R5191" s="7" t="n">
        <v>-1</v>
      </c>
      <c r="S5191" s="7" t="n">
        <v>0</v>
      </c>
      <c r="T5191" s="7" t="n">
        <v>0</v>
      </c>
      <c r="U5191" s="7" t="n">
        <v>0</v>
      </c>
      <c r="V5191" s="7" t="n">
        <v>0</v>
      </c>
    </row>
    <row r="5192" spans="1:22">
      <c r="A5192" t="s">
        <v>4</v>
      </c>
      <c r="B5192" s="4" t="s">
        <v>5</v>
      </c>
      <c r="C5192" s="4" t="s">
        <v>7</v>
      </c>
      <c r="D5192" s="4" t="s">
        <v>9</v>
      </c>
      <c r="E5192" s="4" t="s">
        <v>9</v>
      </c>
      <c r="F5192" s="4" t="s">
        <v>9</v>
      </c>
      <c r="G5192" s="4" t="s">
        <v>8</v>
      </c>
      <c r="H5192" s="4" t="s">
        <v>19</v>
      </c>
      <c r="I5192" s="4" t="s">
        <v>18</v>
      </c>
      <c r="J5192" s="4" t="s">
        <v>18</v>
      </c>
      <c r="K5192" s="4" t="s">
        <v>18</v>
      </c>
      <c r="L5192" s="4" t="s">
        <v>18</v>
      </c>
      <c r="M5192" s="4" t="s">
        <v>18</v>
      </c>
      <c r="N5192" s="4" t="s">
        <v>18</v>
      </c>
      <c r="O5192" s="4" t="s">
        <v>18</v>
      </c>
      <c r="P5192" s="4" t="s">
        <v>9</v>
      </c>
      <c r="Q5192" s="4" t="s">
        <v>9</v>
      </c>
      <c r="R5192" s="4" t="s">
        <v>19</v>
      </c>
      <c r="S5192" s="4" t="s">
        <v>8</v>
      </c>
      <c r="T5192" s="4" t="s">
        <v>19</v>
      </c>
      <c r="U5192" s="4" t="s">
        <v>19</v>
      </c>
      <c r="V5192" s="4" t="s">
        <v>7</v>
      </c>
    </row>
    <row r="5193" spans="1:22">
      <c r="A5193" t="n">
        <v>46113</v>
      </c>
      <c r="B5193" s="56" t="n">
        <v>19</v>
      </c>
      <c r="C5193" s="7" t="n">
        <v>7032</v>
      </c>
      <c r="D5193" s="7" t="s">
        <v>270</v>
      </c>
      <c r="E5193" s="7" t="s">
        <v>271</v>
      </c>
      <c r="F5193" s="7" t="s">
        <v>20</v>
      </c>
      <c r="G5193" s="7" t="n">
        <v>0</v>
      </c>
      <c r="H5193" s="7" t="n">
        <v>1</v>
      </c>
      <c r="I5193" s="7" t="n">
        <v>0</v>
      </c>
      <c r="J5193" s="7" t="n">
        <v>0</v>
      </c>
      <c r="K5193" s="7" t="n">
        <v>0</v>
      </c>
      <c r="L5193" s="7" t="n">
        <v>0</v>
      </c>
      <c r="M5193" s="7" t="n">
        <v>1</v>
      </c>
      <c r="N5193" s="7" t="n">
        <v>1.60000002384186</v>
      </c>
      <c r="O5193" s="7" t="n">
        <v>0.0900000035762787</v>
      </c>
      <c r="P5193" s="7" t="s">
        <v>20</v>
      </c>
      <c r="Q5193" s="7" t="s">
        <v>20</v>
      </c>
      <c r="R5193" s="7" t="n">
        <v>-1</v>
      </c>
      <c r="S5193" s="7" t="n">
        <v>0</v>
      </c>
      <c r="T5193" s="7" t="n">
        <v>0</v>
      </c>
      <c r="U5193" s="7" t="n">
        <v>0</v>
      </c>
      <c r="V5193" s="7" t="n">
        <v>0</v>
      </c>
    </row>
    <row r="5194" spans="1:22">
      <c r="A5194" t="s">
        <v>4</v>
      </c>
      <c r="B5194" s="4" t="s">
        <v>5</v>
      </c>
      <c r="C5194" s="4" t="s">
        <v>7</v>
      </c>
      <c r="D5194" s="4" t="s">
        <v>8</v>
      </c>
      <c r="E5194" s="4" t="s">
        <v>8</v>
      </c>
      <c r="F5194" s="4" t="s">
        <v>9</v>
      </c>
    </row>
    <row r="5195" spans="1:22">
      <c r="A5195" t="n">
        <v>46183</v>
      </c>
      <c r="B5195" s="53" t="n">
        <v>20</v>
      </c>
      <c r="C5195" s="7" t="n">
        <v>0</v>
      </c>
      <c r="D5195" s="7" t="n">
        <v>3</v>
      </c>
      <c r="E5195" s="7" t="n">
        <v>10</v>
      </c>
      <c r="F5195" s="7" t="s">
        <v>272</v>
      </c>
    </row>
    <row r="5196" spans="1:22">
      <c r="A5196" t="s">
        <v>4</v>
      </c>
      <c r="B5196" s="4" t="s">
        <v>5</v>
      </c>
      <c r="C5196" s="4" t="s">
        <v>7</v>
      </c>
    </row>
    <row r="5197" spans="1:22">
      <c r="A5197" t="n">
        <v>46201</v>
      </c>
      <c r="B5197" s="23" t="n">
        <v>16</v>
      </c>
      <c r="C5197" s="7" t="n">
        <v>0</v>
      </c>
    </row>
    <row r="5198" spans="1:22">
      <c r="A5198" t="s">
        <v>4</v>
      </c>
      <c r="B5198" s="4" t="s">
        <v>5</v>
      </c>
      <c r="C5198" s="4" t="s">
        <v>7</v>
      </c>
      <c r="D5198" s="4" t="s">
        <v>8</v>
      </c>
      <c r="E5198" s="4" t="s">
        <v>8</v>
      </c>
      <c r="F5198" s="4" t="s">
        <v>9</v>
      </c>
    </row>
    <row r="5199" spans="1:22">
      <c r="A5199" t="n">
        <v>46204</v>
      </c>
      <c r="B5199" s="53" t="n">
        <v>20</v>
      </c>
      <c r="C5199" s="7" t="n">
        <v>1</v>
      </c>
      <c r="D5199" s="7" t="n">
        <v>3</v>
      </c>
      <c r="E5199" s="7" t="n">
        <v>10</v>
      </c>
      <c r="F5199" s="7" t="s">
        <v>272</v>
      </c>
    </row>
    <row r="5200" spans="1:22">
      <c r="A5200" t="s">
        <v>4</v>
      </c>
      <c r="B5200" s="4" t="s">
        <v>5</v>
      </c>
      <c r="C5200" s="4" t="s">
        <v>7</v>
      </c>
    </row>
    <row r="5201" spans="1:22">
      <c r="A5201" t="n">
        <v>46222</v>
      </c>
      <c r="B5201" s="23" t="n">
        <v>16</v>
      </c>
      <c r="C5201" s="7" t="n">
        <v>0</v>
      </c>
    </row>
    <row r="5202" spans="1:22">
      <c r="A5202" t="s">
        <v>4</v>
      </c>
      <c r="B5202" s="4" t="s">
        <v>5</v>
      </c>
      <c r="C5202" s="4" t="s">
        <v>7</v>
      </c>
      <c r="D5202" s="4" t="s">
        <v>8</v>
      </c>
      <c r="E5202" s="4" t="s">
        <v>8</v>
      </c>
      <c r="F5202" s="4" t="s">
        <v>9</v>
      </c>
    </row>
    <row r="5203" spans="1:22">
      <c r="A5203" t="n">
        <v>46225</v>
      </c>
      <c r="B5203" s="53" t="n">
        <v>20</v>
      </c>
      <c r="C5203" s="7" t="n">
        <v>2</v>
      </c>
      <c r="D5203" s="7" t="n">
        <v>3</v>
      </c>
      <c r="E5203" s="7" t="n">
        <v>10</v>
      </c>
      <c r="F5203" s="7" t="s">
        <v>272</v>
      </c>
    </row>
    <row r="5204" spans="1:22">
      <c r="A5204" t="s">
        <v>4</v>
      </c>
      <c r="B5204" s="4" t="s">
        <v>5</v>
      </c>
      <c r="C5204" s="4" t="s">
        <v>7</v>
      </c>
    </row>
    <row r="5205" spans="1:22">
      <c r="A5205" t="n">
        <v>46243</v>
      </c>
      <c r="B5205" s="23" t="n">
        <v>16</v>
      </c>
      <c r="C5205" s="7" t="n">
        <v>0</v>
      </c>
    </row>
    <row r="5206" spans="1:22">
      <c r="A5206" t="s">
        <v>4</v>
      </c>
      <c r="B5206" s="4" t="s">
        <v>5</v>
      </c>
      <c r="C5206" s="4" t="s">
        <v>7</v>
      </c>
      <c r="D5206" s="4" t="s">
        <v>8</v>
      </c>
      <c r="E5206" s="4" t="s">
        <v>8</v>
      </c>
      <c r="F5206" s="4" t="s">
        <v>9</v>
      </c>
    </row>
    <row r="5207" spans="1:22">
      <c r="A5207" t="n">
        <v>46246</v>
      </c>
      <c r="B5207" s="53" t="n">
        <v>20</v>
      </c>
      <c r="C5207" s="7" t="n">
        <v>3</v>
      </c>
      <c r="D5207" s="7" t="n">
        <v>3</v>
      </c>
      <c r="E5207" s="7" t="n">
        <v>10</v>
      </c>
      <c r="F5207" s="7" t="s">
        <v>272</v>
      </c>
    </row>
    <row r="5208" spans="1:22">
      <c r="A5208" t="s">
        <v>4</v>
      </c>
      <c r="B5208" s="4" t="s">
        <v>5</v>
      </c>
      <c r="C5208" s="4" t="s">
        <v>7</v>
      </c>
    </row>
    <row r="5209" spans="1:22">
      <c r="A5209" t="n">
        <v>46264</v>
      </c>
      <c r="B5209" s="23" t="n">
        <v>16</v>
      </c>
      <c r="C5209" s="7" t="n">
        <v>0</v>
      </c>
    </row>
    <row r="5210" spans="1:22">
      <c r="A5210" t="s">
        <v>4</v>
      </c>
      <c r="B5210" s="4" t="s">
        <v>5</v>
      </c>
      <c r="C5210" s="4" t="s">
        <v>7</v>
      </c>
      <c r="D5210" s="4" t="s">
        <v>8</v>
      </c>
      <c r="E5210" s="4" t="s">
        <v>8</v>
      </c>
      <c r="F5210" s="4" t="s">
        <v>9</v>
      </c>
    </row>
    <row r="5211" spans="1:22">
      <c r="A5211" t="n">
        <v>46267</v>
      </c>
      <c r="B5211" s="53" t="n">
        <v>20</v>
      </c>
      <c r="C5211" s="7" t="n">
        <v>4</v>
      </c>
      <c r="D5211" s="7" t="n">
        <v>3</v>
      </c>
      <c r="E5211" s="7" t="n">
        <v>10</v>
      </c>
      <c r="F5211" s="7" t="s">
        <v>272</v>
      </c>
    </row>
    <row r="5212" spans="1:22">
      <c r="A5212" t="s">
        <v>4</v>
      </c>
      <c r="B5212" s="4" t="s">
        <v>5</v>
      </c>
      <c r="C5212" s="4" t="s">
        <v>7</v>
      </c>
    </row>
    <row r="5213" spans="1:22">
      <c r="A5213" t="n">
        <v>46285</v>
      </c>
      <c r="B5213" s="23" t="n">
        <v>16</v>
      </c>
      <c r="C5213" s="7" t="n">
        <v>0</v>
      </c>
    </row>
    <row r="5214" spans="1:22">
      <c r="A5214" t="s">
        <v>4</v>
      </c>
      <c r="B5214" s="4" t="s">
        <v>5</v>
      </c>
      <c r="C5214" s="4" t="s">
        <v>7</v>
      </c>
      <c r="D5214" s="4" t="s">
        <v>8</v>
      </c>
      <c r="E5214" s="4" t="s">
        <v>8</v>
      </c>
      <c r="F5214" s="4" t="s">
        <v>9</v>
      </c>
    </row>
    <row r="5215" spans="1:22">
      <c r="A5215" t="n">
        <v>46288</v>
      </c>
      <c r="B5215" s="53" t="n">
        <v>20</v>
      </c>
      <c r="C5215" s="7" t="n">
        <v>5</v>
      </c>
      <c r="D5215" s="7" t="n">
        <v>3</v>
      </c>
      <c r="E5215" s="7" t="n">
        <v>10</v>
      </c>
      <c r="F5215" s="7" t="s">
        <v>272</v>
      </c>
    </row>
    <row r="5216" spans="1:22">
      <c r="A5216" t="s">
        <v>4</v>
      </c>
      <c r="B5216" s="4" t="s">
        <v>5</v>
      </c>
      <c r="C5216" s="4" t="s">
        <v>7</v>
      </c>
    </row>
    <row r="5217" spans="1:6">
      <c r="A5217" t="n">
        <v>46306</v>
      </c>
      <c r="B5217" s="23" t="n">
        <v>16</v>
      </c>
      <c r="C5217" s="7" t="n">
        <v>0</v>
      </c>
    </row>
    <row r="5218" spans="1:6">
      <c r="A5218" t="s">
        <v>4</v>
      </c>
      <c r="B5218" s="4" t="s">
        <v>5</v>
      </c>
      <c r="C5218" s="4" t="s">
        <v>7</v>
      </c>
      <c r="D5218" s="4" t="s">
        <v>8</v>
      </c>
      <c r="E5218" s="4" t="s">
        <v>8</v>
      </c>
      <c r="F5218" s="4" t="s">
        <v>9</v>
      </c>
    </row>
    <row r="5219" spans="1:6">
      <c r="A5219" t="n">
        <v>46309</v>
      </c>
      <c r="B5219" s="53" t="n">
        <v>20</v>
      </c>
      <c r="C5219" s="7" t="n">
        <v>6</v>
      </c>
      <c r="D5219" s="7" t="n">
        <v>3</v>
      </c>
      <c r="E5219" s="7" t="n">
        <v>10</v>
      </c>
      <c r="F5219" s="7" t="s">
        <v>272</v>
      </c>
    </row>
    <row r="5220" spans="1:6">
      <c r="A5220" t="s">
        <v>4</v>
      </c>
      <c r="B5220" s="4" t="s">
        <v>5</v>
      </c>
      <c r="C5220" s="4" t="s">
        <v>7</v>
      </c>
    </row>
    <row r="5221" spans="1:6">
      <c r="A5221" t="n">
        <v>46327</v>
      </c>
      <c r="B5221" s="23" t="n">
        <v>16</v>
      </c>
      <c r="C5221" s="7" t="n">
        <v>0</v>
      </c>
    </row>
    <row r="5222" spans="1:6">
      <c r="A5222" t="s">
        <v>4</v>
      </c>
      <c r="B5222" s="4" t="s">
        <v>5</v>
      </c>
      <c r="C5222" s="4" t="s">
        <v>7</v>
      </c>
      <c r="D5222" s="4" t="s">
        <v>8</v>
      </c>
      <c r="E5222" s="4" t="s">
        <v>8</v>
      </c>
      <c r="F5222" s="4" t="s">
        <v>9</v>
      </c>
    </row>
    <row r="5223" spans="1:6">
      <c r="A5223" t="n">
        <v>46330</v>
      </c>
      <c r="B5223" s="53" t="n">
        <v>20</v>
      </c>
      <c r="C5223" s="7" t="n">
        <v>7</v>
      </c>
      <c r="D5223" s="7" t="n">
        <v>3</v>
      </c>
      <c r="E5223" s="7" t="n">
        <v>10</v>
      </c>
      <c r="F5223" s="7" t="s">
        <v>272</v>
      </c>
    </row>
    <row r="5224" spans="1:6">
      <c r="A5224" t="s">
        <v>4</v>
      </c>
      <c r="B5224" s="4" t="s">
        <v>5</v>
      </c>
      <c r="C5224" s="4" t="s">
        <v>7</v>
      </c>
    </row>
    <row r="5225" spans="1:6">
      <c r="A5225" t="n">
        <v>46348</v>
      </c>
      <c r="B5225" s="23" t="n">
        <v>16</v>
      </c>
      <c r="C5225" s="7" t="n">
        <v>0</v>
      </c>
    </row>
    <row r="5226" spans="1:6">
      <c r="A5226" t="s">
        <v>4</v>
      </c>
      <c r="B5226" s="4" t="s">
        <v>5</v>
      </c>
      <c r="C5226" s="4" t="s">
        <v>7</v>
      </c>
      <c r="D5226" s="4" t="s">
        <v>8</v>
      </c>
      <c r="E5226" s="4" t="s">
        <v>8</v>
      </c>
      <c r="F5226" s="4" t="s">
        <v>9</v>
      </c>
    </row>
    <row r="5227" spans="1:6">
      <c r="A5227" t="n">
        <v>46351</v>
      </c>
      <c r="B5227" s="53" t="n">
        <v>20</v>
      </c>
      <c r="C5227" s="7" t="n">
        <v>8</v>
      </c>
      <c r="D5227" s="7" t="n">
        <v>3</v>
      </c>
      <c r="E5227" s="7" t="n">
        <v>10</v>
      </c>
      <c r="F5227" s="7" t="s">
        <v>272</v>
      </c>
    </row>
    <row r="5228" spans="1:6">
      <c r="A5228" t="s">
        <v>4</v>
      </c>
      <c r="B5228" s="4" t="s">
        <v>5</v>
      </c>
      <c r="C5228" s="4" t="s">
        <v>7</v>
      </c>
    </row>
    <row r="5229" spans="1:6">
      <c r="A5229" t="n">
        <v>46369</v>
      </c>
      <c r="B5229" s="23" t="n">
        <v>16</v>
      </c>
      <c r="C5229" s="7" t="n">
        <v>0</v>
      </c>
    </row>
    <row r="5230" spans="1:6">
      <c r="A5230" t="s">
        <v>4</v>
      </c>
      <c r="B5230" s="4" t="s">
        <v>5</v>
      </c>
      <c r="C5230" s="4" t="s">
        <v>7</v>
      </c>
      <c r="D5230" s="4" t="s">
        <v>8</v>
      </c>
      <c r="E5230" s="4" t="s">
        <v>8</v>
      </c>
      <c r="F5230" s="4" t="s">
        <v>9</v>
      </c>
    </row>
    <row r="5231" spans="1:6">
      <c r="A5231" t="n">
        <v>46372</v>
      </c>
      <c r="B5231" s="53" t="n">
        <v>20</v>
      </c>
      <c r="C5231" s="7" t="n">
        <v>9</v>
      </c>
      <c r="D5231" s="7" t="n">
        <v>3</v>
      </c>
      <c r="E5231" s="7" t="n">
        <v>10</v>
      </c>
      <c r="F5231" s="7" t="s">
        <v>272</v>
      </c>
    </row>
    <row r="5232" spans="1:6">
      <c r="A5232" t="s">
        <v>4</v>
      </c>
      <c r="B5232" s="4" t="s">
        <v>5</v>
      </c>
      <c r="C5232" s="4" t="s">
        <v>7</v>
      </c>
    </row>
    <row r="5233" spans="1:6">
      <c r="A5233" t="n">
        <v>46390</v>
      </c>
      <c r="B5233" s="23" t="n">
        <v>16</v>
      </c>
      <c r="C5233" s="7" t="n">
        <v>0</v>
      </c>
    </row>
    <row r="5234" spans="1:6">
      <c r="A5234" t="s">
        <v>4</v>
      </c>
      <c r="B5234" s="4" t="s">
        <v>5</v>
      </c>
      <c r="C5234" s="4" t="s">
        <v>7</v>
      </c>
      <c r="D5234" s="4" t="s">
        <v>8</v>
      </c>
      <c r="E5234" s="4" t="s">
        <v>8</v>
      </c>
      <c r="F5234" s="4" t="s">
        <v>9</v>
      </c>
    </row>
    <row r="5235" spans="1:6">
      <c r="A5235" t="n">
        <v>46393</v>
      </c>
      <c r="B5235" s="53" t="n">
        <v>20</v>
      </c>
      <c r="C5235" s="7" t="n">
        <v>11</v>
      </c>
      <c r="D5235" s="7" t="n">
        <v>3</v>
      </c>
      <c r="E5235" s="7" t="n">
        <v>10</v>
      </c>
      <c r="F5235" s="7" t="s">
        <v>272</v>
      </c>
    </row>
    <row r="5236" spans="1:6">
      <c r="A5236" t="s">
        <v>4</v>
      </c>
      <c r="B5236" s="4" t="s">
        <v>5</v>
      </c>
      <c r="C5236" s="4" t="s">
        <v>7</v>
      </c>
    </row>
    <row r="5237" spans="1:6">
      <c r="A5237" t="n">
        <v>46411</v>
      </c>
      <c r="B5237" s="23" t="n">
        <v>16</v>
      </c>
      <c r="C5237" s="7" t="n">
        <v>0</v>
      </c>
    </row>
    <row r="5238" spans="1:6">
      <c r="A5238" t="s">
        <v>4</v>
      </c>
      <c r="B5238" s="4" t="s">
        <v>5</v>
      </c>
      <c r="C5238" s="4" t="s">
        <v>7</v>
      </c>
      <c r="D5238" s="4" t="s">
        <v>8</v>
      </c>
      <c r="E5238" s="4" t="s">
        <v>8</v>
      </c>
      <c r="F5238" s="4" t="s">
        <v>9</v>
      </c>
    </row>
    <row r="5239" spans="1:6">
      <c r="A5239" t="n">
        <v>46414</v>
      </c>
      <c r="B5239" s="53" t="n">
        <v>20</v>
      </c>
      <c r="C5239" s="7" t="n">
        <v>80</v>
      </c>
      <c r="D5239" s="7" t="n">
        <v>3</v>
      </c>
      <c r="E5239" s="7" t="n">
        <v>10</v>
      </c>
      <c r="F5239" s="7" t="s">
        <v>272</v>
      </c>
    </row>
    <row r="5240" spans="1:6">
      <c r="A5240" t="s">
        <v>4</v>
      </c>
      <c r="B5240" s="4" t="s">
        <v>5</v>
      </c>
      <c r="C5240" s="4" t="s">
        <v>7</v>
      </c>
    </row>
    <row r="5241" spans="1:6">
      <c r="A5241" t="n">
        <v>46432</v>
      </c>
      <c r="B5241" s="23" t="n">
        <v>16</v>
      </c>
      <c r="C5241" s="7" t="n">
        <v>0</v>
      </c>
    </row>
    <row r="5242" spans="1:6">
      <c r="A5242" t="s">
        <v>4</v>
      </c>
      <c r="B5242" s="4" t="s">
        <v>5</v>
      </c>
      <c r="C5242" s="4" t="s">
        <v>7</v>
      </c>
      <c r="D5242" s="4" t="s">
        <v>8</v>
      </c>
      <c r="E5242" s="4" t="s">
        <v>8</v>
      </c>
      <c r="F5242" s="4" t="s">
        <v>9</v>
      </c>
    </row>
    <row r="5243" spans="1:6">
      <c r="A5243" t="n">
        <v>46435</v>
      </c>
      <c r="B5243" s="53" t="n">
        <v>20</v>
      </c>
      <c r="C5243" s="7" t="n">
        <v>18</v>
      </c>
      <c r="D5243" s="7" t="n">
        <v>3</v>
      </c>
      <c r="E5243" s="7" t="n">
        <v>10</v>
      </c>
      <c r="F5243" s="7" t="s">
        <v>272</v>
      </c>
    </row>
    <row r="5244" spans="1:6">
      <c r="A5244" t="s">
        <v>4</v>
      </c>
      <c r="B5244" s="4" t="s">
        <v>5</v>
      </c>
      <c r="C5244" s="4" t="s">
        <v>7</v>
      </c>
    </row>
    <row r="5245" spans="1:6">
      <c r="A5245" t="n">
        <v>46453</v>
      </c>
      <c r="B5245" s="23" t="n">
        <v>16</v>
      </c>
      <c r="C5245" s="7" t="n">
        <v>0</v>
      </c>
    </row>
    <row r="5246" spans="1:6">
      <c r="A5246" t="s">
        <v>4</v>
      </c>
      <c r="B5246" s="4" t="s">
        <v>5</v>
      </c>
      <c r="C5246" s="4" t="s">
        <v>7</v>
      </c>
      <c r="D5246" s="4" t="s">
        <v>8</v>
      </c>
      <c r="E5246" s="4" t="s">
        <v>8</v>
      </c>
      <c r="F5246" s="4" t="s">
        <v>9</v>
      </c>
    </row>
    <row r="5247" spans="1:6">
      <c r="A5247" t="n">
        <v>46456</v>
      </c>
      <c r="B5247" s="53" t="n">
        <v>20</v>
      </c>
      <c r="C5247" s="7" t="n">
        <v>7032</v>
      </c>
      <c r="D5247" s="7" t="n">
        <v>3</v>
      </c>
      <c r="E5247" s="7" t="n">
        <v>10</v>
      </c>
      <c r="F5247" s="7" t="s">
        <v>272</v>
      </c>
    </row>
    <row r="5248" spans="1:6">
      <c r="A5248" t="s">
        <v>4</v>
      </c>
      <c r="B5248" s="4" t="s">
        <v>5</v>
      </c>
      <c r="C5248" s="4" t="s">
        <v>7</v>
      </c>
    </row>
    <row r="5249" spans="1:6">
      <c r="A5249" t="n">
        <v>46474</v>
      </c>
      <c r="B5249" s="23" t="n">
        <v>16</v>
      </c>
      <c r="C5249" s="7" t="n">
        <v>0</v>
      </c>
    </row>
    <row r="5250" spans="1:6">
      <c r="A5250" t="s">
        <v>4</v>
      </c>
      <c r="B5250" s="4" t="s">
        <v>5</v>
      </c>
      <c r="C5250" s="4" t="s">
        <v>8</v>
      </c>
    </row>
    <row r="5251" spans="1:6">
      <c r="A5251" t="n">
        <v>46477</v>
      </c>
      <c r="B5251" s="57" t="n">
        <v>116</v>
      </c>
      <c r="C5251" s="7" t="n">
        <v>0</v>
      </c>
    </row>
    <row r="5252" spans="1:6">
      <c r="A5252" t="s">
        <v>4</v>
      </c>
      <c r="B5252" s="4" t="s">
        <v>5</v>
      </c>
      <c r="C5252" s="4" t="s">
        <v>8</v>
      </c>
      <c r="D5252" s="4" t="s">
        <v>7</v>
      </c>
    </row>
    <row r="5253" spans="1:6">
      <c r="A5253" t="n">
        <v>46479</v>
      </c>
      <c r="B5253" s="57" t="n">
        <v>116</v>
      </c>
      <c r="C5253" s="7" t="n">
        <v>2</v>
      </c>
      <c r="D5253" s="7" t="n">
        <v>1</v>
      </c>
    </row>
    <row r="5254" spans="1:6">
      <c r="A5254" t="s">
        <v>4</v>
      </c>
      <c r="B5254" s="4" t="s">
        <v>5</v>
      </c>
      <c r="C5254" s="4" t="s">
        <v>8</v>
      </c>
      <c r="D5254" s="4" t="s">
        <v>19</v>
      </c>
    </row>
    <row r="5255" spans="1:6">
      <c r="A5255" t="n">
        <v>46483</v>
      </c>
      <c r="B5255" s="57" t="n">
        <v>116</v>
      </c>
      <c r="C5255" s="7" t="n">
        <v>5</v>
      </c>
      <c r="D5255" s="7" t="n">
        <v>1109393408</v>
      </c>
    </row>
    <row r="5256" spans="1:6">
      <c r="A5256" t="s">
        <v>4</v>
      </c>
      <c r="B5256" s="4" t="s">
        <v>5</v>
      </c>
      <c r="C5256" s="4" t="s">
        <v>8</v>
      </c>
      <c r="D5256" s="4" t="s">
        <v>7</v>
      </c>
    </row>
    <row r="5257" spans="1:6">
      <c r="A5257" t="n">
        <v>46489</v>
      </c>
      <c r="B5257" s="57" t="n">
        <v>116</v>
      </c>
      <c r="C5257" s="7" t="n">
        <v>6</v>
      </c>
      <c r="D5257" s="7" t="n">
        <v>1</v>
      </c>
    </row>
    <row r="5258" spans="1:6">
      <c r="A5258" t="s">
        <v>4</v>
      </c>
      <c r="B5258" s="4" t="s">
        <v>5</v>
      </c>
      <c r="C5258" s="4" t="s">
        <v>7</v>
      </c>
      <c r="D5258" s="4" t="s">
        <v>18</v>
      </c>
      <c r="E5258" s="4" t="s">
        <v>18</v>
      </c>
      <c r="F5258" s="4" t="s">
        <v>18</v>
      </c>
      <c r="G5258" s="4" t="s">
        <v>18</v>
      </c>
    </row>
    <row r="5259" spans="1:6">
      <c r="A5259" t="n">
        <v>46493</v>
      </c>
      <c r="B5259" s="33" t="n">
        <v>46</v>
      </c>
      <c r="C5259" s="7" t="n">
        <v>0</v>
      </c>
      <c r="D5259" s="7" t="n">
        <v>-0.25</v>
      </c>
      <c r="E5259" s="7" t="n">
        <v>0.0599999986588955</v>
      </c>
      <c r="F5259" s="7" t="n">
        <v>-24.9500007629395</v>
      </c>
      <c r="G5259" s="7" t="n">
        <v>0</v>
      </c>
    </row>
    <row r="5260" spans="1:6">
      <c r="A5260" t="s">
        <v>4</v>
      </c>
      <c r="B5260" s="4" t="s">
        <v>5</v>
      </c>
      <c r="C5260" s="4" t="s">
        <v>7</v>
      </c>
      <c r="D5260" s="4" t="s">
        <v>18</v>
      </c>
      <c r="E5260" s="4" t="s">
        <v>18</v>
      </c>
      <c r="F5260" s="4" t="s">
        <v>18</v>
      </c>
      <c r="G5260" s="4" t="s">
        <v>18</v>
      </c>
    </row>
    <row r="5261" spans="1:6">
      <c r="A5261" t="n">
        <v>46512</v>
      </c>
      <c r="B5261" s="33" t="n">
        <v>46</v>
      </c>
      <c r="C5261" s="7" t="n">
        <v>1</v>
      </c>
      <c r="D5261" s="7" t="n">
        <v>0.5</v>
      </c>
      <c r="E5261" s="7" t="n">
        <v>0.0599999986588955</v>
      </c>
      <c r="F5261" s="7" t="n">
        <v>-25.1000003814697</v>
      </c>
      <c r="G5261" s="7" t="n">
        <v>0</v>
      </c>
    </row>
    <row r="5262" spans="1:6">
      <c r="A5262" t="s">
        <v>4</v>
      </c>
      <c r="B5262" s="4" t="s">
        <v>5</v>
      </c>
      <c r="C5262" s="4" t="s">
        <v>7</v>
      </c>
      <c r="D5262" s="4" t="s">
        <v>18</v>
      </c>
      <c r="E5262" s="4" t="s">
        <v>18</v>
      </c>
      <c r="F5262" s="4" t="s">
        <v>18</v>
      </c>
      <c r="G5262" s="4" t="s">
        <v>18</v>
      </c>
    </row>
    <row r="5263" spans="1:6">
      <c r="A5263" t="n">
        <v>46531</v>
      </c>
      <c r="B5263" s="33" t="n">
        <v>46</v>
      </c>
      <c r="C5263" s="7" t="n">
        <v>2</v>
      </c>
      <c r="D5263" s="7" t="n">
        <v>1</v>
      </c>
      <c r="E5263" s="7" t="n">
        <v>0.0599999986588955</v>
      </c>
      <c r="F5263" s="7" t="n">
        <v>-25.7000007629395</v>
      </c>
      <c r="G5263" s="7" t="n">
        <v>350</v>
      </c>
    </row>
    <row r="5264" spans="1:6">
      <c r="A5264" t="s">
        <v>4</v>
      </c>
      <c r="B5264" s="4" t="s">
        <v>5</v>
      </c>
      <c r="C5264" s="4" t="s">
        <v>7</v>
      </c>
      <c r="D5264" s="4" t="s">
        <v>18</v>
      </c>
      <c r="E5264" s="4" t="s">
        <v>18</v>
      </c>
      <c r="F5264" s="4" t="s">
        <v>18</v>
      </c>
      <c r="G5264" s="4" t="s">
        <v>18</v>
      </c>
    </row>
    <row r="5265" spans="1:7">
      <c r="A5265" t="n">
        <v>46550</v>
      </c>
      <c r="B5265" s="33" t="n">
        <v>46</v>
      </c>
      <c r="C5265" s="7" t="n">
        <v>3</v>
      </c>
      <c r="D5265" s="7" t="n">
        <v>0</v>
      </c>
      <c r="E5265" s="7" t="n">
        <v>0.0599999986588955</v>
      </c>
      <c r="F5265" s="7" t="n">
        <v>-25.7000007629395</v>
      </c>
      <c r="G5265" s="7" t="n">
        <v>0</v>
      </c>
    </row>
    <row r="5266" spans="1:7">
      <c r="A5266" t="s">
        <v>4</v>
      </c>
      <c r="B5266" s="4" t="s">
        <v>5</v>
      </c>
      <c r="C5266" s="4" t="s">
        <v>7</v>
      </c>
      <c r="D5266" s="4" t="s">
        <v>18</v>
      </c>
      <c r="E5266" s="4" t="s">
        <v>18</v>
      </c>
      <c r="F5266" s="4" t="s">
        <v>18</v>
      </c>
      <c r="G5266" s="4" t="s">
        <v>18</v>
      </c>
    </row>
    <row r="5267" spans="1:7">
      <c r="A5267" t="n">
        <v>46569</v>
      </c>
      <c r="B5267" s="33" t="n">
        <v>46</v>
      </c>
      <c r="C5267" s="7" t="n">
        <v>4</v>
      </c>
      <c r="D5267" s="7" t="n">
        <v>1.35000002384186</v>
      </c>
      <c r="E5267" s="7" t="n">
        <v>0.0599999986588955</v>
      </c>
      <c r="F5267" s="7" t="n">
        <v>-24.8500003814697</v>
      </c>
      <c r="G5267" s="7" t="n">
        <v>315</v>
      </c>
    </row>
    <row r="5268" spans="1:7">
      <c r="A5268" t="s">
        <v>4</v>
      </c>
      <c r="B5268" s="4" t="s">
        <v>5</v>
      </c>
      <c r="C5268" s="4" t="s">
        <v>7</v>
      </c>
      <c r="D5268" s="4" t="s">
        <v>18</v>
      </c>
      <c r="E5268" s="4" t="s">
        <v>18</v>
      </c>
      <c r="F5268" s="4" t="s">
        <v>18</v>
      </c>
      <c r="G5268" s="4" t="s">
        <v>18</v>
      </c>
    </row>
    <row r="5269" spans="1:7">
      <c r="A5269" t="n">
        <v>46588</v>
      </c>
      <c r="B5269" s="33" t="n">
        <v>46</v>
      </c>
      <c r="C5269" s="7" t="n">
        <v>5</v>
      </c>
      <c r="D5269" s="7" t="n">
        <v>-1.35000002384186</v>
      </c>
      <c r="E5269" s="7" t="n">
        <v>0.0599999986588955</v>
      </c>
      <c r="F5269" s="7" t="n">
        <v>-24.6499996185303</v>
      </c>
      <c r="G5269" s="7" t="n">
        <v>45</v>
      </c>
    </row>
    <row r="5270" spans="1:7">
      <c r="A5270" t="s">
        <v>4</v>
      </c>
      <c r="B5270" s="4" t="s">
        <v>5</v>
      </c>
      <c r="C5270" s="4" t="s">
        <v>7</v>
      </c>
      <c r="D5270" s="4" t="s">
        <v>18</v>
      </c>
      <c r="E5270" s="4" t="s">
        <v>18</v>
      </c>
      <c r="F5270" s="4" t="s">
        <v>18</v>
      </c>
      <c r="G5270" s="4" t="s">
        <v>18</v>
      </c>
    </row>
    <row r="5271" spans="1:7">
      <c r="A5271" t="n">
        <v>46607</v>
      </c>
      <c r="B5271" s="33" t="n">
        <v>46</v>
      </c>
      <c r="C5271" s="7" t="n">
        <v>7032</v>
      </c>
      <c r="D5271" s="7" t="n">
        <v>-1.14999997615814</v>
      </c>
      <c r="E5271" s="7" t="n">
        <v>0.0599999986588955</v>
      </c>
      <c r="F5271" s="7" t="n">
        <v>-25.0499992370605</v>
      </c>
      <c r="G5271" s="7" t="n">
        <v>35</v>
      </c>
    </row>
    <row r="5272" spans="1:7">
      <c r="A5272" t="s">
        <v>4</v>
      </c>
      <c r="B5272" s="4" t="s">
        <v>5</v>
      </c>
      <c r="C5272" s="4" t="s">
        <v>7</v>
      </c>
      <c r="D5272" s="4" t="s">
        <v>18</v>
      </c>
      <c r="E5272" s="4" t="s">
        <v>18</v>
      </c>
      <c r="F5272" s="4" t="s">
        <v>18</v>
      </c>
      <c r="G5272" s="4" t="s">
        <v>18</v>
      </c>
    </row>
    <row r="5273" spans="1:7">
      <c r="A5273" t="n">
        <v>46626</v>
      </c>
      <c r="B5273" s="33" t="n">
        <v>46</v>
      </c>
      <c r="C5273" s="7" t="n">
        <v>6</v>
      </c>
      <c r="D5273" s="7" t="n">
        <v>-1.04999995231628</v>
      </c>
      <c r="E5273" s="7" t="n">
        <v>0.0599999986588955</v>
      </c>
      <c r="F5273" s="7" t="n">
        <v>-25.5499992370605</v>
      </c>
      <c r="G5273" s="7" t="n">
        <v>30</v>
      </c>
    </row>
    <row r="5274" spans="1:7">
      <c r="A5274" t="s">
        <v>4</v>
      </c>
      <c r="B5274" s="4" t="s">
        <v>5</v>
      </c>
      <c r="C5274" s="4" t="s">
        <v>7</v>
      </c>
      <c r="D5274" s="4" t="s">
        <v>18</v>
      </c>
      <c r="E5274" s="4" t="s">
        <v>18</v>
      </c>
      <c r="F5274" s="4" t="s">
        <v>18</v>
      </c>
      <c r="G5274" s="4" t="s">
        <v>18</v>
      </c>
    </row>
    <row r="5275" spans="1:7">
      <c r="A5275" t="n">
        <v>46645</v>
      </c>
      <c r="B5275" s="33" t="n">
        <v>46</v>
      </c>
      <c r="C5275" s="7" t="n">
        <v>7</v>
      </c>
      <c r="D5275" s="7" t="n">
        <v>0.5</v>
      </c>
      <c r="E5275" s="7" t="n">
        <v>0.0599999986588955</v>
      </c>
      <c r="F5275" s="7" t="n">
        <v>-26.5</v>
      </c>
      <c r="G5275" s="7" t="n">
        <v>355</v>
      </c>
    </row>
    <row r="5276" spans="1:7">
      <c r="A5276" t="s">
        <v>4</v>
      </c>
      <c r="B5276" s="4" t="s">
        <v>5</v>
      </c>
      <c r="C5276" s="4" t="s">
        <v>7</v>
      </c>
      <c r="D5276" s="4" t="s">
        <v>18</v>
      </c>
      <c r="E5276" s="4" t="s">
        <v>18</v>
      </c>
      <c r="F5276" s="4" t="s">
        <v>18</v>
      </c>
      <c r="G5276" s="4" t="s">
        <v>18</v>
      </c>
    </row>
    <row r="5277" spans="1:7">
      <c r="A5277" t="n">
        <v>46664</v>
      </c>
      <c r="B5277" s="33" t="n">
        <v>46</v>
      </c>
      <c r="C5277" s="7" t="n">
        <v>8</v>
      </c>
      <c r="D5277" s="7" t="n">
        <v>-1.95000004768372</v>
      </c>
      <c r="E5277" s="7" t="n">
        <v>0.0599999986588955</v>
      </c>
      <c r="F5277" s="7" t="n">
        <v>-25.75</v>
      </c>
      <c r="G5277" s="7" t="n">
        <v>40</v>
      </c>
    </row>
    <row r="5278" spans="1:7">
      <c r="A5278" t="s">
        <v>4</v>
      </c>
      <c r="B5278" s="4" t="s">
        <v>5</v>
      </c>
      <c r="C5278" s="4" t="s">
        <v>7</v>
      </c>
      <c r="D5278" s="4" t="s">
        <v>18</v>
      </c>
      <c r="E5278" s="4" t="s">
        <v>18</v>
      </c>
      <c r="F5278" s="4" t="s">
        <v>18</v>
      </c>
      <c r="G5278" s="4" t="s">
        <v>18</v>
      </c>
    </row>
    <row r="5279" spans="1:7">
      <c r="A5279" t="n">
        <v>46683</v>
      </c>
      <c r="B5279" s="33" t="n">
        <v>46</v>
      </c>
      <c r="C5279" s="7" t="n">
        <v>9</v>
      </c>
      <c r="D5279" s="7" t="n">
        <v>-0.649999976158142</v>
      </c>
      <c r="E5279" s="7" t="n">
        <v>0.0599999986588955</v>
      </c>
      <c r="F5279" s="7" t="n">
        <v>-26.3999996185303</v>
      </c>
      <c r="G5279" s="7" t="n">
        <v>5</v>
      </c>
    </row>
    <row r="5280" spans="1:7">
      <c r="A5280" t="s">
        <v>4</v>
      </c>
      <c r="B5280" s="4" t="s">
        <v>5</v>
      </c>
      <c r="C5280" s="4" t="s">
        <v>7</v>
      </c>
      <c r="D5280" s="4" t="s">
        <v>18</v>
      </c>
      <c r="E5280" s="4" t="s">
        <v>18</v>
      </c>
      <c r="F5280" s="4" t="s">
        <v>18</v>
      </c>
      <c r="G5280" s="4" t="s">
        <v>18</v>
      </c>
    </row>
    <row r="5281" spans="1:7">
      <c r="A5281" t="n">
        <v>46702</v>
      </c>
      <c r="B5281" s="33" t="n">
        <v>46</v>
      </c>
      <c r="C5281" s="7" t="n">
        <v>11</v>
      </c>
      <c r="D5281" s="7" t="n">
        <v>1.79999995231628</v>
      </c>
      <c r="E5281" s="7" t="n">
        <v>0.0599999986588955</v>
      </c>
      <c r="F5281" s="7" t="n">
        <v>-25.9500007629395</v>
      </c>
      <c r="G5281" s="7" t="n">
        <v>340</v>
      </c>
    </row>
    <row r="5282" spans="1:7">
      <c r="A5282" t="s">
        <v>4</v>
      </c>
      <c r="B5282" s="4" t="s">
        <v>5</v>
      </c>
      <c r="C5282" s="4" t="s">
        <v>7</v>
      </c>
      <c r="D5282" s="4" t="s">
        <v>18</v>
      </c>
      <c r="E5282" s="4" t="s">
        <v>18</v>
      </c>
      <c r="F5282" s="4" t="s">
        <v>18</v>
      </c>
      <c r="G5282" s="4" t="s">
        <v>18</v>
      </c>
    </row>
    <row r="5283" spans="1:7">
      <c r="A5283" t="n">
        <v>46721</v>
      </c>
      <c r="B5283" s="33" t="n">
        <v>46</v>
      </c>
      <c r="C5283" s="7" t="n">
        <v>18</v>
      </c>
      <c r="D5283" s="7" t="n">
        <v>-0.5</v>
      </c>
      <c r="E5283" s="7" t="n">
        <v>0.0599999986588955</v>
      </c>
      <c r="F5283" s="7" t="n">
        <v>-22.9500007629395</v>
      </c>
      <c r="G5283" s="7" t="n">
        <v>170</v>
      </c>
    </row>
    <row r="5284" spans="1:7">
      <c r="A5284" t="s">
        <v>4</v>
      </c>
      <c r="B5284" s="4" t="s">
        <v>5</v>
      </c>
      <c r="C5284" s="4" t="s">
        <v>7</v>
      </c>
      <c r="D5284" s="4" t="s">
        <v>18</v>
      </c>
      <c r="E5284" s="4" t="s">
        <v>18</v>
      </c>
      <c r="F5284" s="4" t="s">
        <v>18</v>
      </c>
      <c r="G5284" s="4" t="s">
        <v>18</v>
      </c>
    </row>
    <row r="5285" spans="1:7">
      <c r="A5285" t="n">
        <v>46740</v>
      </c>
      <c r="B5285" s="33" t="n">
        <v>46</v>
      </c>
      <c r="C5285" s="7" t="n">
        <v>80</v>
      </c>
      <c r="D5285" s="7" t="n">
        <v>0.5</v>
      </c>
      <c r="E5285" s="7" t="n">
        <v>0.0599999986588955</v>
      </c>
      <c r="F5285" s="7" t="n">
        <v>-23.1499996185303</v>
      </c>
      <c r="G5285" s="7" t="n">
        <v>190</v>
      </c>
    </row>
    <row r="5286" spans="1:7">
      <c r="A5286" t="s">
        <v>4</v>
      </c>
      <c r="B5286" s="4" t="s">
        <v>5</v>
      </c>
      <c r="C5286" s="4" t="s">
        <v>7</v>
      </c>
      <c r="D5286" s="4" t="s">
        <v>18</v>
      </c>
      <c r="E5286" s="4" t="s">
        <v>19</v>
      </c>
      <c r="F5286" s="4" t="s">
        <v>18</v>
      </c>
      <c r="G5286" s="4" t="s">
        <v>18</v>
      </c>
      <c r="H5286" s="4" t="s">
        <v>8</v>
      </c>
    </row>
    <row r="5287" spans="1:7">
      <c r="A5287" t="n">
        <v>46759</v>
      </c>
      <c r="B5287" s="68" t="n">
        <v>100</v>
      </c>
      <c r="C5287" s="7" t="n">
        <v>0</v>
      </c>
      <c r="D5287" s="7" t="n">
        <v>0</v>
      </c>
      <c r="E5287" s="7" t="n">
        <v>1056964608</v>
      </c>
      <c r="F5287" s="7" t="n">
        <v>-24</v>
      </c>
      <c r="G5287" s="7" t="n">
        <v>0</v>
      </c>
      <c r="H5287" s="7" t="n">
        <v>0</v>
      </c>
    </row>
    <row r="5288" spans="1:7">
      <c r="A5288" t="s">
        <v>4</v>
      </c>
      <c r="B5288" s="4" t="s">
        <v>5</v>
      </c>
      <c r="C5288" s="4" t="s">
        <v>7</v>
      </c>
      <c r="D5288" s="4" t="s">
        <v>18</v>
      </c>
      <c r="E5288" s="4" t="s">
        <v>19</v>
      </c>
      <c r="F5288" s="4" t="s">
        <v>18</v>
      </c>
      <c r="G5288" s="4" t="s">
        <v>18</v>
      </c>
      <c r="H5288" s="4" t="s">
        <v>8</v>
      </c>
    </row>
    <row r="5289" spans="1:7">
      <c r="A5289" t="n">
        <v>46779</v>
      </c>
      <c r="B5289" s="68" t="n">
        <v>100</v>
      </c>
      <c r="C5289" s="7" t="n">
        <v>1</v>
      </c>
      <c r="D5289" s="7" t="n">
        <v>0</v>
      </c>
      <c r="E5289" s="7" t="n">
        <v>1056964608</v>
      </c>
      <c r="F5289" s="7" t="n">
        <v>-24</v>
      </c>
      <c r="G5289" s="7" t="n">
        <v>0</v>
      </c>
      <c r="H5289" s="7" t="n">
        <v>0</v>
      </c>
    </row>
    <row r="5290" spans="1:7">
      <c r="A5290" t="s">
        <v>4</v>
      </c>
      <c r="B5290" s="4" t="s">
        <v>5</v>
      </c>
      <c r="C5290" s="4" t="s">
        <v>7</v>
      </c>
      <c r="D5290" s="4" t="s">
        <v>18</v>
      </c>
      <c r="E5290" s="4" t="s">
        <v>19</v>
      </c>
      <c r="F5290" s="4" t="s">
        <v>18</v>
      </c>
      <c r="G5290" s="4" t="s">
        <v>18</v>
      </c>
      <c r="H5290" s="4" t="s">
        <v>8</v>
      </c>
    </row>
    <row r="5291" spans="1:7">
      <c r="A5291" t="n">
        <v>46799</v>
      </c>
      <c r="B5291" s="68" t="n">
        <v>100</v>
      </c>
      <c r="C5291" s="7" t="n">
        <v>2</v>
      </c>
      <c r="D5291" s="7" t="n">
        <v>0</v>
      </c>
      <c r="E5291" s="7" t="n">
        <v>1056964608</v>
      </c>
      <c r="F5291" s="7" t="n">
        <v>-24</v>
      </c>
      <c r="G5291" s="7" t="n">
        <v>0</v>
      </c>
      <c r="H5291" s="7" t="n">
        <v>0</v>
      </c>
    </row>
    <row r="5292" spans="1:7">
      <c r="A5292" t="s">
        <v>4</v>
      </c>
      <c r="B5292" s="4" t="s">
        <v>5</v>
      </c>
      <c r="C5292" s="4" t="s">
        <v>7</v>
      </c>
      <c r="D5292" s="4" t="s">
        <v>18</v>
      </c>
      <c r="E5292" s="4" t="s">
        <v>19</v>
      </c>
      <c r="F5292" s="4" t="s">
        <v>18</v>
      </c>
      <c r="G5292" s="4" t="s">
        <v>18</v>
      </c>
      <c r="H5292" s="4" t="s">
        <v>8</v>
      </c>
    </row>
    <row r="5293" spans="1:7">
      <c r="A5293" t="n">
        <v>46819</v>
      </c>
      <c r="B5293" s="68" t="n">
        <v>100</v>
      </c>
      <c r="C5293" s="7" t="n">
        <v>3</v>
      </c>
      <c r="D5293" s="7" t="n">
        <v>0</v>
      </c>
      <c r="E5293" s="7" t="n">
        <v>1056964608</v>
      </c>
      <c r="F5293" s="7" t="n">
        <v>-24</v>
      </c>
      <c r="G5293" s="7" t="n">
        <v>0</v>
      </c>
      <c r="H5293" s="7" t="n">
        <v>0</v>
      </c>
    </row>
    <row r="5294" spans="1:7">
      <c r="A5294" t="s">
        <v>4</v>
      </c>
      <c r="B5294" s="4" t="s">
        <v>5</v>
      </c>
      <c r="C5294" s="4" t="s">
        <v>7</v>
      </c>
      <c r="D5294" s="4" t="s">
        <v>18</v>
      </c>
      <c r="E5294" s="4" t="s">
        <v>19</v>
      </c>
      <c r="F5294" s="4" t="s">
        <v>18</v>
      </c>
      <c r="G5294" s="4" t="s">
        <v>18</v>
      </c>
      <c r="H5294" s="4" t="s">
        <v>8</v>
      </c>
    </row>
    <row r="5295" spans="1:7">
      <c r="A5295" t="n">
        <v>46839</v>
      </c>
      <c r="B5295" s="68" t="n">
        <v>100</v>
      </c>
      <c r="C5295" s="7" t="n">
        <v>4</v>
      </c>
      <c r="D5295" s="7" t="n">
        <v>0</v>
      </c>
      <c r="E5295" s="7" t="n">
        <v>1056964608</v>
      </c>
      <c r="F5295" s="7" t="n">
        <v>-24</v>
      </c>
      <c r="G5295" s="7" t="n">
        <v>0</v>
      </c>
      <c r="H5295" s="7" t="n">
        <v>0</v>
      </c>
    </row>
    <row r="5296" spans="1:7">
      <c r="A5296" t="s">
        <v>4</v>
      </c>
      <c r="B5296" s="4" t="s">
        <v>5</v>
      </c>
      <c r="C5296" s="4" t="s">
        <v>7</v>
      </c>
      <c r="D5296" s="4" t="s">
        <v>18</v>
      </c>
      <c r="E5296" s="4" t="s">
        <v>19</v>
      </c>
      <c r="F5296" s="4" t="s">
        <v>18</v>
      </c>
      <c r="G5296" s="4" t="s">
        <v>18</v>
      </c>
      <c r="H5296" s="4" t="s">
        <v>8</v>
      </c>
    </row>
    <row r="5297" spans="1:8">
      <c r="A5297" t="n">
        <v>46859</v>
      </c>
      <c r="B5297" s="68" t="n">
        <v>100</v>
      </c>
      <c r="C5297" s="7" t="n">
        <v>5</v>
      </c>
      <c r="D5297" s="7" t="n">
        <v>0</v>
      </c>
      <c r="E5297" s="7" t="n">
        <v>1056964608</v>
      </c>
      <c r="F5297" s="7" t="n">
        <v>-24</v>
      </c>
      <c r="G5297" s="7" t="n">
        <v>0</v>
      </c>
      <c r="H5297" s="7" t="n">
        <v>0</v>
      </c>
    </row>
    <row r="5298" spans="1:8">
      <c r="A5298" t="s">
        <v>4</v>
      </c>
      <c r="B5298" s="4" t="s">
        <v>5</v>
      </c>
      <c r="C5298" s="4" t="s">
        <v>7</v>
      </c>
      <c r="D5298" s="4" t="s">
        <v>18</v>
      </c>
      <c r="E5298" s="4" t="s">
        <v>19</v>
      </c>
      <c r="F5298" s="4" t="s">
        <v>18</v>
      </c>
      <c r="G5298" s="4" t="s">
        <v>18</v>
      </c>
      <c r="H5298" s="4" t="s">
        <v>8</v>
      </c>
    </row>
    <row r="5299" spans="1:8">
      <c r="A5299" t="n">
        <v>46879</v>
      </c>
      <c r="B5299" s="68" t="n">
        <v>100</v>
      </c>
      <c r="C5299" s="7" t="n">
        <v>7032</v>
      </c>
      <c r="D5299" s="7" t="n">
        <v>0</v>
      </c>
      <c r="E5299" s="7" t="n">
        <v>1056964608</v>
      </c>
      <c r="F5299" s="7" t="n">
        <v>-24</v>
      </c>
      <c r="G5299" s="7" t="n">
        <v>0</v>
      </c>
      <c r="H5299" s="7" t="n">
        <v>0</v>
      </c>
    </row>
    <row r="5300" spans="1:8">
      <c r="A5300" t="s">
        <v>4</v>
      </c>
      <c r="B5300" s="4" t="s">
        <v>5</v>
      </c>
      <c r="C5300" s="4" t="s">
        <v>7</v>
      </c>
      <c r="D5300" s="4" t="s">
        <v>18</v>
      </c>
      <c r="E5300" s="4" t="s">
        <v>19</v>
      </c>
      <c r="F5300" s="4" t="s">
        <v>18</v>
      </c>
      <c r="G5300" s="4" t="s">
        <v>18</v>
      </c>
      <c r="H5300" s="4" t="s">
        <v>8</v>
      </c>
    </row>
    <row r="5301" spans="1:8">
      <c r="A5301" t="n">
        <v>46899</v>
      </c>
      <c r="B5301" s="68" t="n">
        <v>100</v>
      </c>
      <c r="C5301" s="7" t="n">
        <v>6</v>
      </c>
      <c r="D5301" s="7" t="n">
        <v>0</v>
      </c>
      <c r="E5301" s="7" t="n">
        <v>1056964608</v>
      </c>
      <c r="F5301" s="7" t="n">
        <v>-24</v>
      </c>
      <c r="G5301" s="7" t="n">
        <v>0</v>
      </c>
      <c r="H5301" s="7" t="n">
        <v>0</v>
      </c>
    </row>
    <row r="5302" spans="1:8">
      <c r="A5302" t="s">
        <v>4</v>
      </c>
      <c r="B5302" s="4" t="s">
        <v>5</v>
      </c>
      <c r="C5302" s="4" t="s">
        <v>7</v>
      </c>
      <c r="D5302" s="4" t="s">
        <v>18</v>
      </c>
      <c r="E5302" s="4" t="s">
        <v>19</v>
      </c>
      <c r="F5302" s="4" t="s">
        <v>18</v>
      </c>
      <c r="G5302" s="4" t="s">
        <v>18</v>
      </c>
      <c r="H5302" s="4" t="s">
        <v>8</v>
      </c>
    </row>
    <row r="5303" spans="1:8">
      <c r="A5303" t="n">
        <v>46919</v>
      </c>
      <c r="B5303" s="68" t="n">
        <v>100</v>
      </c>
      <c r="C5303" s="7" t="n">
        <v>7</v>
      </c>
      <c r="D5303" s="7" t="n">
        <v>0</v>
      </c>
      <c r="E5303" s="7" t="n">
        <v>1056964608</v>
      </c>
      <c r="F5303" s="7" t="n">
        <v>-24</v>
      </c>
      <c r="G5303" s="7" t="n">
        <v>0</v>
      </c>
      <c r="H5303" s="7" t="n">
        <v>0</v>
      </c>
    </row>
    <row r="5304" spans="1:8">
      <c r="A5304" t="s">
        <v>4</v>
      </c>
      <c r="B5304" s="4" t="s">
        <v>5</v>
      </c>
      <c r="C5304" s="4" t="s">
        <v>7</v>
      </c>
      <c r="D5304" s="4" t="s">
        <v>18</v>
      </c>
      <c r="E5304" s="4" t="s">
        <v>19</v>
      </c>
      <c r="F5304" s="4" t="s">
        <v>18</v>
      </c>
      <c r="G5304" s="4" t="s">
        <v>18</v>
      </c>
      <c r="H5304" s="4" t="s">
        <v>8</v>
      </c>
    </row>
    <row r="5305" spans="1:8">
      <c r="A5305" t="n">
        <v>46939</v>
      </c>
      <c r="B5305" s="68" t="n">
        <v>100</v>
      </c>
      <c r="C5305" s="7" t="n">
        <v>8</v>
      </c>
      <c r="D5305" s="7" t="n">
        <v>0</v>
      </c>
      <c r="E5305" s="7" t="n">
        <v>1056964608</v>
      </c>
      <c r="F5305" s="7" t="n">
        <v>-24</v>
      </c>
      <c r="G5305" s="7" t="n">
        <v>0</v>
      </c>
      <c r="H5305" s="7" t="n">
        <v>0</v>
      </c>
    </row>
    <row r="5306" spans="1:8">
      <c r="A5306" t="s">
        <v>4</v>
      </c>
      <c r="B5306" s="4" t="s">
        <v>5</v>
      </c>
      <c r="C5306" s="4" t="s">
        <v>7</v>
      </c>
      <c r="D5306" s="4" t="s">
        <v>18</v>
      </c>
      <c r="E5306" s="4" t="s">
        <v>19</v>
      </c>
      <c r="F5306" s="4" t="s">
        <v>18</v>
      </c>
      <c r="G5306" s="4" t="s">
        <v>18</v>
      </c>
      <c r="H5306" s="4" t="s">
        <v>8</v>
      </c>
    </row>
    <row r="5307" spans="1:8">
      <c r="A5307" t="n">
        <v>46959</v>
      </c>
      <c r="B5307" s="68" t="n">
        <v>100</v>
      </c>
      <c r="C5307" s="7" t="n">
        <v>9</v>
      </c>
      <c r="D5307" s="7" t="n">
        <v>0</v>
      </c>
      <c r="E5307" s="7" t="n">
        <v>1056964608</v>
      </c>
      <c r="F5307" s="7" t="n">
        <v>-24</v>
      </c>
      <c r="G5307" s="7" t="n">
        <v>0</v>
      </c>
      <c r="H5307" s="7" t="n">
        <v>0</v>
      </c>
    </row>
    <row r="5308" spans="1:8">
      <c r="A5308" t="s">
        <v>4</v>
      </c>
      <c r="B5308" s="4" t="s">
        <v>5</v>
      </c>
      <c r="C5308" s="4" t="s">
        <v>7</v>
      </c>
      <c r="D5308" s="4" t="s">
        <v>18</v>
      </c>
      <c r="E5308" s="4" t="s">
        <v>19</v>
      </c>
      <c r="F5308" s="4" t="s">
        <v>18</v>
      </c>
      <c r="G5308" s="4" t="s">
        <v>18</v>
      </c>
      <c r="H5308" s="4" t="s">
        <v>8</v>
      </c>
    </row>
    <row r="5309" spans="1:8">
      <c r="A5309" t="n">
        <v>46979</v>
      </c>
      <c r="B5309" s="68" t="n">
        <v>100</v>
      </c>
      <c r="C5309" s="7" t="n">
        <v>11</v>
      </c>
      <c r="D5309" s="7" t="n">
        <v>0</v>
      </c>
      <c r="E5309" s="7" t="n">
        <v>1056964608</v>
      </c>
      <c r="F5309" s="7" t="n">
        <v>-24</v>
      </c>
      <c r="G5309" s="7" t="n">
        <v>0</v>
      </c>
      <c r="H5309" s="7" t="n">
        <v>0</v>
      </c>
    </row>
    <row r="5310" spans="1:8">
      <c r="A5310" t="s">
        <v>4</v>
      </c>
      <c r="B5310" s="4" t="s">
        <v>5</v>
      </c>
      <c r="C5310" s="4" t="s">
        <v>7</v>
      </c>
      <c r="D5310" s="4" t="s">
        <v>18</v>
      </c>
      <c r="E5310" s="4" t="s">
        <v>19</v>
      </c>
      <c r="F5310" s="4" t="s">
        <v>18</v>
      </c>
      <c r="G5310" s="4" t="s">
        <v>18</v>
      </c>
      <c r="H5310" s="4" t="s">
        <v>8</v>
      </c>
    </row>
    <row r="5311" spans="1:8">
      <c r="A5311" t="n">
        <v>46999</v>
      </c>
      <c r="B5311" s="68" t="n">
        <v>100</v>
      </c>
      <c r="C5311" s="7" t="n">
        <v>18</v>
      </c>
      <c r="D5311" s="7" t="n">
        <v>0</v>
      </c>
      <c r="E5311" s="7" t="n">
        <v>1056964608</v>
      </c>
      <c r="F5311" s="7" t="n">
        <v>-24</v>
      </c>
      <c r="G5311" s="7" t="n">
        <v>0</v>
      </c>
      <c r="H5311" s="7" t="n">
        <v>0</v>
      </c>
    </row>
    <row r="5312" spans="1:8">
      <c r="A5312" t="s">
        <v>4</v>
      </c>
      <c r="B5312" s="4" t="s">
        <v>5</v>
      </c>
      <c r="C5312" s="4" t="s">
        <v>7</v>
      </c>
      <c r="D5312" s="4" t="s">
        <v>18</v>
      </c>
      <c r="E5312" s="4" t="s">
        <v>19</v>
      </c>
      <c r="F5312" s="4" t="s">
        <v>18</v>
      </c>
      <c r="G5312" s="4" t="s">
        <v>18</v>
      </c>
      <c r="H5312" s="4" t="s">
        <v>8</v>
      </c>
    </row>
    <row r="5313" spans="1:8">
      <c r="A5313" t="n">
        <v>47019</v>
      </c>
      <c r="B5313" s="68" t="n">
        <v>100</v>
      </c>
      <c r="C5313" s="7" t="n">
        <v>80</v>
      </c>
      <c r="D5313" s="7" t="n">
        <v>0</v>
      </c>
      <c r="E5313" s="7" t="n">
        <v>1056964608</v>
      </c>
      <c r="F5313" s="7" t="n">
        <v>-24</v>
      </c>
      <c r="G5313" s="7" t="n">
        <v>0</v>
      </c>
      <c r="H5313" s="7" t="n">
        <v>0</v>
      </c>
    </row>
    <row r="5314" spans="1:8">
      <c r="A5314" t="s">
        <v>4</v>
      </c>
      <c r="B5314" s="4" t="s">
        <v>5</v>
      </c>
      <c r="C5314" s="4" t="s">
        <v>7</v>
      </c>
      <c r="D5314" s="4" t="s">
        <v>7</v>
      </c>
      <c r="E5314" s="4" t="s">
        <v>7</v>
      </c>
      <c r="F5314" s="4" t="s">
        <v>19</v>
      </c>
      <c r="G5314" s="4" t="s">
        <v>19</v>
      </c>
      <c r="H5314" s="4" t="s">
        <v>19</v>
      </c>
    </row>
    <row r="5315" spans="1:8">
      <c r="A5315" t="n">
        <v>47039</v>
      </c>
      <c r="B5315" s="45" t="n">
        <v>61</v>
      </c>
      <c r="C5315" s="7" t="n">
        <v>0</v>
      </c>
      <c r="D5315" s="7" t="n">
        <v>65535</v>
      </c>
      <c r="E5315" s="7" t="n">
        <v>0</v>
      </c>
      <c r="F5315" s="7" t="n">
        <v>0</v>
      </c>
      <c r="G5315" s="7" t="n">
        <v>1056964608</v>
      </c>
      <c r="H5315" s="7" t="n">
        <v>-1044381696</v>
      </c>
    </row>
    <row r="5316" spans="1:8">
      <c r="A5316" t="s">
        <v>4</v>
      </c>
      <c r="B5316" s="4" t="s">
        <v>5</v>
      </c>
      <c r="C5316" s="4" t="s">
        <v>7</v>
      </c>
      <c r="D5316" s="4" t="s">
        <v>7</v>
      </c>
      <c r="E5316" s="4" t="s">
        <v>7</v>
      </c>
      <c r="F5316" s="4" t="s">
        <v>19</v>
      </c>
      <c r="G5316" s="4" t="s">
        <v>19</v>
      </c>
      <c r="H5316" s="4" t="s">
        <v>19</v>
      </c>
    </row>
    <row r="5317" spans="1:8">
      <c r="A5317" t="n">
        <v>47058</v>
      </c>
      <c r="B5317" s="45" t="n">
        <v>61</v>
      </c>
      <c r="C5317" s="7" t="n">
        <v>1</v>
      </c>
      <c r="D5317" s="7" t="n">
        <v>65535</v>
      </c>
      <c r="E5317" s="7" t="n">
        <v>0</v>
      </c>
      <c r="F5317" s="7" t="n">
        <v>0</v>
      </c>
      <c r="G5317" s="7" t="n">
        <v>1056964608</v>
      </c>
      <c r="H5317" s="7" t="n">
        <v>-1044381696</v>
      </c>
    </row>
    <row r="5318" spans="1:8">
      <c r="A5318" t="s">
        <v>4</v>
      </c>
      <c r="B5318" s="4" t="s">
        <v>5</v>
      </c>
      <c r="C5318" s="4" t="s">
        <v>7</v>
      </c>
      <c r="D5318" s="4" t="s">
        <v>7</v>
      </c>
      <c r="E5318" s="4" t="s">
        <v>7</v>
      </c>
      <c r="F5318" s="4" t="s">
        <v>19</v>
      </c>
      <c r="G5318" s="4" t="s">
        <v>19</v>
      </c>
      <c r="H5318" s="4" t="s">
        <v>19</v>
      </c>
    </row>
    <row r="5319" spans="1:8">
      <c r="A5319" t="n">
        <v>47077</v>
      </c>
      <c r="B5319" s="45" t="n">
        <v>61</v>
      </c>
      <c r="C5319" s="7" t="n">
        <v>2</v>
      </c>
      <c r="D5319" s="7" t="n">
        <v>65535</v>
      </c>
      <c r="E5319" s="7" t="n">
        <v>0</v>
      </c>
      <c r="F5319" s="7" t="n">
        <v>0</v>
      </c>
      <c r="G5319" s="7" t="n">
        <v>1056964608</v>
      </c>
      <c r="H5319" s="7" t="n">
        <v>-1044381696</v>
      </c>
    </row>
    <row r="5320" spans="1:8">
      <c r="A5320" t="s">
        <v>4</v>
      </c>
      <c r="B5320" s="4" t="s">
        <v>5</v>
      </c>
      <c r="C5320" s="4" t="s">
        <v>7</v>
      </c>
      <c r="D5320" s="4" t="s">
        <v>7</v>
      </c>
      <c r="E5320" s="4" t="s">
        <v>7</v>
      </c>
      <c r="F5320" s="4" t="s">
        <v>19</v>
      </c>
      <c r="G5320" s="4" t="s">
        <v>19</v>
      </c>
      <c r="H5320" s="4" t="s">
        <v>19</v>
      </c>
    </row>
    <row r="5321" spans="1:8">
      <c r="A5321" t="n">
        <v>47096</v>
      </c>
      <c r="B5321" s="45" t="n">
        <v>61</v>
      </c>
      <c r="C5321" s="7" t="n">
        <v>3</v>
      </c>
      <c r="D5321" s="7" t="n">
        <v>65535</v>
      </c>
      <c r="E5321" s="7" t="n">
        <v>0</v>
      </c>
      <c r="F5321" s="7" t="n">
        <v>0</v>
      </c>
      <c r="G5321" s="7" t="n">
        <v>1056964608</v>
      </c>
      <c r="H5321" s="7" t="n">
        <v>-1044381696</v>
      </c>
    </row>
    <row r="5322" spans="1:8">
      <c r="A5322" t="s">
        <v>4</v>
      </c>
      <c r="B5322" s="4" t="s">
        <v>5</v>
      </c>
      <c r="C5322" s="4" t="s">
        <v>7</v>
      </c>
      <c r="D5322" s="4" t="s">
        <v>7</v>
      </c>
      <c r="E5322" s="4" t="s">
        <v>7</v>
      </c>
      <c r="F5322" s="4" t="s">
        <v>19</v>
      </c>
      <c r="G5322" s="4" t="s">
        <v>19</v>
      </c>
      <c r="H5322" s="4" t="s">
        <v>19</v>
      </c>
    </row>
    <row r="5323" spans="1:8">
      <c r="A5323" t="n">
        <v>47115</v>
      </c>
      <c r="B5323" s="45" t="n">
        <v>61</v>
      </c>
      <c r="C5323" s="7" t="n">
        <v>4</v>
      </c>
      <c r="D5323" s="7" t="n">
        <v>65535</v>
      </c>
      <c r="E5323" s="7" t="n">
        <v>0</v>
      </c>
      <c r="F5323" s="7" t="n">
        <v>0</v>
      </c>
      <c r="G5323" s="7" t="n">
        <v>1056964608</v>
      </c>
      <c r="H5323" s="7" t="n">
        <v>-1044381696</v>
      </c>
    </row>
    <row r="5324" spans="1:8">
      <c r="A5324" t="s">
        <v>4</v>
      </c>
      <c r="B5324" s="4" t="s">
        <v>5</v>
      </c>
      <c r="C5324" s="4" t="s">
        <v>7</v>
      </c>
      <c r="D5324" s="4" t="s">
        <v>7</v>
      </c>
      <c r="E5324" s="4" t="s">
        <v>7</v>
      </c>
      <c r="F5324" s="4" t="s">
        <v>19</v>
      </c>
      <c r="G5324" s="4" t="s">
        <v>19</v>
      </c>
      <c r="H5324" s="4" t="s">
        <v>19</v>
      </c>
    </row>
    <row r="5325" spans="1:8">
      <c r="A5325" t="n">
        <v>47134</v>
      </c>
      <c r="B5325" s="45" t="n">
        <v>61</v>
      </c>
      <c r="C5325" s="7" t="n">
        <v>5</v>
      </c>
      <c r="D5325" s="7" t="n">
        <v>65535</v>
      </c>
      <c r="E5325" s="7" t="n">
        <v>0</v>
      </c>
      <c r="F5325" s="7" t="n">
        <v>0</v>
      </c>
      <c r="G5325" s="7" t="n">
        <v>1056964608</v>
      </c>
      <c r="H5325" s="7" t="n">
        <v>-1044381696</v>
      </c>
    </row>
    <row r="5326" spans="1:8">
      <c r="A5326" t="s">
        <v>4</v>
      </c>
      <c r="B5326" s="4" t="s">
        <v>5</v>
      </c>
      <c r="C5326" s="4" t="s">
        <v>7</v>
      </c>
      <c r="D5326" s="4" t="s">
        <v>7</v>
      </c>
      <c r="E5326" s="4" t="s">
        <v>7</v>
      </c>
      <c r="F5326" s="4" t="s">
        <v>19</v>
      </c>
      <c r="G5326" s="4" t="s">
        <v>19</v>
      </c>
      <c r="H5326" s="4" t="s">
        <v>19</v>
      </c>
    </row>
    <row r="5327" spans="1:8">
      <c r="A5327" t="n">
        <v>47153</v>
      </c>
      <c r="B5327" s="45" t="n">
        <v>61</v>
      </c>
      <c r="C5327" s="7" t="n">
        <v>7032</v>
      </c>
      <c r="D5327" s="7" t="n">
        <v>65535</v>
      </c>
      <c r="E5327" s="7" t="n">
        <v>0</v>
      </c>
      <c r="F5327" s="7" t="n">
        <v>0</v>
      </c>
      <c r="G5327" s="7" t="n">
        <v>1056964608</v>
      </c>
      <c r="H5327" s="7" t="n">
        <v>-1044381696</v>
      </c>
    </row>
    <row r="5328" spans="1:8">
      <c r="A5328" t="s">
        <v>4</v>
      </c>
      <c r="B5328" s="4" t="s">
        <v>5</v>
      </c>
      <c r="C5328" s="4" t="s">
        <v>7</v>
      </c>
      <c r="D5328" s="4" t="s">
        <v>7</v>
      </c>
      <c r="E5328" s="4" t="s">
        <v>7</v>
      </c>
      <c r="F5328" s="4" t="s">
        <v>19</v>
      </c>
      <c r="G5328" s="4" t="s">
        <v>19</v>
      </c>
      <c r="H5328" s="4" t="s">
        <v>19</v>
      </c>
    </row>
    <row r="5329" spans="1:8">
      <c r="A5329" t="n">
        <v>47172</v>
      </c>
      <c r="B5329" s="45" t="n">
        <v>61</v>
      </c>
      <c r="C5329" s="7" t="n">
        <v>6</v>
      </c>
      <c r="D5329" s="7" t="n">
        <v>65535</v>
      </c>
      <c r="E5329" s="7" t="n">
        <v>0</v>
      </c>
      <c r="F5329" s="7" t="n">
        <v>0</v>
      </c>
      <c r="G5329" s="7" t="n">
        <v>1056964608</v>
      </c>
      <c r="H5329" s="7" t="n">
        <v>-1044381696</v>
      </c>
    </row>
    <row r="5330" spans="1:8">
      <c r="A5330" t="s">
        <v>4</v>
      </c>
      <c r="B5330" s="4" t="s">
        <v>5</v>
      </c>
      <c r="C5330" s="4" t="s">
        <v>7</v>
      </c>
      <c r="D5330" s="4" t="s">
        <v>7</v>
      </c>
      <c r="E5330" s="4" t="s">
        <v>7</v>
      </c>
      <c r="F5330" s="4" t="s">
        <v>19</v>
      </c>
      <c r="G5330" s="4" t="s">
        <v>19</v>
      </c>
      <c r="H5330" s="4" t="s">
        <v>19</v>
      </c>
    </row>
    <row r="5331" spans="1:8">
      <c r="A5331" t="n">
        <v>47191</v>
      </c>
      <c r="B5331" s="45" t="n">
        <v>61</v>
      </c>
      <c r="C5331" s="7" t="n">
        <v>7</v>
      </c>
      <c r="D5331" s="7" t="n">
        <v>65535</v>
      </c>
      <c r="E5331" s="7" t="n">
        <v>0</v>
      </c>
      <c r="F5331" s="7" t="n">
        <v>0</v>
      </c>
      <c r="G5331" s="7" t="n">
        <v>1056964608</v>
      </c>
      <c r="H5331" s="7" t="n">
        <v>-1044381696</v>
      </c>
    </row>
    <row r="5332" spans="1:8">
      <c r="A5332" t="s">
        <v>4</v>
      </c>
      <c r="B5332" s="4" t="s">
        <v>5</v>
      </c>
      <c r="C5332" s="4" t="s">
        <v>7</v>
      </c>
      <c r="D5332" s="4" t="s">
        <v>7</v>
      </c>
      <c r="E5332" s="4" t="s">
        <v>7</v>
      </c>
      <c r="F5332" s="4" t="s">
        <v>19</v>
      </c>
      <c r="G5332" s="4" t="s">
        <v>19</v>
      </c>
      <c r="H5332" s="4" t="s">
        <v>19</v>
      </c>
    </row>
    <row r="5333" spans="1:8">
      <c r="A5333" t="n">
        <v>47210</v>
      </c>
      <c r="B5333" s="45" t="n">
        <v>61</v>
      </c>
      <c r="C5333" s="7" t="n">
        <v>8</v>
      </c>
      <c r="D5333" s="7" t="n">
        <v>65535</v>
      </c>
      <c r="E5333" s="7" t="n">
        <v>0</v>
      </c>
      <c r="F5333" s="7" t="n">
        <v>0</v>
      </c>
      <c r="G5333" s="7" t="n">
        <v>1056964608</v>
      </c>
      <c r="H5333" s="7" t="n">
        <v>-1044381696</v>
      </c>
    </row>
    <row r="5334" spans="1:8">
      <c r="A5334" t="s">
        <v>4</v>
      </c>
      <c r="B5334" s="4" t="s">
        <v>5</v>
      </c>
      <c r="C5334" s="4" t="s">
        <v>7</v>
      </c>
      <c r="D5334" s="4" t="s">
        <v>7</v>
      </c>
      <c r="E5334" s="4" t="s">
        <v>7</v>
      </c>
      <c r="F5334" s="4" t="s">
        <v>19</v>
      </c>
      <c r="G5334" s="4" t="s">
        <v>19</v>
      </c>
      <c r="H5334" s="4" t="s">
        <v>19</v>
      </c>
    </row>
    <row r="5335" spans="1:8">
      <c r="A5335" t="n">
        <v>47229</v>
      </c>
      <c r="B5335" s="45" t="n">
        <v>61</v>
      </c>
      <c r="C5335" s="7" t="n">
        <v>9</v>
      </c>
      <c r="D5335" s="7" t="n">
        <v>65535</v>
      </c>
      <c r="E5335" s="7" t="n">
        <v>0</v>
      </c>
      <c r="F5335" s="7" t="n">
        <v>0</v>
      </c>
      <c r="G5335" s="7" t="n">
        <v>1056964608</v>
      </c>
      <c r="H5335" s="7" t="n">
        <v>-1044381696</v>
      </c>
    </row>
    <row r="5336" spans="1:8">
      <c r="A5336" t="s">
        <v>4</v>
      </c>
      <c r="B5336" s="4" t="s">
        <v>5</v>
      </c>
      <c r="C5336" s="4" t="s">
        <v>7</v>
      </c>
      <c r="D5336" s="4" t="s">
        <v>7</v>
      </c>
      <c r="E5336" s="4" t="s">
        <v>7</v>
      </c>
      <c r="F5336" s="4" t="s">
        <v>19</v>
      </c>
      <c r="G5336" s="4" t="s">
        <v>19</v>
      </c>
      <c r="H5336" s="4" t="s">
        <v>19</v>
      </c>
    </row>
    <row r="5337" spans="1:8">
      <c r="A5337" t="n">
        <v>47248</v>
      </c>
      <c r="B5337" s="45" t="n">
        <v>61</v>
      </c>
      <c r="C5337" s="7" t="n">
        <v>11</v>
      </c>
      <c r="D5337" s="7" t="n">
        <v>65535</v>
      </c>
      <c r="E5337" s="7" t="n">
        <v>0</v>
      </c>
      <c r="F5337" s="7" t="n">
        <v>0</v>
      </c>
      <c r="G5337" s="7" t="n">
        <v>1056964608</v>
      </c>
      <c r="H5337" s="7" t="n">
        <v>-1044381696</v>
      </c>
    </row>
    <row r="5338" spans="1:8">
      <c r="A5338" t="s">
        <v>4</v>
      </c>
      <c r="B5338" s="4" t="s">
        <v>5</v>
      </c>
      <c r="C5338" s="4" t="s">
        <v>7</v>
      </c>
      <c r="D5338" s="4" t="s">
        <v>7</v>
      </c>
      <c r="E5338" s="4" t="s">
        <v>7</v>
      </c>
      <c r="F5338" s="4" t="s">
        <v>19</v>
      </c>
      <c r="G5338" s="4" t="s">
        <v>19</v>
      </c>
      <c r="H5338" s="4" t="s">
        <v>19</v>
      </c>
    </row>
    <row r="5339" spans="1:8">
      <c r="A5339" t="n">
        <v>47267</v>
      </c>
      <c r="B5339" s="45" t="n">
        <v>61</v>
      </c>
      <c r="C5339" s="7" t="n">
        <v>18</v>
      </c>
      <c r="D5339" s="7" t="n">
        <v>65535</v>
      </c>
      <c r="E5339" s="7" t="n">
        <v>0</v>
      </c>
      <c r="F5339" s="7" t="n">
        <v>0</v>
      </c>
      <c r="G5339" s="7" t="n">
        <v>1056964608</v>
      </c>
      <c r="H5339" s="7" t="n">
        <v>-1044381696</v>
      </c>
    </row>
    <row r="5340" spans="1:8">
      <c r="A5340" t="s">
        <v>4</v>
      </c>
      <c r="B5340" s="4" t="s">
        <v>5</v>
      </c>
      <c r="C5340" s="4" t="s">
        <v>7</v>
      </c>
      <c r="D5340" s="4" t="s">
        <v>7</v>
      </c>
      <c r="E5340" s="4" t="s">
        <v>7</v>
      </c>
      <c r="F5340" s="4" t="s">
        <v>19</v>
      </c>
      <c r="G5340" s="4" t="s">
        <v>19</v>
      </c>
      <c r="H5340" s="4" t="s">
        <v>19</v>
      </c>
    </row>
    <row r="5341" spans="1:8">
      <c r="A5341" t="n">
        <v>47286</v>
      </c>
      <c r="B5341" s="45" t="n">
        <v>61</v>
      </c>
      <c r="C5341" s="7" t="n">
        <v>80</v>
      </c>
      <c r="D5341" s="7" t="n">
        <v>65535</v>
      </c>
      <c r="E5341" s="7" t="n">
        <v>0</v>
      </c>
      <c r="F5341" s="7" t="n">
        <v>0</v>
      </c>
      <c r="G5341" s="7" t="n">
        <v>1056964608</v>
      </c>
      <c r="H5341" s="7" t="n">
        <v>-1044381696</v>
      </c>
    </row>
    <row r="5342" spans="1:8">
      <c r="A5342" t="s">
        <v>4</v>
      </c>
      <c r="B5342" s="4" t="s">
        <v>5</v>
      </c>
      <c r="C5342" s="4" t="s">
        <v>8</v>
      </c>
      <c r="D5342" s="4" t="s">
        <v>7</v>
      </c>
      <c r="E5342" s="4" t="s">
        <v>8</v>
      </c>
    </row>
    <row r="5343" spans="1:8">
      <c r="A5343" t="n">
        <v>47305</v>
      </c>
      <c r="B5343" s="17" t="n">
        <v>49</v>
      </c>
      <c r="C5343" s="7" t="n">
        <v>1</v>
      </c>
      <c r="D5343" s="7" t="n">
        <v>2000</v>
      </c>
      <c r="E5343" s="7" t="n">
        <v>0</v>
      </c>
    </row>
    <row r="5344" spans="1:8">
      <c r="A5344" t="s">
        <v>4</v>
      </c>
      <c r="B5344" s="4" t="s">
        <v>5</v>
      </c>
      <c r="C5344" s="4" t="s">
        <v>8</v>
      </c>
      <c r="D5344" s="4" t="s">
        <v>8</v>
      </c>
    </row>
    <row r="5345" spans="1:8">
      <c r="A5345" t="n">
        <v>47310</v>
      </c>
      <c r="B5345" s="17" t="n">
        <v>49</v>
      </c>
      <c r="C5345" s="7" t="n">
        <v>2</v>
      </c>
      <c r="D5345" s="7" t="n">
        <v>0</v>
      </c>
    </row>
    <row r="5346" spans="1:8">
      <c r="A5346" t="s">
        <v>4</v>
      </c>
      <c r="B5346" s="4" t="s">
        <v>5</v>
      </c>
      <c r="C5346" s="4" t="s">
        <v>8</v>
      </c>
      <c r="D5346" s="4" t="s">
        <v>7</v>
      </c>
      <c r="E5346" s="4" t="s">
        <v>7</v>
      </c>
      <c r="F5346" s="4" t="s">
        <v>7</v>
      </c>
      <c r="G5346" s="4" t="s">
        <v>7</v>
      </c>
      <c r="H5346" s="4" t="s">
        <v>8</v>
      </c>
    </row>
    <row r="5347" spans="1:8">
      <c r="A5347" t="n">
        <v>47313</v>
      </c>
      <c r="B5347" s="28" t="n">
        <v>25</v>
      </c>
      <c r="C5347" s="7" t="n">
        <v>5</v>
      </c>
      <c r="D5347" s="7" t="n">
        <v>65535</v>
      </c>
      <c r="E5347" s="7" t="n">
        <v>500</v>
      </c>
      <c r="F5347" s="7" t="n">
        <v>800</v>
      </c>
      <c r="G5347" s="7" t="n">
        <v>140</v>
      </c>
      <c r="H5347" s="7" t="n">
        <v>0</v>
      </c>
    </row>
    <row r="5348" spans="1:8">
      <c r="A5348" t="s">
        <v>4</v>
      </c>
      <c r="B5348" s="4" t="s">
        <v>5</v>
      </c>
      <c r="C5348" s="4" t="s">
        <v>7</v>
      </c>
      <c r="D5348" s="4" t="s">
        <v>8</v>
      </c>
      <c r="E5348" s="4" t="s">
        <v>69</v>
      </c>
      <c r="F5348" s="4" t="s">
        <v>8</v>
      </c>
      <c r="G5348" s="4" t="s">
        <v>8</v>
      </c>
    </row>
    <row r="5349" spans="1:8">
      <c r="A5349" t="n">
        <v>47324</v>
      </c>
      <c r="B5349" s="29" t="n">
        <v>24</v>
      </c>
      <c r="C5349" s="7" t="n">
        <v>65533</v>
      </c>
      <c r="D5349" s="7" t="n">
        <v>11</v>
      </c>
      <c r="E5349" s="7" t="s">
        <v>473</v>
      </c>
      <c r="F5349" s="7" t="n">
        <v>2</v>
      </c>
      <c r="G5349" s="7" t="n">
        <v>0</v>
      </c>
    </row>
    <row r="5350" spans="1:8">
      <c r="A5350" t="s">
        <v>4</v>
      </c>
      <c r="B5350" s="4" t="s">
        <v>5</v>
      </c>
    </row>
    <row r="5351" spans="1:8">
      <c r="A5351" t="n">
        <v>47450</v>
      </c>
      <c r="B5351" s="30" t="n">
        <v>28</v>
      </c>
    </row>
    <row r="5352" spans="1:8">
      <c r="A5352" t="s">
        <v>4</v>
      </c>
      <c r="B5352" s="4" t="s">
        <v>5</v>
      </c>
      <c r="C5352" s="4" t="s">
        <v>8</v>
      </c>
    </row>
    <row r="5353" spans="1:8">
      <c r="A5353" t="n">
        <v>47451</v>
      </c>
      <c r="B5353" s="31" t="n">
        <v>27</v>
      </c>
      <c r="C5353" s="7" t="n">
        <v>0</v>
      </c>
    </row>
    <row r="5354" spans="1:8">
      <c r="A5354" t="s">
        <v>4</v>
      </c>
      <c r="B5354" s="4" t="s">
        <v>5</v>
      </c>
      <c r="C5354" s="4" t="s">
        <v>8</v>
      </c>
    </row>
    <row r="5355" spans="1:8">
      <c r="A5355" t="n">
        <v>47453</v>
      </c>
      <c r="B5355" s="31" t="n">
        <v>27</v>
      </c>
      <c r="C5355" s="7" t="n">
        <v>1</v>
      </c>
    </row>
    <row r="5356" spans="1:8">
      <c r="A5356" t="s">
        <v>4</v>
      </c>
      <c r="B5356" s="4" t="s">
        <v>5</v>
      </c>
      <c r="C5356" s="4" t="s">
        <v>8</v>
      </c>
      <c r="D5356" s="4" t="s">
        <v>7</v>
      </c>
      <c r="E5356" s="4" t="s">
        <v>7</v>
      </c>
      <c r="F5356" s="4" t="s">
        <v>7</v>
      </c>
      <c r="G5356" s="4" t="s">
        <v>7</v>
      </c>
      <c r="H5356" s="4" t="s">
        <v>8</v>
      </c>
    </row>
    <row r="5357" spans="1:8">
      <c r="A5357" t="n">
        <v>47455</v>
      </c>
      <c r="B5357" s="28" t="n">
        <v>25</v>
      </c>
      <c r="C5357" s="7" t="n">
        <v>5</v>
      </c>
      <c r="D5357" s="7" t="n">
        <v>65535</v>
      </c>
      <c r="E5357" s="7" t="n">
        <v>65535</v>
      </c>
      <c r="F5357" s="7" t="n">
        <v>65535</v>
      </c>
      <c r="G5357" s="7" t="n">
        <v>65535</v>
      </c>
      <c r="H5357" s="7" t="n">
        <v>0</v>
      </c>
    </row>
    <row r="5358" spans="1:8">
      <c r="A5358" t="s">
        <v>4</v>
      </c>
      <c r="B5358" s="4" t="s">
        <v>5</v>
      </c>
      <c r="C5358" s="4" t="s">
        <v>8</v>
      </c>
      <c r="D5358" s="4" t="s">
        <v>7</v>
      </c>
      <c r="E5358" s="4" t="s">
        <v>19</v>
      </c>
      <c r="F5358" s="4" t="s">
        <v>7</v>
      </c>
      <c r="G5358" s="4" t="s">
        <v>19</v>
      </c>
      <c r="H5358" s="4" t="s">
        <v>8</v>
      </c>
    </row>
    <row r="5359" spans="1:8">
      <c r="A5359" t="n">
        <v>47466</v>
      </c>
      <c r="B5359" s="17" t="n">
        <v>49</v>
      </c>
      <c r="C5359" s="7" t="n">
        <v>0</v>
      </c>
      <c r="D5359" s="7" t="n">
        <v>507</v>
      </c>
      <c r="E5359" s="7" t="n">
        <v>1065353216</v>
      </c>
      <c r="F5359" s="7" t="n">
        <v>0</v>
      </c>
      <c r="G5359" s="7" t="n">
        <v>0</v>
      </c>
      <c r="H5359" s="7" t="n">
        <v>0</v>
      </c>
    </row>
    <row r="5360" spans="1:8">
      <c r="A5360" t="s">
        <v>4</v>
      </c>
      <c r="B5360" s="4" t="s">
        <v>5</v>
      </c>
      <c r="C5360" s="4" t="s">
        <v>8</v>
      </c>
      <c r="D5360" s="4" t="s">
        <v>7</v>
      </c>
      <c r="E5360" s="4" t="s">
        <v>19</v>
      </c>
      <c r="F5360" s="4" t="s">
        <v>7</v>
      </c>
    </row>
    <row r="5361" spans="1:8">
      <c r="A5361" t="n">
        <v>47481</v>
      </c>
      <c r="B5361" s="15" t="n">
        <v>50</v>
      </c>
      <c r="C5361" s="7" t="n">
        <v>3</v>
      </c>
      <c r="D5361" s="7" t="n">
        <v>8150</v>
      </c>
      <c r="E5361" s="7" t="n">
        <v>1048576000</v>
      </c>
      <c r="F5361" s="7" t="n">
        <v>1000</v>
      </c>
    </row>
    <row r="5362" spans="1:8">
      <c r="A5362" t="s">
        <v>4</v>
      </c>
      <c r="B5362" s="4" t="s">
        <v>5</v>
      </c>
      <c r="C5362" s="4" t="s">
        <v>8</v>
      </c>
      <c r="D5362" s="4" t="s">
        <v>9</v>
      </c>
      <c r="E5362" s="4" t="s">
        <v>7</v>
      </c>
    </row>
    <row r="5363" spans="1:8">
      <c r="A5363" t="n">
        <v>47491</v>
      </c>
      <c r="B5363" s="19" t="n">
        <v>94</v>
      </c>
      <c r="C5363" s="7" t="n">
        <v>0</v>
      </c>
      <c r="D5363" s="7" t="s">
        <v>41</v>
      </c>
      <c r="E5363" s="7" t="n">
        <v>1</v>
      </c>
    </row>
    <row r="5364" spans="1:8">
      <c r="A5364" t="s">
        <v>4</v>
      </c>
      <c r="B5364" s="4" t="s">
        <v>5</v>
      </c>
      <c r="C5364" s="4" t="s">
        <v>8</v>
      </c>
      <c r="D5364" s="4" t="s">
        <v>9</v>
      </c>
      <c r="E5364" s="4" t="s">
        <v>7</v>
      </c>
    </row>
    <row r="5365" spans="1:8">
      <c r="A5365" t="n">
        <v>47502</v>
      </c>
      <c r="B5365" s="19" t="n">
        <v>94</v>
      </c>
      <c r="C5365" s="7" t="n">
        <v>0</v>
      </c>
      <c r="D5365" s="7" t="s">
        <v>41</v>
      </c>
      <c r="E5365" s="7" t="n">
        <v>2</v>
      </c>
    </row>
    <row r="5366" spans="1:8">
      <c r="A5366" t="s">
        <v>4</v>
      </c>
      <c r="B5366" s="4" t="s">
        <v>5</v>
      </c>
      <c r="C5366" s="4" t="s">
        <v>8</v>
      </c>
      <c r="D5366" s="4" t="s">
        <v>9</v>
      </c>
      <c r="E5366" s="4" t="s">
        <v>7</v>
      </c>
    </row>
    <row r="5367" spans="1:8">
      <c r="A5367" t="n">
        <v>47513</v>
      </c>
      <c r="B5367" s="19" t="n">
        <v>94</v>
      </c>
      <c r="C5367" s="7" t="n">
        <v>1</v>
      </c>
      <c r="D5367" s="7" t="s">
        <v>41</v>
      </c>
      <c r="E5367" s="7" t="n">
        <v>4</v>
      </c>
    </row>
    <row r="5368" spans="1:8">
      <c r="A5368" t="s">
        <v>4</v>
      </c>
      <c r="B5368" s="4" t="s">
        <v>5</v>
      </c>
      <c r="C5368" s="4" t="s">
        <v>8</v>
      </c>
      <c r="D5368" s="4" t="s">
        <v>9</v>
      </c>
    </row>
    <row r="5369" spans="1:8">
      <c r="A5369" t="n">
        <v>47524</v>
      </c>
      <c r="B5369" s="19" t="n">
        <v>94</v>
      </c>
      <c r="C5369" s="7" t="n">
        <v>5</v>
      </c>
      <c r="D5369" s="7" t="s">
        <v>41</v>
      </c>
    </row>
    <row r="5370" spans="1:8">
      <c r="A5370" t="s">
        <v>4</v>
      </c>
      <c r="B5370" s="4" t="s">
        <v>5</v>
      </c>
      <c r="C5370" s="4" t="s">
        <v>8</v>
      </c>
      <c r="D5370" s="4" t="s">
        <v>9</v>
      </c>
      <c r="E5370" s="4" t="s">
        <v>18</v>
      </c>
      <c r="F5370" s="4" t="s">
        <v>18</v>
      </c>
      <c r="G5370" s="4" t="s">
        <v>18</v>
      </c>
    </row>
    <row r="5371" spans="1:8">
      <c r="A5371" t="n">
        <v>47533</v>
      </c>
      <c r="B5371" s="19" t="n">
        <v>94</v>
      </c>
      <c r="C5371" s="7" t="n">
        <v>2</v>
      </c>
      <c r="D5371" s="7" t="s">
        <v>41</v>
      </c>
      <c r="E5371" s="7" t="n">
        <v>0</v>
      </c>
      <c r="F5371" s="7" t="n">
        <v>0.0599999986588955</v>
      </c>
      <c r="G5371" s="7" t="n">
        <v>-24</v>
      </c>
    </row>
    <row r="5372" spans="1:8">
      <c r="A5372" t="s">
        <v>4</v>
      </c>
      <c r="B5372" s="4" t="s">
        <v>5</v>
      </c>
      <c r="C5372" s="4" t="s">
        <v>8</v>
      </c>
      <c r="D5372" s="4" t="s">
        <v>9</v>
      </c>
      <c r="E5372" s="4" t="s">
        <v>18</v>
      </c>
      <c r="F5372" s="4" t="s">
        <v>18</v>
      </c>
      <c r="G5372" s="4" t="s">
        <v>18</v>
      </c>
    </row>
    <row r="5373" spans="1:8">
      <c r="A5373" t="n">
        <v>47554</v>
      </c>
      <c r="B5373" s="19" t="n">
        <v>94</v>
      </c>
      <c r="C5373" s="7" t="n">
        <v>3</v>
      </c>
      <c r="D5373" s="7" t="s">
        <v>41</v>
      </c>
      <c r="E5373" s="7" t="n">
        <v>0</v>
      </c>
      <c r="F5373" s="7" t="n">
        <v>0</v>
      </c>
      <c r="G5373" s="7" t="n">
        <v>0</v>
      </c>
    </row>
    <row r="5374" spans="1:8">
      <c r="A5374" t="s">
        <v>4</v>
      </c>
      <c r="B5374" s="4" t="s">
        <v>5</v>
      </c>
      <c r="C5374" s="4" t="s">
        <v>8</v>
      </c>
      <c r="D5374" s="4" t="s">
        <v>8</v>
      </c>
      <c r="E5374" s="4" t="s">
        <v>18</v>
      </c>
      <c r="F5374" s="4" t="s">
        <v>18</v>
      </c>
      <c r="G5374" s="4" t="s">
        <v>18</v>
      </c>
      <c r="H5374" s="4" t="s">
        <v>7</v>
      </c>
    </row>
    <row r="5375" spans="1:8">
      <c r="A5375" t="n">
        <v>47575</v>
      </c>
      <c r="B5375" s="36" t="n">
        <v>45</v>
      </c>
      <c r="C5375" s="7" t="n">
        <v>2</v>
      </c>
      <c r="D5375" s="7" t="n">
        <v>3</v>
      </c>
      <c r="E5375" s="7" t="n">
        <v>-0.0199999995529652</v>
      </c>
      <c r="F5375" s="7" t="n">
        <v>3.90000009536743</v>
      </c>
      <c r="G5375" s="7" t="n">
        <v>-25.5699996948242</v>
      </c>
      <c r="H5375" s="7" t="n">
        <v>0</v>
      </c>
    </row>
    <row r="5376" spans="1:8">
      <c r="A5376" t="s">
        <v>4</v>
      </c>
      <c r="B5376" s="4" t="s">
        <v>5</v>
      </c>
      <c r="C5376" s="4" t="s">
        <v>8</v>
      </c>
      <c r="D5376" s="4" t="s">
        <v>8</v>
      </c>
      <c r="E5376" s="4" t="s">
        <v>18</v>
      </c>
      <c r="F5376" s="4" t="s">
        <v>18</v>
      </c>
      <c r="G5376" s="4" t="s">
        <v>18</v>
      </c>
      <c r="H5376" s="4" t="s">
        <v>7</v>
      </c>
      <c r="I5376" s="4" t="s">
        <v>8</v>
      </c>
    </row>
    <row r="5377" spans="1:9">
      <c r="A5377" t="n">
        <v>47592</v>
      </c>
      <c r="B5377" s="36" t="n">
        <v>45</v>
      </c>
      <c r="C5377" s="7" t="n">
        <v>4</v>
      </c>
      <c r="D5377" s="7" t="n">
        <v>3</v>
      </c>
      <c r="E5377" s="7" t="n">
        <v>359.170013427734</v>
      </c>
      <c r="F5377" s="7" t="n">
        <v>207.75</v>
      </c>
      <c r="G5377" s="7" t="n">
        <v>0</v>
      </c>
      <c r="H5377" s="7" t="n">
        <v>0</v>
      </c>
      <c r="I5377" s="7" t="n">
        <v>0</v>
      </c>
    </row>
    <row r="5378" spans="1:9">
      <c r="A5378" t="s">
        <v>4</v>
      </c>
      <c r="B5378" s="4" t="s">
        <v>5</v>
      </c>
      <c r="C5378" s="4" t="s">
        <v>8</v>
      </c>
      <c r="D5378" s="4" t="s">
        <v>8</v>
      </c>
      <c r="E5378" s="4" t="s">
        <v>18</v>
      </c>
      <c r="F5378" s="4" t="s">
        <v>7</v>
      </c>
    </row>
    <row r="5379" spans="1:9">
      <c r="A5379" t="n">
        <v>47610</v>
      </c>
      <c r="B5379" s="36" t="n">
        <v>45</v>
      </c>
      <c r="C5379" s="7" t="n">
        <v>5</v>
      </c>
      <c r="D5379" s="7" t="n">
        <v>3</v>
      </c>
      <c r="E5379" s="7" t="n">
        <v>7.09999990463257</v>
      </c>
      <c r="F5379" s="7" t="n">
        <v>0</v>
      </c>
    </row>
    <row r="5380" spans="1:9">
      <c r="A5380" t="s">
        <v>4</v>
      </c>
      <c r="B5380" s="4" t="s">
        <v>5</v>
      </c>
      <c r="C5380" s="4" t="s">
        <v>8</v>
      </c>
      <c r="D5380" s="4" t="s">
        <v>8</v>
      </c>
      <c r="E5380" s="4" t="s">
        <v>18</v>
      </c>
      <c r="F5380" s="4" t="s">
        <v>7</v>
      </c>
    </row>
    <row r="5381" spans="1:9">
      <c r="A5381" t="n">
        <v>47619</v>
      </c>
      <c r="B5381" s="36" t="n">
        <v>45</v>
      </c>
      <c r="C5381" s="7" t="n">
        <v>11</v>
      </c>
      <c r="D5381" s="7" t="n">
        <v>3</v>
      </c>
      <c r="E5381" s="7" t="n">
        <v>34</v>
      </c>
      <c r="F5381" s="7" t="n">
        <v>0</v>
      </c>
    </row>
    <row r="5382" spans="1:9">
      <c r="A5382" t="s">
        <v>4</v>
      </c>
      <c r="B5382" s="4" t="s">
        <v>5</v>
      </c>
      <c r="C5382" s="4" t="s">
        <v>8</v>
      </c>
      <c r="D5382" s="4" t="s">
        <v>8</v>
      </c>
      <c r="E5382" s="4" t="s">
        <v>18</v>
      </c>
      <c r="F5382" s="4" t="s">
        <v>18</v>
      </c>
      <c r="G5382" s="4" t="s">
        <v>18</v>
      </c>
      <c r="H5382" s="4" t="s">
        <v>7</v>
      </c>
    </row>
    <row r="5383" spans="1:9">
      <c r="A5383" t="n">
        <v>47628</v>
      </c>
      <c r="B5383" s="36" t="n">
        <v>45</v>
      </c>
      <c r="C5383" s="7" t="n">
        <v>2</v>
      </c>
      <c r="D5383" s="7" t="n">
        <v>3</v>
      </c>
      <c r="E5383" s="7" t="n">
        <v>-0.0199999995529652</v>
      </c>
      <c r="F5383" s="7" t="n">
        <v>1.19000005722046</v>
      </c>
      <c r="G5383" s="7" t="n">
        <v>-25.5699996948242</v>
      </c>
      <c r="H5383" s="7" t="n">
        <v>5000</v>
      </c>
    </row>
    <row r="5384" spans="1:9">
      <c r="A5384" t="s">
        <v>4</v>
      </c>
      <c r="B5384" s="4" t="s">
        <v>5</v>
      </c>
      <c r="C5384" s="4" t="s">
        <v>8</v>
      </c>
      <c r="D5384" s="4" t="s">
        <v>8</v>
      </c>
      <c r="E5384" s="4" t="s">
        <v>18</v>
      </c>
      <c r="F5384" s="4" t="s">
        <v>18</v>
      </c>
      <c r="G5384" s="4" t="s">
        <v>18</v>
      </c>
      <c r="H5384" s="4" t="s">
        <v>7</v>
      </c>
      <c r="I5384" s="4" t="s">
        <v>8</v>
      </c>
    </row>
    <row r="5385" spans="1:9">
      <c r="A5385" t="n">
        <v>47645</v>
      </c>
      <c r="B5385" s="36" t="n">
        <v>45</v>
      </c>
      <c r="C5385" s="7" t="n">
        <v>4</v>
      </c>
      <c r="D5385" s="7" t="n">
        <v>3</v>
      </c>
      <c r="E5385" s="7" t="n">
        <v>20.5300006866455</v>
      </c>
      <c r="F5385" s="7" t="n">
        <v>192.5</v>
      </c>
      <c r="G5385" s="7" t="n">
        <v>0</v>
      </c>
      <c r="H5385" s="7" t="n">
        <v>5000</v>
      </c>
      <c r="I5385" s="7" t="n">
        <v>1</v>
      </c>
    </row>
    <row r="5386" spans="1:9">
      <c r="A5386" t="s">
        <v>4</v>
      </c>
      <c r="B5386" s="4" t="s">
        <v>5</v>
      </c>
      <c r="C5386" s="4" t="s">
        <v>8</v>
      </c>
      <c r="D5386" s="4" t="s">
        <v>8</v>
      </c>
      <c r="E5386" s="4" t="s">
        <v>18</v>
      </c>
      <c r="F5386" s="4" t="s">
        <v>7</v>
      </c>
    </row>
    <row r="5387" spans="1:9">
      <c r="A5387" t="n">
        <v>47663</v>
      </c>
      <c r="B5387" s="36" t="n">
        <v>45</v>
      </c>
      <c r="C5387" s="7" t="n">
        <v>5</v>
      </c>
      <c r="D5387" s="7" t="n">
        <v>3</v>
      </c>
      <c r="E5387" s="7" t="n">
        <v>6</v>
      </c>
      <c r="F5387" s="7" t="n">
        <v>5000</v>
      </c>
    </row>
    <row r="5388" spans="1:9">
      <c r="A5388" t="s">
        <v>4</v>
      </c>
      <c r="B5388" s="4" t="s">
        <v>5</v>
      </c>
      <c r="C5388" s="4" t="s">
        <v>8</v>
      </c>
      <c r="D5388" s="4" t="s">
        <v>7</v>
      </c>
      <c r="E5388" s="4" t="s">
        <v>18</v>
      </c>
    </row>
    <row r="5389" spans="1:9">
      <c r="A5389" t="n">
        <v>47672</v>
      </c>
      <c r="B5389" s="25" t="n">
        <v>58</v>
      </c>
      <c r="C5389" s="7" t="n">
        <v>100</v>
      </c>
      <c r="D5389" s="7" t="n">
        <v>1000</v>
      </c>
      <c r="E5389" s="7" t="n">
        <v>1</v>
      </c>
    </row>
    <row r="5390" spans="1:9">
      <c r="A5390" t="s">
        <v>4</v>
      </c>
      <c r="B5390" s="4" t="s">
        <v>5</v>
      </c>
      <c r="C5390" s="4" t="s">
        <v>8</v>
      </c>
      <c r="D5390" s="4" t="s">
        <v>7</v>
      </c>
    </row>
    <row r="5391" spans="1:9">
      <c r="A5391" t="n">
        <v>47680</v>
      </c>
      <c r="B5391" s="25" t="n">
        <v>58</v>
      </c>
      <c r="C5391" s="7" t="n">
        <v>255</v>
      </c>
      <c r="D5391" s="7" t="n">
        <v>0</v>
      </c>
    </row>
    <row r="5392" spans="1:9">
      <c r="A5392" t="s">
        <v>4</v>
      </c>
      <c r="B5392" s="4" t="s">
        <v>5</v>
      </c>
      <c r="C5392" s="4" t="s">
        <v>8</v>
      </c>
      <c r="D5392" s="4" t="s">
        <v>7</v>
      </c>
    </row>
    <row r="5393" spans="1:9">
      <c r="A5393" t="n">
        <v>47684</v>
      </c>
      <c r="B5393" s="36" t="n">
        <v>45</v>
      </c>
      <c r="C5393" s="7" t="n">
        <v>7</v>
      </c>
      <c r="D5393" s="7" t="n">
        <v>255</v>
      </c>
    </row>
    <row r="5394" spans="1:9">
      <c r="A5394" t="s">
        <v>4</v>
      </c>
      <c r="B5394" s="4" t="s">
        <v>5</v>
      </c>
      <c r="C5394" s="4" t="s">
        <v>8</v>
      </c>
      <c r="D5394" s="4" t="s">
        <v>7</v>
      </c>
      <c r="E5394" s="4" t="s">
        <v>18</v>
      </c>
    </row>
    <row r="5395" spans="1:9">
      <c r="A5395" t="n">
        <v>47688</v>
      </c>
      <c r="B5395" s="25" t="n">
        <v>58</v>
      </c>
      <c r="C5395" s="7" t="n">
        <v>101</v>
      </c>
      <c r="D5395" s="7" t="n">
        <v>300</v>
      </c>
      <c r="E5395" s="7" t="n">
        <v>1</v>
      </c>
    </row>
    <row r="5396" spans="1:9">
      <c r="A5396" t="s">
        <v>4</v>
      </c>
      <c r="B5396" s="4" t="s">
        <v>5</v>
      </c>
      <c r="C5396" s="4" t="s">
        <v>8</v>
      </c>
      <c r="D5396" s="4" t="s">
        <v>7</v>
      </c>
    </row>
    <row r="5397" spans="1:9">
      <c r="A5397" t="n">
        <v>47696</v>
      </c>
      <c r="B5397" s="25" t="n">
        <v>58</v>
      </c>
      <c r="C5397" s="7" t="n">
        <v>254</v>
      </c>
      <c r="D5397" s="7" t="n">
        <v>0</v>
      </c>
    </row>
    <row r="5398" spans="1:9">
      <c r="A5398" t="s">
        <v>4</v>
      </c>
      <c r="B5398" s="4" t="s">
        <v>5</v>
      </c>
      <c r="C5398" s="4" t="s">
        <v>8</v>
      </c>
      <c r="D5398" s="4" t="s">
        <v>8</v>
      </c>
      <c r="E5398" s="4" t="s">
        <v>18</v>
      </c>
      <c r="F5398" s="4" t="s">
        <v>18</v>
      </c>
      <c r="G5398" s="4" t="s">
        <v>18</v>
      </c>
      <c r="H5398" s="4" t="s">
        <v>7</v>
      </c>
    </row>
    <row r="5399" spans="1:9">
      <c r="A5399" t="n">
        <v>47700</v>
      </c>
      <c r="B5399" s="36" t="n">
        <v>45</v>
      </c>
      <c r="C5399" s="7" t="n">
        <v>2</v>
      </c>
      <c r="D5399" s="7" t="n">
        <v>3</v>
      </c>
      <c r="E5399" s="7" t="n">
        <v>0.129999995231628</v>
      </c>
      <c r="F5399" s="7" t="n">
        <v>0.5</v>
      </c>
      <c r="G5399" s="7" t="n">
        <v>-23.9899997711182</v>
      </c>
      <c r="H5399" s="7" t="n">
        <v>0</v>
      </c>
    </row>
    <row r="5400" spans="1:9">
      <c r="A5400" t="s">
        <v>4</v>
      </c>
      <c r="B5400" s="4" t="s">
        <v>5</v>
      </c>
      <c r="C5400" s="4" t="s">
        <v>8</v>
      </c>
      <c r="D5400" s="4" t="s">
        <v>8</v>
      </c>
      <c r="E5400" s="4" t="s">
        <v>18</v>
      </c>
      <c r="F5400" s="4" t="s">
        <v>18</v>
      </c>
      <c r="G5400" s="4" t="s">
        <v>18</v>
      </c>
      <c r="H5400" s="4" t="s">
        <v>7</v>
      </c>
      <c r="I5400" s="4" t="s">
        <v>8</v>
      </c>
    </row>
    <row r="5401" spans="1:9">
      <c r="A5401" t="n">
        <v>47717</v>
      </c>
      <c r="B5401" s="36" t="n">
        <v>45</v>
      </c>
      <c r="C5401" s="7" t="n">
        <v>4</v>
      </c>
      <c r="D5401" s="7" t="n">
        <v>3</v>
      </c>
      <c r="E5401" s="7" t="n">
        <v>50</v>
      </c>
      <c r="F5401" s="7" t="n">
        <v>120</v>
      </c>
      <c r="G5401" s="7" t="n">
        <v>0</v>
      </c>
      <c r="H5401" s="7" t="n">
        <v>0</v>
      </c>
      <c r="I5401" s="7" t="n">
        <v>0</v>
      </c>
    </row>
    <row r="5402" spans="1:9">
      <c r="A5402" t="s">
        <v>4</v>
      </c>
      <c r="B5402" s="4" t="s">
        <v>5</v>
      </c>
      <c r="C5402" s="4" t="s">
        <v>8</v>
      </c>
      <c r="D5402" s="4" t="s">
        <v>8</v>
      </c>
      <c r="E5402" s="4" t="s">
        <v>18</v>
      </c>
      <c r="F5402" s="4" t="s">
        <v>7</v>
      </c>
    </row>
    <row r="5403" spans="1:9">
      <c r="A5403" t="n">
        <v>47735</v>
      </c>
      <c r="B5403" s="36" t="n">
        <v>45</v>
      </c>
      <c r="C5403" s="7" t="n">
        <v>5</v>
      </c>
      <c r="D5403" s="7" t="n">
        <v>3</v>
      </c>
      <c r="E5403" s="7" t="n">
        <v>3.20000004768372</v>
      </c>
      <c r="F5403" s="7" t="n">
        <v>0</v>
      </c>
    </row>
    <row r="5404" spans="1:9">
      <c r="A5404" t="s">
        <v>4</v>
      </c>
      <c r="B5404" s="4" t="s">
        <v>5</v>
      </c>
      <c r="C5404" s="4" t="s">
        <v>8</v>
      </c>
      <c r="D5404" s="4" t="s">
        <v>8</v>
      </c>
      <c r="E5404" s="4" t="s">
        <v>18</v>
      </c>
      <c r="F5404" s="4" t="s">
        <v>7</v>
      </c>
    </row>
    <row r="5405" spans="1:9">
      <c r="A5405" t="n">
        <v>47744</v>
      </c>
      <c r="B5405" s="36" t="n">
        <v>45</v>
      </c>
      <c r="C5405" s="7" t="n">
        <v>11</v>
      </c>
      <c r="D5405" s="7" t="n">
        <v>3</v>
      </c>
      <c r="E5405" s="7" t="n">
        <v>39.0999984741211</v>
      </c>
      <c r="F5405" s="7" t="n">
        <v>0</v>
      </c>
    </row>
    <row r="5406" spans="1:9">
      <c r="A5406" t="s">
        <v>4</v>
      </c>
      <c r="B5406" s="4" t="s">
        <v>5</v>
      </c>
      <c r="C5406" s="4" t="s">
        <v>8</v>
      </c>
      <c r="D5406" s="4" t="s">
        <v>8</v>
      </c>
      <c r="E5406" s="4" t="s">
        <v>18</v>
      </c>
      <c r="F5406" s="4" t="s">
        <v>7</v>
      </c>
    </row>
    <row r="5407" spans="1:9">
      <c r="A5407" t="n">
        <v>47753</v>
      </c>
      <c r="B5407" s="36" t="n">
        <v>45</v>
      </c>
      <c r="C5407" s="7" t="n">
        <v>5</v>
      </c>
      <c r="D5407" s="7" t="n">
        <v>3</v>
      </c>
      <c r="E5407" s="7" t="n">
        <v>2.70000004768372</v>
      </c>
      <c r="F5407" s="7" t="n">
        <v>4000</v>
      </c>
    </row>
    <row r="5408" spans="1:9">
      <c r="A5408" t="s">
        <v>4</v>
      </c>
      <c r="B5408" s="4" t="s">
        <v>5</v>
      </c>
      <c r="C5408" s="4" t="s">
        <v>8</v>
      </c>
      <c r="D5408" s="4" t="s">
        <v>7</v>
      </c>
    </row>
    <row r="5409" spans="1:9">
      <c r="A5409" t="n">
        <v>47762</v>
      </c>
      <c r="B5409" s="25" t="n">
        <v>58</v>
      </c>
      <c r="C5409" s="7" t="n">
        <v>255</v>
      </c>
      <c r="D5409" s="7" t="n">
        <v>0</v>
      </c>
    </row>
    <row r="5410" spans="1:9">
      <c r="A5410" t="s">
        <v>4</v>
      </c>
      <c r="B5410" s="4" t="s">
        <v>5</v>
      </c>
      <c r="C5410" s="4" t="s">
        <v>7</v>
      </c>
    </row>
    <row r="5411" spans="1:9">
      <c r="A5411" t="n">
        <v>47766</v>
      </c>
      <c r="B5411" s="23" t="n">
        <v>16</v>
      </c>
      <c r="C5411" s="7" t="n">
        <v>1000</v>
      </c>
    </row>
    <row r="5412" spans="1:9">
      <c r="A5412" t="s">
        <v>4</v>
      </c>
      <c r="B5412" s="4" t="s">
        <v>5</v>
      </c>
      <c r="C5412" s="4" t="s">
        <v>8</v>
      </c>
      <c r="D5412" s="4" t="s">
        <v>7</v>
      </c>
      <c r="E5412" s="4" t="s">
        <v>9</v>
      </c>
    </row>
    <row r="5413" spans="1:9">
      <c r="A5413" t="n">
        <v>47769</v>
      </c>
      <c r="B5413" s="38" t="n">
        <v>51</v>
      </c>
      <c r="C5413" s="7" t="n">
        <v>4</v>
      </c>
      <c r="D5413" s="7" t="n">
        <v>80</v>
      </c>
      <c r="E5413" s="7" t="s">
        <v>331</v>
      </c>
    </row>
    <row r="5414" spans="1:9">
      <c r="A5414" t="s">
        <v>4</v>
      </c>
      <c r="B5414" s="4" t="s">
        <v>5</v>
      </c>
      <c r="C5414" s="4" t="s">
        <v>7</v>
      </c>
    </row>
    <row r="5415" spans="1:9">
      <c r="A5415" t="n">
        <v>47783</v>
      </c>
      <c r="B5415" s="23" t="n">
        <v>16</v>
      </c>
      <c r="C5415" s="7" t="n">
        <v>0</v>
      </c>
    </row>
    <row r="5416" spans="1:9">
      <c r="A5416" t="s">
        <v>4</v>
      </c>
      <c r="B5416" s="4" t="s">
        <v>5</v>
      </c>
      <c r="C5416" s="4" t="s">
        <v>7</v>
      </c>
      <c r="D5416" s="4" t="s">
        <v>69</v>
      </c>
      <c r="E5416" s="4" t="s">
        <v>8</v>
      </c>
      <c r="F5416" s="4" t="s">
        <v>8</v>
      </c>
      <c r="G5416" s="4" t="s">
        <v>69</v>
      </c>
      <c r="H5416" s="4" t="s">
        <v>8</v>
      </c>
      <c r="I5416" s="4" t="s">
        <v>8</v>
      </c>
    </row>
    <row r="5417" spans="1:9">
      <c r="A5417" t="n">
        <v>47786</v>
      </c>
      <c r="B5417" s="39" t="n">
        <v>26</v>
      </c>
      <c r="C5417" s="7" t="n">
        <v>80</v>
      </c>
      <c r="D5417" s="7" t="s">
        <v>474</v>
      </c>
      <c r="E5417" s="7" t="n">
        <v>2</v>
      </c>
      <c r="F5417" s="7" t="n">
        <v>3</v>
      </c>
      <c r="G5417" s="7" t="s">
        <v>475</v>
      </c>
      <c r="H5417" s="7" t="n">
        <v>2</v>
      </c>
      <c r="I5417" s="7" t="n">
        <v>0</v>
      </c>
    </row>
    <row r="5418" spans="1:9">
      <c r="A5418" t="s">
        <v>4</v>
      </c>
      <c r="B5418" s="4" t="s">
        <v>5</v>
      </c>
    </row>
    <row r="5419" spans="1:9">
      <c r="A5419" t="n">
        <v>47929</v>
      </c>
      <c r="B5419" s="30" t="n">
        <v>28</v>
      </c>
    </row>
    <row r="5420" spans="1:9">
      <c r="A5420" t="s">
        <v>4</v>
      </c>
      <c r="B5420" s="4" t="s">
        <v>5</v>
      </c>
      <c r="C5420" s="4" t="s">
        <v>8</v>
      </c>
      <c r="D5420" s="4" t="s">
        <v>7</v>
      </c>
      <c r="E5420" s="4" t="s">
        <v>9</v>
      </c>
    </row>
    <row r="5421" spans="1:9">
      <c r="A5421" t="n">
        <v>47930</v>
      </c>
      <c r="B5421" s="38" t="n">
        <v>51</v>
      </c>
      <c r="C5421" s="7" t="n">
        <v>4</v>
      </c>
      <c r="D5421" s="7" t="n">
        <v>5</v>
      </c>
      <c r="E5421" s="7" t="s">
        <v>292</v>
      </c>
    </row>
    <row r="5422" spans="1:9">
      <c r="A5422" t="s">
        <v>4</v>
      </c>
      <c r="B5422" s="4" t="s">
        <v>5</v>
      </c>
      <c r="C5422" s="4" t="s">
        <v>7</v>
      </c>
    </row>
    <row r="5423" spans="1:9">
      <c r="A5423" t="n">
        <v>47943</v>
      </c>
      <c r="B5423" s="23" t="n">
        <v>16</v>
      </c>
      <c r="C5423" s="7" t="n">
        <v>0</v>
      </c>
    </row>
    <row r="5424" spans="1:9">
      <c r="A5424" t="s">
        <v>4</v>
      </c>
      <c r="B5424" s="4" t="s">
        <v>5</v>
      </c>
      <c r="C5424" s="4" t="s">
        <v>7</v>
      </c>
      <c r="D5424" s="4" t="s">
        <v>69</v>
      </c>
      <c r="E5424" s="4" t="s">
        <v>8</v>
      </c>
      <c r="F5424" s="4" t="s">
        <v>8</v>
      </c>
    </row>
    <row r="5425" spans="1:9">
      <c r="A5425" t="n">
        <v>47946</v>
      </c>
      <c r="B5425" s="39" t="n">
        <v>26</v>
      </c>
      <c r="C5425" s="7" t="n">
        <v>5</v>
      </c>
      <c r="D5425" s="7" t="s">
        <v>476</v>
      </c>
      <c r="E5425" s="7" t="n">
        <v>2</v>
      </c>
      <c r="F5425" s="7" t="n">
        <v>0</v>
      </c>
    </row>
    <row r="5426" spans="1:9">
      <c r="A5426" t="s">
        <v>4</v>
      </c>
      <c r="B5426" s="4" t="s">
        <v>5</v>
      </c>
    </row>
    <row r="5427" spans="1:9">
      <c r="A5427" t="n">
        <v>47962</v>
      </c>
      <c r="B5427" s="30" t="n">
        <v>28</v>
      </c>
    </row>
    <row r="5428" spans="1:9">
      <c r="A5428" t="s">
        <v>4</v>
      </c>
      <c r="B5428" s="4" t="s">
        <v>5</v>
      </c>
      <c r="C5428" s="4" t="s">
        <v>8</v>
      </c>
      <c r="D5428" s="4" t="s">
        <v>7</v>
      </c>
      <c r="E5428" s="4" t="s">
        <v>9</v>
      </c>
    </row>
    <row r="5429" spans="1:9">
      <c r="A5429" t="n">
        <v>47963</v>
      </c>
      <c r="B5429" s="38" t="n">
        <v>51</v>
      </c>
      <c r="C5429" s="7" t="n">
        <v>4</v>
      </c>
      <c r="D5429" s="7" t="n">
        <v>7</v>
      </c>
      <c r="E5429" s="7" t="s">
        <v>477</v>
      </c>
    </row>
    <row r="5430" spans="1:9">
      <c r="A5430" t="s">
        <v>4</v>
      </c>
      <c r="B5430" s="4" t="s">
        <v>5</v>
      </c>
      <c r="C5430" s="4" t="s">
        <v>7</v>
      </c>
    </row>
    <row r="5431" spans="1:9">
      <c r="A5431" t="n">
        <v>47977</v>
      </c>
      <c r="B5431" s="23" t="n">
        <v>16</v>
      </c>
      <c r="C5431" s="7" t="n">
        <v>0</v>
      </c>
    </row>
    <row r="5432" spans="1:9">
      <c r="A5432" t="s">
        <v>4</v>
      </c>
      <c r="B5432" s="4" t="s">
        <v>5</v>
      </c>
      <c r="C5432" s="4" t="s">
        <v>7</v>
      </c>
      <c r="D5432" s="4" t="s">
        <v>69</v>
      </c>
      <c r="E5432" s="4" t="s">
        <v>8</v>
      </c>
      <c r="F5432" s="4" t="s">
        <v>8</v>
      </c>
    </row>
    <row r="5433" spans="1:9">
      <c r="A5433" t="n">
        <v>47980</v>
      </c>
      <c r="B5433" s="39" t="n">
        <v>26</v>
      </c>
      <c r="C5433" s="7" t="n">
        <v>7</v>
      </c>
      <c r="D5433" s="7" t="s">
        <v>478</v>
      </c>
      <c r="E5433" s="7" t="n">
        <v>2</v>
      </c>
      <c r="F5433" s="7" t="n">
        <v>0</v>
      </c>
    </row>
    <row r="5434" spans="1:9">
      <c r="A5434" t="s">
        <v>4</v>
      </c>
      <c r="B5434" s="4" t="s">
        <v>5</v>
      </c>
    </row>
    <row r="5435" spans="1:9">
      <c r="A5435" t="n">
        <v>48041</v>
      </c>
      <c r="B5435" s="30" t="n">
        <v>28</v>
      </c>
    </row>
    <row r="5436" spans="1:9">
      <c r="A5436" t="s">
        <v>4</v>
      </c>
      <c r="B5436" s="4" t="s">
        <v>5</v>
      </c>
      <c r="C5436" s="4" t="s">
        <v>8</v>
      </c>
      <c r="D5436" s="4" t="s">
        <v>7</v>
      </c>
      <c r="E5436" s="4" t="s">
        <v>9</v>
      </c>
    </row>
    <row r="5437" spans="1:9">
      <c r="A5437" t="n">
        <v>48042</v>
      </c>
      <c r="B5437" s="38" t="n">
        <v>51</v>
      </c>
      <c r="C5437" s="7" t="n">
        <v>4</v>
      </c>
      <c r="D5437" s="7" t="n">
        <v>11</v>
      </c>
      <c r="E5437" s="7" t="s">
        <v>108</v>
      </c>
    </row>
    <row r="5438" spans="1:9">
      <c r="A5438" t="s">
        <v>4</v>
      </c>
      <c r="B5438" s="4" t="s">
        <v>5</v>
      </c>
      <c r="C5438" s="4" t="s">
        <v>7</v>
      </c>
    </row>
    <row r="5439" spans="1:9">
      <c r="A5439" t="n">
        <v>48056</v>
      </c>
      <c r="B5439" s="23" t="n">
        <v>16</v>
      </c>
      <c r="C5439" s="7" t="n">
        <v>0</v>
      </c>
    </row>
    <row r="5440" spans="1:9">
      <c r="A5440" t="s">
        <v>4</v>
      </c>
      <c r="B5440" s="4" t="s">
        <v>5</v>
      </c>
      <c r="C5440" s="4" t="s">
        <v>7</v>
      </c>
      <c r="D5440" s="4" t="s">
        <v>69</v>
      </c>
      <c r="E5440" s="4" t="s">
        <v>8</v>
      </c>
      <c r="F5440" s="4" t="s">
        <v>8</v>
      </c>
      <c r="G5440" s="4" t="s">
        <v>69</v>
      </c>
      <c r="H5440" s="4" t="s">
        <v>8</v>
      </c>
      <c r="I5440" s="4" t="s">
        <v>8</v>
      </c>
    </row>
    <row r="5441" spans="1:9">
      <c r="A5441" t="n">
        <v>48059</v>
      </c>
      <c r="B5441" s="39" t="n">
        <v>26</v>
      </c>
      <c r="C5441" s="7" t="n">
        <v>11</v>
      </c>
      <c r="D5441" s="7" t="s">
        <v>479</v>
      </c>
      <c r="E5441" s="7" t="n">
        <v>2</v>
      </c>
      <c r="F5441" s="7" t="n">
        <v>3</v>
      </c>
      <c r="G5441" s="7" t="s">
        <v>480</v>
      </c>
      <c r="H5441" s="7" t="n">
        <v>2</v>
      </c>
      <c r="I5441" s="7" t="n">
        <v>0</v>
      </c>
    </row>
    <row r="5442" spans="1:9">
      <c r="A5442" t="s">
        <v>4</v>
      </c>
      <c r="B5442" s="4" t="s">
        <v>5</v>
      </c>
    </row>
    <row r="5443" spans="1:9">
      <c r="A5443" t="n">
        <v>48153</v>
      </c>
      <c r="B5443" s="30" t="n">
        <v>28</v>
      </c>
    </row>
    <row r="5444" spans="1:9">
      <c r="A5444" t="s">
        <v>4</v>
      </c>
      <c r="B5444" s="4" t="s">
        <v>5</v>
      </c>
      <c r="C5444" s="4" t="s">
        <v>8</v>
      </c>
      <c r="D5444" s="4" t="s">
        <v>7</v>
      </c>
    </row>
    <row r="5445" spans="1:9">
      <c r="A5445" t="n">
        <v>48154</v>
      </c>
      <c r="B5445" s="36" t="n">
        <v>45</v>
      </c>
      <c r="C5445" s="7" t="n">
        <v>7</v>
      </c>
      <c r="D5445" s="7" t="n">
        <v>255</v>
      </c>
    </row>
    <row r="5446" spans="1:9">
      <c r="A5446" t="s">
        <v>4</v>
      </c>
      <c r="B5446" s="4" t="s">
        <v>5</v>
      </c>
      <c r="C5446" s="4" t="s">
        <v>8</v>
      </c>
      <c r="D5446" s="4" t="s">
        <v>7</v>
      </c>
      <c r="E5446" s="4" t="s">
        <v>18</v>
      </c>
    </row>
    <row r="5447" spans="1:9">
      <c r="A5447" t="n">
        <v>48158</v>
      </c>
      <c r="B5447" s="25" t="n">
        <v>58</v>
      </c>
      <c r="C5447" s="7" t="n">
        <v>101</v>
      </c>
      <c r="D5447" s="7" t="n">
        <v>300</v>
      </c>
      <c r="E5447" s="7" t="n">
        <v>1</v>
      </c>
    </row>
    <row r="5448" spans="1:9">
      <c r="A5448" t="s">
        <v>4</v>
      </c>
      <c r="B5448" s="4" t="s">
        <v>5</v>
      </c>
      <c r="C5448" s="4" t="s">
        <v>8</v>
      </c>
      <c r="D5448" s="4" t="s">
        <v>7</v>
      </c>
    </row>
    <row r="5449" spans="1:9">
      <c r="A5449" t="n">
        <v>48166</v>
      </c>
      <c r="B5449" s="25" t="n">
        <v>58</v>
      </c>
      <c r="C5449" s="7" t="n">
        <v>254</v>
      </c>
      <c r="D5449" s="7" t="n">
        <v>0</v>
      </c>
    </row>
    <row r="5450" spans="1:9">
      <c r="A5450" t="s">
        <v>4</v>
      </c>
      <c r="B5450" s="4" t="s">
        <v>5</v>
      </c>
      <c r="C5450" s="4" t="s">
        <v>7</v>
      </c>
      <c r="D5450" s="4" t="s">
        <v>18</v>
      </c>
      <c r="E5450" s="4" t="s">
        <v>18</v>
      </c>
      <c r="F5450" s="4" t="s">
        <v>18</v>
      </c>
      <c r="G5450" s="4" t="s">
        <v>18</v>
      </c>
    </row>
    <row r="5451" spans="1:9">
      <c r="A5451" t="n">
        <v>48170</v>
      </c>
      <c r="B5451" s="33" t="n">
        <v>46</v>
      </c>
      <c r="C5451" s="7" t="n">
        <v>0</v>
      </c>
      <c r="D5451" s="7" t="n">
        <v>-0.25</v>
      </c>
      <c r="E5451" s="7" t="n">
        <v>0.0599999986588955</v>
      </c>
      <c r="F5451" s="7" t="n">
        <v>-24.9500007629395</v>
      </c>
      <c r="G5451" s="7" t="n">
        <v>0</v>
      </c>
    </row>
    <row r="5452" spans="1:9">
      <c r="A5452" t="s">
        <v>4</v>
      </c>
      <c r="B5452" s="4" t="s">
        <v>5</v>
      </c>
      <c r="C5452" s="4" t="s">
        <v>7</v>
      </c>
      <c r="D5452" s="4" t="s">
        <v>18</v>
      </c>
      <c r="E5452" s="4" t="s">
        <v>18</v>
      </c>
      <c r="F5452" s="4" t="s">
        <v>18</v>
      </c>
      <c r="G5452" s="4" t="s">
        <v>18</v>
      </c>
    </row>
    <row r="5453" spans="1:9">
      <c r="A5453" t="n">
        <v>48189</v>
      </c>
      <c r="B5453" s="33" t="n">
        <v>46</v>
      </c>
      <c r="C5453" s="7" t="n">
        <v>1</v>
      </c>
      <c r="D5453" s="7" t="n">
        <v>0.5</v>
      </c>
      <c r="E5453" s="7" t="n">
        <v>0.0599999986588955</v>
      </c>
      <c r="F5453" s="7" t="n">
        <v>-25.1000003814697</v>
      </c>
      <c r="G5453" s="7" t="n">
        <v>0</v>
      </c>
    </row>
    <row r="5454" spans="1:9">
      <c r="A5454" t="s">
        <v>4</v>
      </c>
      <c r="B5454" s="4" t="s">
        <v>5</v>
      </c>
      <c r="C5454" s="4" t="s">
        <v>7</v>
      </c>
      <c r="D5454" s="4" t="s">
        <v>18</v>
      </c>
      <c r="E5454" s="4" t="s">
        <v>18</v>
      </c>
      <c r="F5454" s="4" t="s">
        <v>18</v>
      </c>
      <c r="G5454" s="4" t="s">
        <v>18</v>
      </c>
    </row>
    <row r="5455" spans="1:9">
      <c r="A5455" t="n">
        <v>48208</v>
      </c>
      <c r="B5455" s="33" t="n">
        <v>46</v>
      </c>
      <c r="C5455" s="7" t="n">
        <v>2</v>
      </c>
      <c r="D5455" s="7" t="n">
        <v>1</v>
      </c>
      <c r="E5455" s="7" t="n">
        <v>0.0599999986588955</v>
      </c>
      <c r="F5455" s="7" t="n">
        <v>-25.7000007629395</v>
      </c>
      <c r="G5455" s="7" t="n">
        <v>350</v>
      </c>
    </row>
    <row r="5456" spans="1:9">
      <c r="A5456" t="s">
        <v>4</v>
      </c>
      <c r="B5456" s="4" t="s">
        <v>5</v>
      </c>
      <c r="C5456" s="4" t="s">
        <v>7</v>
      </c>
      <c r="D5456" s="4" t="s">
        <v>18</v>
      </c>
      <c r="E5456" s="4" t="s">
        <v>18</v>
      </c>
      <c r="F5456" s="4" t="s">
        <v>18</v>
      </c>
      <c r="G5456" s="4" t="s">
        <v>18</v>
      </c>
    </row>
    <row r="5457" spans="1:9">
      <c r="A5457" t="n">
        <v>48227</v>
      </c>
      <c r="B5457" s="33" t="n">
        <v>46</v>
      </c>
      <c r="C5457" s="7" t="n">
        <v>3</v>
      </c>
      <c r="D5457" s="7" t="n">
        <v>0</v>
      </c>
      <c r="E5457" s="7" t="n">
        <v>0.0599999986588955</v>
      </c>
      <c r="F5457" s="7" t="n">
        <v>-25.9500007629395</v>
      </c>
      <c r="G5457" s="7" t="n">
        <v>0</v>
      </c>
    </row>
    <row r="5458" spans="1:9">
      <c r="A5458" t="s">
        <v>4</v>
      </c>
      <c r="B5458" s="4" t="s">
        <v>5</v>
      </c>
      <c r="C5458" s="4" t="s">
        <v>7</v>
      </c>
      <c r="D5458" s="4" t="s">
        <v>18</v>
      </c>
      <c r="E5458" s="4" t="s">
        <v>18</v>
      </c>
      <c r="F5458" s="4" t="s">
        <v>18</v>
      </c>
      <c r="G5458" s="4" t="s">
        <v>18</v>
      </c>
    </row>
    <row r="5459" spans="1:9">
      <c r="A5459" t="n">
        <v>48246</v>
      </c>
      <c r="B5459" s="33" t="n">
        <v>46</v>
      </c>
      <c r="C5459" s="7" t="n">
        <v>4</v>
      </c>
      <c r="D5459" s="7" t="n">
        <v>1.45000004768372</v>
      </c>
      <c r="E5459" s="7" t="n">
        <v>0.0599999986588955</v>
      </c>
      <c r="F5459" s="7" t="n">
        <v>-24.7999992370605</v>
      </c>
      <c r="G5459" s="7" t="n">
        <v>315</v>
      </c>
    </row>
    <row r="5460" spans="1:9">
      <c r="A5460" t="s">
        <v>4</v>
      </c>
      <c r="B5460" s="4" t="s">
        <v>5</v>
      </c>
      <c r="C5460" s="4" t="s">
        <v>7</v>
      </c>
      <c r="D5460" s="4" t="s">
        <v>18</v>
      </c>
      <c r="E5460" s="4" t="s">
        <v>18</v>
      </c>
      <c r="F5460" s="4" t="s">
        <v>18</v>
      </c>
      <c r="G5460" s="4" t="s">
        <v>18</v>
      </c>
    </row>
    <row r="5461" spans="1:9">
      <c r="A5461" t="n">
        <v>48265</v>
      </c>
      <c r="B5461" s="33" t="n">
        <v>46</v>
      </c>
      <c r="C5461" s="7" t="n">
        <v>5</v>
      </c>
      <c r="D5461" s="7" t="n">
        <v>-1.39999997615814</v>
      </c>
      <c r="E5461" s="7" t="n">
        <v>0.0599999986588955</v>
      </c>
      <c r="F5461" s="7" t="n">
        <v>-24.6000003814697</v>
      </c>
      <c r="G5461" s="7" t="n">
        <v>45</v>
      </c>
    </row>
    <row r="5462" spans="1:9">
      <c r="A5462" t="s">
        <v>4</v>
      </c>
      <c r="B5462" s="4" t="s">
        <v>5</v>
      </c>
      <c r="C5462" s="4" t="s">
        <v>7</v>
      </c>
      <c r="D5462" s="4" t="s">
        <v>18</v>
      </c>
      <c r="E5462" s="4" t="s">
        <v>18</v>
      </c>
      <c r="F5462" s="4" t="s">
        <v>18</v>
      </c>
      <c r="G5462" s="4" t="s">
        <v>18</v>
      </c>
    </row>
    <row r="5463" spans="1:9">
      <c r="A5463" t="n">
        <v>48284</v>
      </c>
      <c r="B5463" s="33" t="n">
        <v>46</v>
      </c>
      <c r="C5463" s="7" t="n">
        <v>7032</v>
      </c>
      <c r="D5463" s="7" t="n">
        <v>-1.14999997615814</v>
      </c>
      <c r="E5463" s="7" t="n">
        <v>0.0599999986588955</v>
      </c>
      <c r="F5463" s="7" t="n">
        <v>-25.0499992370605</v>
      </c>
      <c r="G5463" s="7" t="n">
        <v>35</v>
      </c>
    </row>
    <row r="5464" spans="1:9">
      <c r="A5464" t="s">
        <v>4</v>
      </c>
      <c r="B5464" s="4" t="s">
        <v>5</v>
      </c>
      <c r="C5464" s="4" t="s">
        <v>7</v>
      </c>
      <c r="D5464" s="4" t="s">
        <v>18</v>
      </c>
      <c r="E5464" s="4" t="s">
        <v>18</v>
      </c>
      <c r="F5464" s="4" t="s">
        <v>18</v>
      </c>
      <c r="G5464" s="4" t="s">
        <v>18</v>
      </c>
    </row>
    <row r="5465" spans="1:9">
      <c r="A5465" t="n">
        <v>48303</v>
      </c>
      <c r="B5465" s="33" t="n">
        <v>46</v>
      </c>
      <c r="C5465" s="7" t="n">
        <v>6</v>
      </c>
      <c r="D5465" s="7" t="n">
        <v>-1.04999995231628</v>
      </c>
      <c r="E5465" s="7" t="n">
        <v>0.0599999986588955</v>
      </c>
      <c r="F5465" s="7" t="n">
        <v>-25.5499992370605</v>
      </c>
      <c r="G5465" s="7" t="n">
        <v>30</v>
      </c>
    </row>
    <row r="5466" spans="1:9">
      <c r="A5466" t="s">
        <v>4</v>
      </c>
      <c r="B5466" s="4" t="s">
        <v>5</v>
      </c>
      <c r="C5466" s="4" t="s">
        <v>7</v>
      </c>
      <c r="D5466" s="4" t="s">
        <v>18</v>
      </c>
      <c r="E5466" s="4" t="s">
        <v>18</v>
      </c>
      <c r="F5466" s="4" t="s">
        <v>18</v>
      </c>
      <c r="G5466" s="4" t="s">
        <v>18</v>
      </c>
    </row>
    <row r="5467" spans="1:9">
      <c r="A5467" t="n">
        <v>48322</v>
      </c>
      <c r="B5467" s="33" t="n">
        <v>46</v>
      </c>
      <c r="C5467" s="7" t="n">
        <v>7</v>
      </c>
      <c r="D5467" s="7" t="n">
        <v>0.449999988079071</v>
      </c>
      <c r="E5467" s="7" t="n">
        <v>0.0599999986588955</v>
      </c>
      <c r="F5467" s="7" t="n">
        <v>-26.8999996185303</v>
      </c>
      <c r="G5467" s="7" t="n">
        <v>355</v>
      </c>
    </row>
    <row r="5468" spans="1:9">
      <c r="A5468" t="s">
        <v>4</v>
      </c>
      <c r="B5468" s="4" t="s">
        <v>5</v>
      </c>
      <c r="C5468" s="4" t="s">
        <v>7</v>
      </c>
      <c r="D5468" s="4" t="s">
        <v>18</v>
      </c>
      <c r="E5468" s="4" t="s">
        <v>18</v>
      </c>
      <c r="F5468" s="4" t="s">
        <v>18</v>
      </c>
      <c r="G5468" s="4" t="s">
        <v>18</v>
      </c>
    </row>
    <row r="5469" spans="1:9">
      <c r="A5469" t="n">
        <v>48341</v>
      </c>
      <c r="B5469" s="33" t="n">
        <v>46</v>
      </c>
      <c r="C5469" s="7" t="n">
        <v>8</v>
      </c>
      <c r="D5469" s="7" t="n">
        <v>-1.95000004768372</v>
      </c>
      <c r="E5469" s="7" t="n">
        <v>0.0599999986588955</v>
      </c>
      <c r="F5469" s="7" t="n">
        <v>-25.75</v>
      </c>
      <c r="G5469" s="7" t="n">
        <v>40</v>
      </c>
    </row>
    <row r="5470" spans="1:9">
      <c r="A5470" t="s">
        <v>4</v>
      </c>
      <c r="B5470" s="4" t="s">
        <v>5</v>
      </c>
      <c r="C5470" s="4" t="s">
        <v>7</v>
      </c>
      <c r="D5470" s="4" t="s">
        <v>18</v>
      </c>
      <c r="E5470" s="4" t="s">
        <v>18</v>
      </c>
      <c r="F5470" s="4" t="s">
        <v>18</v>
      </c>
      <c r="G5470" s="4" t="s">
        <v>18</v>
      </c>
    </row>
    <row r="5471" spans="1:9">
      <c r="A5471" t="n">
        <v>48360</v>
      </c>
      <c r="B5471" s="33" t="n">
        <v>46</v>
      </c>
      <c r="C5471" s="7" t="n">
        <v>9</v>
      </c>
      <c r="D5471" s="7" t="n">
        <v>-0.75</v>
      </c>
      <c r="E5471" s="7" t="n">
        <v>0.0599999986588955</v>
      </c>
      <c r="F5471" s="7" t="n">
        <v>-26.75</v>
      </c>
      <c r="G5471" s="7" t="n">
        <v>10</v>
      </c>
    </row>
    <row r="5472" spans="1:9">
      <c r="A5472" t="s">
        <v>4</v>
      </c>
      <c r="B5472" s="4" t="s">
        <v>5</v>
      </c>
      <c r="C5472" s="4" t="s">
        <v>7</v>
      </c>
      <c r="D5472" s="4" t="s">
        <v>18</v>
      </c>
      <c r="E5472" s="4" t="s">
        <v>18</v>
      </c>
      <c r="F5472" s="4" t="s">
        <v>18</v>
      </c>
      <c r="G5472" s="4" t="s">
        <v>18</v>
      </c>
    </row>
    <row r="5473" spans="1:7">
      <c r="A5473" t="n">
        <v>48379</v>
      </c>
      <c r="B5473" s="33" t="n">
        <v>46</v>
      </c>
      <c r="C5473" s="7" t="n">
        <v>11</v>
      </c>
      <c r="D5473" s="7" t="n">
        <v>1.85000002384186</v>
      </c>
      <c r="E5473" s="7" t="n">
        <v>0.0599999986588955</v>
      </c>
      <c r="F5473" s="7" t="n">
        <v>-26.1499996185303</v>
      </c>
      <c r="G5473" s="7" t="n">
        <v>340</v>
      </c>
    </row>
    <row r="5474" spans="1:7">
      <c r="A5474" t="s">
        <v>4</v>
      </c>
      <c r="B5474" s="4" t="s">
        <v>5</v>
      </c>
      <c r="C5474" s="4" t="s">
        <v>7</v>
      </c>
      <c r="D5474" s="4" t="s">
        <v>18</v>
      </c>
      <c r="E5474" s="4" t="s">
        <v>18</v>
      </c>
      <c r="F5474" s="4" t="s">
        <v>18</v>
      </c>
      <c r="G5474" s="4" t="s">
        <v>18</v>
      </c>
    </row>
    <row r="5475" spans="1:7">
      <c r="A5475" t="n">
        <v>48398</v>
      </c>
      <c r="B5475" s="33" t="n">
        <v>46</v>
      </c>
      <c r="C5475" s="7" t="n">
        <v>18</v>
      </c>
      <c r="D5475" s="7" t="n">
        <v>-0.5</v>
      </c>
      <c r="E5475" s="7" t="n">
        <v>0.0599999986588955</v>
      </c>
      <c r="F5475" s="7" t="n">
        <v>-22.9500007629395</v>
      </c>
      <c r="G5475" s="7" t="n">
        <v>170</v>
      </c>
    </row>
    <row r="5476" spans="1:7">
      <c r="A5476" t="s">
        <v>4</v>
      </c>
      <c r="B5476" s="4" t="s">
        <v>5</v>
      </c>
      <c r="C5476" s="4" t="s">
        <v>7</v>
      </c>
      <c r="D5476" s="4" t="s">
        <v>18</v>
      </c>
      <c r="E5476" s="4" t="s">
        <v>18</v>
      </c>
      <c r="F5476" s="4" t="s">
        <v>18</v>
      </c>
      <c r="G5476" s="4" t="s">
        <v>18</v>
      </c>
    </row>
    <row r="5477" spans="1:7">
      <c r="A5477" t="n">
        <v>48417</v>
      </c>
      <c r="B5477" s="33" t="n">
        <v>46</v>
      </c>
      <c r="C5477" s="7" t="n">
        <v>80</v>
      </c>
      <c r="D5477" s="7" t="n">
        <v>0.5</v>
      </c>
      <c r="E5477" s="7" t="n">
        <v>0.0599999986588955</v>
      </c>
      <c r="F5477" s="7" t="n">
        <v>-23.1499996185303</v>
      </c>
      <c r="G5477" s="7" t="n">
        <v>190</v>
      </c>
    </row>
    <row r="5478" spans="1:7">
      <c r="A5478" t="s">
        <v>4</v>
      </c>
      <c r="B5478" s="4" t="s">
        <v>5</v>
      </c>
      <c r="C5478" s="4" t="s">
        <v>7</v>
      </c>
      <c r="D5478" s="4" t="s">
        <v>18</v>
      </c>
      <c r="E5478" s="4" t="s">
        <v>18</v>
      </c>
      <c r="F5478" s="4" t="s">
        <v>18</v>
      </c>
      <c r="G5478" s="4" t="s">
        <v>7</v>
      </c>
      <c r="H5478" s="4" t="s">
        <v>7</v>
      </c>
    </row>
    <row r="5479" spans="1:7">
      <c r="A5479" t="n">
        <v>48436</v>
      </c>
      <c r="B5479" s="35" t="n">
        <v>60</v>
      </c>
      <c r="C5479" s="7" t="n">
        <v>0</v>
      </c>
      <c r="D5479" s="7" t="n">
        <v>0</v>
      </c>
      <c r="E5479" s="7" t="n">
        <v>0</v>
      </c>
      <c r="F5479" s="7" t="n">
        <v>0</v>
      </c>
      <c r="G5479" s="7" t="n">
        <v>0</v>
      </c>
      <c r="H5479" s="7" t="n">
        <v>1</v>
      </c>
    </row>
    <row r="5480" spans="1:7">
      <c r="A5480" t="s">
        <v>4</v>
      </c>
      <c r="B5480" s="4" t="s">
        <v>5</v>
      </c>
      <c r="C5480" s="4" t="s">
        <v>7</v>
      </c>
      <c r="D5480" s="4" t="s">
        <v>18</v>
      </c>
      <c r="E5480" s="4" t="s">
        <v>18</v>
      </c>
      <c r="F5480" s="4" t="s">
        <v>18</v>
      </c>
      <c r="G5480" s="4" t="s">
        <v>7</v>
      </c>
      <c r="H5480" s="4" t="s">
        <v>7</v>
      </c>
    </row>
    <row r="5481" spans="1:7">
      <c r="A5481" t="n">
        <v>48455</v>
      </c>
      <c r="B5481" s="35" t="n">
        <v>60</v>
      </c>
      <c r="C5481" s="7" t="n">
        <v>0</v>
      </c>
      <c r="D5481" s="7" t="n">
        <v>0</v>
      </c>
      <c r="E5481" s="7" t="n">
        <v>0</v>
      </c>
      <c r="F5481" s="7" t="n">
        <v>0</v>
      </c>
      <c r="G5481" s="7" t="n">
        <v>0</v>
      </c>
      <c r="H5481" s="7" t="n">
        <v>0</v>
      </c>
    </row>
    <row r="5482" spans="1:7">
      <c r="A5482" t="s">
        <v>4</v>
      </c>
      <c r="B5482" s="4" t="s">
        <v>5</v>
      </c>
      <c r="C5482" s="4" t="s">
        <v>7</v>
      </c>
      <c r="D5482" s="4" t="s">
        <v>7</v>
      </c>
      <c r="E5482" s="4" t="s">
        <v>7</v>
      </c>
    </row>
    <row r="5483" spans="1:7">
      <c r="A5483" t="n">
        <v>48474</v>
      </c>
      <c r="B5483" s="45" t="n">
        <v>61</v>
      </c>
      <c r="C5483" s="7" t="n">
        <v>0</v>
      </c>
      <c r="D5483" s="7" t="n">
        <v>65533</v>
      </c>
      <c r="E5483" s="7" t="n">
        <v>0</v>
      </c>
    </row>
    <row r="5484" spans="1:7">
      <c r="A5484" t="s">
        <v>4</v>
      </c>
      <c r="B5484" s="4" t="s">
        <v>5</v>
      </c>
      <c r="C5484" s="4" t="s">
        <v>7</v>
      </c>
      <c r="D5484" s="4" t="s">
        <v>18</v>
      </c>
      <c r="E5484" s="4" t="s">
        <v>18</v>
      </c>
      <c r="F5484" s="4" t="s">
        <v>18</v>
      </c>
      <c r="G5484" s="4" t="s">
        <v>7</v>
      </c>
      <c r="H5484" s="4" t="s">
        <v>7</v>
      </c>
    </row>
    <row r="5485" spans="1:7">
      <c r="A5485" t="n">
        <v>48481</v>
      </c>
      <c r="B5485" s="35" t="n">
        <v>60</v>
      </c>
      <c r="C5485" s="7" t="n">
        <v>1</v>
      </c>
      <c r="D5485" s="7" t="n">
        <v>0</v>
      </c>
      <c r="E5485" s="7" t="n">
        <v>0</v>
      </c>
      <c r="F5485" s="7" t="n">
        <v>0</v>
      </c>
      <c r="G5485" s="7" t="n">
        <v>0</v>
      </c>
      <c r="H5485" s="7" t="n">
        <v>1</v>
      </c>
    </row>
    <row r="5486" spans="1:7">
      <c r="A5486" t="s">
        <v>4</v>
      </c>
      <c r="B5486" s="4" t="s">
        <v>5</v>
      </c>
      <c r="C5486" s="4" t="s">
        <v>7</v>
      </c>
      <c r="D5486" s="4" t="s">
        <v>18</v>
      </c>
      <c r="E5486" s="4" t="s">
        <v>18</v>
      </c>
      <c r="F5486" s="4" t="s">
        <v>18</v>
      </c>
      <c r="G5486" s="4" t="s">
        <v>7</v>
      </c>
      <c r="H5486" s="4" t="s">
        <v>7</v>
      </c>
    </row>
    <row r="5487" spans="1:7">
      <c r="A5487" t="n">
        <v>48500</v>
      </c>
      <c r="B5487" s="35" t="n">
        <v>60</v>
      </c>
      <c r="C5487" s="7" t="n">
        <v>1</v>
      </c>
      <c r="D5487" s="7" t="n">
        <v>0</v>
      </c>
      <c r="E5487" s="7" t="n">
        <v>0</v>
      </c>
      <c r="F5487" s="7" t="n">
        <v>0</v>
      </c>
      <c r="G5487" s="7" t="n">
        <v>0</v>
      </c>
      <c r="H5487" s="7" t="n">
        <v>0</v>
      </c>
    </row>
    <row r="5488" spans="1:7">
      <c r="A5488" t="s">
        <v>4</v>
      </c>
      <c r="B5488" s="4" t="s">
        <v>5</v>
      </c>
      <c r="C5488" s="4" t="s">
        <v>7</v>
      </c>
      <c r="D5488" s="4" t="s">
        <v>7</v>
      </c>
      <c r="E5488" s="4" t="s">
        <v>7</v>
      </c>
    </row>
    <row r="5489" spans="1:8">
      <c r="A5489" t="n">
        <v>48519</v>
      </c>
      <c r="B5489" s="45" t="n">
        <v>61</v>
      </c>
      <c r="C5489" s="7" t="n">
        <v>1</v>
      </c>
      <c r="D5489" s="7" t="n">
        <v>65533</v>
      </c>
      <c r="E5489" s="7" t="n">
        <v>0</v>
      </c>
    </row>
    <row r="5490" spans="1:8">
      <c r="A5490" t="s">
        <v>4</v>
      </c>
      <c r="B5490" s="4" t="s">
        <v>5</v>
      </c>
      <c r="C5490" s="4" t="s">
        <v>7</v>
      </c>
      <c r="D5490" s="4" t="s">
        <v>18</v>
      </c>
      <c r="E5490" s="4" t="s">
        <v>18</v>
      </c>
      <c r="F5490" s="4" t="s">
        <v>18</v>
      </c>
      <c r="G5490" s="4" t="s">
        <v>7</v>
      </c>
      <c r="H5490" s="4" t="s">
        <v>7</v>
      </c>
    </row>
    <row r="5491" spans="1:8">
      <c r="A5491" t="n">
        <v>48526</v>
      </c>
      <c r="B5491" s="35" t="n">
        <v>60</v>
      </c>
      <c r="C5491" s="7" t="n">
        <v>2</v>
      </c>
      <c r="D5491" s="7" t="n">
        <v>0</v>
      </c>
      <c r="E5491" s="7" t="n">
        <v>0</v>
      </c>
      <c r="F5491" s="7" t="n">
        <v>0</v>
      </c>
      <c r="G5491" s="7" t="n">
        <v>0</v>
      </c>
      <c r="H5491" s="7" t="n">
        <v>1</v>
      </c>
    </row>
    <row r="5492" spans="1:8">
      <c r="A5492" t="s">
        <v>4</v>
      </c>
      <c r="B5492" s="4" t="s">
        <v>5</v>
      </c>
      <c r="C5492" s="4" t="s">
        <v>7</v>
      </c>
      <c r="D5492" s="4" t="s">
        <v>18</v>
      </c>
      <c r="E5492" s="4" t="s">
        <v>18</v>
      </c>
      <c r="F5492" s="4" t="s">
        <v>18</v>
      </c>
      <c r="G5492" s="4" t="s">
        <v>7</v>
      </c>
      <c r="H5492" s="4" t="s">
        <v>7</v>
      </c>
    </row>
    <row r="5493" spans="1:8">
      <c r="A5493" t="n">
        <v>48545</v>
      </c>
      <c r="B5493" s="35" t="n">
        <v>60</v>
      </c>
      <c r="C5493" s="7" t="n">
        <v>2</v>
      </c>
      <c r="D5493" s="7" t="n">
        <v>0</v>
      </c>
      <c r="E5493" s="7" t="n">
        <v>0</v>
      </c>
      <c r="F5493" s="7" t="n">
        <v>0</v>
      </c>
      <c r="G5493" s="7" t="n">
        <v>0</v>
      </c>
      <c r="H5493" s="7" t="n">
        <v>0</v>
      </c>
    </row>
    <row r="5494" spans="1:8">
      <c r="A5494" t="s">
        <v>4</v>
      </c>
      <c r="B5494" s="4" t="s">
        <v>5</v>
      </c>
      <c r="C5494" s="4" t="s">
        <v>7</v>
      </c>
      <c r="D5494" s="4" t="s">
        <v>7</v>
      </c>
      <c r="E5494" s="4" t="s">
        <v>7</v>
      </c>
    </row>
    <row r="5495" spans="1:8">
      <c r="A5495" t="n">
        <v>48564</v>
      </c>
      <c r="B5495" s="45" t="n">
        <v>61</v>
      </c>
      <c r="C5495" s="7" t="n">
        <v>2</v>
      </c>
      <c r="D5495" s="7" t="n">
        <v>65533</v>
      </c>
      <c r="E5495" s="7" t="n">
        <v>0</v>
      </c>
    </row>
    <row r="5496" spans="1:8">
      <c r="A5496" t="s">
        <v>4</v>
      </c>
      <c r="B5496" s="4" t="s">
        <v>5</v>
      </c>
      <c r="C5496" s="4" t="s">
        <v>7</v>
      </c>
      <c r="D5496" s="4" t="s">
        <v>18</v>
      </c>
      <c r="E5496" s="4" t="s">
        <v>18</v>
      </c>
      <c r="F5496" s="4" t="s">
        <v>18</v>
      </c>
      <c r="G5496" s="4" t="s">
        <v>7</v>
      </c>
      <c r="H5496" s="4" t="s">
        <v>7</v>
      </c>
    </row>
    <row r="5497" spans="1:8">
      <c r="A5497" t="n">
        <v>48571</v>
      </c>
      <c r="B5497" s="35" t="n">
        <v>60</v>
      </c>
      <c r="C5497" s="7" t="n">
        <v>3</v>
      </c>
      <c r="D5497" s="7" t="n">
        <v>0</v>
      </c>
      <c r="E5497" s="7" t="n">
        <v>0</v>
      </c>
      <c r="F5497" s="7" t="n">
        <v>0</v>
      </c>
      <c r="G5497" s="7" t="n">
        <v>0</v>
      </c>
      <c r="H5497" s="7" t="n">
        <v>1</v>
      </c>
    </row>
    <row r="5498" spans="1:8">
      <c r="A5498" t="s">
        <v>4</v>
      </c>
      <c r="B5498" s="4" t="s">
        <v>5</v>
      </c>
      <c r="C5498" s="4" t="s">
        <v>7</v>
      </c>
      <c r="D5498" s="4" t="s">
        <v>18</v>
      </c>
      <c r="E5498" s="4" t="s">
        <v>18</v>
      </c>
      <c r="F5498" s="4" t="s">
        <v>18</v>
      </c>
      <c r="G5498" s="4" t="s">
        <v>7</v>
      </c>
      <c r="H5498" s="4" t="s">
        <v>7</v>
      </c>
    </row>
    <row r="5499" spans="1:8">
      <c r="A5499" t="n">
        <v>48590</v>
      </c>
      <c r="B5499" s="35" t="n">
        <v>60</v>
      </c>
      <c r="C5499" s="7" t="n">
        <v>3</v>
      </c>
      <c r="D5499" s="7" t="n">
        <v>0</v>
      </c>
      <c r="E5499" s="7" t="n">
        <v>0</v>
      </c>
      <c r="F5499" s="7" t="n">
        <v>0</v>
      </c>
      <c r="G5499" s="7" t="n">
        <v>0</v>
      </c>
      <c r="H5499" s="7" t="n">
        <v>0</v>
      </c>
    </row>
    <row r="5500" spans="1:8">
      <c r="A5500" t="s">
        <v>4</v>
      </c>
      <c r="B5500" s="4" t="s">
        <v>5</v>
      </c>
      <c r="C5500" s="4" t="s">
        <v>7</v>
      </c>
      <c r="D5500" s="4" t="s">
        <v>7</v>
      </c>
      <c r="E5500" s="4" t="s">
        <v>7</v>
      </c>
    </row>
    <row r="5501" spans="1:8">
      <c r="A5501" t="n">
        <v>48609</v>
      </c>
      <c r="B5501" s="45" t="n">
        <v>61</v>
      </c>
      <c r="C5501" s="7" t="n">
        <v>3</v>
      </c>
      <c r="D5501" s="7" t="n">
        <v>65533</v>
      </c>
      <c r="E5501" s="7" t="n">
        <v>0</v>
      </c>
    </row>
    <row r="5502" spans="1:8">
      <c r="A5502" t="s">
        <v>4</v>
      </c>
      <c r="B5502" s="4" t="s">
        <v>5</v>
      </c>
      <c r="C5502" s="4" t="s">
        <v>7</v>
      </c>
      <c r="D5502" s="4" t="s">
        <v>18</v>
      </c>
      <c r="E5502" s="4" t="s">
        <v>18</v>
      </c>
      <c r="F5502" s="4" t="s">
        <v>18</v>
      </c>
      <c r="G5502" s="4" t="s">
        <v>7</v>
      </c>
      <c r="H5502" s="4" t="s">
        <v>7</v>
      </c>
    </row>
    <row r="5503" spans="1:8">
      <c r="A5503" t="n">
        <v>48616</v>
      </c>
      <c r="B5503" s="35" t="n">
        <v>60</v>
      </c>
      <c r="C5503" s="7" t="n">
        <v>4</v>
      </c>
      <c r="D5503" s="7" t="n">
        <v>0</v>
      </c>
      <c r="E5503" s="7" t="n">
        <v>0</v>
      </c>
      <c r="F5503" s="7" t="n">
        <v>0</v>
      </c>
      <c r="G5503" s="7" t="n">
        <v>0</v>
      </c>
      <c r="H5503" s="7" t="n">
        <v>1</v>
      </c>
    </row>
    <row r="5504" spans="1:8">
      <c r="A5504" t="s">
        <v>4</v>
      </c>
      <c r="B5504" s="4" t="s">
        <v>5</v>
      </c>
      <c r="C5504" s="4" t="s">
        <v>7</v>
      </c>
      <c r="D5504" s="4" t="s">
        <v>18</v>
      </c>
      <c r="E5504" s="4" t="s">
        <v>18</v>
      </c>
      <c r="F5504" s="4" t="s">
        <v>18</v>
      </c>
      <c r="G5504" s="4" t="s">
        <v>7</v>
      </c>
      <c r="H5504" s="4" t="s">
        <v>7</v>
      </c>
    </row>
    <row r="5505" spans="1:8">
      <c r="A5505" t="n">
        <v>48635</v>
      </c>
      <c r="B5505" s="35" t="n">
        <v>60</v>
      </c>
      <c r="C5505" s="7" t="n">
        <v>4</v>
      </c>
      <c r="D5505" s="7" t="n">
        <v>0</v>
      </c>
      <c r="E5505" s="7" t="n">
        <v>0</v>
      </c>
      <c r="F5505" s="7" t="n">
        <v>0</v>
      </c>
      <c r="G5505" s="7" t="n">
        <v>0</v>
      </c>
      <c r="H5505" s="7" t="n">
        <v>0</v>
      </c>
    </row>
    <row r="5506" spans="1:8">
      <c r="A5506" t="s">
        <v>4</v>
      </c>
      <c r="B5506" s="4" t="s">
        <v>5</v>
      </c>
      <c r="C5506" s="4" t="s">
        <v>7</v>
      </c>
      <c r="D5506" s="4" t="s">
        <v>7</v>
      </c>
      <c r="E5506" s="4" t="s">
        <v>7</v>
      </c>
    </row>
    <row r="5507" spans="1:8">
      <c r="A5507" t="n">
        <v>48654</v>
      </c>
      <c r="B5507" s="45" t="n">
        <v>61</v>
      </c>
      <c r="C5507" s="7" t="n">
        <v>4</v>
      </c>
      <c r="D5507" s="7" t="n">
        <v>65533</v>
      </c>
      <c r="E5507" s="7" t="n">
        <v>0</v>
      </c>
    </row>
    <row r="5508" spans="1:8">
      <c r="A5508" t="s">
        <v>4</v>
      </c>
      <c r="B5508" s="4" t="s">
        <v>5</v>
      </c>
      <c r="C5508" s="4" t="s">
        <v>7</v>
      </c>
      <c r="D5508" s="4" t="s">
        <v>18</v>
      </c>
      <c r="E5508" s="4" t="s">
        <v>18</v>
      </c>
      <c r="F5508" s="4" t="s">
        <v>18</v>
      </c>
      <c r="G5508" s="4" t="s">
        <v>7</v>
      </c>
      <c r="H5508" s="4" t="s">
        <v>7</v>
      </c>
    </row>
    <row r="5509" spans="1:8">
      <c r="A5509" t="n">
        <v>48661</v>
      </c>
      <c r="B5509" s="35" t="n">
        <v>60</v>
      </c>
      <c r="C5509" s="7" t="n">
        <v>5</v>
      </c>
      <c r="D5509" s="7" t="n">
        <v>0</v>
      </c>
      <c r="E5509" s="7" t="n">
        <v>0</v>
      </c>
      <c r="F5509" s="7" t="n">
        <v>0</v>
      </c>
      <c r="G5509" s="7" t="n">
        <v>0</v>
      </c>
      <c r="H5509" s="7" t="n">
        <v>1</v>
      </c>
    </row>
    <row r="5510" spans="1:8">
      <c r="A5510" t="s">
        <v>4</v>
      </c>
      <c r="B5510" s="4" t="s">
        <v>5</v>
      </c>
      <c r="C5510" s="4" t="s">
        <v>7</v>
      </c>
      <c r="D5510" s="4" t="s">
        <v>18</v>
      </c>
      <c r="E5510" s="4" t="s">
        <v>18</v>
      </c>
      <c r="F5510" s="4" t="s">
        <v>18</v>
      </c>
      <c r="G5510" s="4" t="s">
        <v>7</v>
      </c>
      <c r="H5510" s="4" t="s">
        <v>7</v>
      </c>
    </row>
    <row r="5511" spans="1:8">
      <c r="A5511" t="n">
        <v>48680</v>
      </c>
      <c r="B5511" s="35" t="n">
        <v>60</v>
      </c>
      <c r="C5511" s="7" t="n">
        <v>5</v>
      </c>
      <c r="D5511" s="7" t="n">
        <v>0</v>
      </c>
      <c r="E5511" s="7" t="n">
        <v>0</v>
      </c>
      <c r="F5511" s="7" t="n">
        <v>0</v>
      </c>
      <c r="G5511" s="7" t="n">
        <v>0</v>
      </c>
      <c r="H5511" s="7" t="n">
        <v>0</v>
      </c>
    </row>
    <row r="5512" spans="1:8">
      <c r="A5512" t="s">
        <v>4</v>
      </c>
      <c r="B5512" s="4" t="s">
        <v>5</v>
      </c>
      <c r="C5512" s="4" t="s">
        <v>7</v>
      </c>
      <c r="D5512" s="4" t="s">
        <v>7</v>
      </c>
      <c r="E5512" s="4" t="s">
        <v>7</v>
      </c>
    </row>
    <row r="5513" spans="1:8">
      <c r="A5513" t="n">
        <v>48699</v>
      </c>
      <c r="B5513" s="45" t="n">
        <v>61</v>
      </c>
      <c r="C5513" s="7" t="n">
        <v>5</v>
      </c>
      <c r="D5513" s="7" t="n">
        <v>65533</v>
      </c>
      <c r="E5513" s="7" t="n">
        <v>0</v>
      </c>
    </row>
    <row r="5514" spans="1:8">
      <c r="A5514" t="s">
        <v>4</v>
      </c>
      <c r="B5514" s="4" t="s">
        <v>5</v>
      </c>
      <c r="C5514" s="4" t="s">
        <v>7</v>
      </c>
      <c r="D5514" s="4" t="s">
        <v>18</v>
      </c>
      <c r="E5514" s="4" t="s">
        <v>18</v>
      </c>
      <c r="F5514" s="4" t="s">
        <v>18</v>
      </c>
      <c r="G5514" s="4" t="s">
        <v>7</v>
      </c>
      <c r="H5514" s="4" t="s">
        <v>7</v>
      </c>
    </row>
    <row r="5515" spans="1:8">
      <c r="A5515" t="n">
        <v>48706</v>
      </c>
      <c r="B5515" s="35" t="n">
        <v>60</v>
      </c>
      <c r="C5515" s="7" t="n">
        <v>7032</v>
      </c>
      <c r="D5515" s="7" t="n">
        <v>0</v>
      </c>
      <c r="E5515" s="7" t="n">
        <v>0</v>
      </c>
      <c r="F5515" s="7" t="n">
        <v>0</v>
      </c>
      <c r="G5515" s="7" t="n">
        <v>0</v>
      </c>
      <c r="H5515" s="7" t="n">
        <v>1</v>
      </c>
    </row>
    <row r="5516" spans="1:8">
      <c r="A5516" t="s">
        <v>4</v>
      </c>
      <c r="B5516" s="4" t="s">
        <v>5</v>
      </c>
      <c r="C5516" s="4" t="s">
        <v>7</v>
      </c>
      <c r="D5516" s="4" t="s">
        <v>18</v>
      </c>
      <c r="E5516" s="4" t="s">
        <v>18</v>
      </c>
      <c r="F5516" s="4" t="s">
        <v>18</v>
      </c>
      <c r="G5516" s="4" t="s">
        <v>7</v>
      </c>
      <c r="H5516" s="4" t="s">
        <v>7</v>
      </c>
    </row>
    <row r="5517" spans="1:8">
      <c r="A5517" t="n">
        <v>48725</v>
      </c>
      <c r="B5517" s="35" t="n">
        <v>60</v>
      </c>
      <c r="C5517" s="7" t="n">
        <v>7032</v>
      </c>
      <c r="D5517" s="7" t="n">
        <v>0</v>
      </c>
      <c r="E5517" s="7" t="n">
        <v>0</v>
      </c>
      <c r="F5517" s="7" t="n">
        <v>0</v>
      </c>
      <c r="G5517" s="7" t="n">
        <v>0</v>
      </c>
      <c r="H5517" s="7" t="n">
        <v>0</v>
      </c>
    </row>
    <row r="5518" spans="1:8">
      <c r="A5518" t="s">
        <v>4</v>
      </c>
      <c r="B5518" s="4" t="s">
        <v>5</v>
      </c>
      <c r="C5518" s="4" t="s">
        <v>7</v>
      </c>
      <c r="D5518" s="4" t="s">
        <v>7</v>
      </c>
      <c r="E5518" s="4" t="s">
        <v>7</v>
      </c>
    </row>
    <row r="5519" spans="1:8">
      <c r="A5519" t="n">
        <v>48744</v>
      </c>
      <c r="B5519" s="45" t="n">
        <v>61</v>
      </c>
      <c r="C5519" s="7" t="n">
        <v>7032</v>
      </c>
      <c r="D5519" s="7" t="n">
        <v>65533</v>
      </c>
      <c r="E5519" s="7" t="n">
        <v>0</v>
      </c>
    </row>
    <row r="5520" spans="1:8">
      <c r="A5520" t="s">
        <v>4</v>
      </c>
      <c r="B5520" s="4" t="s">
        <v>5</v>
      </c>
      <c r="C5520" s="4" t="s">
        <v>7</v>
      </c>
      <c r="D5520" s="4" t="s">
        <v>18</v>
      </c>
      <c r="E5520" s="4" t="s">
        <v>18</v>
      </c>
      <c r="F5520" s="4" t="s">
        <v>18</v>
      </c>
      <c r="G5520" s="4" t="s">
        <v>7</v>
      </c>
      <c r="H5520" s="4" t="s">
        <v>7</v>
      </c>
    </row>
    <row r="5521" spans="1:8">
      <c r="A5521" t="n">
        <v>48751</v>
      </c>
      <c r="B5521" s="35" t="n">
        <v>60</v>
      </c>
      <c r="C5521" s="7" t="n">
        <v>6</v>
      </c>
      <c r="D5521" s="7" t="n">
        <v>0</v>
      </c>
      <c r="E5521" s="7" t="n">
        <v>0</v>
      </c>
      <c r="F5521" s="7" t="n">
        <v>0</v>
      </c>
      <c r="G5521" s="7" t="n">
        <v>0</v>
      </c>
      <c r="H5521" s="7" t="n">
        <v>1</v>
      </c>
    </row>
    <row r="5522" spans="1:8">
      <c r="A5522" t="s">
        <v>4</v>
      </c>
      <c r="B5522" s="4" t="s">
        <v>5</v>
      </c>
      <c r="C5522" s="4" t="s">
        <v>7</v>
      </c>
      <c r="D5522" s="4" t="s">
        <v>18</v>
      </c>
      <c r="E5522" s="4" t="s">
        <v>18</v>
      </c>
      <c r="F5522" s="4" t="s">
        <v>18</v>
      </c>
      <c r="G5522" s="4" t="s">
        <v>7</v>
      </c>
      <c r="H5522" s="4" t="s">
        <v>7</v>
      </c>
    </row>
    <row r="5523" spans="1:8">
      <c r="A5523" t="n">
        <v>48770</v>
      </c>
      <c r="B5523" s="35" t="n">
        <v>60</v>
      </c>
      <c r="C5523" s="7" t="n">
        <v>6</v>
      </c>
      <c r="D5523" s="7" t="n">
        <v>0</v>
      </c>
      <c r="E5523" s="7" t="n">
        <v>0</v>
      </c>
      <c r="F5523" s="7" t="n">
        <v>0</v>
      </c>
      <c r="G5523" s="7" t="n">
        <v>0</v>
      </c>
      <c r="H5523" s="7" t="n">
        <v>0</v>
      </c>
    </row>
    <row r="5524" spans="1:8">
      <c r="A5524" t="s">
        <v>4</v>
      </c>
      <c r="B5524" s="4" t="s">
        <v>5</v>
      </c>
      <c r="C5524" s="4" t="s">
        <v>7</v>
      </c>
      <c r="D5524" s="4" t="s">
        <v>7</v>
      </c>
      <c r="E5524" s="4" t="s">
        <v>7</v>
      </c>
    </row>
    <row r="5525" spans="1:8">
      <c r="A5525" t="n">
        <v>48789</v>
      </c>
      <c r="B5525" s="45" t="n">
        <v>61</v>
      </c>
      <c r="C5525" s="7" t="n">
        <v>6</v>
      </c>
      <c r="D5525" s="7" t="n">
        <v>65533</v>
      </c>
      <c r="E5525" s="7" t="n">
        <v>0</v>
      </c>
    </row>
    <row r="5526" spans="1:8">
      <c r="A5526" t="s">
        <v>4</v>
      </c>
      <c r="B5526" s="4" t="s">
        <v>5</v>
      </c>
      <c r="C5526" s="4" t="s">
        <v>7</v>
      </c>
      <c r="D5526" s="4" t="s">
        <v>18</v>
      </c>
      <c r="E5526" s="4" t="s">
        <v>18</v>
      </c>
      <c r="F5526" s="4" t="s">
        <v>18</v>
      </c>
      <c r="G5526" s="4" t="s">
        <v>7</v>
      </c>
      <c r="H5526" s="4" t="s">
        <v>7</v>
      </c>
    </row>
    <row r="5527" spans="1:8">
      <c r="A5527" t="n">
        <v>48796</v>
      </c>
      <c r="B5527" s="35" t="n">
        <v>60</v>
      </c>
      <c r="C5527" s="7" t="n">
        <v>7</v>
      </c>
      <c r="D5527" s="7" t="n">
        <v>0</v>
      </c>
      <c r="E5527" s="7" t="n">
        <v>0</v>
      </c>
      <c r="F5527" s="7" t="n">
        <v>0</v>
      </c>
      <c r="G5527" s="7" t="n">
        <v>0</v>
      </c>
      <c r="H5527" s="7" t="n">
        <v>1</v>
      </c>
    </row>
    <row r="5528" spans="1:8">
      <c r="A5528" t="s">
        <v>4</v>
      </c>
      <c r="B5528" s="4" t="s">
        <v>5</v>
      </c>
      <c r="C5528" s="4" t="s">
        <v>7</v>
      </c>
      <c r="D5528" s="4" t="s">
        <v>18</v>
      </c>
      <c r="E5528" s="4" t="s">
        <v>18</v>
      </c>
      <c r="F5528" s="4" t="s">
        <v>18</v>
      </c>
      <c r="G5528" s="4" t="s">
        <v>7</v>
      </c>
      <c r="H5528" s="4" t="s">
        <v>7</v>
      </c>
    </row>
    <row r="5529" spans="1:8">
      <c r="A5529" t="n">
        <v>48815</v>
      </c>
      <c r="B5529" s="35" t="n">
        <v>60</v>
      </c>
      <c r="C5529" s="7" t="n">
        <v>7</v>
      </c>
      <c r="D5529" s="7" t="n">
        <v>0</v>
      </c>
      <c r="E5529" s="7" t="n">
        <v>0</v>
      </c>
      <c r="F5529" s="7" t="n">
        <v>0</v>
      </c>
      <c r="G5529" s="7" t="n">
        <v>0</v>
      </c>
      <c r="H5529" s="7" t="n">
        <v>0</v>
      </c>
    </row>
    <row r="5530" spans="1:8">
      <c r="A5530" t="s">
        <v>4</v>
      </c>
      <c r="B5530" s="4" t="s">
        <v>5</v>
      </c>
      <c r="C5530" s="4" t="s">
        <v>7</v>
      </c>
      <c r="D5530" s="4" t="s">
        <v>7</v>
      </c>
      <c r="E5530" s="4" t="s">
        <v>7</v>
      </c>
    </row>
    <row r="5531" spans="1:8">
      <c r="A5531" t="n">
        <v>48834</v>
      </c>
      <c r="B5531" s="45" t="n">
        <v>61</v>
      </c>
      <c r="C5531" s="7" t="n">
        <v>7</v>
      </c>
      <c r="D5531" s="7" t="n">
        <v>65533</v>
      </c>
      <c r="E5531" s="7" t="n">
        <v>0</v>
      </c>
    </row>
    <row r="5532" spans="1:8">
      <c r="A5532" t="s">
        <v>4</v>
      </c>
      <c r="B5532" s="4" t="s">
        <v>5</v>
      </c>
      <c r="C5532" s="4" t="s">
        <v>7</v>
      </c>
      <c r="D5532" s="4" t="s">
        <v>18</v>
      </c>
      <c r="E5532" s="4" t="s">
        <v>18</v>
      </c>
      <c r="F5532" s="4" t="s">
        <v>18</v>
      </c>
      <c r="G5532" s="4" t="s">
        <v>7</v>
      </c>
      <c r="H5532" s="4" t="s">
        <v>7</v>
      </c>
    </row>
    <row r="5533" spans="1:8">
      <c r="A5533" t="n">
        <v>48841</v>
      </c>
      <c r="B5533" s="35" t="n">
        <v>60</v>
      </c>
      <c r="C5533" s="7" t="n">
        <v>8</v>
      </c>
      <c r="D5533" s="7" t="n">
        <v>0</v>
      </c>
      <c r="E5533" s="7" t="n">
        <v>0</v>
      </c>
      <c r="F5533" s="7" t="n">
        <v>0</v>
      </c>
      <c r="G5533" s="7" t="n">
        <v>0</v>
      </c>
      <c r="H5533" s="7" t="n">
        <v>1</v>
      </c>
    </row>
    <row r="5534" spans="1:8">
      <c r="A5534" t="s">
        <v>4</v>
      </c>
      <c r="B5534" s="4" t="s">
        <v>5</v>
      </c>
      <c r="C5534" s="4" t="s">
        <v>7</v>
      </c>
      <c r="D5534" s="4" t="s">
        <v>18</v>
      </c>
      <c r="E5534" s="4" t="s">
        <v>18</v>
      </c>
      <c r="F5534" s="4" t="s">
        <v>18</v>
      </c>
      <c r="G5534" s="4" t="s">
        <v>7</v>
      </c>
      <c r="H5534" s="4" t="s">
        <v>7</v>
      </c>
    </row>
    <row r="5535" spans="1:8">
      <c r="A5535" t="n">
        <v>48860</v>
      </c>
      <c r="B5535" s="35" t="n">
        <v>60</v>
      </c>
      <c r="C5535" s="7" t="n">
        <v>8</v>
      </c>
      <c r="D5535" s="7" t="n">
        <v>0</v>
      </c>
      <c r="E5535" s="7" t="n">
        <v>0</v>
      </c>
      <c r="F5535" s="7" t="n">
        <v>0</v>
      </c>
      <c r="G5535" s="7" t="n">
        <v>0</v>
      </c>
      <c r="H5535" s="7" t="n">
        <v>0</v>
      </c>
    </row>
    <row r="5536" spans="1:8">
      <c r="A5536" t="s">
        <v>4</v>
      </c>
      <c r="B5536" s="4" t="s">
        <v>5</v>
      </c>
      <c r="C5536" s="4" t="s">
        <v>7</v>
      </c>
      <c r="D5536" s="4" t="s">
        <v>7</v>
      </c>
      <c r="E5536" s="4" t="s">
        <v>7</v>
      </c>
    </row>
    <row r="5537" spans="1:8">
      <c r="A5537" t="n">
        <v>48879</v>
      </c>
      <c r="B5537" s="45" t="n">
        <v>61</v>
      </c>
      <c r="C5537" s="7" t="n">
        <v>8</v>
      </c>
      <c r="D5537" s="7" t="n">
        <v>65533</v>
      </c>
      <c r="E5537" s="7" t="n">
        <v>0</v>
      </c>
    </row>
    <row r="5538" spans="1:8">
      <c r="A5538" t="s">
        <v>4</v>
      </c>
      <c r="B5538" s="4" t="s">
        <v>5</v>
      </c>
      <c r="C5538" s="4" t="s">
        <v>7</v>
      </c>
      <c r="D5538" s="4" t="s">
        <v>18</v>
      </c>
      <c r="E5538" s="4" t="s">
        <v>18</v>
      </c>
      <c r="F5538" s="4" t="s">
        <v>18</v>
      </c>
      <c r="G5538" s="4" t="s">
        <v>7</v>
      </c>
      <c r="H5538" s="4" t="s">
        <v>7</v>
      </c>
    </row>
    <row r="5539" spans="1:8">
      <c r="A5539" t="n">
        <v>48886</v>
      </c>
      <c r="B5539" s="35" t="n">
        <v>60</v>
      </c>
      <c r="C5539" s="7" t="n">
        <v>9</v>
      </c>
      <c r="D5539" s="7" t="n">
        <v>0</v>
      </c>
      <c r="E5539" s="7" t="n">
        <v>0</v>
      </c>
      <c r="F5539" s="7" t="n">
        <v>0</v>
      </c>
      <c r="G5539" s="7" t="n">
        <v>0</v>
      </c>
      <c r="H5539" s="7" t="n">
        <v>1</v>
      </c>
    </row>
    <row r="5540" spans="1:8">
      <c r="A5540" t="s">
        <v>4</v>
      </c>
      <c r="B5540" s="4" t="s">
        <v>5</v>
      </c>
      <c r="C5540" s="4" t="s">
        <v>7</v>
      </c>
      <c r="D5540" s="4" t="s">
        <v>18</v>
      </c>
      <c r="E5540" s="4" t="s">
        <v>18</v>
      </c>
      <c r="F5540" s="4" t="s">
        <v>18</v>
      </c>
      <c r="G5540" s="4" t="s">
        <v>7</v>
      </c>
      <c r="H5540" s="4" t="s">
        <v>7</v>
      </c>
    </row>
    <row r="5541" spans="1:8">
      <c r="A5541" t="n">
        <v>48905</v>
      </c>
      <c r="B5541" s="35" t="n">
        <v>60</v>
      </c>
      <c r="C5541" s="7" t="n">
        <v>9</v>
      </c>
      <c r="D5541" s="7" t="n">
        <v>0</v>
      </c>
      <c r="E5541" s="7" t="n">
        <v>0</v>
      </c>
      <c r="F5541" s="7" t="n">
        <v>0</v>
      </c>
      <c r="G5541" s="7" t="n">
        <v>0</v>
      </c>
      <c r="H5541" s="7" t="n">
        <v>0</v>
      </c>
    </row>
    <row r="5542" spans="1:8">
      <c r="A5542" t="s">
        <v>4</v>
      </c>
      <c r="B5542" s="4" t="s">
        <v>5</v>
      </c>
      <c r="C5542" s="4" t="s">
        <v>7</v>
      </c>
      <c r="D5542" s="4" t="s">
        <v>7</v>
      </c>
      <c r="E5542" s="4" t="s">
        <v>7</v>
      </c>
    </row>
    <row r="5543" spans="1:8">
      <c r="A5543" t="n">
        <v>48924</v>
      </c>
      <c r="B5543" s="45" t="n">
        <v>61</v>
      </c>
      <c r="C5543" s="7" t="n">
        <v>9</v>
      </c>
      <c r="D5543" s="7" t="n">
        <v>65533</v>
      </c>
      <c r="E5543" s="7" t="n">
        <v>0</v>
      </c>
    </row>
    <row r="5544" spans="1:8">
      <c r="A5544" t="s">
        <v>4</v>
      </c>
      <c r="B5544" s="4" t="s">
        <v>5</v>
      </c>
      <c r="C5544" s="4" t="s">
        <v>7</v>
      </c>
      <c r="D5544" s="4" t="s">
        <v>18</v>
      </c>
      <c r="E5544" s="4" t="s">
        <v>18</v>
      </c>
      <c r="F5544" s="4" t="s">
        <v>18</v>
      </c>
      <c r="G5544" s="4" t="s">
        <v>7</v>
      </c>
      <c r="H5544" s="4" t="s">
        <v>7</v>
      </c>
    </row>
    <row r="5545" spans="1:8">
      <c r="A5545" t="n">
        <v>48931</v>
      </c>
      <c r="B5545" s="35" t="n">
        <v>60</v>
      </c>
      <c r="C5545" s="7" t="n">
        <v>11</v>
      </c>
      <c r="D5545" s="7" t="n">
        <v>0</v>
      </c>
      <c r="E5545" s="7" t="n">
        <v>0</v>
      </c>
      <c r="F5545" s="7" t="n">
        <v>0</v>
      </c>
      <c r="G5545" s="7" t="n">
        <v>0</v>
      </c>
      <c r="H5545" s="7" t="n">
        <v>1</v>
      </c>
    </row>
    <row r="5546" spans="1:8">
      <c r="A5546" t="s">
        <v>4</v>
      </c>
      <c r="B5546" s="4" t="s">
        <v>5</v>
      </c>
      <c r="C5546" s="4" t="s">
        <v>7</v>
      </c>
      <c r="D5546" s="4" t="s">
        <v>18</v>
      </c>
      <c r="E5546" s="4" t="s">
        <v>18</v>
      </c>
      <c r="F5546" s="4" t="s">
        <v>18</v>
      </c>
      <c r="G5546" s="4" t="s">
        <v>7</v>
      </c>
      <c r="H5546" s="4" t="s">
        <v>7</v>
      </c>
    </row>
    <row r="5547" spans="1:8">
      <c r="A5547" t="n">
        <v>48950</v>
      </c>
      <c r="B5547" s="35" t="n">
        <v>60</v>
      </c>
      <c r="C5547" s="7" t="n">
        <v>11</v>
      </c>
      <c r="D5547" s="7" t="n">
        <v>0</v>
      </c>
      <c r="E5547" s="7" t="n">
        <v>0</v>
      </c>
      <c r="F5547" s="7" t="n">
        <v>0</v>
      </c>
      <c r="G5547" s="7" t="n">
        <v>0</v>
      </c>
      <c r="H5547" s="7" t="n">
        <v>0</v>
      </c>
    </row>
    <row r="5548" spans="1:8">
      <c r="A5548" t="s">
        <v>4</v>
      </c>
      <c r="B5548" s="4" t="s">
        <v>5</v>
      </c>
      <c r="C5548" s="4" t="s">
        <v>7</v>
      </c>
      <c r="D5548" s="4" t="s">
        <v>7</v>
      </c>
      <c r="E5548" s="4" t="s">
        <v>7</v>
      </c>
    </row>
    <row r="5549" spans="1:8">
      <c r="A5549" t="n">
        <v>48969</v>
      </c>
      <c r="B5549" s="45" t="n">
        <v>61</v>
      </c>
      <c r="C5549" s="7" t="n">
        <v>11</v>
      </c>
      <c r="D5549" s="7" t="n">
        <v>65533</v>
      </c>
      <c r="E5549" s="7" t="n">
        <v>0</v>
      </c>
    </row>
    <row r="5550" spans="1:8">
      <c r="A5550" t="s">
        <v>4</v>
      </c>
      <c r="B5550" s="4" t="s">
        <v>5</v>
      </c>
      <c r="C5550" s="4" t="s">
        <v>7</v>
      </c>
      <c r="D5550" s="4" t="s">
        <v>18</v>
      </c>
      <c r="E5550" s="4" t="s">
        <v>18</v>
      </c>
      <c r="F5550" s="4" t="s">
        <v>18</v>
      </c>
      <c r="G5550" s="4" t="s">
        <v>7</v>
      </c>
      <c r="H5550" s="4" t="s">
        <v>7</v>
      </c>
    </row>
    <row r="5551" spans="1:8">
      <c r="A5551" t="n">
        <v>48976</v>
      </c>
      <c r="B5551" s="35" t="n">
        <v>60</v>
      </c>
      <c r="C5551" s="7" t="n">
        <v>18</v>
      </c>
      <c r="D5551" s="7" t="n">
        <v>0</v>
      </c>
      <c r="E5551" s="7" t="n">
        <v>0</v>
      </c>
      <c r="F5551" s="7" t="n">
        <v>0</v>
      </c>
      <c r="G5551" s="7" t="n">
        <v>0</v>
      </c>
      <c r="H5551" s="7" t="n">
        <v>1</v>
      </c>
    </row>
    <row r="5552" spans="1:8">
      <c r="A5552" t="s">
        <v>4</v>
      </c>
      <c r="B5552" s="4" t="s">
        <v>5</v>
      </c>
      <c r="C5552" s="4" t="s">
        <v>7</v>
      </c>
      <c r="D5552" s="4" t="s">
        <v>18</v>
      </c>
      <c r="E5552" s="4" t="s">
        <v>18</v>
      </c>
      <c r="F5552" s="4" t="s">
        <v>18</v>
      </c>
      <c r="G5552" s="4" t="s">
        <v>7</v>
      </c>
      <c r="H5552" s="4" t="s">
        <v>7</v>
      </c>
    </row>
    <row r="5553" spans="1:8">
      <c r="A5553" t="n">
        <v>48995</v>
      </c>
      <c r="B5553" s="35" t="n">
        <v>60</v>
      </c>
      <c r="C5553" s="7" t="n">
        <v>18</v>
      </c>
      <c r="D5553" s="7" t="n">
        <v>0</v>
      </c>
      <c r="E5553" s="7" t="n">
        <v>0</v>
      </c>
      <c r="F5553" s="7" t="n">
        <v>0</v>
      </c>
      <c r="G5553" s="7" t="n">
        <v>0</v>
      </c>
      <c r="H5553" s="7" t="n">
        <v>0</v>
      </c>
    </row>
    <row r="5554" spans="1:8">
      <c r="A5554" t="s">
        <v>4</v>
      </c>
      <c r="B5554" s="4" t="s">
        <v>5</v>
      </c>
      <c r="C5554" s="4" t="s">
        <v>7</v>
      </c>
      <c r="D5554" s="4" t="s">
        <v>7</v>
      </c>
      <c r="E5554" s="4" t="s">
        <v>7</v>
      </c>
    </row>
    <row r="5555" spans="1:8">
      <c r="A5555" t="n">
        <v>49014</v>
      </c>
      <c r="B5555" s="45" t="n">
        <v>61</v>
      </c>
      <c r="C5555" s="7" t="n">
        <v>18</v>
      </c>
      <c r="D5555" s="7" t="n">
        <v>65533</v>
      </c>
      <c r="E5555" s="7" t="n">
        <v>0</v>
      </c>
    </row>
    <row r="5556" spans="1:8">
      <c r="A5556" t="s">
        <v>4</v>
      </c>
      <c r="B5556" s="4" t="s">
        <v>5</v>
      </c>
      <c r="C5556" s="4" t="s">
        <v>7</v>
      </c>
      <c r="D5556" s="4" t="s">
        <v>18</v>
      </c>
      <c r="E5556" s="4" t="s">
        <v>18</v>
      </c>
      <c r="F5556" s="4" t="s">
        <v>18</v>
      </c>
      <c r="G5556" s="4" t="s">
        <v>7</v>
      </c>
      <c r="H5556" s="4" t="s">
        <v>7</v>
      </c>
    </row>
    <row r="5557" spans="1:8">
      <c r="A5557" t="n">
        <v>49021</v>
      </c>
      <c r="B5557" s="35" t="n">
        <v>60</v>
      </c>
      <c r="C5557" s="7" t="n">
        <v>80</v>
      </c>
      <c r="D5557" s="7" t="n">
        <v>0</v>
      </c>
      <c r="E5557" s="7" t="n">
        <v>0</v>
      </c>
      <c r="F5557" s="7" t="n">
        <v>0</v>
      </c>
      <c r="G5557" s="7" t="n">
        <v>0</v>
      </c>
      <c r="H5557" s="7" t="n">
        <v>1</v>
      </c>
    </row>
    <row r="5558" spans="1:8">
      <c r="A5558" t="s">
        <v>4</v>
      </c>
      <c r="B5558" s="4" t="s">
        <v>5</v>
      </c>
      <c r="C5558" s="4" t="s">
        <v>7</v>
      </c>
      <c r="D5558" s="4" t="s">
        <v>18</v>
      </c>
      <c r="E5558" s="4" t="s">
        <v>18</v>
      </c>
      <c r="F5558" s="4" t="s">
        <v>18</v>
      </c>
      <c r="G5558" s="4" t="s">
        <v>7</v>
      </c>
      <c r="H5558" s="4" t="s">
        <v>7</v>
      </c>
    </row>
    <row r="5559" spans="1:8">
      <c r="A5559" t="n">
        <v>49040</v>
      </c>
      <c r="B5559" s="35" t="n">
        <v>60</v>
      </c>
      <c r="C5559" s="7" t="n">
        <v>80</v>
      </c>
      <c r="D5559" s="7" t="n">
        <v>0</v>
      </c>
      <c r="E5559" s="7" t="n">
        <v>0</v>
      </c>
      <c r="F5559" s="7" t="n">
        <v>0</v>
      </c>
      <c r="G5559" s="7" t="n">
        <v>0</v>
      </c>
      <c r="H5559" s="7" t="n">
        <v>0</v>
      </c>
    </row>
    <row r="5560" spans="1:8">
      <c r="A5560" t="s">
        <v>4</v>
      </c>
      <c r="B5560" s="4" t="s">
        <v>5</v>
      </c>
      <c r="C5560" s="4" t="s">
        <v>7</v>
      </c>
      <c r="D5560" s="4" t="s">
        <v>7</v>
      </c>
      <c r="E5560" s="4" t="s">
        <v>7</v>
      </c>
    </row>
    <row r="5561" spans="1:8">
      <c r="A5561" t="n">
        <v>49059</v>
      </c>
      <c r="B5561" s="45" t="n">
        <v>61</v>
      </c>
      <c r="C5561" s="7" t="n">
        <v>80</v>
      </c>
      <c r="D5561" s="7" t="n">
        <v>65533</v>
      </c>
      <c r="E5561" s="7" t="n">
        <v>0</v>
      </c>
    </row>
    <row r="5562" spans="1:8">
      <c r="A5562" t="s">
        <v>4</v>
      </c>
      <c r="B5562" s="4" t="s">
        <v>5</v>
      </c>
      <c r="C5562" s="4" t="s">
        <v>8</v>
      </c>
      <c r="D5562" s="4" t="s">
        <v>8</v>
      </c>
      <c r="E5562" s="4" t="s">
        <v>18</v>
      </c>
      <c r="F5562" s="4" t="s">
        <v>18</v>
      </c>
      <c r="G5562" s="4" t="s">
        <v>18</v>
      </c>
      <c r="H5562" s="4" t="s">
        <v>7</v>
      </c>
    </row>
    <row r="5563" spans="1:8">
      <c r="A5563" t="n">
        <v>49066</v>
      </c>
      <c r="B5563" s="36" t="n">
        <v>45</v>
      </c>
      <c r="C5563" s="7" t="n">
        <v>2</v>
      </c>
      <c r="D5563" s="7" t="n">
        <v>3</v>
      </c>
      <c r="E5563" s="7" t="n">
        <v>-0.100000001490116</v>
      </c>
      <c r="F5563" s="7" t="n">
        <v>1.5</v>
      </c>
      <c r="G5563" s="7" t="n">
        <v>-24.8999996185303</v>
      </c>
      <c r="H5563" s="7" t="n">
        <v>0</v>
      </c>
    </row>
    <row r="5564" spans="1:8">
      <c r="A5564" t="s">
        <v>4</v>
      </c>
      <c r="B5564" s="4" t="s">
        <v>5</v>
      </c>
      <c r="C5564" s="4" t="s">
        <v>8</v>
      </c>
      <c r="D5564" s="4" t="s">
        <v>8</v>
      </c>
      <c r="E5564" s="4" t="s">
        <v>18</v>
      </c>
      <c r="F5564" s="4" t="s">
        <v>18</v>
      </c>
      <c r="G5564" s="4" t="s">
        <v>18</v>
      </c>
      <c r="H5564" s="4" t="s">
        <v>7</v>
      </c>
      <c r="I5564" s="4" t="s">
        <v>8</v>
      </c>
    </row>
    <row r="5565" spans="1:8">
      <c r="A5565" t="n">
        <v>49083</v>
      </c>
      <c r="B5565" s="36" t="n">
        <v>45</v>
      </c>
      <c r="C5565" s="7" t="n">
        <v>4</v>
      </c>
      <c r="D5565" s="7" t="n">
        <v>3</v>
      </c>
      <c r="E5565" s="7" t="n">
        <v>15.6999998092651</v>
      </c>
      <c r="F5565" s="7" t="n">
        <v>189.649993896484</v>
      </c>
      <c r="G5565" s="7" t="n">
        <v>0</v>
      </c>
      <c r="H5565" s="7" t="n">
        <v>0</v>
      </c>
      <c r="I5565" s="7" t="n">
        <v>0</v>
      </c>
    </row>
    <row r="5566" spans="1:8">
      <c r="A5566" t="s">
        <v>4</v>
      </c>
      <c r="B5566" s="4" t="s">
        <v>5</v>
      </c>
      <c r="C5566" s="4" t="s">
        <v>8</v>
      </c>
      <c r="D5566" s="4" t="s">
        <v>8</v>
      </c>
      <c r="E5566" s="4" t="s">
        <v>18</v>
      </c>
      <c r="F5566" s="4" t="s">
        <v>7</v>
      </c>
    </row>
    <row r="5567" spans="1:8">
      <c r="A5567" t="n">
        <v>49101</v>
      </c>
      <c r="B5567" s="36" t="n">
        <v>45</v>
      </c>
      <c r="C5567" s="7" t="n">
        <v>5</v>
      </c>
      <c r="D5567" s="7" t="n">
        <v>3</v>
      </c>
      <c r="E5567" s="7" t="n">
        <v>6</v>
      </c>
      <c r="F5567" s="7" t="n">
        <v>0</v>
      </c>
    </row>
    <row r="5568" spans="1:8">
      <c r="A5568" t="s">
        <v>4</v>
      </c>
      <c r="B5568" s="4" t="s">
        <v>5</v>
      </c>
      <c r="C5568" s="4" t="s">
        <v>8</v>
      </c>
      <c r="D5568" s="4" t="s">
        <v>8</v>
      </c>
      <c r="E5568" s="4" t="s">
        <v>18</v>
      </c>
      <c r="F5568" s="4" t="s">
        <v>7</v>
      </c>
    </row>
    <row r="5569" spans="1:9">
      <c r="A5569" t="n">
        <v>49110</v>
      </c>
      <c r="B5569" s="36" t="n">
        <v>45</v>
      </c>
      <c r="C5569" s="7" t="n">
        <v>11</v>
      </c>
      <c r="D5569" s="7" t="n">
        <v>3</v>
      </c>
      <c r="E5569" s="7" t="n">
        <v>26</v>
      </c>
      <c r="F5569" s="7" t="n">
        <v>0</v>
      </c>
    </row>
    <row r="5570" spans="1:9">
      <c r="A5570" t="s">
        <v>4</v>
      </c>
      <c r="B5570" s="4" t="s">
        <v>5</v>
      </c>
      <c r="C5570" s="4" t="s">
        <v>8</v>
      </c>
      <c r="D5570" s="4" t="s">
        <v>8</v>
      </c>
      <c r="E5570" s="4" t="s">
        <v>18</v>
      </c>
      <c r="F5570" s="4" t="s">
        <v>18</v>
      </c>
      <c r="G5570" s="4" t="s">
        <v>18</v>
      </c>
      <c r="H5570" s="4" t="s">
        <v>7</v>
      </c>
      <c r="I5570" s="4" t="s">
        <v>8</v>
      </c>
    </row>
    <row r="5571" spans="1:9">
      <c r="A5571" t="n">
        <v>49119</v>
      </c>
      <c r="B5571" s="36" t="n">
        <v>45</v>
      </c>
      <c r="C5571" s="7" t="n">
        <v>4</v>
      </c>
      <c r="D5571" s="7" t="n">
        <v>3</v>
      </c>
      <c r="E5571" s="7" t="n">
        <v>15.6999998092651</v>
      </c>
      <c r="F5571" s="7" t="n">
        <v>199.649993896484</v>
      </c>
      <c r="G5571" s="7" t="n">
        <v>0</v>
      </c>
      <c r="H5571" s="7" t="n">
        <v>20000</v>
      </c>
      <c r="I5571" s="7" t="n">
        <v>0</v>
      </c>
    </row>
    <row r="5572" spans="1:9">
      <c r="A5572" t="s">
        <v>4</v>
      </c>
      <c r="B5572" s="4" t="s">
        <v>5</v>
      </c>
      <c r="C5572" s="4" t="s">
        <v>8</v>
      </c>
      <c r="D5572" s="4" t="s">
        <v>7</v>
      </c>
    </row>
    <row r="5573" spans="1:9">
      <c r="A5573" t="n">
        <v>49137</v>
      </c>
      <c r="B5573" s="25" t="n">
        <v>58</v>
      </c>
      <c r="C5573" s="7" t="n">
        <v>255</v>
      </c>
      <c r="D5573" s="7" t="n">
        <v>0</v>
      </c>
    </row>
    <row r="5574" spans="1:9">
      <c r="A5574" t="s">
        <v>4</v>
      </c>
      <c r="B5574" s="4" t="s">
        <v>5</v>
      </c>
      <c r="C5574" s="4" t="s">
        <v>7</v>
      </c>
      <c r="D5574" s="4" t="s">
        <v>7</v>
      </c>
      <c r="E5574" s="4" t="s">
        <v>7</v>
      </c>
    </row>
    <row r="5575" spans="1:9">
      <c r="A5575" t="n">
        <v>49141</v>
      </c>
      <c r="B5575" s="45" t="n">
        <v>61</v>
      </c>
      <c r="C5575" s="7" t="n">
        <v>80</v>
      </c>
      <c r="D5575" s="7" t="n">
        <v>11</v>
      </c>
      <c r="E5575" s="7" t="n">
        <v>1000</v>
      </c>
    </row>
    <row r="5576" spans="1:9">
      <c r="A5576" t="s">
        <v>4</v>
      </c>
      <c r="B5576" s="4" t="s">
        <v>5</v>
      </c>
      <c r="C5576" s="4" t="s">
        <v>7</v>
      </c>
    </row>
    <row r="5577" spans="1:9">
      <c r="A5577" t="n">
        <v>49148</v>
      </c>
      <c r="B5577" s="23" t="n">
        <v>16</v>
      </c>
      <c r="C5577" s="7" t="n">
        <v>300</v>
      </c>
    </row>
    <row r="5578" spans="1:9">
      <c r="A5578" t="s">
        <v>4</v>
      </c>
      <c r="B5578" s="4" t="s">
        <v>5</v>
      </c>
      <c r="C5578" s="4" t="s">
        <v>8</v>
      </c>
      <c r="D5578" s="4" t="s">
        <v>7</v>
      </c>
      <c r="E5578" s="4" t="s">
        <v>9</v>
      </c>
    </row>
    <row r="5579" spans="1:9">
      <c r="A5579" t="n">
        <v>49151</v>
      </c>
      <c r="B5579" s="38" t="n">
        <v>51</v>
      </c>
      <c r="C5579" s="7" t="n">
        <v>4</v>
      </c>
      <c r="D5579" s="7" t="n">
        <v>80</v>
      </c>
      <c r="E5579" s="7" t="s">
        <v>108</v>
      </c>
    </row>
    <row r="5580" spans="1:9">
      <c r="A5580" t="s">
        <v>4</v>
      </c>
      <c r="B5580" s="4" t="s">
        <v>5</v>
      </c>
      <c r="C5580" s="4" t="s">
        <v>7</v>
      </c>
    </row>
    <row r="5581" spans="1:9">
      <c r="A5581" t="n">
        <v>49165</v>
      </c>
      <c r="B5581" s="23" t="n">
        <v>16</v>
      </c>
      <c r="C5581" s="7" t="n">
        <v>0</v>
      </c>
    </row>
    <row r="5582" spans="1:9">
      <c r="A5582" t="s">
        <v>4</v>
      </c>
      <c r="B5582" s="4" t="s">
        <v>5</v>
      </c>
      <c r="C5582" s="4" t="s">
        <v>7</v>
      </c>
      <c r="D5582" s="4" t="s">
        <v>69</v>
      </c>
      <c r="E5582" s="4" t="s">
        <v>8</v>
      </c>
      <c r="F5582" s="4" t="s">
        <v>8</v>
      </c>
      <c r="G5582" s="4" t="s">
        <v>69</v>
      </c>
      <c r="H5582" s="4" t="s">
        <v>8</v>
      </c>
      <c r="I5582" s="4" t="s">
        <v>8</v>
      </c>
    </row>
    <row r="5583" spans="1:9">
      <c r="A5583" t="n">
        <v>49168</v>
      </c>
      <c r="B5583" s="39" t="n">
        <v>26</v>
      </c>
      <c r="C5583" s="7" t="n">
        <v>80</v>
      </c>
      <c r="D5583" s="7" t="s">
        <v>481</v>
      </c>
      <c r="E5583" s="7" t="n">
        <v>2</v>
      </c>
      <c r="F5583" s="7" t="n">
        <v>3</v>
      </c>
      <c r="G5583" s="7" t="s">
        <v>482</v>
      </c>
      <c r="H5583" s="7" t="n">
        <v>2</v>
      </c>
      <c r="I5583" s="7" t="n">
        <v>0</v>
      </c>
    </row>
    <row r="5584" spans="1:9">
      <c r="A5584" t="s">
        <v>4</v>
      </c>
      <c r="B5584" s="4" t="s">
        <v>5</v>
      </c>
    </row>
    <row r="5585" spans="1:9">
      <c r="A5585" t="n">
        <v>49337</v>
      </c>
      <c r="B5585" s="30" t="n">
        <v>28</v>
      </c>
    </row>
    <row r="5586" spans="1:9">
      <c r="A5586" t="s">
        <v>4</v>
      </c>
      <c r="B5586" s="4" t="s">
        <v>5</v>
      </c>
      <c r="C5586" s="4" t="s">
        <v>8</v>
      </c>
      <c r="D5586" s="4" t="s">
        <v>7</v>
      </c>
      <c r="E5586" s="4" t="s">
        <v>9</v>
      </c>
    </row>
    <row r="5587" spans="1:9">
      <c r="A5587" t="n">
        <v>49338</v>
      </c>
      <c r="B5587" s="38" t="n">
        <v>51</v>
      </c>
      <c r="C5587" s="7" t="n">
        <v>4</v>
      </c>
      <c r="D5587" s="7" t="n">
        <v>0</v>
      </c>
      <c r="E5587" s="7" t="s">
        <v>292</v>
      </c>
    </row>
    <row r="5588" spans="1:9">
      <c r="A5588" t="s">
        <v>4</v>
      </c>
      <c r="B5588" s="4" t="s">
        <v>5</v>
      </c>
      <c r="C5588" s="4" t="s">
        <v>7</v>
      </c>
    </row>
    <row r="5589" spans="1:9">
      <c r="A5589" t="n">
        <v>49351</v>
      </c>
      <c r="B5589" s="23" t="n">
        <v>16</v>
      </c>
      <c r="C5589" s="7" t="n">
        <v>0</v>
      </c>
    </row>
    <row r="5590" spans="1:9">
      <c r="A5590" t="s">
        <v>4</v>
      </c>
      <c r="B5590" s="4" t="s">
        <v>5</v>
      </c>
      <c r="C5590" s="4" t="s">
        <v>7</v>
      </c>
      <c r="D5590" s="4" t="s">
        <v>69</v>
      </c>
      <c r="E5590" s="4" t="s">
        <v>8</v>
      </c>
      <c r="F5590" s="4" t="s">
        <v>8</v>
      </c>
    </row>
    <row r="5591" spans="1:9">
      <c r="A5591" t="n">
        <v>49354</v>
      </c>
      <c r="B5591" s="39" t="n">
        <v>26</v>
      </c>
      <c r="C5591" s="7" t="n">
        <v>0</v>
      </c>
      <c r="D5591" s="7" t="s">
        <v>483</v>
      </c>
      <c r="E5591" s="7" t="n">
        <v>2</v>
      </c>
      <c r="F5591" s="7" t="n">
        <v>0</v>
      </c>
    </row>
    <row r="5592" spans="1:9">
      <c r="A5592" t="s">
        <v>4</v>
      </c>
      <c r="B5592" s="4" t="s">
        <v>5</v>
      </c>
    </row>
    <row r="5593" spans="1:9">
      <c r="A5593" t="n">
        <v>49383</v>
      </c>
      <c r="B5593" s="30" t="n">
        <v>28</v>
      </c>
    </row>
    <row r="5594" spans="1:9">
      <c r="A5594" t="s">
        <v>4</v>
      </c>
      <c r="B5594" s="4" t="s">
        <v>5</v>
      </c>
      <c r="C5594" s="4" t="s">
        <v>8</v>
      </c>
      <c r="D5594" s="4" t="s">
        <v>7</v>
      </c>
      <c r="E5594" s="4" t="s">
        <v>9</v>
      </c>
    </row>
    <row r="5595" spans="1:9">
      <c r="A5595" t="n">
        <v>49384</v>
      </c>
      <c r="B5595" s="38" t="n">
        <v>51</v>
      </c>
      <c r="C5595" s="7" t="n">
        <v>4</v>
      </c>
      <c r="D5595" s="7" t="n">
        <v>3</v>
      </c>
      <c r="E5595" s="7" t="s">
        <v>327</v>
      </c>
    </row>
    <row r="5596" spans="1:9">
      <c r="A5596" t="s">
        <v>4</v>
      </c>
      <c r="B5596" s="4" t="s">
        <v>5</v>
      </c>
      <c r="C5596" s="4" t="s">
        <v>7</v>
      </c>
    </row>
    <row r="5597" spans="1:9">
      <c r="A5597" t="n">
        <v>49398</v>
      </c>
      <c r="B5597" s="23" t="n">
        <v>16</v>
      </c>
      <c r="C5597" s="7" t="n">
        <v>0</v>
      </c>
    </row>
    <row r="5598" spans="1:9">
      <c r="A5598" t="s">
        <v>4</v>
      </c>
      <c r="B5598" s="4" t="s">
        <v>5</v>
      </c>
      <c r="C5598" s="4" t="s">
        <v>7</v>
      </c>
      <c r="D5598" s="4" t="s">
        <v>69</v>
      </c>
      <c r="E5598" s="4" t="s">
        <v>8</v>
      </c>
      <c r="F5598" s="4" t="s">
        <v>8</v>
      </c>
    </row>
    <row r="5599" spans="1:9">
      <c r="A5599" t="n">
        <v>49401</v>
      </c>
      <c r="B5599" s="39" t="n">
        <v>26</v>
      </c>
      <c r="C5599" s="7" t="n">
        <v>3</v>
      </c>
      <c r="D5599" s="7" t="s">
        <v>484</v>
      </c>
      <c r="E5599" s="7" t="n">
        <v>2</v>
      </c>
      <c r="F5599" s="7" t="n">
        <v>0</v>
      </c>
    </row>
    <row r="5600" spans="1:9">
      <c r="A5600" t="s">
        <v>4</v>
      </c>
      <c r="B5600" s="4" t="s">
        <v>5</v>
      </c>
    </row>
    <row r="5601" spans="1:6">
      <c r="A5601" t="n">
        <v>49515</v>
      </c>
      <c r="B5601" s="30" t="n">
        <v>28</v>
      </c>
    </row>
    <row r="5602" spans="1:6">
      <c r="A5602" t="s">
        <v>4</v>
      </c>
      <c r="B5602" s="4" t="s">
        <v>5</v>
      </c>
      <c r="C5602" s="4" t="s">
        <v>8</v>
      </c>
      <c r="D5602" s="4" t="s">
        <v>7</v>
      </c>
      <c r="E5602" s="4" t="s">
        <v>9</v>
      </c>
    </row>
    <row r="5603" spans="1:6">
      <c r="A5603" t="n">
        <v>49516</v>
      </c>
      <c r="B5603" s="38" t="n">
        <v>51</v>
      </c>
      <c r="C5603" s="7" t="n">
        <v>4</v>
      </c>
      <c r="D5603" s="7" t="n">
        <v>1</v>
      </c>
      <c r="E5603" s="7" t="s">
        <v>485</v>
      </c>
    </row>
    <row r="5604" spans="1:6">
      <c r="A5604" t="s">
        <v>4</v>
      </c>
      <c r="B5604" s="4" t="s">
        <v>5</v>
      </c>
      <c r="C5604" s="4" t="s">
        <v>7</v>
      </c>
    </row>
    <row r="5605" spans="1:6">
      <c r="A5605" t="n">
        <v>49529</v>
      </c>
      <c r="B5605" s="23" t="n">
        <v>16</v>
      </c>
      <c r="C5605" s="7" t="n">
        <v>0</v>
      </c>
    </row>
    <row r="5606" spans="1:6">
      <c r="A5606" t="s">
        <v>4</v>
      </c>
      <c r="B5606" s="4" t="s">
        <v>5</v>
      </c>
      <c r="C5606" s="4" t="s">
        <v>7</v>
      </c>
      <c r="D5606" s="4" t="s">
        <v>69</v>
      </c>
      <c r="E5606" s="4" t="s">
        <v>8</v>
      </c>
      <c r="F5606" s="4" t="s">
        <v>8</v>
      </c>
    </row>
    <row r="5607" spans="1:6">
      <c r="A5607" t="n">
        <v>49532</v>
      </c>
      <c r="B5607" s="39" t="n">
        <v>26</v>
      </c>
      <c r="C5607" s="7" t="n">
        <v>1</v>
      </c>
      <c r="D5607" s="7" t="s">
        <v>486</v>
      </c>
      <c r="E5607" s="7" t="n">
        <v>2</v>
      </c>
      <c r="F5607" s="7" t="n">
        <v>0</v>
      </c>
    </row>
    <row r="5608" spans="1:6">
      <c r="A5608" t="s">
        <v>4</v>
      </c>
      <c r="B5608" s="4" t="s">
        <v>5</v>
      </c>
    </row>
    <row r="5609" spans="1:6">
      <c r="A5609" t="n">
        <v>49617</v>
      </c>
      <c r="B5609" s="30" t="n">
        <v>28</v>
      </c>
    </row>
    <row r="5610" spans="1:6">
      <c r="A5610" t="s">
        <v>4</v>
      </c>
      <c r="B5610" s="4" t="s">
        <v>5</v>
      </c>
      <c r="C5610" s="4" t="s">
        <v>7</v>
      </c>
      <c r="D5610" s="4" t="s">
        <v>8</v>
      </c>
    </row>
    <row r="5611" spans="1:6">
      <c r="A5611" t="n">
        <v>49618</v>
      </c>
      <c r="B5611" s="60" t="n">
        <v>89</v>
      </c>
      <c r="C5611" s="7" t="n">
        <v>65533</v>
      </c>
      <c r="D5611" s="7" t="n">
        <v>1</v>
      </c>
    </row>
    <row r="5612" spans="1:6">
      <c r="A5612" t="s">
        <v>4</v>
      </c>
      <c r="B5612" s="4" t="s">
        <v>5</v>
      </c>
      <c r="C5612" s="4" t="s">
        <v>8</v>
      </c>
      <c r="D5612" s="4" t="s">
        <v>7</v>
      </c>
      <c r="E5612" s="4" t="s">
        <v>18</v>
      </c>
    </row>
    <row r="5613" spans="1:6">
      <c r="A5613" t="n">
        <v>49622</v>
      </c>
      <c r="B5613" s="25" t="n">
        <v>58</v>
      </c>
      <c r="C5613" s="7" t="n">
        <v>101</v>
      </c>
      <c r="D5613" s="7" t="n">
        <v>300</v>
      </c>
      <c r="E5613" s="7" t="n">
        <v>1</v>
      </c>
    </row>
    <row r="5614" spans="1:6">
      <c r="A5614" t="s">
        <v>4</v>
      </c>
      <c r="B5614" s="4" t="s">
        <v>5</v>
      </c>
      <c r="C5614" s="4" t="s">
        <v>8</v>
      </c>
      <c r="D5614" s="4" t="s">
        <v>7</v>
      </c>
    </row>
    <row r="5615" spans="1:6">
      <c r="A5615" t="n">
        <v>49630</v>
      </c>
      <c r="B5615" s="25" t="n">
        <v>58</v>
      </c>
      <c r="C5615" s="7" t="n">
        <v>254</v>
      </c>
      <c r="D5615" s="7" t="n">
        <v>0</v>
      </c>
    </row>
    <row r="5616" spans="1:6">
      <c r="A5616" t="s">
        <v>4</v>
      </c>
      <c r="B5616" s="4" t="s">
        <v>5</v>
      </c>
      <c r="C5616" s="4" t="s">
        <v>8</v>
      </c>
      <c r="D5616" s="4" t="s">
        <v>7</v>
      </c>
      <c r="E5616" s="4" t="s">
        <v>9</v>
      </c>
      <c r="F5616" s="4" t="s">
        <v>9</v>
      </c>
      <c r="G5616" s="4" t="s">
        <v>9</v>
      </c>
      <c r="H5616" s="4" t="s">
        <v>9</v>
      </c>
    </row>
    <row r="5617" spans="1:8">
      <c r="A5617" t="n">
        <v>49634</v>
      </c>
      <c r="B5617" s="38" t="n">
        <v>51</v>
      </c>
      <c r="C5617" s="7" t="n">
        <v>3</v>
      </c>
      <c r="D5617" s="7" t="n">
        <v>0</v>
      </c>
      <c r="E5617" s="7" t="s">
        <v>152</v>
      </c>
      <c r="F5617" s="7" t="s">
        <v>153</v>
      </c>
      <c r="G5617" s="7" t="s">
        <v>154</v>
      </c>
      <c r="H5617" s="7" t="s">
        <v>155</v>
      </c>
    </row>
    <row r="5618" spans="1:8">
      <c r="A5618" t="s">
        <v>4</v>
      </c>
      <c r="B5618" s="4" t="s">
        <v>5</v>
      </c>
      <c r="C5618" s="4" t="s">
        <v>8</v>
      </c>
      <c r="D5618" s="4" t="s">
        <v>7</v>
      </c>
      <c r="E5618" s="4" t="s">
        <v>9</v>
      </c>
      <c r="F5618" s="4" t="s">
        <v>9</v>
      </c>
      <c r="G5618" s="4" t="s">
        <v>9</v>
      </c>
      <c r="H5618" s="4" t="s">
        <v>9</v>
      </c>
    </row>
    <row r="5619" spans="1:8">
      <c r="A5619" t="n">
        <v>49663</v>
      </c>
      <c r="B5619" s="38" t="n">
        <v>51</v>
      </c>
      <c r="C5619" s="7" t="n">
        <v>3</v>
      </c>
      <c r="D5619" s="7" t="n">
        <v>1</v>
      </c>
      <c r="E5619" s="7" t="s">
        <v>152</v>
      </c>
      <c r="F5619" s="7" t="s">
        <v>153</v>
      </c>
      <c r="G5619" s="7" t="s">
        <v>154</v>
      </c>
      <c r="H5619" s="7" t="s">
        <v>155</v>
      </c>
    </row>
    <row r="5620" spans="1:8">
      <c r="A5620" t="s">
        <v>4</v>
      </c>
      <c r="B5620" s="4" t="s">
        <v>5</v>
      </c>
      <c r="C5620" s="4" t="s">
        <v>8</v>
      </c>
      <c r="D5620" s="4" t="s">
        <v>7</v>
      </c>
      <c r="E5620" s="4" t="s">
        <v>9</v>
      </c>
      <c r="F5620" s="4" t="s">
        <v>9</v>
      </c>
      <c r="G5620" s="4" t="s">
        <v>9</v>
      </c>
      <c r="H5620" s="4" t="s">
        <v>9</v>
      </c>
    </row>
    <row r="5621" spans="1:8">
      <c r="A5621" t="n">
        <v>49692</v>
      </c>
      <c r="B5621" s="38" t="n">
        <v>51</v>
      </c>
      <c r="C5621" s="7" t="n">
        <v>3</v>
      </c>
      <c r="D5621" s="7" t="n">
        <v>3</v>
      </c>
      <c r="E5621" s="7" t="s">
        <v>152</v>
      </c>
      <c r="F5621" s="7" t="s">
        <v>153</v>
      </c>
      <c r="G5621" s="7" t="s">
        <v>154</v>
      </c>
      <c r="H5621" s="7" t="s">
        <v>155</v>
      </c>
    </row>
    <row r="5622" spans="1:8">
      <c r="A5622" t="s">
        <v>4</v>
      </c>
      <c r="B5622" s="4" t="s">
        <v>5</v>
      </c>
      <c r="C5622" s="4" t="s">
        <v>8</v>
      </c>
      <c r="D5622" s="4" t="s">
        <v>7</v>
      </c>
      <c r="E5622" s="4" t="s">
        <v>9</v>
      </c>
      <c r="F5622" s="4" t="s">
        <v>9</v>
      </c>
      <c r="G5622" s="4" t="s">
        <v>9</v>
      </c>
      <c r="H5622" s="4" t="s">
        <v>9</v>
      </c>
    </row>
    <row r="5623" spans="1:8">
      <c r="A5623" t="n">
        <v>49721</v>
      </c>
      <c r="B5623" s="38" t="n">
        <v>51</v>
      </c>
      <c r="C5623" s="7" t="n">
        <v>3</v>
      </c>
      <c r="D5623" s="7" t="n">
        <v>5</v>
      </c>
      <c r="E5623" s="7" t="s">
        <v>152</v>
      </c>
      <c r="F5623" s="7" t="s">
        <v>153</v>
      </c>
      <c r="G5623" s="7" t="s">
        <v>154</v>
      </c>
      <c r="H5623" s="7" t="s">
        <v>155</v>
      </c>
    </row>
    <row r="5624" spans="1:8">
      <c r="A5624" t="s">
        <v>4</v>
      </c>
      <c r="B5624" s="4" t="s">
        <v>5</v>
      </c>
      <c r="C5624" s="4" t="s">
        <v>8</v>
      </c>
      <c r="D5624" s="4" t="s">
        <v>7</v>
      </c>
      <c r="E5624" s="4" t="s">
        <v>9</v>
      </c>
      <c r="F5624" s="4" t="s">
        <v>9</v>
      </c>
      <c r="G5624" s="4" t="s">
        <v>9</v>
      </c>
      <c r="H5624" s="4" t="s">
        <v>9</v>
      </c>
    </row>
    <row r="5625" spans="1:8">
      <c r="A5625" t="n">
        <v>49750</v>
      </c>
      <c r="B5625" s="38" t="n">
        <v>51</v>
      </c>
      <c r="C5625" s="7" t="n">
        <v>3</v>
      </c>
      <c r="D5625" s="7" t="n">
        <v>7</v>
      </c>
      <c r="E5625" s="7" t="s">
        <v>152</v>
      </c>
      <c r="F5625" s="7" t="s">
        <v>153</v>
      </c>
      <c r="G5625" s="7" t="s">
        <v>154</v>
      </c>
      <c r="H5625" s="7" t="s">
        <v>155</v>
      </c>
    </row>
    <row r="5626" spans="1:8">
      <c r="A5626" t="s">
        <v>4</v>
      </c>
      <c r="B5626" s="4" t="s">
        <v>5</v>
      </c>
      <c r="C5626" s="4" t="s">
        <v>8</v>
      </c>
      <c r="D5626" s="4" t="s">
        <v>7</v>
      </c>
      <c r="E5626" s="4" t="s">
        <v>9</v>
      </c>
      <c r="F5626" s="4" t="s">
        <v>9</v>
      </c>
      <c r="G5626" s="4" t="s">
        <v>9</v>
      </c>
      <c r="H5626" s="4" t="s">
        <v>9</v>
      </c>
    </row>
    <row r="5627" spans="1:8">
      <c r="A5627" t="n">
        <v>49779</v>
      </c>
      <c r="B5627" s="38" t="n">
        <v>51</v>
      </c>
      <c r="C5627" s="7" t="n">
        <v>3</v>
      </c>
      <c r="D5627" s="7" t="n">
        <v>11</v>
      </c>
      <c r="E5627" s="7" t="s">
        <v>152</v>
      </c>
      <c r="F5627" s="7" t="s">
        <v>153</v>
      </c>
      <c r="G5627" s="7" t="s">
        <v>154</v>
      </c>
      <c r="H5627" s="7" t="s">
        <v>155</v>
      </c>
    </row>
    <row r="5628" spans="1:8">
      <c r="A5628" t="s">
        <v>4</v>
      </c>
      <c r="B5628" s="4" t="s">
        <v>5</v>
      </c>
      <c r="C5628" s="4" t="s">
        <v>8</v>
      </c>
      <c r="D5628" s="4" t="s">
        <v>7</v>
      </c>
      <c r="E5628" s="4" t="s">
        <v>9</v>
      </c>
      <c r="F5628" s="4" t="s">
        <v>9</v>
      </c>
      <c r="G5628" s="4" t="s">
        <v>9</v>
      </c>
      <c r="H5628" s="4" t="s">
        <v>9</v>
      </c>
    </row>
    <row r="5629" spans="1:8">
      <c r="A5629" t="n">
        <v>49808</v>
      </c>
      <c r="B5629" s="38" t="n">
        <v>51</v>
      </c>
      <c r="C5629" s="7" t="n">
        <v>3</v>
      </c>
      <c r="D5629" s="7" t="n">
        <v>80</v>
      </c>
      <c r="E5629" s="7" t="s">
        <v>152</v>
      </c>
      <c r="F5629" s="7" t="s">
        <v>153</v>
      </c>
      <c r="G5629" s="7" t="s">
        <v>154</v>
      </c>
      <c r="H5629" s="7" t="s">
        <v>155</v>
      </c>
    </row>
    <row r="5630" spans="1:8">
      <c r="A5630" t="s">
        <v>4</v>
      </c>
      <c r="B5630" s="4" t="s">
        <v>5</v>
      </c>
      <c r="C5630" s="4" t="s">
        <v>7</v>
      </c>
      <c r="D5630" s="4" t="s">
        <v>18</v>
      </c>
      <c r="E5630" s="4" t="s">
        <v>18</v>
      </c>
      <c r="F5630" s="4" t="s">
        <v>18</v>
      </c>
      <c r="G5630" s="4" t="s">
        <v>7</v>
      </c>
      <c r="H5630" s="4" t="s">
        <v>7</v>
      </c>
    </row>
    <row r="5631" spans="1:8">
      <c r="A5631" t="n">
        <v>49837</v>
      </c>
      <c r="B5631" s="35" t="n">
        <v>60</v>
      </c>
      <c r="C5631" s="7" t="n">
        <v>80</v>
      </c>
      <c r="D5631" s="7" t="n">
        <v>0</v>
      </c>
      <c r="E5631" s="7" t="n">
        <v>0</v>
      </c>
      <c r="F5631" s="7" t="n">
        <v>0</v>
      </c>
      <c r="G5631" s="7" t="n">
        <v>0</v>
      </c>
      <c r="H5631" s="7" t="n">
        <v>1</v>
      </c>
    </row>
    <row r="5632" spans="1:8">
      <c r="A5632" t="s">
        <v>4</v>
      </c>
      <c r="B5632" s="4" t="s">
        <v>5</v>
      </c>
      <c r="C5632" s="4" t="s">
        <v>7</v>
      </c>
      <c r="D5632" s="4" t="s">
        <v>18</v>
      </c>
      <c r="E5632" s="4" t="s">
        <v>18</v>
      </c>
      <c r="F5632" s="4" t="s">
        <v>18</v>
      </c>
      <c r="G5632" s="4" t="s">
        <v>7</v>
      </c>
      <c r="H5632" s="4" t="s">
        <v>7</v>
      </c>
    </row>
    <row r="5633" spans="1:8">
      <c r="A5633" t="n">
        <v>49856</v>
      </c>
      <c r="B5633" s="35" t="n">
        <v>60</v>
      </c>
      <c r="C5633" s="7" t="n">
        <v>80</v>
      </c>
      <c r="D5633" s="7" t="n">
        <v>0</v>
      </c>
      <c r="E5633" s="7" t="n">
        <v>0</v>
      </c>
      <c r="F5633" s="7" t="n">
        <v>0</v>
      </c>
      <c r="G5633" s="7" t="n">
        <v>0</v>
      </c>
      <c r="H5633" s="7" t="n">
        <v>0</v>
      </c>
    </row>
    <row r="5634" spans="1:8">
      <c r="A5634" t="s">
        <v>4</v>
      </c>
      <c r="B5634" s="4" t="s">
        <v>5</v>
      </c>
      <c r="C5634" s="4" t="s">
        <v>7</v>
      </c>
      <c r="D5634" s="4" t="s">
        <v>7</v>
      </c>
      <c r="E5634" s="4" t="s">
        <v>7</v>
      </c>
    </row>
    <row r="5635" spans="1:8">
      <c r="A5635" t="n">
        <v>49875</v>
      </c>
      <c r="B5635" s="45" t="n">
        <v>61</v>
      </c>
      <c r="C5635" s="7" t="n">
        <v>80</v>
      </c>
      <c r="D5635" s="7" t="n">
        <v>65533</v>
      </c>
      <c r="E5635" s="7" t="n">
        <v>0</v>
      </c>
    </row>
    <row r="5636" spans="1:8">
      <c r="A5636" t="s">
        <v>4</v>
      </c>
      <c r="B5636" s="4" t="s">
        <v>5</v>
      </c>
      <c r="C5636" s="4" t="s">
        <v>7</v>
      </c>
      <c r="D5636" s="4" t="s">
        <v>18</v>
      </c>
      <c r="E5636" s="4" t="s">
        <v>18</v>
      </c>
      <c r="F5636" s="4" t="s">
        <v>18</v>
      </c>
      <c r="G5636" s="4" t="s">
        <v>18</v>
      </c>
    </row>
    <row r="5637" spans="1:8">
      <c r="A5637" t="n">
        <v>49882</v>
      </c>
      <c r="B5637" s="33" t="n">
        <v>46</v>
      </c>
      <c r="C5637" s="7" t="n">
        <v>0</v>
      </c>
      <c r="D5637" s="7" t="n">
        <v>-0.25</v>
      </c>
      <c r="E5637" s="7" t="n">
        <v>0.0599999986588955</v>
      </c>
      <c r="F5637" s="7" t="n">
        <v>-24.9500007629395</v>
      </c>
      <c r="G5637" s="7" t="n">
        <v>0</v>
      </c>
    </row>
    <row r="5638" spans="1:8">
      <c r="A5638" t="s">
        <v>4</v>
      </c>
      <c r="B5638" s="4" t="s">
        <v>5</v>
      </c>
      <c r="C5638" s="4" t="s">
        <v>7</v>
      </c>
      <c r="D5638" s="4" t="s">
        <v>18</v>
      </c>
      <c r="E5638" s="4" t="s">
        <v>18</v>
      </c>
      <c r="F5638" s="4" t="s">
        <v>18</v>
      </c>
      <c r="G5638" s="4" t="s">
        <v>18</v>
      </c>
    </row>
    <row r="5639" spans="1:8">
      <c r="A5639" t="n">
        <v>49901</v>
      </c>
      <c r="B5639" s="33" t="n">
        <v>46</v>
      </c>
      <c r="C5639" s="7" t="n">
        <v>1</v>
      </c>
      <c r="D5639" s="7" t="n">
        <v>0.5</v>
      </c>
      <c r="E5639" s="7" t="n">
        <v>0.0599999986588955</v>
      </c>
      <c r="F5639" s="7" t="n">
        <v>-25.1000003814697</v>
      </c>
      <c r="G5639" s="7" t="n">
        <v>0</v>
      </c>
    </row>
    <row r="5640" spans="1:8">
      <c r="A5640" t="s">
        <v>4</v>
      </c>
      <c r="B5640" s="4" t="s">
        <v>5</v>
      </c>
      <c r="C5640" s="4" t="s">
        <v>7</v>
      </c>
      <c r="D5640" s="4" t="s">
        <v>18</v>
      </c>
      <c r="E5640" s="4" t="s">
        <v>18</v>
      </c>
      <c r="F5640" s="4" t="s">
        <v>18</v>
      </c>
      <c r="G5640" s="4" t="s">
        <v>18</v>
      </c>
    </row>
    <row r="5641" spans="1:8">
      <c r="A5641" t="n">
        <v>49920</v>
      </c>
      <c r="B5641" s="33" t="n">
        <v>46</v>
      </c>
      <c r="C5641" s="7" t="n">
        <v>2</v>
      </c>
      <c r="D5641" s="7" t="n">
        <v>1</v>
      </c>
      <c r="E5641" s="7" t="n">
        <v>0.0599999986588955</v>
      </c>
      <c r="F5641" s="7" t="n">
        <v>-25.7000007629395</v>
      </c>
      <c r="G5641" s="7" t="n">
        <v>350</v>
      </c>
    </row>
    <row r="5642" spans="1:8">
      <c r="A5642" t="s">
        <v>4</v>
      </c>
      <c r="B5642" s="4" t="s">
        <v>5</v>
      </c>
      <c r="C5642" s="4" t="s">
        <v>7</v>
      </c>
      <c r="D5642" s="4" t="s">
        <v>18</v>
      </c>
      <c r="E5642" s="4" t="s">
        <v>18</v>
      </c>
      <c r="F5642" s="4" t="s">
        <v>18</v>
      </c>
      <c r="G5642" s="4" t="s">
        <v>18</v>
      </c>
    </row>
    <row r="5643" spans="1:8">
      <c r="A5643" t="n">
        <v>49939</v>
      </c>
      <c r="B5643" s="33" t="n">
        <v>46</v>
      </c>
      <c r="C5643" s="7" t="n">
        <v>3</v>
      </c>
      <c r="D5643" s="7" t="n">
        <v>0</v>
      </c>
      <c r="E5643" s="7" t="n">
        <v>0.0599999986588955</v>
      </c>
      <c r="F5643" s="7" t="n">
        <v>-25.9500007629395</v>
      </c>
      <c r="G5643" s="7" t="n">
        <v>0</v>
      </c>
    </row>
    <row r="5644" spans="1:8">
      <c r="A5644" t="s">
        <v>4</v>
      </c>
      <c r="B5644" s="4" t="s">
        <v>5</v>
      </c>
      <c r="C5644" s="4" t="s">
        <v>7</v>
      </c>
      <c r="D5644" s="4" t="s">
        <v>18</v>
      </c>
      <c r="E5644" s="4" t="s">
        <v>18</v>
      </c>
      <c r="F5644" s="4" t="s">
        <v>18</v>
      </c>
      <c r="G5644" s="4" t="s">
        <v>18</v>
      </c>
    </row>
    <row r="5645" spans="1:8">
      <c r="A5645" t="n">
        <v>49958</v>
      </c>
      <c r="B5645" s="33" t="n">
        <v>46</v>
      </c>
      <c r="C5645" s="7" t="n">
        <v>4</v>
      </c>
      <c r="D5645" s="7" t="n">
        <v>1.45000004768372</v>
      </c>
      <c r="E5645" s="7" t="n">
        <v>0.0599999986588955</v>
      </c>
      <c r="F5645" s="7" t="n">
        <v>-24.7999992370605</v>
      </c>
      <c r="G5645" s="7" t="n">
        <v>315</v>
      </c>
    </row>
    <row r="5646" spans="1:8">
      <c r="A5646" t="s">
        <v>4</v>
      </c>
      <c r="B5646" s="4" t="s">
        <v>5</v>
      </c>
      <c r="C5646" s="4" t="s">
        <v>7</v>
      </c>
      <c r="D5646" s="4" t="s">
        <v>18</v>
      </c>
      <c r="E5646" s="4" t="s">
        <v>18</v>
      </c>
      <c r="F5646" s="4" t="s">
        <v>18</v>
      </c>
      <c r="G5646" s="4" t="s">
        <v>18</v>
      </c>
    </row>
    <row r="5647" spans="1:8">
      <c r="A5647" t="n">
        <v>49977</v>
      </c>
      <c r="B5647" s="33" t="n">
        <v>46</v>
      </c>
      <c r="C5647" s="7" t="n">
        <v>5</v>
      </c>
      <c r="D5647" s="7" t="n">
        <v>-1.39999997615814</v>
      </c>
      <c r="E5647" s="7" t="n">
        <v>0.0599999986588955</v>
      </c>
      <c r="F5647" s="7" t="n">
        <v>-24.6000003814697</v>
      </c>
      <c r="G5647" s="7" t="n">
        <v>45</v>
      </c>
    </row>
    <row r="5648" spans="1:8">
      <c r="A5648" t="s">
        <v>4</v>
      </c>
      <c r="B5648" s="4" t="s">
        <v>5</v>
      </c>
      <c r="C5648" s="4" t="s">
        <v>7</v>
      </c>
      <c r="D5648" s="4" t="s">
        <v>18</v>
      </c>
      <c r="E5648" s="4" t="s">
        <v>18</v>
      </c>
      <c r="F5648" s="4" t="s">
        <v>18</v>
      </c>
      <c r="G5648" s="4" t="s">
        <v>18</v>
      </c>
    </row>
    <row r="5649" spans="1:8">
      <c r="A5649" t="n">
        <v>49996</v>
      </c>
      <c r="B5649" s="33" t="n">
        <v>46</v>
      </c>
      <c r="C5649" s="7" t="n">
        <v>7032</v>
      </c>
      <c r="D5649" s="7" t="n">
        <v>-1.14999997615814</v>
      </c>
      <c r="E5649" s="7" t="n">
        <v>0.0599999986588955</v>
      </c>
      <c r="F5649" s="7" t="n">
        <v>-25.0499992370605</v>
      </c>
      <c r="G5649" s="7" t="n">
        <v>35</v>
      </c>
    </row>
    <row r="5650" spans="1:8">
      <c r="A5650" t="s">
        <v>4</v>
      </c>
      <c r="B5650" s="4" t="s">
        <v>5</v>
      </c>
      <c r="C5650" s="4" t="s">
        <v>7</v>
      </c>
      <c r="D5650" s="4" t="s">
        <v>18</v>
      </c>
      <c r="E5650" s="4" t="s">
        <v>18</v>
      </c>
      <c r="F5650" s="4" t="s">
        <v>18</v>
      </c>
      <c r="G5650" s="4" t="s">
        <v>18</v>
      </c>
    </row>
    <row r="5651" spans="1:8">
      <c r="A5651" t="n">
        <v>50015</v>
      </c>
      <c r="B5651" s="33" t="n">
        <v>46</v>
      </c>
      <c r="C5651" s="7" t="n">
        <v>6</v>
      </c>
      <c r="D5651" s="7" t="n">
        <v>-1.04999995231628</v>
      </c>
      <c r="E5651" s="7" t="n">
        <v>0.0599999986588955</v>
      </c>
      <c r="F5651" s="7" t="n">
        <v>-25.5499992370605</v>
      </c>
      <c r="G5651" s="7" t="n">
        <v>30</v>
      </c>
    </row>
    <row r="5652" spans="1:8">
      <c r="A5652" t="s">
        <v>4</v>
      </c>
      <c r="B5652" s="4" t="s">
        <v>5</v>
      </c>
      <c r="C5652" s="4" t="s">
        <v>7</v>
      </c>
      <c r="D5652" s="4" t="s">
        <v>18</v>
      </c>
      <c r="E5652" s="4" t="s">
        <v>18</v>
      </c>
      <c r="F5652" s="4" t="s">
        <v>18</v>
      </c>
      <c r="G5652" s="4" t="s">
        <v>18</v>
      </c>
    </row>
    <row r="5653" spans="1:8">
      <c r="A5653" t="n">
        <v>50034</v>
      </c>
      <c r="B5653" s="33" t="n">
        <v>46</v>
      </c>
      <c r="C5653" s="7" t="n">
        <v>7</v>
      </c>
      <c r="D5653" s="7" t="n">
        <v>0.449999988079071</v>
      </c>
      <c r="E5653" s="7" t="n">
        <v>0.0599999986588955</v>
      </c>
      <c r="F5653" s="7" t="n">
        <v>-26.8999996185303</v>
      </c>
      <c r="G5653" s="7" t="n">
        <v>355</v>
      </c>
    </row>
    <row r="5654" spans="1:8">
      <c r="A5654" t="s">
        <v>4</v>
      </c>
      <c r="B5654" s="4" t="s">
        <v>5</v>
      </c>
      <c r="C5654" s="4" t="s">
        <v>7</v>
      </c>
      <c r="D5654" s="4" t="s">
        <v>18</v>
      </c>
      <c r="E5654" s="4" t="s">
        <v>18</v>
      </c>
      <c r="F5654" s="4" t="s">
        <v>18</v>
      </c>
      <c r="G5654" s="4" t="s">
        <v>18</v>
      </c>
    </row>
    <row r="5655" spans="1:8">
      <c r="A5655" t="n">
        <v>50053</v>
      </c>
      <c r="B5655" s="33" t="n">
        <v>46</v>
      </c>
      <c r="C5655" s="7" t="n">
        <v>8</v>
      </c>
      <c r="D5655" s="7" t="n">
        <v>-1.95000004768372</v>
      </c>
      <c r="E5655" s="7" t="n">
        <v>0.0599999986588955</v>
      </c>
      <c r="F5655" s="7" t="n">
        <v>-25.75</v>
      </c>
      <c r="G5655" s="7" t="n">
        <v>40</v>
      </c>
    </row>
    <row r="5656" spans="1:8">
      <c r="A5656" t="s">
        <v>4</v>
      </c>
      <c r="B5656" s="4" t="s">
        <v>5</v>
      </c>
      <c r="C5656" s="4" t="s">
        <v>7</v>
      </c>
      <c r="D5656" s="4" t="s">
        <v>18</v>
      </c>
      <c r="E5656" s="4" t="s">
        <v>18</v>
      </c>
      <c r="F5656" s="4" t="s">
        <v>18</v>
      </c>
      <c r="G5656" s="4" t="s">
        <v>18</v>
      </c>
    </row>
    <row r="5657" spans="1:8">
      <c r="A5657" t="n">
        <v>50072</v>
      </c>
      <c r="B5657" s="33" t="n">
        <v>46</v>
      </c>
      <c r="C5657" s="7" t="n">
        <v>9</v>
      </c>
      <c r="D5657" s="7" t="n">
        <v>-0.75</v>
      </c>
      <c r="E5657" s="7" t="n">
        <v>0.0599999986588955</v>
      </c>
      <c r="F5657" s="7" t="n">
        <v>-26.75</v>
      </c>
      <c r="G5657" s="7" t="n">
        <v>10</v>
      </c>
    </row>
    <row r="5658" spans="1:8">
      <c r="A5658" t="s">
        <v>4</v>
      </c>
      <c r="B5658" s="4" t="s">
        <v>5</v>
      </c>
      <c r="C5658" s="4" t="s">
        <v>7</v>
      </c>
      <c r="D5658" s="4" t="s">
        <v>18</v>
      </c>
      <c r="E5658" s="4" t="s">
        <v>18</v>
      </c>
      <c r="F5658" s="4" t="s">
        <v>18</v>
      </c>
      <c r="G5658" s="4" t="s">
        <v>18</v>
      </c>
    </row>
    <row r="5659" spans="1:8">
      <c r="A5659" t="n">
        <v>50091</v>
      </c>
      <c r="B5659" s="33" t="n">
        <v>46</v>
      </c>
      <c r="C5659" s="7" t="n">
        <v>11</v>
      </c>
      <c r="D5659" s="7" t="n">
        <v>1.85000002384186</v>
      </c>
      <c r="E5659" s="7" t="n">
        <v>0.0599999986588955</v>
      </c>
      <c r="F5659" s="7" t="n">
        <v>-26.1499996185303</v>
      </c>
      <c r="G5659" s="7" t="n">
        <v>340</v>
      </c>
    </row>
    <row r="5660" spans="1:8">
      <c r="A5660" t="s">
        <v>4</v>
      </c>
      <c r="B5660" s="4" t="s">
        <v>5</v>
      </c>
      <c r="C5660" s="4" t="s">
        <v>7</v>
      </c>
      <c r="D5660" s="4" t="s">
        <v>18</v>
      </c>
      <c r="E5660" s="4" t="s">
        <v>18</v>
      </c>
      <c r="F5660" s="4" t="s">
        <v>18</v>
      </c>
      <c r="G5660" s="4" t="s">
        <v>18</v>
      </c>
    </row>
    <row r="5661" spans="1:8">
      <c r="A5661" t="n">
        <v>50110</v>
      </c>
      <c r="B5661" s="33" t="n">
        <v>46</v>
      </c>
      <c r="C5661" s="7" t="n">
        <v>18</v>
      </c>
      <c r="D5661" s="7" t="n">
        <v>-0.5</v>
      </c>
      <c r="E5661" s="7" t="n">
        <v>0.0599999986588955</v>
      </c>
      <c r="F5661" s="7" t="n">
        <v>-22.9500007629395</v>
      </c>
      <c r="G5661" s="7" t="n">
        <v>170</v>
      </c>
    </row>
    <row r="5662" spans="1:8">
      <c r="A5662" t="s">
        <v>4</v>
      </c>
      <c r="B5662" s="4" t="s">
        <v>5</v>
      </c>
      <c r="C5662" s="4" t="s">
        <v>7</v>
      </c>
      <c r="D5662" s="4" t="s">
        <v>18</v>
      </c>
      <c r="E5662" s="4" t="s">
        <v>18</v>
      </c>
      <c r="F5662" s="4" t="s">
        <v>18</v>
      </c>
      <c r="G5662" s="4" t="s">
        <v>18</v>
      </c>
    </row>
    <row r="5663" spans="1:8">
      <c r="A5663" t="n">
        <v>50129</v>
      </c>
      <c r="B5663" s="33" t="n">
        <v>46</v>
      </c>
      <c r="C5663" s="7" t="n">
        <v>80</v>
      </c>
      <c r="D5663" s="7" t="n">
        <v>0.5</v>
      </c>
      <c r="E5663" s="7" t="n">
        <v>0.0599999986588955</v>
      </c>
      <c r="F5663" s="7" t="n">
        <v>-23.1499996185303</v>
      </c>
      <c r="G5663" s="7" t="n">
        <v>190</v>
      </c>
    </row>
    <row r="5664" spans="1:8">
      <c r="A5664" t="s">
        <v>4</v>
      </c>
      <c r="B5664" s="4" t="s">
        <v>5</v>
      </c>
      <c r="C5664" s="4" t="s">
        <v>8</v>
      </c>
      <c r="D5664" s="4" t="s">
        <v>8</v>
      </c>
      <c r="E5664" s="4" t="s">
        <v>18</v>
      </c>
      <c r="F5664" s="4" t="s">
        <v>18</v>
      </c>
      <c r="G5664" s="4" t="s">
        <v>18</v>
      </c>
      <c r="H5664" s="4" t="s">
        <v>7</v>
      </c>
    </row>
    <row r="5665" spans="1:8">
      <c r="A5665" t="n">
        <v>50148</v>
      </c>
      <c r="B5665" s="36" t="n">
        <v>45</v>
      </c>
      <c r="C5665" s="7" t="n">
        <v>2</v>
      </c>
      <c r="D5665" s="7" t="n">
        <v>3</v>
      </c>
      <c r="E5665" s="7" t="n">
        <v>0.0500000007450581</v>
      </c>
      <c r="F5665" s="7" t="n">
        <v>1.4099999666214</v>
      </c>
      <c r="G5665" s="7" t="n">
        <v>-24.9300003051758</v>
      </c>
      <c r="H5665" s="7" t="n">
        <v>0</v>
      </c>
    </row>
    <row r="5666" spans="1:8">
      <c r="A5666" t="s">
        <v>4</v>
      </c>
      <c r="B5666" s="4" t="s">
        <v>5</v>
      </c>
      <c r="C5666" s="4" t="s">
        <v>8</v>
      </c>
      <c r="D5666" s="4" t="s">
        <v>8</v>
      </c>
      <c r="E5666" s="4" t="s">
        <v>18</v>
      </c>
      <c r="F5666" s="4" t="s">
        <v>18</v>
      </c>
      <c r="G5666" s="4" t="s">
        <v>18</v>
      </c>
      <c r="H5666" s="4" t="s">
        <v>7</v>
      </c>
      <c r="I5666" s="4" t="s">
        <v>8</v>
      </c>
    </row>
    <row r="5667" spans="1:8">
      <c r="A5667" t="n">
        <v>50165</v>
      </c>
      <c r="B5667" s="36" t="n">
        <v>45</v>
      </c>
      <c r="C5667" s="7" t="n">
        <v>4</v>
      </c>
      <c r="D5667" s="7" t="n">
        <v>3</v>
      </c>
      <c r="E5667" s="7" t="n">
        <v>18.5100002288818</v>
      </c>
      <c r="F5667" s="7" t="n">
        <v>346.410003662109</v>
      </c>
      <c r="G5667" s="7" t="n">
        <v>0</v>
      </c>
      <c r="H5667" s="7" t="n">
        <v>0</v>
      </c>
      <c r="I5667" s="7" t="n">
        <v>0</v>
      </c>
    </row>
    <row r="5668" spans="1:8">
      <c r="A5668" t="s">
        <v>4</v>
      </c>
      <c r="B5668" s="4" t="s">
        <v>5</v>
      </c>
      <c r="C5668" s="4" t="s">
        <v>8</v>
      </c>
      <c r="D5668" s="4" t="s">
        <v>8</v>
      </c>
      <c r="E5668" s="4" t="s">
        <v>18</v>
      </c>
      <c r="F5668" s="4" t="s">
        <v>7</v>
      </c>
    </row>
    <row r="5669" spans="1:8">
      <c r="A5669" t="n">
        <v>50183</v>
      </c>
      <c r="B5669" s="36" t="n">
        <v>45</v>
      </c>
      <c r="C5669" s="7" t="n">
        <v>5</v>
      </c>
      <c r="D5669" s="7" t="n">
        <v>3</v>
      </c>
      <c r="E5669" s="7" t="n">
        <v>4.5</v>
      </c>
      <c r="F5669" s="7" t="n">
        <v>0</v>
      </c>
    </row>
    <row r="5670" spans="1:8">
      <c r="A5670" t="s">
        <v>4</v>
      </c>
      <c r="B5670" s="4" t="s">
        <v>5</v>
      </c>
      <c r="C5670" s="4" t="s">
        <v>8</v>
      </c>
      <c r="D5670" s="4" t="s">
        <v>8</v>
      </c>
      <c r="E5670" s="4" t="s">
        <v>18</v>
      </c>
      <c r="F5670" s="4" t="s">
        <v>7</v>
      </c>
    </row>
    <row r="5671" spans="1:8">
      <c r="A5671" t="n">
        <v>50192</v>
      </c>
      <c r="B5671" s="36" t="n">
        <v>45</v>
      </c>
      <c r="C5671" s="7" t="n">
        <v>11</v>
      </c>
      <c r="D5671" s="7" t="n">
        <v>3</v>
      </c>
      <c r="E5671" s="7" t="n">
        <v>28.8999996185303</v>
      </c>
      <c r="F5671" s="7" t="n">
        <v>0</v>
      </c>
    </row>
    <row r="5672" spans="1:8">
      <c r="A5672" t="s">
        <v>4</v>
      </c>
      <c r="B5672" s="4" t="s">
        <v>5</v>
      </c>
      <c r="C5672" s="4" t="s">
        <v>8</v>
      </c>
      <c r="D5672" s="4" t="s">
        <v>8</v>
      </c>
      <c r="E5672" s="4" t="s">
        <v>18</v>
      </c>
      <c r="F5672" s="4" t="s">
        <v>18</v>
      </c>
      <c r="G5672" s="4" t="s">
        <v>18</v>
      </c>
      <c r="H5672" s="4" t="s">
        <v>7</v>
      </c>
      <c r="I5672" s="4" t="s">
        <v>8</v>
      </c>
    </row>
    <row r="5673" spans="1:8">
      <c r="A5673" t="n">
        <v>50201</v>
      </c>
      <c r="B5673" s="36" t="n">
        <v>45</v>
      </c>
      <c r="C5673" s="7" t="n">
        <v>4</v>
      </c>
      <c r="D5673" s="7" t="n">
        <v>3</v>
      </c>
      <c r="E5673" s="7" t="n">
        <v>11.4399995803833</v>
      </c>
      <c r="F5673" s="7" t="n">
        <v>17.3600006103516</v>
      </c>
      <c r="G5673" s="7" t="n">
        <v>0</v>
      </c>
      <c r="H5673" s="7" t="n">
        <v>30000</v>
      </c>
      <c r="I5673" s="7" t="n">
        <v>1</v>
      </c>
    </row>
    <row r="5674" spans="1:8">
      <c r="A5674" t="s">
        <v>4</v>
      </c>
      <c r="B5674" s="4" t="s">
        <v>5</v>
      </c>
      <c r="C5674" s="4" t="s">
        <v>8</v>
      </c>
      <c r="D5674" s="4" t="s">
        <v>7</v>
      </c>
    </row>
    <row r="5675" spans="1:8">
      <c r="A5675" t="n">
        <v>50219</v>
      </c>
      <c r="B5675" s="25" t="n">
        <v>58</v>
      </c>
      <c r="C5675" s="7" t="n">
        <v>255</v>
      </c>
      <c r="D5675" s="7" t="n">
        <v>0</v>
      </c>
    </row>
    <row r="5676" spans="1:8">
      <c r="A5676" t="s">
        <v>4</v>
      </c>
      <c r="B5676" s="4" t="s">
        <v>5</v>
      </c>
      <c r="C5676" s="4" t="s">
        <v>8</v>
      </c>
      <c r="D5676" s="4" t="s">
        <v>7</v>
      </c>
      <c r="E5676" s="4" t="s">
        <v>9</v>
      </c>
    </row>
    <row r="5677" spans="1:8">
      <c r="A5677" t="n">
        <v>50223</v>
      </c>
      <c r="B5677" s="38" t="n">
        <v>51</v>
      </c>
      <c r="C5677" s="7" t="n">
        <v>4</v>
      </c>
      <c r="D5677" s="7" t="n">
        <v>2</v>
      </c>
      <c r="E5677" s="7" t="s">
        <v>284</v>
      </c>
    </row>
    <row r="5678" spans="1:8">
      <c r="A5678" t="s">
        <v>4</v>
      </c>
      <c r="B5678" s="4" t="s">
        <v>5</v>
      </c>
      <c r="C5678" s="4" t="s">
        <v>7</v>
      </c>
    </row>
    <row r="5679" spans="1:8">
      <c r="A5679" t="n">
        <v>50236</v>
      </c>
      <c r="B5679" s="23" t="n">
        <v>16</v>
      </c>
      <c r="C5679" s="7" t="n">
        <v>0</v>
      </c>
    </row>
    <row r="5680" spans="1:8">
      <c r="A5680" t="s">
        <v>4</v>
      </c>
      <c r="B5680" s="4" t="s">
        <v>5</v>
      </c>
      <c r="C5680" s="4" t="s">
        <v>7</v>
      </c>
      <c r="D5680" s="4" t="s">
        <v>69</v>
      </c>
      <c r="E5680" s="4" t="s">
        <v>8</v>
      </c>
      <c r="F5680" s="4" t="s">
        <v>8</v>
      </c>
    </row>
    <row r="5681" spans="1:9">
      <c r="A5681" t="n">
        <v>50239</v>
      </c>
      <c r="B5681" s="39" t="n">
        <v>26</v>
      </c>
      <c r="C5681" s="7" t="n">
        <v>2</v>
      </c>
      <c r="D5681" s="7" t="s">
        <v>487</v>
      </c>
      <c r="E5681" s="7" t="n">
        <v>2</v>
      </c>
      <c r="F5681" s="7" t="n">
        <v>0</v>
      </c>
    </row>
    <row r="5682" spans="1:9">
      <c r="A5682" t="s">
        <v>4</v>
      </c>
      <c r="B5682" s="4" t="s">
        <v>5</v>
      </c>
    </row>
    <row r="5683" spans="1:9">
      <c r="A5683" t="n">
        <v>50289</v>
      </c>
      <c r="B5683" s="30" t="n">
        <v>28</v>
      </c>
    </row>
    <row r="5684" spans="1:9">
      <c r="A5684" t="s">
        <v>4</v>
      </c>
      <c r="B5684" s="4" t="s">
        <v>5</v>
      </c>
      <c r="C5684" s="4" t="s">
        <v>8</v>
      </c>
      <c r="D5684" s="4" t="s">
        <v>7</v>
      </c>
      <c r="E5684" s="4" t="s">
        <v>9</v>
      </c>
    </row>
    <row r="5685" spans="1:9">
      <c r="A5685" t="n">
        <v>50290</v>
      </c>
      <c r="B5685" s="38" t="n">
        <v>51</v>
      </c>
      <c r="C5685" s="7" t="n">
        <v>4</v>
      </c>
      <c r="D5685" s="7" t="n">
        <v>7032</v>
      </c>
      <c r="E5685" s="7" t="s">
        <v>298</v>
      </c>
    </row>
    <row r="5686" spans="1:9">
      <c r="A5686" t="s">
        <v>4</v>
      </c>
      <c r="B5686" s="4" t="s">
        <v>5</v>
      </c>
      <c r="C5686" s="4" t="s">
        <v>7</v>
      </c>
    </row>
    <row r="5687" spans="1:9">
      <c r="A5687" t="n">
        <v>50304</v>
      </c>
      <c r="B5687" s="23" t="n">
        <v>16</v>
      </c>
      <c r="C5687" s="7" t="n">
        <v>0</v>
      </c>
    </row>
    <row r="5688" spans="1:9">
      <c r="A5688" t="s">
        <v>4</v>
      </c>
      <c r="B5688" s="4" t="s">
        <v>5</v>
      </c>
      <c r="C5688" s="4" t="s">
        <v>7</v>
      </c>
      <c r="D5688" s="4" t="s">
        <v>69</v>
      </c>
      <c r="E5688" s="4" t="s">
        <v>8</v>
      </c>
      <c r="F5688" s="4" t="s">
        <v>8</v>
      </c>
      <c r="G5688" s="4" t="s">
        <v>69</v>
      </c>
      <c r="H5688" s="4" t="s">
        <v>8</v>
      </c>
      <c r="I5688" s="4" t="s">
        <v>8</v>
      </c>
    </row>
    <row r="5689" spans="1:9">
      <c r="A5689" t="n">
        <v>50307</v>
      </c>
      <c r="B5689" s="39" t="n">
        <v>26</v>
      </c>
      <c r="C5689" s="7" t="n">
        <v>7032</v>
      </c>
      <c r="D5689" s="7" t="s">
        <v>488</v>
      </c>
      <c r="E5689" s="7" t="n">
        <v>2</v>
      </c>
      <c r="F5689" s="7" t="n">
        <v>3</v>
      </c>
      <c r="G5689" s="7" t="s">
        <v>489</v>
      </c>
      <c r="H5689" s="7" t="n">
        <v>2</v>
      </c>
      <c r="I5689" s="7" t="n">
        <v>0</v>
      </c>
    </row>
    <row r="5690" spans="1:9">
      <c r="A5690" t="s">
        <v>4</v>
      </c>
      <c r="B5690" s="4" t="s">
        <v>5</v>
      </c>
    </row>
    <row r="5691" spans="1:9">
      <c r="A5691" t="n">
        <v>50442</v>
      </c>
      <c r="B5691" s="30" t="n">
        <v>28</v>
      </c>
    </row>
    <row r="5692" spans="1:9">
      <c r="A5692" t="s">
        <v>4</v>
      </c>
      <c r="B5692" s="4" t="s">
        <v>5</v>
      </c>
      <c r="C5692" s="4" t="s">
        <v>7</v>
      </c>
      <c r="D5692" s="4" t="s">
        <v>7</v>
      </c>
      <c r="E5692" s="4" t="s">
        <v>7</v>
      </c>
    </row>
    <row r="5693" spans="1:9">
      <c r="A5693" t="n">
        <v>50443</v>
      </c>
      <c r="B5693" s="45" t="n">
        <v>61</v>
      </c>
      <c r="C5693" s="7" t="n">
        <v>4</v>
      </c>
      <c r="D5693" s="7" t="n">
        <v>7032</v>
      </c>
      <c r="E5693" s="7" t="n">
        <v>1000</v>
      </c>
    </row>
    <row r="5694" spans="1:9">
      <c r="A5694" t="s">
        <v>4</v>
      </c>
      <c r="B5694" s="4" t="s">
        <v>5</v>
      </c>
      <c r="C5694" s="4" t="s">
        <v>7</v>
      </c>
    </row>
    <row r="5695" spans="1:9">
      <c r="A5695" t="n">
        <v>50450</v>
      </c>
      <c r="B5695" s="23" t="n">
        <v>16</v>
      </c>
      <c r="C5695" s="7" t="n">
        <v>300</v>
      </c>
    </row>
    <row r="5696" spans="1:9">
      <c r="A5696" t="s">
        <v>4</v>
      </c>
      <c r="B5696" s="4" t="s">
        <v>5</v>
      </c>
      <c r="C5696" s="4" t="s">
        <v>8</v>
      </c>
      <c r="D5696" s="4" t="s">
        <v>7</v>
      </c>
      <c r="E5696" s="4" t="s">
        <v>9</v>
      </c>
    </row>
    <row r="5697" spans="1:9">
      <c r="A5697" t="n">
        <v>50453</v>
      </c>
      <c r="B5697" s="38" t="n">
        <v>51</v>
      </c>
      <c r="C5697" s="7" t="n">
        <v>4</v>
      </c>
      <c r="D5697" s="7" t="n">
        <v>4</v>
      </c>
      <c r="E5697" s="7" t="s">
        <v>327</v>
      </c>
    </row>
    <row r="5698" spans="1:9">
      <c r="A5698" t="s">
        <v>4</v>
      </c>
      <c r="B5698" s="4" t="s">
        <v>5</v>
      </c>
      <c r="C5698" s="4" t="s">
        <v>7</v>
      </c>
    </row>
    <row r="5699" spans="1:9">
      <c r="A5699" t="n">
        <v>50467</v>
      </c>
      <c r="B5699" s="23" t="n">
        <v>16</v>
      </c>
      <c r="C5699" s="7" t="n">
        <v>0</v>
      </c>
    </row>
    <row r="5700" spans="1:9">
      <c r="A5700" t="s">
        <v>4</v>
      </c>
      <c r="B5700" s="4" t="s">
        <v>5</v>
      </c>
      <c r="C5700" s="4" t="s">
        <v>7</v>
      </c>
      <c r="D5700" s="4" t="s">
        <v>69</v>
      </c>
      <c r="E5700" s="4" t="s">
        <v>8</v>
      </c>
      <c r="F5700" s="4" t="s">
        <v>8</v>
      </c>
    </row>
    <row r="5701" spans="1:9">
      <c r="A5701" t="n">
        <v>50470</v>
      </c>
      <c r="B5701" s="39" t="n">
        <v>26</v>
      </c>
      <c r="C5701" s="7" t="n">
        <v>4</v>
      </c>
      <c r="D5701" s="7" t="s">
        <v>490</v>
      </c>
      <c r="E5701" s="7" t="n">
        <v>2</v>
      </c>
      <c r="F5701" s="7" t="n">
        <v>0</v>
      </c>
    </row>
    <row r="5702" spans="1:9">
      <c r="A5702" t="s">
        <v>4</v>
      </c>
      <c r="B5702" s="4" t="s">
        <v>5</v>
      </c>
    </row>
    <row r="5703" spans="1:9">
      <c r="A5703" t="n">
        <v>50512</v>
      </c>
      <c r="B5703" s="30" t="n">
        <v>28</v>
      </c>
    </row>
    <row r="5704" spans="1:9">
      <c r="A5704" t="s">
        <v>4</v>
      </c>
      <c r="B5704" s="4" t="s">
        <v>5</v>
      </c>
      <c r="C5704" s="4" t="s">
        <v>7</v>
      </c>
      <c r="D5704" s="4" t="s">
        <v>7</v>
      </c>
      <c r="E5704" s="4" t="s">
        <v>7</v>
      </c>
    </row>
    <row r="5705" spans="1:9">
      <c r="A5705" t="n">
        <v>50513</v>
      </c>
      <c r="B5705" s="45" t="n">
        <v>61</v>
      </c>
      <c r="C5705" s="7" t="n">
        <v>6</v>
      </c>
      <c r="D5705" s="7" t="n">
        <v>4</v>
      </c>
      <c r="E5705" s="7" t="n">
        <v>1000</v>
      </c>
    </row>
    <row r="5706" spans="1:9">
      <c r="A5706" t="s">
        <v>4</v>
      </c>
      <c r="B5706" s="4" t="s">
        <v>5</v>
      </c>
      <c r="C5706" s="4" t="s">
        <v>7</v>
      </c>
    </row>
    <row r="5707" spans="1:9">
      <c r="A5707" t="n">
        <v>50520</v>
      </c>
      <c r="B5707" s="23" t="n">
        <v>16</v>
      </c>
      <c r="C5707" s="7" t="n">
        <v>300</v>
      </c>
    </row>
    <row r="5708" spans="1:9">
      <c r="A5708" t="s">
        <v>4</v>
      </c>
      <c r="B5708" s="4" t="s">
        <v>5</v>
      </c>
      <c r="C5708" s="4" t="s">
        <v>8</v>
      </c>
      <c r="D5708" s="4" t="s">
        <v>7</v>
      </c>
      <c r="E5708" s="4" t="s">
        <v>9</v>
      </c>
    </row>
    <row r="5709" spans="1:9">
      <c r="A5709" t="n">
        <v>50523</v>
      </c>
      <c r="B5709" s="38" t="n">
        <v>51</v>
      </c>
      <c r="C5709" s="7" t="n">
        <v>4</v>
      </c>
      <c r="D5709" s="7" t="n">
        <v>6</v>
      </c>
      <c r="E5709" s="7" t="s">
        <v>298</v>
      </c>
    </row>
    <row r="5710" spans="1:9">
      <c r="A5710" t="s">
        <v>4</v>
      </c>
      <c r="B5710" s="4" t="s">
        <v>5</v>
      </c>
      <c r="C5710" s="4" t="s">
        <v>7</v>
      </c>
    </row>
    <row r="5711" spans="1:9">
      <c r="A5711" t="n">
        <v>50537</v>
      </c>
      <c r="B5711" s="23" t="n">
        <v>16</v>
      </c>
      <c r="C5711" s="7" t="n">
        <v>0</v>
      </c>
    </row>
    <row r="5712" spans="1:9">
      <c r="A5712" t="s">
        <v>4</v>
      </c>
      <c r="B5712" s="4" t="s">
        <v>5</v>
      </c>
      <c r="C5712" s="4" t="s">
        <v>7</v>
      </c>
      <c r="D5712" s="4" t="s">
        <v>69</v>
      </c>
      <c r="E5712" s="4" t="s">
        <v>8</v>
      </c>
      <c r="F5712" s="4" t="s">
        <v>8</v>
      </c>
    </row>
    <row r="5713" spans="1:6">
      <c r="A5713" t="n">
        <v>50540</v>
      </c>
      <c r="B5713" s="39" t="n">
        <v>26</v>
      </c>
      <c r="C5713" s="7" t="n">
        <v>6</v>
      </c>
      <c r="D5713" s="7" t="s">
        <v>491</v>
      </c>
      <c r="E5713" s="7" t="n">
        <v>2</v>
      </c>
      <c r="F5713" s="7" t="n">
        <v>0</v>
      </c>
    </row>
    <row r="5714" spans="1:6">
      <c r="A5714" t="s">
        <v>4</v>
      </c>
      <c r="B5714" s="4" t="s">
        <v>5</v>
      </c>
    </row>
    <row r="5715" spans="1:6">
      <c r="A5715" t="n">
        <v>50606</v>
      </c>
      <c r="B5715" s="30" t="n">
        <v>28</v>
      </c>
    </row>
    <row r="5716" spans="1:6">
      <c r="A5716" t="s">
        <v>4</v>
      </c>
      <c r="B5716" s="4" t="s">
        <v>5</v>
      </c>
      <c r="C5716" s="4" t="s">
        <v>8</v>
      </c>
      <c r="D5716" s="4" t="s">
        <v>7</v>
      </c>
      <c r="E5716" s="4" t="s">
        <v>9</v>
      </c>
    </row>
    <row r="5717" spans="1:6">
      <c r="A5717" t="n">
        <v>50607</v>
      </c>
      <c r="B5717" s="38" t="n">
        <v>51</v>
      </c>
      <c r="C5717" s="7" t="n">
        <v>4</v>
      </c>
      <c r="D5717" s="7" t="n">
        <v>8</v>
      </c>
      <c r="E5717" s="7" t="s">
        <v>301</v>
      </c>
    </row>
    <row r="5718" spans="1:6">
      <c r="A5718" t="s">
        <v>4</v>
      </c>
      <c r="B5718" s="4" t="s">
        <v>5</v>
      </c>
      <c r="C5718" s="4" t="s">
        <v>7</v>
      </c>
    </row>
    <row r="5719" spans="1:6">
      <c r="A5719" t="n">
        <v>50620</v>
      </c>
      <c r="B5719" s="23" t="n">
        <v>16</v>
      </c>
      <c r="C5719" s="7" t="n">
        <v>0</v>
      </c>
    </row>
    <row r="5720" spans="1:6">
      <c r="A5720" t="s">
        <v>4</v>
      </c>
      <c r="B5720" s="4" t="s">
        <v>5</v>
      </c>
      <c r="C5720" s="4" t="s">
        <v>7</v>
      </c>
      <c r="D5720" s="4" t="s">
        <v>69</v>
      </c>
      <c r="E5720" s="4" t="s">
        <v>8</v>
      </c>
      <c r="F5720" s="4" t="s">
        <v>8</v>
      </c>
    </row>
    <row r="5721" spans="1:6">
      <c r="A5721" t="n">
        <v>50623</v>
      </c>
      <c r="B5721" s="39" t="n">
        <v>26</v>
      </c>
      <c r="C5721" s="7" t="n">
        <v>8</v>
      </c>
      <c r="D5721" s="7" t="s">
        <v>492</v>
      </c>
      <c r="E5721" s="7" t="n">
        <v>2</v>
      </c>
      <c r="F5721" s="7" t="n">
        <v>0</v>
      </c>
    </row>
    <row r="5722" spans="1:6">
      <c r="A5722" t="s">
        <v>4</v>
      </c>
      <c r="B5722" s="4" t="s">
        <v>5</v>
      </c>
    </row>
    <row r="5723" spans="1:6">
      <c r="A5723" t="n">
        <v>50704</v>
      </c>
      <c r="B5723" s="30" t="n">
        <v>28</v>
      </c>
    </row>
    <row r="5724" spans="1:6">
      <c r="A5724" t="s">
        <v>4</v>
      </c>
      <c r="B5724" s="4" t="s">
        <v>5</v>
      </c>
      <c r="C5724" s="4" t="s">
        <v>8</v>
      </c>
      <c r="D5724" s="4" t="s">
        <v>7</v>
      </c>
      <c r="E5724" s="4" t="s">
        <v>9</v>
      </c>
    </row>
    <row r="5725" spans="1:6">
      <c r="A5725" t="n">
        <v>50705</v>
      </c>
      <c r="B5725" s="38" t="n">
        <v>51</v>
      </c>
      <c r="C5725" s="7" t="n">
        <v>4</v>
      </c>
      <c r="D5725" s="7" t="n">
        <v>9</v>
      </c>
      <c r="E5725" s="7" t="s">
        <v>303</v>
      </c>
    </row>
    <row r="5726" spans="1:6">
      <c r="A5726" t="s">
        <v>4</v>
      </c>
      <c r="B5726" s="4" t="s">
        <v>5</v>
      </c>
      <c r="C5726" s="4" t="s">
        <v>7</v>
      </c>
    </row>
    <row r="5727" spans="1:6">
      <c r="A5727" t="n">
        <v>50719</v>
      </c>
      <c r="B5727" s="23" t="n">
        <v>16</v>
      </c>
      <c r="C5727" s="7" t="n">
        <v>0</v>
      </c>
    </row>
    <row r="5728" spans="1:6">
      <c r="A5728" t="s">
        <v>4</v>
      </c>
      <c r="B5728" s="4" t="s">
        <v>5</v>
      </c>
      <c r="C5728" s="4" t="s">
        <v>7</v>
      </c>
      <c r="D5728" s="4" t="s">
        <v>69</v>
      </c>
      <c r="E5728" s="4" t="s">
        <v>8</v>
      </c>
      <c r="F5728" s="4" t="s">
        <v>8</v>
      </c>
    </row>
    <row r="5729" spans="1:6">
      <c r="A5729" t="n">
        <v>50722</v>
      </c>
      <c r="B5729" s="39" t="n">
        <v>26</v>
      </c>
      <c r="C5729" s="7" t="n">
        <v>9</v>
      </c>
      <c r="D5729" s="7" t="s">
        <v>493</v>
      </c>
      <c r="E5729" s="7" t="n">
        <v>2</v>
      </c>
      <c r="F5729" s="7" t="n">
        <v>0</v>
      </c>
    </row>
    <row r="5730" spans="1:6">
      <c r="A5730" t="s">
        <v>4</v>
      </c>
      <c r="B5730" s="4" t="s">
        <v>5</v>
      </c>
    </row>
    <row r="5731" spans="1:6">
      <c r="A5731" t="n">
        <v>50765</v>
      </c>
      <c r="B5731" s="30" t="n">
        <v>28</v>
      </c>
    </row>
    <row r="5732" spans="1:6">
      <c r="A5732" t="s">
        <v>4</v>
      </c>
      <c r="B5732" s="4" t="s">
        <v>5</v>
      </c>
      <c r="C5732" s="4" t="s">
        <v>7</v>
      </c>
      <c r="D5732" s="4" t="s">
        <v>8</v>
      </c>
    </row>
    <row r="5733" spans="1:6">
      <c r="A5733" t="n">
        <v>50766</v>
      </c>
      <c r="B5733" s="60" t="n">
        <v>89</v>
      </c>
      <c r="C5733" s="7" t="n">
        <v>65533</v>
      </c>
      <c r="D5733" s="7" t="n">
        <v>1</v>
      </c>
    </row>
    <row r="5734" spans="1:6">
      <c r="A5734" t="s">
        <v>4</v>
      </c>
      <c r="B5734" s="4" t="s">
        <v>5</v>
      </c>
      <c r="C5734" s="4" t="s">
        <v>8</v>
      </c>
      <c r="D5734" s="4" t="s">
        <v>7</v>
      </c>
      <c r="E5734" s="4" t="s">
        <v>18</v>
      </c>
    </row>
    <row r="5735" spans="1:6">
      <c r="A5735" t="n">
        <v>50770</v>
      </c>
      <c r="B5735" s="25" t="n">
        <v>58</v>
      </c>
      <c r="C5735" s="7" t="n">
        <v>101</v>
      </c>
      <c r="D5735" s="7" t="n">
        <v>300</v>
      </c>
      <c r="E5735" s="7" t="n">
        <v>1</v>
      </c>
    </row>
    <row r="5736" spans="1:6">
      <c r="A5736" t="s">
        <v>4</v>
      </c>
      <c r="B5736" s="4" t="s">
        <v>5</v>
      </c>
      <c r="C5736" s="4" t="s">
        <v>8</v>
      </c>
      <c r="D5736" s="4" t="s">
        <v>7</v>
      </c>
    </row>
    <row r="5737" spans="1:6">
      <c r="A5737" t="n">
        <v>50778</v>
      </c>
      <c r="B5737" s="25" t="n">
        <v>58</v>
      </c>
      <c r="C5737" s="7" t="n">
        <v>254</v>
      </c>
      <c r="D5737" s="7" t="n">
        <v>0</v>
      </c>
    </row>
    <row r="5738" spans="1:6">
      <c r="A5738" t="s">
        <v>4</v>
      </c>
      <c r="B5738" s="4" t="s">
        <v>5</v>
      </c>
      <c r="C5738" s="4" t="s">
        <v>7</v>
      </c>
      <c r="D5738" s="4" t="s">
        <v>18</v>
      </c>
      <c r="E5738" s="4" t="s">
        <v>18</v>
      </c>
      <c r="F5738" s="4" t="s">
        <v>18</v>
      </c>
      <c r="G5738" s="4" t="s">
        <v>7</v>
      </c>
      <c r="H5738" s="4" t="s">
        <v>7</v>
      </c>
    </row>
    <row r="5739" spans="1:6">
      <c r="A5739" t="n">
        <v>50782</v>
      </c>
      <c r="B5739" s="35" t="n">
        <v>60</v>
      </c>
      <c r="C5739" s="7" t="n">
        <v>6</v>
      </c>
      <c r="D5739" s="7" t="n">
        <v>0</v>
      </c>
      <c r="E5739" s="7" t="n">
        <v>0</v>
      </c>
      <c r="F5739" s="7" t="n">
        <v>0</v>
      </c>
      <c r="G5739" s="7" t="n">
        <v>0</v>
      </c>
      <c r="H5739" s="7" t="n">
        <v>1</v>
      </c>
    </row>
    <row r="5740" spans="1:6">
      <c r="A5740" t="s">
        <v>4</v>
      </c>
      <c r="B5740" s="4" t="s">
        <v>5</v>
      </c>
      <c r="C5740" s="4" t="s">
        <v>7</v>
      </c>
      <c r="D5740" s="4" t="s">
        <v>18</v>
      </c>
      <c r="E5740" s="4" t="s">
        <v>18</v>
      </c>
      <c r="F5740" s="4" t="s">
        <v>18</v>
      </c>
      <c r="G5740" s="4" t="s">
        <v>7</v>
      </c>
      <c r="H5740" s="4" t="s">
        <v>7</v>
      </c>
    </row>
    <row r="5741" spans="1:6">
      <c r="A5741" t="n">
        <v>50801</v>
      </c>
      <c r="B5741" s="35" t="n">
        <v>60</v>
      </c>
      <c r="C5741" s="7" t="n">
        <v>6</v>
      </c>
      <c r="D5741" s="7" t="n">
        <v>0</v>
      </c>
      <c r="E5741" s="7" t="n">
        <v>0</v>
      </c>
      <c r="F5741" s="7" t="n">
        <v>0</v>
      </c>
      <c r="G5741" s="7" t="n">
        <v>0</v>
      </c>
      <c r="H5741" s="7" t="n">
        <v>0</v>
      </c>
    </row>
    <row r="5742" spans="1:6">
      <c r="A5742" t="s">
        <v>4</v>
      </c>
      <c r="B5742" s="4" t="s">
        <v>5</v>
      </c>
      <c r="C5742" s="4" t="s">
        <v>7</v>
      </c>
      <c r="D5742" s="4" t="s">
        <v>7</v>
      </c>
      <c r="E5742" s="4" t="s">
        <v>7</v>
      </c>
    </row>
    <row r="5743" spans="1:6">
      <c r="A5743" t="n">
        <v>50820</v>
      </c>
      <c r="B5743" s="45" t="n">
        <v>61</v>
      </c>
      <c r="C5743" s="7" t="n">
        <v>6</v>
      </c>
      <c r="D5743" s="7" t="n">
        <v>65533</v>
      </c>
      <c r="E5743" s="7" t="n">
        <v>0</v>
      </c>
    </row>
    <row r="5744" spans="1:6">
      <c r="A5744" t="s">
        <v>4</v>
      </c>
      <c r="B5744" s="4" t="s">
        <v>5</v>
      </c>
      <c r="C5744" s="4" t="s">
        <v>7</v>
      </c>
      <c r="D5744" s="4" t="s">
        <v>18</v>
      </c>
      <c r="E5744" s="4" t="s">
        <v>18</v>
      </c>
      <c r="F5744" s="4" t="s">
        <v>18</v>
      </c>
      <c r="G5744" s="4" t="s">
        <v>7</v>
      </c>
      <c r="H5744" s="4" t="s">
        <v>7</v>
      </c>
    </row>
    <row r="5745" spans="1:8">
      <c r="A5745" t="n">
        <v>50827</v>
      </c>
      <c r="B5745" s="35" t="n">
        <v>60</v>
      </c>
      <c r="C5745" s="7" t="n">
        <v>4</v>
      </c>
      <c r="D5745" s="7" t="n">
        <v>0</v>
      </c>
      <c r="E5745" s="7" t="n">
        <v>0</v>
      </c>
      <c r="F5745" s="7" t="n">
        <v>0</v>
      </c>
      <c r="G5745" s="7" t="n">
        <v>0</v>
      </c>
      <c r="H5745" s="7" t="n">
        <v>1</v>
      </c>
    </row>
    <row r="5746" spans="1:8">
      <c r="A5746" t="s">
        <v>4</v>
      </c>
      <c r="B5746" s="4" t="s">
        <v>5</v>
      </c>
      <c r="C5746" s="4" t="s">
        <v>7</v>
      </c>
      <c r="D5746" s="4" t="s">
        <v>18</v>
      </c>
      <c r="E5746" s="4" t="s">
        <v>18</v>
      </c>
      <c r="F5746" s="4" t="s">
        <v>18</v>
      </c>
      <c r="G5746" s="4" t="s">
        <v>7</v>
      </c>
      <c r="H5746" s="4" t="s">
        <v>7</v>
      </c>
    </row>
    <row r="5747" spans="1:8">
      <c r="A5747" t="n">
        <v>50846</v>
      </c>
      <c r="B5747" s="35" t="n">
        <v>60</v>
      </c>
      <c r="C5747" s="7" t="n">
        <v>4</v>
      </c>
      <c r="D5747" s="7" t="n">
        <v>0</v>
      </c>
      <c r="E5747" s="7" t="n">
        <v>0</v>
      </c>
      <c r="F5747" s="7" t="n">
        <v>0</v>
      </c>
      <c r="G5747" s="7" t="n">
        <v>0</v>
      </c>
      <c r="H5747" s="7" t="n">
        <v>0</v>
      </c>
    </row>
    <row r="5748" spans="1:8">
      <c r="A5748" t="s">
        <v>4</v>
      </c>
      <c r="B5748" s="4" t="s">
        <v>5</v>
      </c>
      <c r="C5748" s="4" t="s">
        <v>7</v>
      </c>
      <c r="D5748" s="4" t="s">
        <v>7</v>
      </c>
      <c r="E5748" s="4" t="s">
        <v>7</v>
      </c>
    </row>
    <row r="5749" spans="1:8">
      <c r="A5749" t="n">
        <v>50865</v>
      </c>
      <c r="B5749" s="45" t="n">
        <v>61</v>
      </c>
      <c r="C5749" s="7" t="n">
        <v>4</v>
      </c>
      <c r="D5749" s="7" t="n">
        <v>65533</v>
      </c>
      <c r="E5749" s="7" t="n">
        <v>0</v>
      </c>
    </row>
    <row r="5750" spans="1:8">
      <c r="A5750" t="s">
        <v>4</v>
      </c>
      <c r="B5750" s="4" t="s">
        <v>5</v>
      </c>
      <c r="C5750" s="4" t="s">
        <v>8</v>
      </c>
      <c r="D5750" s="4" t="s">
        <v>7</v>
      </c>
      <c r="E5750" s="4" t="s">
        <v>9</v>
      </c>
      <c r="F5750" s="4" t="s">
        <v>9</v>
      </c>
      <c r="G5750" s="4" t="s">
        <v>9</v>
      </c>
      <c r="H5750" s="4" t="s">
        <v>9</v>
      </c>
    </row>
    <row r="5751" spans="1:8">
      <c r="A5751" t="n">
        <v>50872</v>
      </c>
      <c r="B5751" s="38" t="n">
        <v>51</v>
      </c>
      <c r="C5751" s="7" t="n">
        <v>3</v>
      </c>
      <c r="D5751" s="7" t="n">
        <v>2</v>
      </c>
      <c r="E5751" s="7" t="s">
        <v>152</v>
      </c>
      <c r="F5751" s="7" t="s">
        <v>153</v>
      </c>
      <c r="G5751" s="7" t="s">
        <v>154</v>
      </c>
      <c r="H5751" s="7" t="s">
        <v>155</v>
      </c>
    </row>
    <row r="5752" spans="1:8">
      <c r="A5752" t="s">
        <v>4</v>
      </c>
      <c r="B5752" s="4" t="s">
        <v>5</v>
      </c>
      <c r="C5752" s="4" t="s">
        <v>8</v>
      </c>
      <c r="D5752" s="4" t="s">
        <v>7</v>
      </c>
      <c r="E5752" s="4" t="s">
        <v>9</v>
      </c>
      <c r="F5752" s="4" t="s">
        <v>9</v>
      </c>
      <c r="G5752" s="4" t="s">
        <v>9</v>
      </c>
      <c r="H5752" s="4" t="s">
        <v>9</v>
      </c>
    </row>
    <row r="5753" spans="1:8">
      <c r="A5753" t="n">
        <v>50901</v>
      </c>
      <c r="B5753" s="38" t="n">
        <v>51</v>
      </c>
      <c r="C5753" s="7" t="n">
        <v>3</v>
      </c>
      <c r="D5753" s="7" t="n">
        <v>4</v>
      </c>
      <c r="E5753" s="7" t="s">
        <v>152</v>
      </c>
      <c r="F5753" s="7" t="s">
        <v>153</v>
      </c>
      <c r="G5753" s="7" t="s">
        <v>154</v>
      </c>
      <c r="H5753" s="7" t="s">
        <v>155</v>
      </c>
    </row>
    <row r="5754" spans="1:8">
      <c r="A5754" t="s">
        <v>4</v>
      </c>
      <c r="B5754" s="4" t="s">
        <v>5</v>
      </c>
      <c r="C5754" s="4" t="s">
        <v>8</v>
      </c>
      <c r="D5754" s="4" t="s">
        <v>7</v>
      </c>
      <c r="E5754" s="4" t="s">
        <v>9</v>
      </c>
      <c r="F5754" s="4" t="s">
        <v>9</v>
      </c>
      <c r="G5754" s="4" t="s">
        <v>9</v>
      </c>
      <c r="H5754" s="4" t="s">
        <v>9</v>
      </c>
    </row>
    <row r="5755" spans="1:8">
      <c r="A5755" t="n">
        <v>50930</v>
      </c>
      <c r="B5755" s="38" t="n">
        <v>51</v>
      </c>
      <c r="C5755" s="7" t="n">
        <v>3</v>
      </c>
      <c r="D5755" s="7" t="n">
        <v>7032</v>
      </c>
      <c r="E5755" s="7" t="s">
        <v>152</v>
      </c>
      <c r="F5755" s="7" t="s">
        <v>153</v>
      </c>
      <c r="G5755" s="7" t="s">
        <v>154</v>
      </c>
      <c r="H5755" s="7" t="s">
        <v>155</v>
      </c>
    </row>
    <row r="5756" spans="1:8">
      <c r="A5756" t="s">
        <v>4</v>
      </c>
      <c r="B5756" s="4" t="s">
        <v>5</v>
      </c>
      <c r="C5756" s="4" t="s">
        <v>8</v>
      </c>
      <c r="D5756" s="4" t="s">
        <v>7</v>
      </c>
      <c r="E5756" s="4" t="s">
        <v>9</v>
      </c>
      <c r="F5756" s="4" t="s">
        <v>9</v>
      </c>
      <c r="G5756" s="4" t="s">
        <v>9</v>
      </c>
      <c r="H5756" s="4" t="s">
        <v>9</v>
      </c>
    </row>
    <row r="5757" spans="1:8">
      <c r="A5757" t="n">
        <v>50959</v>
      </c>
      <c r="B5757" s="38" t="n">
        <v>51</v>
      </c>
      <c r="C5757" s="7" t="n">
        <v>3</v>
      </c>
      <c r="D5757" s="7" t="n">
        <v>6</v>
      </c>
      <c r="E5757" s="7" t="s">
        <v>152</v>
      </c>
      <c r="F5757" s="7" t="s">
        <v>153</v>
      </c>
      <c r="G5757" s="7" t="s">
        <v>154</v>
      </c>
      <c r="H5757" s="7" t="s">
        <v>155</v>
      </c>
    </row>
    <row r="5758" spans="1:8">
      <c r="A5758" t="s">
        <v>4</v>
      </c>
      <c r="B5758" s="4" t="s">
        <v>5</v>
      </c>
      <c r="C5758" s="4" t="s">
        <v>8</v>
      </c>
      <c r="D5758" s="4" t="s">
        <v>7</v>
      </c>
      <c r="E5758" s="4" t="s">
        <v>9</v>
      </c>
      <c r="F5758" s="4" t="s">
        <v>9</v>
      </c>
      <c r="G5758" s="4" t="s">
        <v>9</v>
      </c>
      <c r="H5758" s="4" t="s">
        <v>9</v>
      </c>
    </row>
    <row r="5759" spans="1:8">
      <c r="A5759" t="n">
        <v>50988</v>
      </c>
      <c r="B5759" s="38" t="n">
        <v>51</v>
      </c>
      <c r="C5759" s="7" t="n">
        <v>3</v>
      </c>
      <c r="D5759" s="7" t="n">
        <v>8</v>
      </c>
      <c r="E5759" s="7" t="s">
        <v>152</v>
      </c>
      <c r="F5759" s="7" t="s">
        <v>153</v>
      </c>
      <c r="G5759" s="7" t="s">
        <v>154</v>
      </c>
      <c r="H5759" s="7" t="s">
        <v>155</v>
      </c>
    </row>
    <row r="5760" spans="1:8">
      <c r="A5760" t="s">
        <v>4</v>
      </c>
      <c r="B5760" s="4" t="s">
        <v>5</v>
      </c>
      <c r="C5760" s="4" t="s">
        <v>8</v>
      </c>
      <c r="D5760" s="4" t="s">
        <v>7</v>
      </c>
      <c r="E5760" s="4" t="s">
        <v>9</v>
      </c>
      <c r="F5760" s="4" t="s">
        <v>9</v>
      </c>
      <c r="G5760" s="4" t="s">
        <v>9</v>
      </c>
      <c r="H5760" s="4" t="s">
        <v>9</v>
      </c>
    </row>
    <row r="5761" spans="1:8">
      <c r="A5761" t="n">
        <v>51017</v>
      </c>
      <c r="B5761" s="38" t="n">
        <v>51</v>
      </c>
      <c r="C5761" s="7" t="n">
        <v>3</v>
      </c>
      <c r="D5761" s="7" t="n">
        <v>9</v>
      </c>
      <c r="E5761" s="7" t="s">
        <v>152</v>
      </c>
      <c r="F5761" s="7" t="s">
        <v>153</v>
      </c>
      <c r="G5761" s="7" t="s">
        <v>154</v>
      </c>
      <c r="H5761" s="7" t="s">
        <v>155</v>
      </c>
    </row>
    <row r="5762" spans="1:8">
      <c r="A5762" t="s">
        <v>4</v>
      </c>
      <c r="B5762" s="4" t="s">
        <v>5</v>
      </c>
      <c r="C5762" s="4" t="s">
        <v>7</v>
      </c>
      <c r="D5762" s="4" t="s">
        <v>19</v>
      </c>
    </row>
    <row r="5763" spans="1:8">
      <c r="A5763" t="n">
        <v>51046</v>
      </c>
      <c r="B5763" s="46" t="n">
        <v>44</v>
      </c>
      <c r="C5763" s="7" t="n">
        <v>18</v>
      </c>
      <c r="D5763" s="7" t="n">
        <v>1</v>
      </c>
    </row>
    <row r="5764" spans="1:8">
      <c r="A5764" t="s">
        <v>4</v>
      </c>
      <c r="B5764" s="4" t="s">
        <v>5</v>
      </c>
      <c r="C5764" s="4" t="s">
        <v>7</v>
      </c>
      <c r="D5764" s="4" t="s">
        <v>19</v>
      </c>
    </row>
    <row r="5765" spans="1:8">
      <c r="A5765" t="n">
        <v>51053</v>
      </c>
      <c r="B5765" s="46" t="n">
        <v>44</v>
      </c>
      <c r="C5765" s="7" t="n">
        <v>80</v>
      </c>
      <c r="D5765" s="7" t="n">
        <v>1</v>
      </c>
    </row>
    <row r="5766" spans="1:8">
      <c r="A5766" t="s">
        <v>4</v>
      </c>
      <c r="B5766" s="4" t="s">
        <v>5</v>
      </c>
      <c r="C5766" s="4" t="s">
        <v>7</v>
      </c>
      <c r="D5766" s="4" t="s">
        <v>18</v>
      </c>
      <c r="E5766" s="4" t="s">
        <v>18</v>
      </c>
      <c r="F5766" s="4" t="s">
        <v>18</v>
      </c>
      <c r="G5766" s="4" t="s">
        <v>18</v>
      </c>
    </row>
    <row r="5767" spans="1:8">
      <c r="A5767" t="n">
        <v>51060</v>
      </c>
      <c r="B5767" s="33" t="n">
        <v>46</v>
      </c>
      <c r="C5767" s="7" t="n">
        <v>0</v>
      </c>
      <c r="D5767" s="7" t="n">
        <v>-0.25</v>
      </c>
      <c r="E5767" s="7" t="n">
        <v>0.0599999986588955</v>
      </c>
      <c r="F5767" s="7" t="n">
        <v>-24.9500007629395</v>
      </c>
      <c r="G5767" s="7" t="n">
        <v>0</v>
      </c>
    </row>
    <row r="5768" spans="1:8">
      <c r="A5768" t="s">
        <v>4</v>
      </c>
      <c r="B5768" s="4" t="s">
        <v>5</v>
      </c>
      <c r="C5768" s="4" t="s">
        <v>7</v>
      </c>
      <c r="D5768" s="4" t="s">
        <v>18</v>
      </c>
      <c r="E5768" s="4" t="s">
        <v>18</v>
      </c>
      <c r="F5768" s="4" t="s">
        <v>18</v>
      </c>
      <c r="G5768" s="4" t="s">
        <v>18</v>
      </c>
    </row>
    <row r="5769" spans="1:8">
      <c r="A5769" t="n">
        <v>51079</v>
      </c>
      <c r="B5769" s="33" t="n">
        <v>46</v>
      </c>
      <c r="C5769" s="7" t="n">
        <v>1</v>
      </c>
      <c r="D5769" s="7" t="n">
        <v>0.5</v>
      </c>
      <c r="E5769" s="7" t="n">
        <v>0.0599999986588955</v>
      </c>
      <c r="F5769" s="7" t="n">
        <v>-25.1000003814697</v>
      </c>
      <c r="G5769" s="7" t="n">
        <v>0</v>
      </c>
    </row>
    <row r="5770" spans="1:8">
      <c r="A5770" t="s">
        <v>4</v>
      </c>
      <c r="B5770" s="4" t="s">
        <v>5</v>
      </c>
      <c r="C5770" s="4" t="s">
        <v>7</v>
      </c>
      <c r="D5770" s="4" t="s">
        <v>18</v>
      </c>
      <c r="E5770" s="4" t="s">
        <v>18</v>
      </c>
      <c r="F5770" s="4" t="s">
        <v>18</v>
      </c>
      <c r="G5770" s="4" t="s">
        <v>18</v>
      </c>
    </row>
    <row r="5771" spans="1:8">
      <c r="A5771" t="n">
        <v>51098</v>
      </c>
      <c r="B5771" s="33" t="n">
        <v>46</v>
      </c>
      <c r="C5771" s="7" t="n">
        <v>2</v>
      </c>
      <c r="D5771" s="7" t="n">
        <v>1</v>
      </c>
      <c r="E5771" s="7" t="n">
        <v>0.0599999986588955</v>
      </c>
      <c r="F5771" s="7" t="n">
        <v>-25.7000007629395</v>
      </c>
      <c r="G5771" s="7" t="n">
        <v>350</v>
      </c>
    </row>
    <row r="5772" spans="1:8">
      <c r="A5772" t="s">
        <v>4</v>
      </c>
      <c r="B5772" s="4" t="s">
        <v>5</v>
      </c>
      <c r="C5772" s="4" t="s">
        <v>7</v>
      </c>
      <c r="D5772" s="4" t="s">
        <v>18</v>
      </c>
      <c r="E5772" s="4" t="s">
        <v>18</v>
      </c>
      <c r="F5772" s="4" t="s">
        <v>18</v>
      </c>
      <c r="G5772" s="4" t="s">
        <v>18</v>
      </c>
    </row>
    <row r="5773" spans="1:8">
      <c r="A5773" t="n">
        <v>51117</v>
      </c>
      <c r="B5773" s="33" t="n">
        <v>46</v>
      </c>
      <c r="C5773" s="7" t="n">
        <v>3</v>
      </c>
      <c r="D5773" s="7" t="n">
        <v>0</v>
      </c>
      <c r="E5773" s="7" t="n">
        <v>0.0599999986588955</v>
      </c>
      <c r="F5773" s="7" t="n">
        <v>-25.7000007629395</v>
      </c>
      <c r="G5773" s="7" t="n">
        <v>0</v>
      </c>
    </row>
    <row r="5774" spans="1:8">
      <c r="A5774" t="s">
        <v>4</v>
      </c>
      <c r="B5774" s="4" t="s">
        <v>5</v>
      </c>
      <c r="C5774" s="4" t="s">
        <v>7</v>
      </c>
      <c r="D5774" s="4" t="s">
        <v>18</v>
      </c>
      <c r="E5774" s="4" t="s">
        <v>18</v>
      </c>
      <c r="F5774" s="4" t="s">
        <v>18</v>
      </c>
      <c r="G5774" s="4" t="s">
        <v>18</v>
      </c>
    </row>
    <row r="5775" spans="1:8">
      <c r="A5775" t="n">
        <v>51136</v>
      </c>
      <c r="B5775" s="33" t="n">
        <v>46</v>
      </c>
      <c r="C5775" s="7" t="n">
        <v>4</v>
      </c>
      <c r="D5775" s="7" t="n">
        <v>1.35000002384186</v>
      </c>
      <c r="E5775" s="7" t="n">
        <v>0.0599999986588955</v>
      </c>
      <c r="F5775" s="7" t="n">
        <v>-24.8500003814697</v>
      </c>
      <c r="G5775" s="7" t="n">
        <v>315</v>
      </c>
    </row>
    <row r="5776" spans="1:8">
      <c r="A5776" t="s">
        <v>4</v>
      </c>
      <c r="B5776" s="4" t="s">
        <v>5</v>
      </c>
      <c r="C5776" s="4" t="s">
        <v>7</v>
      </c>
      <c r="D5776" s="4" t="s">
        <v>18</v>
      </c>
      <c r="E5776" s="4" t="s">
        <v>18</v>
      </c>
      <c r="F5776" s="4" t="s">
        <v>18</v>
      </c>
      <c r="G5776" s="4" t="s">
        <v>18</v>
      </c>
    </row>
    <row r="5777" spans="1:8">
      <c r="A5777" t="n">
        <v>51155</v>
      </c>
      <c r="B5777" s="33" t="n">
        <v>46</v>
      </c>
      <c r="C5777" s="7" t="n">
        <v>5</v>
      </c>
      <c r="D5777" s="7" t="n">
        <v>-1.35000002384186</v>
      </c>
      <c r="E5777" s="7" t="n">
        <v>0.0599999986588955</v>
      </c>
      <c r="F5777" s="7" t="n">
        <v>-24.6499996185303</v>
      </c>
      <c r="G5777" s="7" t="n">
        <v>45</v>
      </c>
    </row>
    <row r="5778" spans="1:8">
      <c r="A5778" t="s">
        <v>4</v>
      </c>
      <c r="B5778" s="4" t="s">
        <v>5</v>
      </c>
      <c r="C5778" s="4" t="s">
        <v>7</v>
      </c>
      <c r="D5778" s="4" t="s">
        <v>18</v>
      </c>
      <c r="E5778" s="4" t="s">
        <v>18</v>
      </c>
      <c r="F5778" s="4" t="s">
        <v>18</v>
      </c>
      <c r="G5778" s="4" t="s">
        <v>18</v>
      </c>
    </row>
    <row r="5779" spans="1:8">
      <c r="A5779" t="n">
        <v>51174</v>
      </c>
      <c r="B5779" s="33" t="n">
        <v>46</v>
      </c>
      <c r="C5779" s="7" t="n">
        <v>7032</v>
      </c>
      <c r="D5779" s="7" t="n">
        <v>-1.14999997615814</v>
      </c>
      <c r="E5779" s="7" t="n">
        <v>0.0599999986588955</v>
      </c>
      <c r="F5779" s="7" t="n">
        <v>-25.0499992370605</v>
      </c>
      <c r="G5779" s="7" t="n">
        <v>35</v>
      </c>
    </row>
    <row r="5780" spans="1:8">
      <c r="A5780" t="s">
        <v>4</v>
      </c>
      <c r="B5780" s="4" t="s">
        <v>5</v>
      </c>
      <c r="C5780" s="4" t="s">
        <v>7</v>
      </c>
      <c r="D5780" s="4" t="s">
        <v>18</v>
      </c>
      <c r="E5780" s="4" t="s">
        <v>18</v>
      </c>
      <c r="F5780" s="4" t="s">
        <v>18</v>
      </c>
      <c r="G5780" s="4" t="s">
        <v>18</v>
      </c>
    </row>
    <row r="5781" spans="1:8">
      <c r="A5781" t="n">
        <v>51193</v>
      </c>
      <c r="B5781" s="33" t="n">
        <v>46</v>
      </c>
      <c r="C5781" s="7" t="n">
        <v>6</v>
      </c>
      <c r="D5781" s="7" t="n">
        <v>-1.04999995231628</v>
      </c>
      <c r="E5781" s="7" t="n">
        <v>0.0599999986588955</v>
      </c>
      <c r="F5781" s="7" t="n">
        <v>-25.5499992370605</v>
      </c>
      <c r="G5781" s="7" t="n">
        <v>30</v>
      </c>
    </row>
    <row r="5782" spans="1:8">
      <c r="A5782" t="s">
        <v>4</v>
      </c>
      <c r="B5782" s="4" t="s">
        <v>5</v>
      </c>
      <c r="C5782" s="4" t="s">
        <v>7</v>
      </c>
      <c r="D5782" s="4" t="s">
        <v>18</v>
      </c>
      <c r="E5782" s="4" t="s">
        <v>18</v>
      </c>
      <c r="F5782" s="4" t="s">
        <v>18</v>
      </c>
      <c r="G5782" s="4" t="s">
        <v>18</v>
      </c>
    </row>
    <row r="5783" spans="1:8">
      <c r="A5783" t="n">
        <v>51212</v>
      </c>
      <c r="B5783" s="33" t="n">
        <v>46</v>
      </c>
      <c r="C5783" s="7" t="n">
        <v>7</v>
      </c>
      <c r="D5783" s="7" t="n">
        <v>0.5</v>
      </c>
      <c r="E5783" s="7" t="n">
        <v>0.0599999986588955</v>
      </c>
      <c r="F5783" s="7" t="n">
        <v>-26.5</v>
      </c>
      <c r="G5783" s="7" t="n">
        <v>355</v>
      </c>
    </row>
    <row r="5784" spans="1:8">
      <c r="A5784" t="s">
        <v>4</v>
      </c>
      <c r="B5784" s="4" t="s">
        <v>5</v>
      </c>
      <c r="C5784" s="4" t="s">
        <v>7</v>
      </c>
      <c r="D5784" s="4" t="s">
        <v>18</v>
      </c>
      <c r="E5784" s="4" t="s">
        <v>18</v>
      </c>
      <c r="F5784" s="4" t="s">
        <v>18</v>
      </c>
      <c r="G5784" s="4" t="s">
        <v>18</v>
      </c>
    </row>
    <row r="5785" spans="1:8">
      <c r="A5785" t="n">
        <v>51231</v>
      </c>
      <c r="B5785" s="33" t="n">
        <v>46</v>
      </c>
      <c r="C5785" s="7" t="n">
        <v>8</v>
      </c>
      <c r="D5785" s="7" t="n">
        <v>-1.95000004768372</v>
      </c>
      <c r="E5785" s="7" t="n">
        <v>0.0599999986588955</v>
      </c>
      <c r="F5785" s="7" t="n">
        <v>-25.75</v>
      </c>
      <c r="G5785" s="7" t="n">
        <v>40</v>
      </c>
    </row>
    <row r="5786" spans="1:8">
      <c r="A5786" t="s">
        <v>4</v>
      </c>
      <c r="B5786" s="4" t="s">
        <v>5</v>
      </c>
      <c r="C5786" s="4" t="s">
        <v>7</v>
      </c>
      <c r="D5786" s="4" t="s">
        <v>18</v>
      </c>
      <c r="E5786" s="4" t="s">
        <v>18</v>
      </c>
      <c r="F5786" s="4" t="s">
        <v>18</v>
      </c>
      <c r="G5786" s="4" t="s">
        <v>18</v>
      </c>
    </row>
    <row r="5787" spans="1:8">
      <c r="A5787" t="n">
        <v>51250</v>
      </c>
      <c r="B5787" s="33" t="n">
        <v>46</v>
      </c>
      <c r="C5787" s="7" t="n">
        <v>9</v>
      </c>
      <c r="D5787" s="7" t="n">
        <v>-0.649999976158142</v>
      </c>
      <c r="E5787" s="7" t="n">
        <v>0.0599999986588955</v>
      </c>
      <c r="F5787" s="7" t="n">
        <v>-26.3999996185303</v>
      </c>
      <c r="G5787" s="7" t="n">
        <v>5</v>
      </c>
    </row>
    <row r="5788" spans="1:8">
      <c r="A5788" t="s">
        <v>4</v>
      </c>
      <c r="B5788" s="4" t="s">
        <v>5</v>
      </c>
      <c r="C5788" s="4" t="s">
        <v>7</v>
      </c>
      <c r="D5788" s="4" t="s">
        <v>18</v>
      </c>
      <c r="E5788" s="4" t="s">
        <v>18</v>
      </c>
      <c r="F5788" s="4" t="s">
        <v>18</v>
      </c>
      <c r="G5788" s="4" t="s">
        <v>18</v>
      </c>
    </row>
    <row r="5789" spans="1:8">
      <c r="A5789" t="n">
        <v>51269</v>
      </c>
      <c r="B5789" s="33" t="n">
        <v>46</v>
      </c>
      <c r="C5789" s="7" t="n">
        <v>11</v>
      </c>
      <c r="D5789" s="7" t="n">
        <v>1.79999995231628</v>
      </c>
      <c r="E5789" s="7" t="n">
        <v>0.0599999986588955</v>
      </c>
      <c r="F5789" s="7" t="n">
        <v>-25.9500007629395</v>
      </c>
      <c r="G5789" s="7" t="n">
        <v>340</v>
      </c>
    </row>
    <row r="5790" spans="1:8">
      <c r="A5790" t="s">
        <v>4</v>
      </c>
      <c r="B5790" s="4" t="s">
        <v>5</v>
      </c>
      <c r="C5790" s="4" t="s">
        <v>7</v>
      </c>
      <c r="D5790" s="4" t="s">
        <v>18</v>
      </c>
      <c r="E5790" s="4" t="s">
        <v>18</v>
      </c>
      <c r="F5790" s="4" t="s">
        <v>18</v>
      </c>
      <c r="G5790" s="4" t="s">
        <v>18</v>
      </c>
    </row>
    <row r="5791" spans="1:8">
      <c r="A5791" t="n">
        <v>51288</v>
      </c>
      <c r="B5791" s="33" t="n">
        <v>46</v>
      </c>
      <c r="C5791" s="7" t="n">
        <v>18</v>
      </c>
      <c r="D5791" s="7" t="n">
        <v>-0.5</v>
      </c>
      <c r="E5791" s="7" t="n">
        <v>0.0599999986588955</v>
      </c>
      <c r="F5791" s="7" t="n">
        <v>-22.9500007629395</v>
      </c>
      <c r="G5791" s="7" t="n">
        <v>170</v>
      </c>
    </row>
    <row r="5792" spans="1:8">
      <c r="A5792" t="s">
        <v>4</v>
      </c>
      <c r="B5792" s="4" t="s">
        <v>5</v>
      </c>
      <c r="C5792" s="4" t="s">
        <v>7</v>
      </c>
      <c r="D5792" s="4" t="s">
        <v>18</v>
      </c>
      <c r="E5792" s="4" t="s">
        <v>18</v>
      </c>
      <c r="F5792" s="4" t="s">
        <v>18</v>
      </c>
      <c r="G5792" s="4" t="s">
        <v>18</v>
      </c>
    </row>
    <row r="5793" spans="1:7">
      <c r="A5793" t="n">
        <v>51307</v>
      </c>
      <c r="B5793" s="33" t="n">
        <v>46</v>
      </c>
      <c r="C5793" s="7" t="n">
        <v>80</v>
      </c>
      <c r="D5793" s="7" t="n">
        <v>0.5</v>
      </c>
      <c r="E5793" s="7" t="n">
        <v>0.0599999986588955</v>
      </c>
      <c r="F5793" s="7" t="n">
        <v>-23.1499996185303</v>
      </c>
      <c r="G5793" s="7" t="n">
        <v>190</v>
      </c>
    </row>
    <row r="5794" spans="1:7">
      <c r="A5794" t="s">
        <v>4</v>
      </c>
      <c r="B5794" s="4" t="s">
        <v>5</v>
      </c>
      <c r="C5794" s="4" t="s">
        <v>8</v>
      </c>
      <c r="D5794" s="4" t="s">
        <v>8</v>
      </c>
      <c r="E5794" s="4" t="s">
        <v>18</v>
      </c>
      <c r="F5794" s="4" t="s">
        <v>18</v>
      </c>
      <c r="G5794" s="4" t="s">
        <v>18</v>
      </c>
      <c r="H5794" s="4" t="s">
        <v>7</v>
      </c>
    </row>
    <row r="5795" spans="1:7">
      <c r="A5795" t="n">
        <v>51326</v>
      </c>
      <c r="B5795" s="36" t="n">
        <v>45</v>
      </c>
      <c r="C5795" s="7" t="n">
        <v>2</v>
      </c>
      <c r="D5795" s="7" t="n">
        <v>3</v>
      </c>
      <c r="E5795" s="7" t="n">
        <v>0.449999988079071</v>
      </c>
      <c r="F5795" s="7" t="n">
        <v>1.61000001430511</v>
      </c>
      <c r="G5795" s="7" t="n">
        <v>-24.2800006866455</v>
      </c>
      <c r="H5795" s="7" t="n">
        <v>0</v>
      </c>
    </row>
    <row r="5796" spans="1:7">
      <c r="A5796" t="s">
        <v>4</v>
      </c>
      <c r="B5796" s="4" t="s">
        <v>5</v>
      </c>
      <c r="C5796" s="4" t="s">
        <v>8</v>
      </c>
      <c r="D5796" s="4" t="s">
        <v>8</v>
      </c>
      <c r="E5796" s="4" t="s">
        <v>18</v>
      </c>
      <c r="F5796" s="4" t="s">
        <v>18</v>
      </c>
      <c r="G5796" s="4" t="s">
        <v>18</v>
      </c>
      <c r="H5796" s="4" t="s">
        <v>7</v>
      </c>
      <c r="I5796" s="4" t="s">
        <v>8</v>
      </c>
    </row>
    <row r="5797" spans="1:7">
      <c r="A5797" t="n">
        <v>51343</v>
      </c>
      <c r="B5797" s="36" t="n">
        <v>45</v>
      </c>
      <c r="C5797" s="7" t="n">
        <v>4</v>
      </c>
      <c r="D5797" s="7" t="n">
        <v>3</v>
      </c>
      <c r="E5797" s="7" t="n">
        <v>16.25</v>
      </c>
      <c r="F5797" s="7" t="n">
        <v>164.580001831055</v>
      </c>
      <c r="G5797" s="7" t="n">
        <v>0</v>
      </c>
      <c r="H5797" s="7" t="n">
        <v>0</v>
      </c>
      <c r="I5797" s="7" t="n">
        <v>0</v>
      </c>
    </row>
    <row r="5798" spans="1:7">
      <c r="A5798" t="s">
        <v>4</v>
      </c>
      <c r="B5798" s="4" t="s">
        <v>5</v>
      </c>
      <c r="C5798" s="4" t="s">
        <v>8</v>
      </c>
      <c r="D5798" s="4" t="s">
        <v>8</v>
      </c>
      <c r="E5798" s="4" t="s">
        <v>18</v>
      </c>
      <c r="F5798" s="4" t="s">
        <v>7</v>
      </c>
    </row>
    <row r="5799" spans="1:7">
      <c r="A5799" t="n">
        <v>51361</v>
      </c>
      <c r="B5799" s="36" t="n">
        <v>45</v>
      </c>
      <c r="C5799" s="7" t="n">
        <v>5</v>
      </c>
      <c r="D5799" s="7" t="n">
        <v>3</v>
      </c>
      <c r="E5799" s="7" t="n">
        <v>2.59999990463257</v>
      </c>
      <c r="F5799" s="7" t="n">
        <v>0</v>
      </c>
    </row>
    <row r="5800" spans="1:7">
      <c r="A5800" t="s">
        <v>4</v>
      </c>
      <c r="B5800" s="4" t="s">
        <v>5</v>
      </c>
      <c r="C5800" s="4" t="s">
        <v>8</v>
      </c>
      <c r="D5800" s="4" t="s">
        <v>8</v>
      </c>
      <c r="E5800" s="4" t="s">
        <v>18</v>
      </c>
      <c r="F5800" s="4" t="s">
        <v>7</v>
      </c>
    </row>
    <row r="5801" spans="1:7">
      <c r="A5801" t="n">
        <v>51370</v>
      </c>
      <c r="B5801" s="36" t="n">
        <v>45</v>
      </c>
      <c r="C5801" s="7" t="n">
        <v>11</v>
      </c>
      <c r="D5801" s="7" t="n">
        <v>3</v>
      </c>
      <c r="E5801" s="7" t="n">
        <v>35.2000007629395</v>
      </c>
      <c r="F5801" s="7" t="n">
        <v>0</v>
      </c>
    </row>
    <row r="5802" spans="1:7">
      <c r="A5802" t="s">
        <v>4</v>
      </c>
      <c r="B5802" s="4" t="s">
        <v>5</v>
      </c>
      <c r="C5802" s="4" t="s">
        <v>8</v>
      </c>
      <c r="D5802" s="4" t="s">
        <v>8</v>
      </c>
      <c r="E5802" s="4" t="s">
        <v>18</v>
      </c>
      <c r="F5802" s="4" t="s">
        <v>7</v>
      </c>
    </row>
    <row r="5803" spans="1:7">
      <c r="A5803" t="n">
        <v>51379</v>
      </c>
      <c r="B5803" s="36" t="n">
        <v>45</v>
      </c>
      <c r="C5803" s="7" t="n">
        <v>5</v>
      </c>
      <c r="D5803" s="7" t="n">
        <v>3</v>
      </c>
      <c r="E5803" s="7" t="n">
        <v>2.20000004768372</v>
      </c>
      <c r="F5803" s="7" t="n">
        <v>3500</v>
      </c>
    </row>
    <row r="5804" spans="1:7">
      <c r="A5804" t="s">
        <v>4</v>
      </c>
      <c r="B5804" s="4" t="s">
        <v>5</v>
      </c>
      <c r="C5804" s="4" t="s">
        <v>8</v>
      </c>
      <c r="D5804" s="4" t="s">
        <v>7</v>
      </c>
    </row>
    <row r="5805" spans="1:7">
      <c r="A5805" t="n">
        <v>51388</v>
      </c>
      <c r="B5805" s="25" t="n">
        <v>58</v>
      </c>
      <c r="C5805" s="7" t="n">
        <v>255</v>
      </c>
      <c r="D5805" s="7" t="n">
        <v>0</v>
      </c>
    </row>
    <row r="5806" spans="1:7">
      <c r="A5806" t="s">
        <v>4</v>
      </c>
      <c r="B5806" s="4" t="s">
        <v>5</v>
      </c>
      <c r="C5806" s="4" t="s">
        <v>8</v>
      </c>
      <c r="D5806" s="4" t="s">
        <v>7</v>
      </c>
      <c r="E5806" s="4" t="s">
        <v>9</v>
      </c>
    </row>
    <row r="5807" spans="1:7">
      <c r="A5807" t="n">
        <v>51392</v>
      </c>
      <c r="B5807" s="38" t="n">
        <v>51</v>
      </c>
      <c r="C5807" s="7" t="n">
        <v>4</v>
      </c>
      <c r="D5807" s="7" t="n">
        <v>80</v>
      </c>
      <c r="E5807" s="7" t="s">
        <v>298</v>
      </c>
    </row>
    <row r="5808" spans="1:7">
      <c r="A5808" t="s">
        <v>4</v>
      </c>
      <c r="B5808" s="4" t="s">
        <v>5</v>
      </c>
      <c r="C5808" s="4" t="s">
        <v>7</v>
      </c>
    </row>
    <row r="5809" spans="1:9">
      <c r="A5809" t="n">
        <v>51406</v>
      </c>
      <c r="B5809" s="23" t="n">
        <v>16</v>
      </c>
      <c r="C5809" s="7" t="n">
        <v>0</v>
      </c>
    </row>
    <row r="5810" spans="1:9">
      <c r="A5810" t="s">
        <v>4</v>
      </c>
      <c r="B5810" s="4" t="s">
        <v>5</v>
      </c>
      <c r="C5810" s="4" t="s">
        <v>7</v>
      </c>
      <c r="D5810" s="4" t="s">
        <v>69</v>
      </c>
      <c r="E5810" s="4" t="s">
        <v>8</v>
      </c>
      <c r="F5810" s="4" t="s">
        <v>8</v>
      </c>
      <c r="G5810" s="4" t="s">
        <v>69</v>
      </c>
      <c r="H5810" s="4" t="s">
        <v>8</v>
      </c>
      <c r="I5810" s="4" t="s">
        <v>8</v>
      </c>
    </row>
    <row r="5811" spans="1:9">
      <c r="A5811" t="n">
        <v>51409</v>
      </c>
      <c r="B5811" s="39" t="n">
        <v>26</v>
      </c>
      <c r="C5811" s="7" t="n">
        <v>80</v>
      </c>
      <c r="D5811" s="7" t="s">
        <v>494</v>
      </c>
      <c r="E5811" s="7" t="n">
        <v>2</v>
      </c>
      <c r="F5811" s="7" t="n">
        <v>3</v>
      </c>
      <c r="G5811" s="7" t="s">
        <v>495</v>
      </c>
      <c r="H5811" s="7" t="n">
        <v>2</v>
      </c>
      <c r="I5811" s="7" t="n">
        <v>0</v>
      </c>
    </row>
    <row r="5812" spans="1:9">
      <c r="A5812" t="s">
        <v>4</v>
      </c>
      <c r="B5812" s="4" t="s">
        <v>5</v>
      </c>
    </row>
    <row r="5813" spans="1:9">
      <c r="A5813" t="n">
        <v>51579</v>
      </c>
      <c r="B5813" s="30" t="n">
        <v>28</v>
      </c>
    </row>
    <row r="5814" spans="1:9">
      <c r="A5814" t="s">
        <v>4</v>
      </c>
      <c r="B5814" s="4" t="s">
        <v>5</v>
      </c>
      <c r="C5814" s="4" t="s">
        <v>7</v>
      </c>
      <c r="D5814" s="4" t="s">
        <v>7</v>
      </c>
      <c r="E5814" s="4" t="s">
        <v>7</v>
      </c>
    </row>
    <row r="5815" spans="1:9">
      <c r="A5815" t="n">
        <v>51580</v>
      </c>
      <c r="B5815" s="45" t="n">
        <v>61</v>
      </c>
      <c r="C5815" s="7" t="n">
        <v>18</v>
      </c>
      <c r="D5815" s="7" t="n">
        <v>80</v>
      </c>
      <c r="E5815" s="7" t="n">
        <v>1000</v>
      </c>
    </row>
    <row r="5816" spans="1:9">
      <c r="A5816" t="s">
        <v>4</v>
      </c>
      <c r="B5816" s="4" t="s">
        <v>5</v>
      </c>
      <c r="C5816" s="4" t="s">
        <v>7</v>
      </c>
    </row>
    <row r="5817" spans="1:9">
      <c r="A5817" t="n">
        <v>51587</v>
      </c>
      <c r="B5817" s="23" t="n">
        <v>16</v>
      </c>
      <c r="C5817" s="7" t="n">
        <v>300</v>
      </c>
    </row>
    <row r="5818" spans="1:9">
      <c r="A5818" t="s">
        <v>4</v>
      </c>
      <c r="B5818" s="4" t="s">
        <v>5</v>
      </c>
      <c r="C5818" s="4" t="s">
        <v>8</v>
      </c>
      <c r="D5818" s="4" t="s">
        <v>7</v>
      </c>
      <c r="E5818" s="4" t="s">
        <v>9</v>
      </c>
    </row>
    <row r="5819" spans="1:9">
      <c r="A5819" t="n">
        <v>51590</v>
      </c>
      <c r="B5819" s="38" t="n">
        <v>51</v>
      </c>
      <c r="C5819" s="7" t="n">
        <v>4</v>
      </c>
      <c r="D5819" s="7" t="n">
        <v>18</v>
      </c>
      <c r="E5819" s="7" t="s">
        <v>298</v>
      </c>
    </row>
    <row r="5820" spans="1:9">
      <c r="A5820" t="s">
        <v>4</v>
      </c>
      <c r="B5820" s="4" t="s">
        <v>5</v>
      </c>
      <c r="C5820" s="4" t="s">
        <v>7</v>
      </c>
    </row>
    <row r="5821" spans="1:9">
      <c r="A5821" t="n">
        <v>51604</v>
      </c>
      <c r="B5821" s="23" t="n">
        <v>16</v>
      </c>
      <c r="C5821" s="7" t="n">
        <v>0</v>
      </c>
    </row>
    <row r="5822" spans="1:9">
      <c r="A5822" t="s">
        <v>4</v>
      </c>
      <c r="B5822" s="4" t="s">
        <v>5</v>
      </c>
      <c r="C5822" s="4" t="s">
        <v>7</v>
      </c>
      <c r="D5822" s="4" t="s">
        <v>69</v>
      </c>
      <c r="E5822" s="4" t="s">
        <v>8</v>
      </c>
      <c r="F5822" s="4" t="s">
        <v>8</v>
      </c>
      <c r="G5822" s="4" t="s">
        <v>69</v>
      </c>
      <c r="H5822" s="4" t="s">
        <v>8</v>
      </c>
      <c r="I5822" s="4" t="s">
        <v>8</v>
      </c>
    </row>
    <row r="5823" spans="1:9">
      <c r="A5823" t="n">
        <v>51607</v>
      </c>
      <c r="B5823" s="39" t="n">
        <v>26</v>
      </c>
      <c r="C5823" s="7" t="n">
        <v>18</v>
      </c>
      <c r="D5823" s="7" t="s">
        <v>496</v>
      </c>
      <c r="E5823" s="7" t="n">
        <v>2</v>
      </c>
      <c r="F5823" s="7" t="n">
        <v>3</v>
      </c>
      <c r="G5823" s="7" t="s">
        <v>497</v>
      </c>
      <c r="H5823" s="7" t="n">
        <v>2</v>
      </c>
      <c r="I5823" s="7" t="n">
        <v>0</v>
      </c>
    </row>
    <row r="5824" spans="1:9">
      <c r="A5824" t="s">
        <v>4</v>
      </c>
      <c r="B5824" s="4" t="s">
        <v>5</v>
      </c>
    </row>
    <row r="5825" spans="1:9">
      <c r="A5825" t="n">
        <v>51703</v>
      </c>
      <c r="B5825" s="30" t="n">
        <v>28</v>
      </c>
    </row>
    <row r="5826" spans="1:9">
      <c r="A5826" t="s">
        <v>4</v>
      </c>
      <c r="B5826" s="4" t="s">
        <v>5</v>
      </c>
      <c r="C5826" s="4" t="s">
        <v>7</v>
      </c>
      <c r="D5826" s="4" t="s">
        <v>7</v>
      </c>
      <c r="E5826" s="4" t="s">
        <v>7</v>
      </c>
    </row>
    <row r="5827" spans="1:9">
      <c r="A5827" t="n">
        <v>51704</v>
      </c>
      <c r="B5827" s="45" t="n">
        <v>61</v>
      </c>
      <c r="C5827" s="7" t="n">
        <v>80</v>
      </c>
      <c r="D5827" s="7" t="n">
        <v>18</v>
      </c>
      <c r="E5827" s="7" t="n">
        <v>1000</v>
      </c>
    </row>
    <row r="5828" spans="1:9">
      <c r="A5828" t="s">
        <v>4</v>
      </c>
      <c r="B5828" s="4" t="s">
        <v>5</v>
      </c>
      <c r="C5828" s="4" t="s">
        <v>7</v>
      </c>
    </row>
    <row r="5829" spans="1:9">
      <c r="A5829" t="n">
        <v>51711</v>
      </c>
      <c r="B5829" s="23" t="n">
        <v>16</v>
      </c>
      <c r="C5829" s="7" t="n">
        <v>300</v>
      </c>
    </row>
    <row r="5830" spans="1:9">
      <c r="A5830" t="s">
        <v>4</v>
      </c>
      <c r="B5830" s="4" t="s">
        <v>5</v>
      </c>
      <c r="C5830" s="4" t="s">
        <v>8</v>
      </c>
      <c r="D5830" s="4" t="s">
        <v>7</v>
      </c>
      <c r="E5830" s="4" t="s">
        <v>9</v>
      </c>
    </row>
    <row r="5831" spans="1:9">
      <c r="A5831" t="n">
        <v>51714</v>
      </c>
      <c r="B5831" s="38" t="n">
        <v>51</v>
      </c>
      <c r="C5831" s="7" t="n">
        <v>4</v>
      </c>
      <c r="D5831" s="7" t="n">
        <v>0</v>
      </c>
      <c r="E5831" s="7" t="s">
        <v>383</v>
      </c>
    </row>
    <row r="5832" spans="1:9">
      <c r="A5832" t="s">
        <v>4</v>
      </c>
      <c r="B5832" s="4" t="s">
        <v>5</v>
      </c>
      <c r="C5832" s="4" t="s">
        <v>7</v>
      </c>
    </row>
    <row r="5833" spans="1:9">
      <c r="A5833" t="n">
        <v>51727</v>
      </c>
      <c r="B5833" s="23" t="n">
        <v>16</v>
      </c>
      <c r="C5833" s="7" t="n">
        <v>0</v>
      </c>
    </row>
    <row r="5834" spans="1:9">
      <c r="A5834" t="s">
        <v>4</v>
      </c>
      <c r="B5834" s="4" t="s">
        <v>5</v>
      </c>
      <c r="C5834" s="4" t="s">
        <v>7</v>
      </c>
      <c r="D5834" s="4" t="s">
        <v>69</v>
      </c>
      <c r="E5834" s="4" t="s">
        <v>8</v>
      </c>
      <c r="F5834" s="4" t="s">
        <v>8</v>
      </c>
    </row>
    <row r="5835" spans="1:9">
      <c r="A5835" t="n">
        <v>51730</v>
      </c>
      <c r="B5835" s="39" t="n">
        <v>26</v>
      </c>
      <c r="C5835" s="7" t="n">
        <v>0</v>
      </c>
      <c r="D5835" s="7" t="s">
        <v>498</v>
      </c>
      <c r="E5835" s="7" t="n">
        <v>2</v>
      </c>
      <c r="F5835" s="7" t="n">
        <v>0</v>
      </c>
    </row>
    <row r="5836" spans="1:9">
      <c r="A5836" t="s">
        <v>4</v>
      </c>
      <c r="B5836" s="4" t="s">
        <v>5</v>
      </c>
    </row>
    <row r="5837" spans="1:9">
      <c r="A5837" t="n">
        <v>51763</v>
      </c>
      <c r="B5837" s="30" t="n">
        <v>28</v>
      </c>
    </row>
    <row r="5838" spans="1:9">
      <c r="A5838" t="s">
        <v>4</v>
      </c>
      <c r="B5838" s="4" t="s">
        <v>5</v>
      </c>
      <c r="C5838" s="4" t="s">
        <v>8</v>
      </c>
      <c r="D5838" s="4" t="s">
        <v>7</v>
      </c>
      <c r="E5838" s="4" t="s">
        <v>9</v>
      </c>
    </row>
    <row r="5839" spans="1:9">
      <c r="A5839" t="n">
        <v>51764</v>
      </c>
      <c r="B5839" s="38" t="n">
        <v>51</v>
      </c>
      <c r="C5839" s="7" t="n">
        <v>4</v>
      </c>
      <c r="D5839" s="7" t="n">
        <v>80</v>
      </c>
      <c r="E5839" s="7" t="s">
        <v>303</v>
      </c>
    </row>
    <row r="5840" spans="1:9">
      <c r="A5840" t="s">
        <v>4</v>
      </c>
      <c r="B5840" s="4" t="s">
        <v>5</v>
      </c>
      <c r="C5840" s="4" t="s">
        <v>7</v>
      </c>
    </row>
    <row r="5841" spans="1:6">
      <c r="A5841" t="n">
        <v>51778</v>
      </c>
      <c r="B5841" s="23" t="n">
        <v>16</v>
      </c>
      <c r="C5841" s="7" t="n">
        <v>0</v>
      </c>
    </row>
    <row r="5842" spans="1:6">
      <c r="A5842" t="s">
        <v>4</v>
      </c>
      <c r="B5842" s="4" t="s">
        <v>5</v>
      </c>
      <c r="C5842" s="4" t="s">
        <v>7</v>
      </c>
      <c r="D5842" s="4" t="s">
        <v>69</v>
      </c>
      <c r="E5842" s="4" t="s">
        <v>8</v>
      </c>
      <c r="F5842" s="4" t="s">
        <v>8</v>
      </c>
    </row>
    <row r="5843" spans="1:6">
      <c r="A5843" t="n">
        <v>51781</v>
      </c>
      <c r="B5843" s="39" t="n">
        <v>26</v>
      </c>
      <c r="C5843" s="7" t="n">
        <v>80</v>
      </c>
      <c r="D5843" s="7" t="s">
        <v>499</v>
      </c>
      <c r="E5843" s="7" t="n">
        <v>2</v>
      </c>
      <c r="F5843" s="7" t="n">
        <v>0</v>
      </c>
    </row>
    <row r="5844" spans="1:6">
      <c r="A5844" t="s">
        <v>4</v>
      </c>
      <c r="B5844" s="4" t="s">
        <v>5</v>
      </c>
    </row>
    <row r="5845" spans="1:6">
      <c r="A5845" t="n">
        <v>51827</v>
      </c>
      <c r="B5845" s="30" t="n">
        <v>28</v>
      </c>
    </row>
    <row r="5846" spans="1:6">
      <c r="A5846" t="s">
        <v>4</v>
      </c>
      <c r="B5846" s="4" t="s">
        <v>5</v>
      </c>
      <c r="C5846" s="4" t="s">
        <v>7</v>
      </c>
      <c r="D5846" s="4" t="s">
        <v>7</v>
      </c>
      <c r="E5846" s="4" t="s">
        <v>7</v>
      </c>
    </row>
    <row r="5847" spans="1:6">
      <c r="A5847" t="n">
        <v>51828</v>
      </c>
      <c r="B5847" s="45" t="n">
        <v>61</v>
      </c>
      <c r="C5847" s="7" t="n">
        <v>80</v>
      </c>
      <c r="D5847" s="7" t="n">
        <v>65533</v>
      </c>
      <c r="E5847" s="7" t="n">
        <v>1000</v>
      </c>
    </row>
    <row r="5848" spans="1:6">
      <c r="A5848" t="s">
        <v>4</v>
      </c>
      <c r="B5848" s="4" t="s">
        <v>5</v>
      </c>
      <c r="C5848" s="4" t="s">
        <v>7</v>
      </c>
    </row>
    <row r="5849" spans="1:6">
      <c r="A5849" t="n">
        <v>51835</v>
      </c>
      <c r="B5849" s="23" t="n">
        <v>16</v>
      </c>
      <c r="C5849" s="7" t="n">
        <v>300</v>
      </c>
    </row>
    <row r="5850" spans="1:6">
      <c r="A5850" t="s">
        <v>4</v>
      </c>
      <c r="B5850" s="4" t="s">
        <v>5</v>
      </c>
      <c r="C5850" s="4" t="s">
        <v>7</v>
      </c>
      <c r="D5850" s="4" t="s">
        <v>7</v>
      </c>
      <c r="E5850" s="4" t="s">
        <v>7</v>
      </c>
    </row>
    <row r="5851" spans="1:6">
      <c r="A5851" t="n">
        <v>51838</v>
      </c>
      <c r="B5851" s="45" t="n">
        <v>61</v>
      </c>
      <c r="C5851" s="7" t="n">
        <v>18</v>
      </c>
      <c r="D5851" s="7" t="n">
        <v>0</v>
      </c>
      <c r="E5851" s="7" t="n">
        <v>1000</v>
      </c>
    </row>
    <row r="5852" spans="1:6">
      <c r="A5852" t="s">
        <v>4</v>
      </c>
      <c r="B5852" s="4" t="s">
        <v>5</v>
      </c>
      <c r="C5852" s="4" t="s">
        <v>8</v>
      </c>
      <c r="D5852" s="4" t="s">
        <v>7</v>
      </c>
      <c r="E5852" s="4" t="s">
        <v>9</v>
      </c>
    </row>
    <row r="5853" spans="1:6">
      <c r="A5853" t="n">
        <v>51845</v>
      </c>
      <c r="B5853" s="38" t="n">
        <v>51</v>
      </c>
      <c r="C5853" s="7" t="n">
        <v>4</v>
      </c>
      <c r="D5853" s="7" t="n">
        <v>80</v>
      </c>
      <c r="E5853" s="7" t="s">
        <v>76</v>
      </c>
    </row>
    <row r="5854" spans="1:6">
      <c r="A5854" t="s">
        <v>4</v>
      </c>
      <c r="B5854" s="4" t="s">
        <v>5</v>
      </c>
      <c r="C5854" s="4" t="s">
        <v>7</v>
      </c>
    </row>
    <row r="5855" spans="1:6">
      <c r="A5855" t="n">
        <v>51858</v>
      </c>
      <c r="B5855" s="23" t="n">
        <v>16</v>
      </c>
      <c r="C5855" s="7" t="n">
        <v>0</v>
      </c>
    </row>
    <row r="5856" spans="1:6">
      <c r="A5856" t="s">
        <v>4</v>
      </c>
      <c r="B5856" s="4" t="s">
        <v>5</v>
      </c>
      <c r="C5856" s="4" t="s">
        <v>7</v>
      </c>
      <c r="D5856" s="4" t="s">
        <v>69</v>
      </c>
      <c r="E5856" s="4" t="s">
        <v>8</v>
      </c>
      <c r="F5856" s="4" t="s">
        <v>8</v>
      </c>
      <c r="G5856" s="4" t="s">
        <v>69</v>
      </c>
      <c r="H5856" s="4" t="s">
        <v>8</v>
      </c>
      <c r="I5856" s="4" t="s">
        <v>8</v>
      </c>
    </row>
    <row r="5857" spans="1:9">
      <c r="A5857" t="n">
        <v>51861</v>
      </c>
      <c r="B5857" s="39" t="n">
        <v>26</v>
      </c>
      <c r="C5857" s="7" t="n">
        <v>80</v>
      </c>
      <c r="D5857" s="7" t="s">
        <v>500</v>
      </c>
      <c r="E5857" s="7" t="n">
        <v>2</v>
      </c>
      <c r="F5857" s="7" t="n">
        <v>3</v>
      </c>
      <c r="G5857" s="7" t="s">
        <v>501</v>
      </c>
      <c r="H5857" s="7" t="n">
        <v>2</v>
      </c>
      <c r="I5857" s="7" t="n">
        <v>0</v>
      </c>
    </row>
    <row r="5858" spans="1:9">
      <c r="A5858" t="s">
        <v>4</v>
      </c>
      <c r="B5858" s="4" t="s">
        <v>5</v>
      </c>
    </row>
    <row r="5859" spans="1:9">
      <c r="A5859" t="n">
        <v>52042</v>
      </c>
      <c r="B5859" s="30" t="n">
        <v>28</v>
      </c>
    </row>
    <row r="5860" spans="1:9">
      <c r="A5860" t="s">
        <v>4</v>
      </c>
      <c r="B5860" s="4" t="s">
        <v>5</v>
      </c>
      <c r="C5860" s="4" t="s">
        <v>7</v>
      </c>
      <c r="D5860" s="4" t="s">
        <v>8</v>
      </c>
      <c r="E5860" s="4" t="s">
        <v>8</v>
      </c>
      <c r="F5860" s="4" t="s">
        <v>9</v>
      </c>
    </row>
    <row r="5861" spans="1:9">
      <c r="A5861" t="n">
        <v>52043</v>
      </c>
      <c r="B5861" s="53" t="n">
        <v>20</v>
      </c>
      <c r="C5861" s="7" t="n">
        <v>0</v>
      </c>
      <c r="D5861" s="7" t="n">
        <v>2</v>
      </c>
      <c r="E5861" s="7" t="n">
        <v>10</v>
      </c>
      <c r="F5861" s="7" t="s">
        <v>502</v>
      </c>
    </row>
    <row r="5862" spans="1:9">
      <c r="A5862" t="s">
        <v>4</v>
      </c>
      <c r="B5862" s="4" t="s">
        <v>5</v>
      </c>
      <c r="C5862" s="4" t="s">
        <v>7</v>
      </c>
    </row>
    <row r="5863" spans="1:9">
      <c r="A5863" t="n">
        <v>52064</v>
      </c>
      <c r="B5863" s="23" t="n">
        <v>16</v>
      </c>
      <c r="C5863" s="7" t="n">
        <v>500</v>
      </c>
    </row>
    <row r="5864" spans="1:9">
      <c r="A5864" t="s">
        <v>4</v>
      </c>
      <c r="B5864" s="4" t="s">
        <v>5</v>
      </c>
      <c r="C5864" s="4" t="s">
        <v>8</v>
      </c>
      <c r="D5864" s="4" t="s">
        <v>7</v>
      </c>
      <c r="E5864" s="4" t="s">
        <v>9</v>
      </c>
    </row>
    <row r="5865" spans="1:9">
      <c r="A5865" t="n">
        <v>52067</v>
      </c>
      <c r="B5865" s="38" t="n">
        <v>51</v>
      </c>
      <c r="C5865" s="7" t="n">
        <v>4</v>
      </c>
      <c r="D5865" s="7" t="n">
        <v>0</v>
      </c>
      <c r="E5865" s="7" t="s">
        <v>128</v>
      </c>
    </row>
    <row r="5866" spans="1:9">
      <c r="A5866" t="s">
        <v>4</v>
      </c>
      <c r="B5866" s="4" t="s">
        <v>5</v>
      </c>
      <c r="C5866" s="4" t="s">
        <v>7</v>
      </c>
    </row>
    <row r="5867" spans="1:9">
      <c r="A5867" t="n">
        <v>52080</v>
      </c>
      <c r="B5867" s="23" t="n">
        <v>16</v>
      </c>
      <c r="C5867" s="7" t="n">
        <v>0</v>
      </c>
    </row>
    <row r="5868" spans="1:9">
      <c r="A5868" t="s">
        <v>4</v>
      </c>
      <c r="B5868" s="4" t="s">
        <v>5</v>
      </c>
      <c r="C5868" s="4" t="s">
        <v>7</v>
      </c>
      <c r="D5868" s="4" t="s">
        <v>69</v>
      </c>
      <c r="E5868" s="4" t="s">
        <v>8</v>
      </c>
      <c r="F5868" s="4" t="s">
        <v>8</v>
      </c>
    </row>
    <row r="5869" spans="1:9">
      <c r="A5869" t="n">
        <v>52083</v>
      </c>
      <c r="B5869" s="39" t="n">
        <v>26</v>
      </c>
      <c r="C5869" s="7" t="n">
        <v>0</v>
      </c>
      <c r="D5869" s="7" t="s">
        <v>503</v>
      </c>
      <c r="E5869" s="7" t="n">
        <v>2</v>
      </c>
      <c r="F5869" s="7" t="n">
        <v>0</v>
      </c>
    </row>
    <row r="5870" spans="1:9">
      <c r="A5870" t="s">
        <v>4</v>
      </c>
      <c r="B5870" s="4" t="s">
        <v>5</v>
      </c>
    </row>
    <row r="5871" spans="1:9">
      <c r="A5871" t="n">
        <v>52107</v>
      </c>
      <c r="B5871" s="30" t="n">
        <v>28</v>
      </c>
    </row>
    <row r="5872" spans="1:9">
      <c r="A5872" t="s">
        <v>4</v>
      </c>
      <c r="B5872" s="4" t="s">
        <v>5</v>
      </c>
      <c r="C5872" s="4" t="s">
        <v>8</v>
      </c>
      <c r="D5872" s="4" t="s">
        <v>7</v>
      </c>
      <c r="E5872" s="4" t="s">
        <v>8</v>
      </c>
    </row>
    <row r="5873" spans="1:9">
      <c r="A5873" t="n">
        <v>52108</v>
      </c>
      <c r="B5873" s="17" t="n">
        <v>49</v>
      </c>
      <c r="C5873" s="7" t="n">
        <v>1</v>
      </c>
      <c r="D5873" s="7" t="n">
        <v>4000</v>
      </c>
      <c r="E5873" s="7" t="n">
        <v>0</v>
      </c>
    </row>
    <row r="5874" spans="1:9">
      <c r="A5874" t="s">
        <v>4</v>
      </c>
      <c r="B5874" s="4" t="s">
        <v>5</v>
      </c>
      <c r="C5874" s="4" t="s">
        <v>8</v>
      </c>
      <c r="D5874" s="4" t="s">
        <v>7</v>
      </c>
      <c r="E5874" s="4" t="s">
        <v>19</v>
      </c>
      <c r="F5874" s="4" t="s">
        <v>7</v>
      </c>
    </row>
    <row r="5875" spans="1:9">
      <c r="A5875" t="n">
        <v>52113</v>
      </c>
      <c r="B5875" s="15" t="n">
        <v>50</v>
      </c>
      <c r="C5875" s="7" t="n">
        <v>3</v>
      </c>
      <c r="D5875" s="7" t="n">
        <v>8150</v>
      </c>
      <c r="E5875" s="7" t="n">
        <v>0</v>
      </c>
      <c r="F5875" s="7" t="n">
        <v>1000</v>
      </c>
    </row>
    <row r="5876" spans="1:9">
      <c r="A5876" t="s">
        <v>4</v>
      </c>
      <c r="B5876" s="4" t="s">
        <v>5</v>
      </c>
      <c r="C5876" s="4" t="s">
        <v>8</v>
      </c>
      <c r="D5876" s="4" t="s">
        <v>7</v>
      </c>
      <c r="E5876" s="4" t="s">
        <v>18</v>
      </c>
    </row>
    <row r="5877" spans="1:9">
      <c r="A5877" t="n">
        <v>52123</v>
      </c>
      <c r="B5877" s="25" t="n">
        <v>58</v>
      </c>
      <c r="C5877" s="7" t="n">
        <v>0</v>
      </c>
      <c r="D5877" s="7" t="n">
        <v>1000</v>
      </c>
      <c r="E5877" s="7" t="n">
        <v>1</v>
      </c>
    </row>
    <row r="5878" spans="1:9">
      <c r="A5878" t="s">
        <v>4</v>
      </c>
      <c r="B5878" s="4" t="s">
        <v>5</v>
      </c>
      <c r="C5878" s="4" t="s">
        <v>8</v>
      </c>
      <c r="D5878" s="4" t="s">
        <v>7</v>
      </c>
    </row>
    <row r="5879" spans="1:9">
      <c r="A5879" t="n">
        <v>52131</v>
      </c>
      <c r="B5879" s="25" t="n">
        <v>58</v>
      </c>
      <c r="C5879" s="7" t="n">
        <v>255</v>
      </c>
      <c r="D5879" s="7" t="n">
        <v>0</v>
      </c>
    </row>
    <row r="5880" spans="1:9">
      <c r="A5880" t="s">
        <v>4</v>
      </c>
      <c r="B5880" s="4" t="s">
        <v>5</v>
      </c>
      <c r="C5880" s="4" t="s">
        <v>8</v>
      </c>
      <c r="D5880" s="4" t="s">
        <v>8</v>
      </c>
    </row>
    <row r="5881" spans="1:9">
      <c r="A5881" t="n">
        <v>52135</v>
      </c>
      <c r="B5881" s="17" t="n">
        <v>49</v>
      </c>
      <c r="C5881" s="7" t="n">
        <v>2</v>
      </c>
      <c r="D5881" s="7" t="n">
        <v>0</v>
      </c>
    </row>
    <row r="5882" spans="1:9">
      <c r="A5882" t="s">
        <v>4</v>
      </c>
      <c r="B5882" s="4" t="s">
        <v>5</v>
      </c>
      <c r="C5882" s="4" t="s">
        <v>8</v>
      </c>
      <c r="D5882" s="4" t="s">
        <v>7</v>
      </c>
      <c r="E5882" s="4" t="s">
        <v>18</v>
      </c>
      <c r="F5882" s="4" t="s">
        <v>7</v>
      </c>
      <c r="G5882" s="4" t="s">
        <v>19</v>
      </c>
      <c r="H5882" s="4" t="s">
        <v>19</v>
      </c>
      <c r="I5882" s="4" t="s">
        <v>7</v>
      </c>
      <c r="J5882" s="4" t="s">
        <v>7</v>
      </c>
      <c r="K5882" s="4" t="s">
        <v>19</v>
      </c>
      <c r="L5882" s="4" t="s">
        <v>19</v>
      </c>
      <c r="M5882" s="4" t="s">
        <v>19</v>
      </c>
      <c r="N5882" s="4" t="s">
        <v>19</v>
      </c>
      <c r="O5882" s="4" t="s">
        <v>9</v>
      </c>
    </row>
    <row r="5883" spans="1:9">
      <c r="A5883" t="n">
        <v>52138</v>
      </c>
      <c r="B5883" s="15" t="n">
        <v>50</v>
      </c>
      <c r="C5883" s="7" t="n">
        <v>0</v>
      </c>
      <c r="D5883" s="7" t="n">
        <v>12105</v>
      </c>
      <c r="E5883" s="7" t="n">
        <v>1</v>
      </c>
      <c r="F5883" s="7" t="n">
        <v>0</v>
      </c>
      <c r="G5883" s="7" t="n">
        <v>0</v>
      </c>
      <c r="H5883" s="7" t="n">
        <v>0</v>
      </c>
      <c r="I5883" s="7" t="n">
        <v>0</v>
      </c>
      <c r="J5883" s="7" t="n">
        <v>65533</v>
      </c>
      <c r="K5883" s="7" t="n">
        <v>0</v>
      </c>
      <c r="L5883" s="7" t="n">
        <v>0</v>
      </c>
      <c r="M5883" s="7" t="n">
        <v>0</v>
      </c>
      <c r="N5883" s="7" t="n">
        <v>0</v>
      </c>
      <c r="O5883" s="7" t="s">
        <v>20</v>
      </c>
    </row>
    <row r="5884" spans="1:9">
      <c r="A5884" t="s">
        <v>4</v>
      </c>
      <c r="B5884" s="4" t="s">
        <v>5</v>
      </c>
      <c r="C5884" s="4" t="s">
        <v>8</v>
      </c>
      <c r="D5884" s="4" t="s">
        <v>7</v>
      </c>
      <c r="E5884" s="4" t="s">
        <v>7</v>
      </c>
      <c r="F5884" s="4" t="s">
        <v>7</v>
      </c>
      <c r="G5884" s="4" t="s">
        <v>7</v>
      </c>
      <c r="H5884" s="4" t="s">
        <v>8</v>
      </c>
    </row>
    <row r="5885" spans="1:9">
      <c r="A5885" t="n">
        <v>52177</v>
      </c>
      <c r="B5885" s="28" t="n">
        <v>25</v>
      </c>
      <c r="C5885" s="7" t="n">
        <v>5</v>
      </c>
      <c r="D5885" s="7" t="n">
        <v>65535</v>
      </c>
      <c r="E5885" s="7" t="n">
        <v>500</v>
      </c>
      <c r="F5885" s="7" t="n">
        <v>800</v>
      </c>
      <c r="G5885" s="7" t="n">
        <v>140</v>
      </c>
      <c r="H5885" s="7" t="n">
        <v>0</v>
      </c>
    </row>
    <row r="5886" spans="1:9">
      <c r="A5886" t="s">
        <v>4</v>
      </c>
      <c r="B5886" s="4" t="s">
        <v>5</v>
      </c>
      <c r="C5886" s="4" t="s">
        <v>7</v>
      </c>
      <c r="D5886" s="4" t="s">
        <v>8</v>
      </c>
      <c r="E5886" s="4" t="s">
        <v>69</v>
      </c>
      <c r="F5886" s="4" t="s">
        <v>8</v>
      </c>
      <c r="G5886" s="4" t="s">
        <v>8</v>
      </c>
    </row>
    <row r="5887" spans="1:9">
      <c r="A5887" t="n">
        <v>52188</v>
      </c>
      <c r="B5887" s="29" t="n">
        <v>24</v>
      </c>
      <c r="C5887" s="7" t="n">
        <v>65533</v>
      </c>
      <c r="D5887" s="7" t="n">
        <v>11</v>
      </c>
      <c r="E5887" s="7" t="s">
        <v>504</v>
      </c>
      <c r="F5887" s="7" t="n">
        <v>2</v>
      </c>
      <c r="G5887" s="7" t="n">
        <v>0</v>
      </c>
    </row>
    <row r="5888" spans="1:9">
      <c r="A5888" t="s">
        <v>4</v>
      </c>
      <c r="B5888" s="4" t="s">
        <v>5</v>
      </c>
    </row>
    <row r="5889" spans="1:15">
      <c r="A5889" t="n">
        <v>52273</v>
      </c>
      <c r="B5889" s="30" t="n">
        <v>28</v>
      </c>
    </row>
    <row r="5890" spans="1:15">
      <c r="A5890" t="s">
        <v>4</v>
      </c>
      <c r="B5890" s="4" t="s">
        <v>5</v>
      </c>
      <c r="C5890" s="4" t="s">
        <v>7</v>
      </c>
      <c r="D5890" s="4" t="s">
        <v>8</v>
      </c>
      <c r="E5890" s="4" t="s">
        <v>69</v>
      </c>
      <c r="F5890" s="4" t="s">
        <v>8</v>
      </c>
      <c r="G5890" s="4" t="s">
        <v>8</v>
      </c>
    </row>
    <row r="5891" spans="1:15">
      <c r="A5891" t="n">
        <v>52274</v>
      </c>
      <c r="B5891" s="29" t="n">
        <v>24</v>
      </c>
      <c r="C5891" s="7" t="n">
        <v>65533</v>
      </c>
      <c r="D5891" s="7" t="n">
        <v>11</v>
      </c>
      <c r="E5891" s="7" t="s">
        <v>505</v>
      </c>
      <c r="F5891" s="7" t="n">
        <v>2</v>
      </c>
      <c r="G5891" s="7" t="n">
        <v>0</v>
      </c>
    </row>
    <row r="5892" spans="1:15">
      <c r="A5892" t="s">
        <v>4</v>
      </c>
      <c r="B5892" s="4" t="s">
        <v>5</v>
      </c>
    </row>
    <row r="5893" spans="1:15">
      <c r="A5893" t="n">
        <v>52330</v>
      </c>
      <c r="B5893" s="30" t="n">
        <v>28</v>
      </c>
    </row>
    <row r="5894" spans="1:15">
      <c r="A5894" t="s">
        <v>4</v>
      </c>
      <c r="B5894" s="4" t="s">
        <v>5</v>
      </c>
      <c r="C5894" s="4" t="s">
        <v>8</v>
      </c>
    </row>
    <row r="5895" spans="1:15">
      <c r="A5895" t="n">
        <v>52331</v>
      </c>
      <c r="B5895" s="31" t="n">
        <v>27</v>
      </c>
      <c r="C5895" s="7" t="n">
        <v>0</v>
      </c>
    </row>
    <row r="5896" spans="1:15">
      <c r="A5896" t="s">
        <v>4</v>
      </c>
      <c r="B5896" s="4" t="s">
        <v>5</v>
      </c>
      <c r="C5896" s="4" t="s">
        <v>8</v>
      </c>
    </row>
    <row r="5897" spans="1:15">
      <c r="A5897" t="n">
        <v>52333</v>
      </c>
      <c r="B5897" s="31" t="n">
        <v>27</v>
      </c>
      <c r="C5897" s="7" t="n">
        <v>1</v>
      </c>
    </row>
    <row r="5898" spans="1:15">
      <c r="A5898" t="s">
        <v>4</v>
      </c>
      <c r="B5898" s="4" t="s">
        <v>5</v>
      </c>
      <c r="C5898" s="4" t="s">
        <v>8</v>
      </c>
      <c r="D5898" s="4" t="s">
        <v>7</v>
      </c>
      <c r="E5898" s="4" t="s">
        <v>7</v>
      </c>
      <c r="F5898" s="4" t="s">
        <v>7</v>
      </c>
      <c r="G5898" s="4" t="s">
        <v>7</v>
      </c>
      <c r="H5898" s="4" t="s">
        <v>8</v>
      </c>
    </row>
    <row r="5899" spans="1:15">
      <c r="A5899" t="n">
        <v>52335</v>
      </c>
      <c r="B5899" s="28" t="n">
        <v>25</v>
      </c>
      <c r="C5899" s="7" t="n">
        <v>5</v>
      </c>
      <c r="D5899" s="7" t="n">
        <v>65535</v>
      </c>
      <c r="E5899" s="7" t="n">
        <v>65535</v>
      </c>
      <c r="F5899" s="7" t="n">
        <v>65535</v>
      </c>
      <c r="G5899" s="7" t="n">
        <v>65535</v>
      </c>
      <c r="H5899" s="7" t="n">
        <v>0</v>
      </c>
    </row>
    <row r="5900" spans="1:15">
      <c r="A5900" t="s">
        <v>4</v>
      </c>
      <c r="B5900" s="4" t="s">
        <v>5</v>
      </c>
      <c r="C5900" s="4" t="s">
        <v>8</v>
      </c>
      <c r="D5900" s="4" t="s">
        <v>7</v>
      </c>
      <c r="E5900" s="4" t="s">
        <v>19</v>
      </c>
    </row>
    <row r="5901" spans="1:15">
      <c r="A5901" t="n">
        <v>52346</v>
      </c>
      <c r="B5901" s="42" t="n">
        <v>101</v>
      </c>
      <c r="C5901" s="7" t="n">
        <v>1</v>
      </c>
      <c r="D5901" s="7" t="n">
        <v>103</v>
      </c>
      <c r="E5901" s="7" t="n">
        <v>1</v>
      </c>
    </row>
    <row r="5902" spans="1:15">
      <c r="A5902" t="s">
        <v>4</v>
      </c>
      <c r="B5902" s="4" t="s">
        <v>5</v>
      </c>
      <c r="C5902" s="4" t="s">
        <v>7</v>
      </c>
    </row>
    <row r="5903" spans="1:15">
      <c r="A5903" t="n">
        <v>52354</v>
      </c>
      <c r="B5903" s="6" t="n">
        <v>12</v>
      </c>
      <c r="C5903" s="7" t="n">
        <v>9258</v>
      </c>
    </row>
    <row r="5904" spans="1:15">
      <c r="A5904" t="s">
        <v>4</v>
      </c>
      <c r="B5904" s="4" t="s">
        <v>5</v>
      </c>
      <c r="C5904" s="4" t="s">
        <v>7</v>
      </c>
      <c r="D5904" s="4" t="s">
        <v>8</v>
      </c>
      <c r="E5904" s="4" t="s">
        <v>7</v>
      </c>
    </row>
    <row r="5905" spans="1:8">
      <c r="A5905" t="n">
        <v>52357</v>
      </c>
      <c r="B5905" s="72" t="n">
        <v>104</v>
      </c>
      <c r="C5905" s="7" t="n">
        <v>121</v>
      </c>
      <c r="D5905" s="7" t="n">
        <v>1</v>
      </c>
      <c r="E5905" s="7" t="n">
        <v>5</v>
      </c>
    </row>
    <row r="5906" spans="1:8">
      <c r="A5906" t="s">
        <v>4</v>
      </c>
      <c r="B5906" s="4" t="s">
        <v>5</v>
      </c>
    </row>
    <row r="5907" spans="1:8">
      <c r="A5907" t="n">
        <v>52363</v>
      </c>
      <c r="B5907" s="5" t="n">
        <v>1</v>
      </c>
    </row>
    <row r="5908" spans="1:8">
      <c r="A5908" t="s">
        <v>4</v>
      </c>
      <c r="B5908" s="4" t="s">
        <v>5</v>
      </c>
      <c r="C5908" s="4" t="s">
        <v>8</v>
      </c>
      <c r="D5908" s="4" t="s">
        <v>7</v>
      </c>
      <c r="E5908" s="4" t="s">
        <v>19</v>
      </c>
      <c r="F5908" s="4" t="s">
        <v>7</v>
      </c>
      <c r="G5908" s="4" t="s">
        <v>19</v>
      </c>
      <c r="H5908" s="4" t="s">
        <v>8</v>
      </c>
    </row>
    <row r="5909" spans="1:8">
      <c r="A5909" t="n">
        <v>52364</v>
      </c>
      <c r="B5909" s="17" t="n">
        <v>49</v>
      </c>
      <c r="C5909" s="7" t="n">
        <v>0</v>
      </c>
      <c r="D5909" s="7" t="n">
        <v>125</v>
      </c>
      <c r="E5909" s="7" t="n">
        <v>1065353216</v>
      </c>
      <c r="F5909" s="7" t="n">
        <v>0</v>
      </c>
      <c r="G5909" s="7" t="n">
        <v>0</v>
      </c>
      <c r="H5909" s="7" t="n">
        <v>0</v>
      </c>
    </row>
    <row r="5910" spans="1:8">
      <c r="A5910" t="s">
        <v>4</v>
      </c>
      <c r="B5910" s="4" t="s">
        <v>5</v>
      </c>
      <c r="C5910" s="4" t="s">
        <v>8</v>
      </c>
      <c r="D5910" s="4" t="s">
        <v>7</v>
      </c>
      <c r="E5910" s="4" t="s">
        <v>19</v>
      </c>
      <c r="F5910" s="4" t="s">
        <v>7</v>
      </c>
    </row>
    <row r="5911" spans="1:8">
      <c r="A5911" t="n">
        <v>52379</v>
      </c>
      <c r="B5911" s="15" t="n">
        <v>50</v>
      </c>
      <c r="C5911" s="7" t="n">
        <v>3</v>
      </c>
      <c r="D5911" s="7" t="n">
        <v>8150</v>
      </c>
      <c r="E5911" s="7" t="n">
        <v>1056964608</v>
      </c>
      <c r="F5911" s="7" t="n">
        <v>1000</v>
      </c>
    </row>
    <row r="5912" spans="1:8">
      <c r="A5912" t="s">
        <v>4</v>
      </c>
      <c r="B5912" s="4" t="s">
        <v>5</v>
      </c>
      <c r="C5912" s="4" t="s">
        <v>8</v>
      </c>
      <c r="D5912" s="4" t="s">
        <v>7</v>
      </c>
      <c r="E5912" s="4" t="s">
        <v>7</v>
      </c>
      <c r="F5912" s="4" t="s">
        <v>7</v>
      </c>
    </row>
    <row r="5913" spans="1:8">
      <c r="A5913" t="n">
        <v>52389</v>
      </c>
      <c r="B5913" s="73" t="n">
        <v>63</v>
      </c>
      <c r="C5913" s="7" t="n">
        <v>0</v>
      </c>
      <c r="D5913" s="7" t="n">
        <v>65535</v>
      </c>
      <c r="E5913" s="7" t="n">
        <v>45</v>
      </c>
      <c r="F5913" s="7" t="n">
        <v>0</v>
      </c>
    </row>
    <row r="5914" spans="1:8">
      <c r="A5914" t="s">
        <v>4</v>
      </c>
      <c r="B5914" s="4" t="s">
        <v>5</v>
      </c>
      <c r="C5914" s="4" t="s">
        <v>8</v>
      </c>
      <c r="D5914" s="4" t="s">
        <v>7</v>
      </c>
      <c r="E5914" s="4" t="s">
        <v>7</v>
      </c>
      <c r="F5914" s="4" t="s">
        <v>7</v>
      </c>
    </row>
    <row r="5915" spans="1:8">
      <c r="A5915" t="n">
        <v>52397</v>
      </c>
      <c r="B5915" s="73" t="n">
        <v>63</v>
      </c>
      <c r="C5915" s="7" t="n">
        <v>0</v>
      </c>
      <c r="D5915" s="7" t="n">
        <v>65535</v>
      </c>
      <c r="E5915" s="7" t="n">
        <v>32</v>
      </c>
      <c r="F5915" s="7" t="n">
        <v>100</v>
      </c>
    </row>
    <row r="5916" spans="1:8">
      <c r="A5916" t="s">
        <v>4</v>
      </c>
      <c r="B5916" s="4" t="s">
        <v>5</v>
      </c>
      <c r="C5916" s="4" t="s">
        <v>7</v>
      </c>
      <c r="D5916" s="4" t="s">
        <v>18</v>
      </c>
      <c r="E5916" s="4" t="s">
        <v>18</v>
      </c>
      <c r="F5916" s="4" t="s">
        <v>18</v>
      </c>
      <c r="G5916" s="4" t="s">
        <v>18</v>
      </c>
    </row>
    <row r="5917" spans="1:8">
      <c r="A5917" t="n">
        <v>52405</v>
      </c>
      <c r="B5917" s="33" t="n">
        <v>46</v>
      </c>
      <c r="C5917" s="7" t="n">
        <v>61456</v>
      </c>
      <c r="D5917" s="7" t="n">
        <v>2.23000001907349</v>
      </c>
      <c r="E5917" s="7" t="n">
        <v>0.0599999986588955</v>
      </c>
      <c r="F5917" s="7" t="n">
        <v>-26.4400005340576</v>
      </c>
      <c r="G5917" s="7" t="n">
        <v>27.1000003814697</v>
      </c>
    </row>
    <row r="5918" spans="1:8">
      <c r="A5918" t="s">
        <v>4</v>
      </c>
      <c r="B5918" s="4" t="s">
        <v>5</v>
      </c>
      <c r="C5918" s="4" t="s">
        <v>8</v>
      </c>
      <c r="D5918" s="4" t="s">
        <v>8</v>
      </c>
      <c r="E5918" s="4" t="s">
        <v>18</v>
      </c>
      <c r="F5918" s="4" t="s">
        <v>18</v>
      </c>
      <c r="G5918" s="4" t="s">
        <v>18</v>
      </c>
      <c r="H5918" s="4" t="s">
        <v>7</v>
      </c>
      <c r="I5918" s="4" t="s">
        <v>8</v>
      </c>
    </row>
    <row r="5919" spans="1:8">
      <c r="A5919" t="n">
        <v>52424</v>
      </c>
      <c r="B5919" s="36" t="n">
        <v>45</v>
      </c>
      <c r="C5919" s="7" t="n">
        <v>4</v>
      </c>
      <c r="D5919" s="7" t="n">
        <v>3</v>
      </c>
      <c r="E5919" s="7" t="n">
        <v>7</v>
      </c>
      <c r="F5919" s="7" t="n">
        <v>223.360000610352</v>
      </c>
      <c r="G5919" s="7" t="n">
        <v>0</v>
      </c>
      <c r="H5919" s="7" t="n">
        <v>0</v>
      </c>
      <c r="I5919" s="7" t="n">
        <v>0</v>
      </c>
    </row>
    <row r="5920" spans="1:8">
      <c r="A5920" t="s">
        <v>4</v>
      </c>
      <c r="B5920" s="4" t="s">
        <v>5</v>
      </c>
      <c r="C5920" s="4" t="s">
        <v>8</v>
      </c>
      <c r="D5920" s="4" t="s">
        <v>9</v>
      </c>
    </row>
    <row r="5921" spans="1:9">
      <c r="A5921" t="n">
        <v>52442</v>
      </c>
      <c r="B5921" s="8" t="n">
        <v>2</v>
      </c>
      <c r="C5921" s="7" t="n">
        <v>10</v>
      </c>
      <c r="D5921" s="7" t="s">
        <v>506</v>
      </c>
    </row>
    <row r="5922" spans="1:9">
      <c r="A5922" t="s">
        <v>4</v>
      </c>
      <c r="B5922" s="4" t="s">
        <v>5</v>
      </c>
      <c r="C5922" s="4" t="s">
        <v>7</v>
      </c>
    </row>
    <row r="5923" spans="1:9">
      <c r="A5923" t="n">
        <v>52457</v>
      </c>
      <c r="B5923" s="23" t="n">
        <v>16</v>
      </c>
      <c r="C5923" s="7" t="n">
        <v>0</v>
      </c>
    </row>
    <row r="5924" spans="1:9">
      <c r="A5924" t="s">
        <v>4</v>
      </c>
      <c r="B5924" s="4" t="s">
        <v>5</v>
      </c>
      <c r="C5924" s="4" t="s">
        <v>8</v>
      </c>
      <c r="D5924" s="4" t="s">
        <v>7</v>
      </c>
    </row>
    <row r="5925" spans="1:9">
      <c r="A5925" t="n">
        <v>52460</v>
      </c>
      <c r="B5925" s="25" t="n">
        <v>58</v>
      </c>
      <c r="C5925" s="7" t="n">
        <v>105</v>
      </c>
      <c r="D5925" s="7" t="n">
        <v>300</v>
      </c>
    </row>
    <row r="5926" spans="1:9">
      <c r="A5926" t="s">
        <v>4</v>
      </c>
      <c r="B5926" s="4" t="s">
        <v>5</v>
      </c>
      <c r="C5926" s="4" t="s">
        <v>18</v>
      </c>
      <c r="D5926" s="4" t="s">
        <v>7</v>
      </c>
    </row>
    <row r="5927" spans="1:9">
      <c r="A5927" t="n">
        <v>52464</v>
      </c>
      <c r="B5927" s="54" t="n">
        <v>103</v>
      </c>
      <c r="C5927" s="7" t="n">
        <v>1</v>
      </c>
      <c r="D5927" s="7" t="n">
        <v>300</v>
      </c>
    </row>
    <row r="5928" spans="1:9">
      <c r="A5928" t="s">
        <v>4</v>
      </c>
      <c r="B5928" s="4" t="s">
        <v>5</v>
      </c>
      <c r="C5928" s="4" t="s">
        <v>8</v>
      </c>
      <c r="D5928" s="4" t="s">
        <v>7</v>
      </c>
    </row>
    <row r="5929" spans="1:9">
      <c r="A5929" t="n">
        <v>52471</v>
      </c>
      <c r="B5929" s="55" t="n">
        <v>72</v>
      </c>
      <c r="C5929" s="7" t="n">
        <v>4</v>
      </c>
      <c r="D5929" s="7" t="n">
        <v>0</v>
      </c>
    </row>
    <row r="5930" spans="1:9">
      <c r="A5930" t="s">
        <v>4</v>
      </c>
      <c r="B5930" s="4" t="s">
        <v>5</v>
      </c>
      <c r="C5930" s="4" t="s">
        <v>19</v>
      </c>
    </row>
    <row r="5931" spans="1:9">
      <c r="A5931" t="n">
        <v>52475</v>
      </c>
      <c r="B5931" s="40" t="n">
        <v>15</v>
      </c>
      <c r="C5931" s="7" t="n">
        <v>1073741824</v>
      </c>
    </row>
    <row r="5932" spans="1:9">
      <c r="A5932" t="s">
        <v>4</v>
      </c>
      <c r="B5932" s="4" t="s">
        <v>5</v>
      </c>
      <c r="C5932" s="4" t="s">
        <v>8</v>
      </c>
    </row>
    <row r="5933" spans="1:9">
      <c r="A5933" t="n">
        <v>52480</v>
      </c>
      <c r="B5933" s="34" t="n">
        <v>64</v>
      </c>
      <c r="C5933" s="7" t="n">
        <v>3</v>
      </c>
    </row>
    <row r="5934" spans="1:9">
      <c r="A5934" t="s">
        <v>4</v>
      </c>
      <c r="B5934" s="4" t="s">
        <v>5</v>
      </c>
      <c r="C5934" s="4" t="s">
        <v>8</v>
      </c>
    </row>
    <row r="5935" spans="1:9">
      <c r="A5935" t="n">
        <v>52482</v>
      </c>
      <c r="B5935" s="52" t="n">
        <v>74</v>
      </c>
      <c r="C5935" s="7" t="n">
        <v>67</v>
      </c>
    </row>
    <row r="5936" spans="1:9">
      <c r="A5936" t="s">
        <v>4</v>
      </c>
      <c r="B5936" s="4" t="s">
        <v>5</v>
      </c>
      <c r="C5936" s="4" t="s">
        <v>8</v>
      </c>
      <c r="D5936" s="4" t="s">
        <v>8</v>
      </c>
      <c r="E5936" s="4" t="s">
        <v>7</v>
      </c>
    </row>
    <row r="5937" spans="1:5">
      <c r="A5937" t="n">
        <v>52484</v>
      </c>
      <c r="B5937" s="36" t="n">
        <v>45</v>
      </c>
      <c r="C5937" s="7" t="n">
        <v>8</v>
      </c>
      <c r="D5937" s="7" t="n">
        <v>1</v>
      </c>
      <c r="E5937" s="7" t="n">
        <v>0</v>
      </c>
    </row>
    <row r="5938" spans="1:5">
      <c r="A5938" t="s">
        <v>4</v>
      </c>
      <c r="B5938" s="4" t="s">
        <v>5</v>
      </c>
      <c r="C5938" s="4" t="s">
        <v>7</v>
      </c>
    </row>
    <row r="5939" spans="1:5">
      <c r="A5939" t="n">
        <v>52489</v>
      </c>
      <c r="B5939" s="14" t="n">
        <v>13</v>
      </c>
      <c r="C5939" s="7" t="n">
        <v>6409</v>
      </c>
    </row>
    <row r="5940" spans="1:5">
      <c r="A5940" t="s">
        <v>4</v>
      </c>
      <c r="B5940" s="4" t="s">
        <v>5</v>
      </c>
      <c r="C5940" s="4" t="s">
        <v>7</v>
      </c>
    </row>
    <row r="5941" spans="1:5">
      <c r="A5941" t="n">
        <v>52492</v>
      </c>
      <c r="B5941" s="14" t="n">
        <v>13</v>
      </c>
      <c r="C5941" s="7" t="n">
        <v>6408</v>
      </c>
    </row>
    <row r="5942" spans="1:5">
      <c r="A5942" t="s">
        <v>4</v>
      </c>
      <c r="B5942" s="4" t="s">
        <v>5</v>
      </c>
      <c r="C5942" s="4" t="s">
        <v>7</v>
      </c>
    </row>
    <row r="5943" spans="1:5">
      <c r="A5943" t="n">
        <v>52495</v>
      </c>
      <c r="B5943" s="6" t="n">
        <v>12</v>
      </c>
      <c r="C5943" s="7" t="n">
        <v>6464</v>
      </c>
    </row>
    <row r="5944" spans="1:5">
      <c r="A5944" t="s">
        <v>4</v>
      </c>
      <c r="B5944" s="4" t="s">
        <v>5</v>
      </c>
      <c r="C5944" s="4" t="s">
        <v>7</v>
      </c>
    </row>
    <row r="5945" spans="1:5">
      <c r="A5945" t="n">
        <v>52498</v>
      </c>
      <c r="B5945" s="14" t="n">
        <v>13</v>
      </c>
      <c r="C5945" s="7" t="n">
        <v>6465</v>
      </c>
    </row>
    <row r="5946" spans="1:5">
      <c r="A5946" t="s">
        <v>4</v>
      </c>
      <c r="B5946" s="4" t="s">
        <v>5</v>
      </c>
      <c r="C5946" s="4" t="s">
        <v>7</v>
      </c>
    </row>
    <row r="5947" spans="1:5">
      <c r="A5947" t="n">
        <v>52501</v>
      </c>
      <c r="B5947" s="14" t="n">
        <v>13</v>
      </c>
      <c r="C5947" s="7" t="n">
        <v>6466</v>
      </c>
    </row>
    <row r="5948" spans="1:5">
      <c r="A5948" t="s">
        <v>4</v>
      </c>
      <c r="B5948" s="4" t="s">
        <v>5</v>
      </c>
      <c r="C5948" s="4" t="s">
        <v>7</v>
      </c>
    </row>
    <row r="5949" spans="1:5">
      <c r="A5949" t="n">
        <v>52504</v>
      </c>
      <c r="B5949" s="14" t="n">
        <v>13</v>
      </c>
      <c r="C5949" s="7" t="n">
        <v>6467</v>
      </c>
    </row>
    <row r="5950" spans="1:5">
      <c r="A5950" t="s">
        <v>4</v>
      </c>
      <c r="B5950" s="4" t="s">
        <v>5</v>
      </c>
      <c r="C5950" s="4" t="s">
        <v>7</v>
      </c>
    </row>
    <row r="5951" spans="1:5">
      <c r="A5951" t="n">
        <v>52507</v>
      </c>
      <c r="B5951" s="14" t="n">
        <v>13</v>
      </c>
      <c r="C5951" s="7" t="n">
        <v>6468</v>
      </c>
    </row>
    <row r="5952" spans="1:5">
      <c r="A5952" t="s">
        <v>4</v>
      </c>
      <c r="B5952" s="4" t="s">
        <v>5</v>
      </c>
      <c r="C5952" s="4" t="s">
        <v>7</v>
      </c>
    </row>
    <row r="5953" spans="1:5">
      <c r="A5953" t="n">
        <v>52510</v>
      </c>
      <c r="B5953" s="14" t="n">
        <v>13</v>
      </c>
      <c r="C5953" s="7" t="n">
        <v>6469</v>
      </c>
    </row>
    <row r="5954" spans="1:5">
      <c r="A5954" t="s">
        <v>4</v>
      </c>
      <c r="B5954" s="4" t="s">
        <v>5</v>
      </c>
      <c r="C5954" s="4" t="s">
        <v>7</v>
      </c>
    </row>
    <row r="5955" spans="1:5">
      <c r="A5955" t="n">
        <v>52513</v>
      </c>
      <c r="B5955" s="14" t="n">
        <v>13</v>
      </c>
      <c r="C5955" s="7" t="n">
        <v>6470</v>
      </c>
    </row>
    <row r="5956" spans="1:5">
      <c r="A5956" t="s">
        <v>4</v>
      </c>
      <c r="B5956" s="4" t="s">
        <v>5</v>
      </c>
      <c r="C5956" s="4" t="s">
        <v>7</v>
      </c>
    </row>
    <row r="5957" spans="1:5">
      <c r="A5957" t="n">
        <v>52516</v>
      </c>
      <c r="B5957" s="14" t="n">
        <v>13</v>
      </c>
      <c r="C5957" s="7" t="n">
        <v>6471</v>
      </c>
    </row>
    <row r="5958" spans="1:5">
      <c r="A5958" t="s">
        <v>4</v>
      </c>
      <c r="B5958" s="4" t="s">
        <v>5</v>
      </c>
      <c r="C5958" s="4" t="s">
        <v>8</v>
      </c>
    </row>
    <row r="5959" spans="1:5">
      <c r="A5959" t="n">
        <v>52519</v>
      </c>
      <c r="B5959" s="52" t="n">
        <v>74</v>
      </c>
      <c r="C5959" s="7" t="n">
        <v>18</v>
      </c>
    </row>
    <row r="5960" spans="1:5">
      <c r="A5960" t="s">
        <v>4</v>
      </c>
      <c r="B5960" s="4" t="s">
        <v>5</v>
      </c>
      <c r="C5960" s="4" t="s">
        <v>8</v>
      </c>
    </row>
    <row r="5961" spans="1:5">
      <c r="A5961" t="n">
        <v>52521</v>
      </c>
      <c r="B5961" s="52" t="n">
        <v>74</v>
      </c>
      <c r="C5961" s="7" t="n">
        <v>45</v>
      </c>
    </row>
    <row r="5962" spans="1:5">
      <c r="A5962" t="s">
        <v>4</v>
      </c>
      <c r="B5962" s="4" t="s">
        <v>5</v>
      </c>
      <c r="C5962" s="4" t="s">
        <v>7</v>
      </c>
    </row>
    <row r="5963" spans="1:5">
      <c r="A5963" t="n">
        <v>52523</v>
      </c>
      <c r="B5963" s="23" t="n">
        <v>16</v>
      </c>
      <c r="C5963" s="7" t="n">
        <v>0</v>
      </c>
    </row>
    <row r="5964" spans="1:5">
      <c r="A5964" t="s">
        <v>4</v>
      </c>
      <c r="B5964" s="4" t="s">
        <v>5</v>
      </c>
      <c r="C5964" s="4" t="s">
        <v>8</v>
      </c>
      <c r="D5964" s="4" t="s">
        <v>8</v>
      </c>
      <c r="E5964" s="4" t="s">
        <v>8</v>
      </c>
      <c r="F5964" s="4" t="s">
        <v>8</v>
      </c>
    </row>
    <row r="5965" spans="1:5">
      <c r="A5965" t="n">
        <v>52526</v>
      </c>
      <c r="B5965" s="10" t="n">
        <v>14</v>
      </c>
      <c r="C5965" s="7" t="n">
        <v>0</v>
      </c>
      <c r="D5965" s="7" t="n">
        <v>8</v>
      </c>
      <c r="E5965" s="7" t="n">
        <v>0</v>
      </c>
      <c r="F5965" s="7" t="n">
        <v>0</v>
      </c>
    </row>
    <row r="5966" spans="1:5">
      <c r="A5966" t="s">
        <v>4</v>
      </c>
      <c r="B5966" s="4" t="s">
        <v>5</v>
      </c>
      <c r="C5966" s="4" t="s">
        <v>8</v>
      </c>
      <c r="D5966" s="4" t="s">
        <v>9</v>
      </c>
    </row>
    <row r="5967" spans="1:5">
      <c r="A5967" t="n">
        <v>52531</v>
      </c>
      <c r="B5967" s="8" t="n">
        <v>2</v>
      </c>
      <c r="C5967" s="7" t="n">
        <v>11</v>
      </c>
      <c r="D5967" s="7" t="s">
        <v>21</v>
      </c>
    </row>
    <row r="5968" spans="1:5">
      <c r="A5968" t="s">
        <v>4</v>
      </c>
      <c r="B5968" s="4" t="s">
        <v>5</v>
      </c>
      <c r="C5968" s="4" t="s">
        <v>7</v>
      </c>
    </row>
    <row r="5969" spans="1:6">
      <c r="A5969" t="n">
        <v>52545</v>
      </c>
      <c r="B5969" s="23" t="n">
        <v>16</v>
      </c>
      <c r="C5969" s="7" t="n">
        <v>0</v>
      </c>
    </row>
    <row r="5970" spans="1:6">
      <c r="A5970" t="s">
        <v>4</v>
      </c>
      <c r="B5970" s="4" t="s">
        <v>5</v>
      </c>
      <c r="C5970" s="4" t="s">
        <v>8</v>
      </c>
      <c r="D5970" s="4" t="s">
        <v>9</v>
      </c>
    </row>
    <row r="5971" spans="1:6">
      <c r="A5971" t="n">
        <v>52548</v>
      </c>
      <c r="B5971" s="8" t="n">
        <v>2</v>
      </c>
      <c r="C5971" s="7" t="n">
        <v>11</v>
      </c>
      <c r="D5971" s="7" t="s">
        <v>507</v>
      </c>
    </row>
    <row r="5972" spans="1:6">
      <c r="A5972" t="s">
        <v>4</v>
      </c>
      <c r="B5972" s="4" t="s">
        <v>5</v>
      </c>
      <c r="C5972" s="4" t="s">
        <v>7</v>
      </c>
    </row>
    <row r="5973" spans="1:6">
      <c r="A5973" t="n">
        <v>52557</v>
      </c>
      <c r="B5973" s="23" t="n">
        <v>16</v>
      </c>
      <c r="C5973" s="7" t="n">
        <v>0</v>
      </c>
    </row>
    <row r="5974" spans="1:6">
      <c r="A5974" t="s">
        <v>4</v>
      </c>
      <c r="B5974" s="4" t="s">
        <v>5</v>
      </c>
      <c r="C5974" s="4" t="s">
        <v>19</v>
      </c>
    </row>
    <row r="5975" spans="1:6">
      <c r="A5975" t="n">
        <v>52560</v>
      </c>
      <c r="B5975" s="40" t="n">
        <v>15</v>
      </c>
      <c r="C5975" s="7" t="n">
        <v>2048</v>
      </c>
    </row>
    <row r="5976" spans="1:6">
      <c r="A5976" t="s">
        <v>4</v>
      </c>
      <c r="B5976" s="4" t="s">
        <v>5</v>
      </c>
      <c r="C5976" s="4" t="s">
        <v>8</v>
      </c>
      <c r="D5976" s="4" t="s">
        <v>9</v>
      </c>
    </row>
    <row r="5977" spans="1:6">
      <c r="A5977" t="n">
        <v>52565</v>
      </c>
      <c r="B5977" s="8" t="n">
        <v>2</v>
      </c>
      <c r="C5977" s="7" t="n">
        <v>10</v>
      </c>
      <c r="D5977" s="7" t="s">
        <v>66</v>
      </c>
    </row>
    <row r="5978" spans="1:6">
      <c r="A5978" t="s">
        <v>4</v>
      </c>
      <c r="B5978" s="4" t="s">
        <v>5</v>
      </c>
      <c r="C5978" s="4" t="s">
        <v>7</v>
      </c>
    </row>
    <row r="5979" spans="1:6">
      <c r="A5979" t="n">
        <v>52583</v>
      </c>
      <c r="B5979" s="23" t="n">
        <v>16</v>
      </c>
      <c r="C5979" s="7" t="n">
        <v>0</v>
      </c>
    </row>
    <row r="5980" spans="1:6">
      <c r="A5980" t="s">
        <v>4</v>
      </c>
      <c r="B5980" s="4" t="s">
        <v>5</v>
      </c>
      <c r="C5980" s="4" t="s">
        <v>8</v>
      </c>
      <c r="D5980" s="4" t="s">
        <v>9</v>
      </c>
    </row>
    <row r="5981" spans="1:6">
      <c r="A5981" t="n">
        <v>52586</v>
      </c>
      <c r="B5981" s="8" t="n">
        <v>2</v>
      </c>
      <c r="C5981" s="7" t="n">
        <v>10</v>
      </c>
      <c r="D5981" s="7" t="s">
        <v>67</v>
      </c>
    </row>
    <row r="5982" spans="1:6">
      <c r="A5982" t="s">
        <v>4</v>
      </c>
      <c r="B5982" s="4" t="s">
        <v>5</v>
      </c>
      <c r="C5982" s="4" t="s">
        <v>7</v>
      </c>
    </row>
    <row r="5983" spans="1:6">
      <c r="A5983" t="n">
        <v>52605</v>
      </c>
      <c r="B5983" s="23" t="n">
        <v>16</v>
      </c>
      <c r="C5983" s="7" t="n">
        <v>0</v>
      </c>
    </row>
    <row r="5984" spans="1:6">
      <c r="A5984" t="s">
        <v>4</v>
      </c>
      <c r="B5984" s="4" t="s">
        <v>5</v>
      </c>
      <c r="C5984" s="4" t="s">
        <v>8</v>
      </c>
      <c r="D5984" s="4" t="s">
        <v>7</v>
      </c>
      <c r="E5984" s="4" t="s">
        <v>18</v>
      </c>
    </row>
    <row r="5985" spans="1:5">
      <c r="A5985" t="n">
        <v>52608</v>
      </c>
      <c r="B5985" s="25" t="n">
        <v>58</v>
      </c>
      <c r="C5985" s="7" t="n">
        <v>100</v>
      </c>
      <c r="D5985" s="7" t="n">
        <v>300</v>
      </c>
      <c r="E5985" s="7" t="n">
        <v>1</v>
      </c>
    </row>
    <row r="5986" spans="1:5">
      <c r="A5986" t="s">
        <v>4</v>
      </c>
      <c r="B5986" s="4" t="s">
        <v>5</v>
      </c>
      <c r="C5986" s="4" t="s">
        <v>8</v>
      </c>
      <c r="D5986" s="4" t="s">
        <v>7</v>
      </c>
    </row>
    <row r="5987" spans="1:5">
      <c r="A5987" t="n">
        <v>52616</v>
      </c>
      <c r="B5987" s="25" t="n">
        <v>58</v>
      </c>
      <c r="C5987" s="7" t="n">
        <v>255</v>
      </c>
      <c r="D5987" s="7" t="n">
        <v>0</v>
      </c>
    </row>
    <row r="5988" spans="1:5">
      <c r="A5988" t="s">
        <v>4</v>
      </c>
      <c r="B5988" s="4" t="s">
        <v>5</v>
      </c>
      <c r="C5988" s="4" t="s">
        <v>8</v>
      </c>
    </row>
    <row r="5989" spans="1:5">
      <c r="A5989" t="n">
        <v>52620</v>
      </c>
      <c r="B5989" s="27" t="n">
        <v>23</v>
      </c>
      <c r="C5989" s="7" t="n">
        <v>0</v>
      </c>
    </row>
    <row r="5990" spans="1:5">
      <c r="A5990" t="s">
        <v>4</v>
      </c>
      <c r="B5990" s="4" t="s">
        <v>5</v>
      </c>
    </row>
    <row r="5991" spans="1:5">
      <c r="A5991" t="n">
        <v>52622</v>
      </c>
      <c r="B5991" s="5" t="n">
        <v>1</v>
      </c>
    </row>
    <row r="5992" spans="1:5" s="3" customFormat="1" customHeight="0">
      <c r="A5992" s="3" t="s">
        <v>2</v>
      </c>
      <c r="B5992" s="3" t="s">
        <v>508</v>
      </c>
    </row>
    <row r="5993" spans="1:5">
      <c r="A5993" t="s">
        <v>4</v>
      </c>
      <c r="B5993" s="4" t="s">
        <v>5</v>
      </c>
      <c r="C5993" s="4" t="s">
        <v>8</v>
      </c>
      <c r="D5993" s="4" t="s">
        <v>8</v>
      </c>
      <c r="E5993" s="4" t="s">
        <v>8</v>
      </c>
      <c r="F5993" s="4" t="s">
        <v>8</v>
      </c>
    </row>
    <row r="5994" spans="1:5">
      <c r="A5994" t="n">
        <v>52624</v>
      </c>
      <c r="B5994" s="10" t="n">
        <v>14</v>
      </c>
      <c r="C5994" s="7" t="n">
        <v>2</v>
      </c>
      <c r="D5994" s="7" t="n">
        <v>0</v>
      </c>
      <c r="E5994" s="7" t="n">
        <v>0</v>
      </c>
      <c r="F5994" s="7" t="n">
        <v>0</v>
      </c>
    </row>
    <row r="5995" spans="1:5">
      <c r="A5995" t="s">
        <v>4</v>
      </c>
      <c r="B5995" s="4" t="s">
        <v>5</v>
      </c>
      <c r="C5995" s="4" t="s">
        <v>8</v>
      </c>
      <c r="D5995" s="41" t="s">
        <v>173</v>
      </c>
      <c r="E5995" s="4" t="s">
        <v>5</v>
      </c>
      <c r="F5995" s="4" t="s">
        <v>8</v>
      </c>
      <c r="G5995" s="4" t="s">
        <v>7</v>
      </c>
      <c r="H5995" s="41" t="s">
        <v>174</v>
      </c>
      <c r="I5995" s="4" t="s">
        <v>8</v>
      </c>
      <c r="J5995" s="4" t="s">
        <v>19</v>
      </c>
      <c r="K5995" s="4" t="s">
        <v>8</v>
      </c>
      <c r="L5995" s="4" t="s">
        <v>8</v>
      </c>
      <c r="M5995" s="41" t="s">
        <v>173</v>
      </c>
      <c r="N5995" s="4" t="s">
        <v>5</v>
      </c>
      <c r="O5995" s="4" t="s">
        <v>8</v>
      </c>
      <c r="P5995" s="4" t="s">
        <v>7</v>
      </c>
      <c r="Q5995" s="41" t="s">
        <v>174</v>
      </c>
      <c r="R5995" s="4" t="s">
        <v>8</v>
      </c>
      <c r="S5995" s="4" t="s">
        <v>19</v>
      </c>
      <c r="T5995" s="4" t="s">
        <v>8</v>
      </c>
      <c r="U5995" s="4" t="s">
        <v>8</v>
      </c>
      <c r="V5995" s="4" t="s">
        <v>8</v>
      </c>
      <c r="W5995" s="4" t="s">
        <v>17</v>
      </c>
    </row>
    <row r="5996" spans="1:5">
      <c r="A5996" t="n">
        <v>52629</v>
      </c>
      <c r="B5996" s="12" t="n">
        <v>5</v>
      </c>
      <c r="C5996" s="7" t="n">
        <v>28</v>
      </c>
      <c r="D5996" s="41" t="s">
        <v>3</v>
      </c>
      <c r="E5996" s="9" t="n">
        <v>162</v>
      </c>
      <c r="F5996" s="7" t="n">
        <v>3</v>
      </c>
      <c r="G5996" s="7" t="n">
        <v>12463</v>
      </c>
      <c r="H5996" s="41" t="s">
        <v>3</v>
      </c>
      <c r="I5996" s="7" t="n">
        <v>0</v>
      </c>
      <c r="J5996" s="7" t="n">
        <v>1</v>
      </c>
      <c r="K5996" s="7" t="n">
        <v>2</v>
      </c>
      <c r="L5996" s="7" t="n">
        <v>28</v>
      </c>
      <c r="M5996" s="41" t="s">
        <v>3</v>
      </c>
      <c r="N5996" s="9" t="n">
        <v>162</v>
      </c>
      <c r="O5996" s="7" t="n">
        <v>3</v>
      </c>
      <c r="P5996" s="7" t="n">
        <v>12463</v>
      </c>
      <c r="Q5996" s="41" t="s">
        <v>3</v>
      </c>
      <c r="R5996" s="7" t="n">
        <v>0</v>
      </c>
      <c r="S5996" s="7" t="n">
        <v>2</v>
      </c>
      <c r="T5996" s="7" t="n">
        <v>2</v>
      </c>
      <c r="U5996" s="7" t="n">
        <v>11</v>
      </c>
      <c r="V5996" s="7" t="n">
        <v>1</v>
      </c>
      <c r="W5996" s="13" t="n">
        <f t="normal" ca="1">A6000</f>
        <v>0</v>
      </c>
    </row>
    <row r="5997" spans="1:5">
      <c r="A5997" t="s">
        <v>4</v>
      </c>
      <c r="B5997" s="4" t="s">
        <v>5</v>
      </c>
      <c r="C5997" s="4" t="s">
        <v>8</v>
      </c>
      <c r="D5997" s="4" t="s">
        <v>7</v>
      </c>
      <c r="E5997" s="4" t="s">
        <v>18</v>
      </c>
    </row>
    <row r="5998" spans="1:5">
      <c r="A5998" t="n">
        <v>52658</v>
      </c>
      <c r="B5998" s="25" t="n">
        <v>58</v>
      </c>
      <c r="C5998" s="7" t="n">
        <v>0</v>
      </c>
      <c r="D5998" s="7" t="n">
        <v>0</v>
      </c>
      <c r="E5998" s="7" t="n">
        <v>1</v>
      </c>
    </row>
    <row r="5999" spans="1:5">
      <c r="A5999" t="s">
        <v>4</v>
      </c>
      <c r="B5999" s="4" t="s">
        <v>5</v>
      </c>
      <c r="C5999" s="4" t="s">
        <v>8</v>
      </c>
      <c r="D5999" s="41" t="s">
        <v>173</v>
      </c>
      <c r="E5999" s="4" t="s">
        <v>5</v>
      </c>
      <c r="F5999" s="4" t="s">
        <v>8</v>
      </c>
      <c r="G5999" s="4" t="s">
        <v>7</v>
      </c>
      <c r="H5999" s="41" t="s">
        <v>174</v>
      </c>
      <c r="I5999" s="4" t="s">
        <v>8</v>
      </c>
      <c r="J5999" s="4" t="s">
        <v>19</v>
      </c>
      <c r="K5999" s="4" t="s">
        <v>8</v>
      </c>
      <c r="L5999" s="4" t="s">
        <v>8</v>
      </c>
      <c r="M5999" s="41" t="s">
        <v>173</v>
      </c>
      <c r="N5999" s="4" t="s">
        <v>5</v>
      </c>
      <c r="O5999" s="4" t="s">
        <v>8</v>
      </c>
      <c r="P5999" s="4" t="s">
        <v>7</v>
      </c>
      <c r="Q5999" s="41" t="s">
        <v>174</v>
      </c>
      <c r="R5999" s="4" t="s">
        <v>8</v>
      </c>
      <c r="S5999" s="4" t="s">
        <v>19</v>
      </c>
      <c r="T5999" s="4" t="s">
        <v>8</v>
      </c>
      <c r="U5999" s="4" t="s">
        <v>8</v>
      </c>
      <c r="V5999" s="4" t="s">
        <v>8</v>
      </c>
      <c r="W5999" s="4" t="s">
        <v>17</v>
      </c>
    </row>
    <row r="6000" spans="1:5">
      <c r="A6000" t="n">
        <v>52666</v>
      </c>
      <c r="B6000" s="12" t="n">
        <v>5</v>
      </c>
      <c r="C6000" s="7" t="n">
        <v>28</v>
      </c>
      <c r="D6000" s="41" t="s">
        <v>3</v>
      </c>
      <c r="E6000" s="9" t="n">
        <v>162</v>
      </c>
      <c r="F6000" s="7" t="n">
        <v>3</v>
      </c>
      <c r="G6000" s="7" t="n">
        <v>12463</v>
      </c>
      <c r="H6000" s="41" t="s">
        <v>3</v>
      </c>
      <c r="I6000" s="7" t="n">
        <v>0</v>
      </c>
      <c r="J6000" s="7" t="n">
        <v>1</v>
      </c>
      <c r="K6000" s="7" t="n">
        <v>3</v>
      </c>
      <c r="L6000" s="7" t="n">
        <v>28</v>
      </c>
      <c r="M6000" s="41" t="s">
        <v>3</v>
      </c>
      <c r="N6000" s="9" t="n">
        <v>162</v>
      </c>
      <c r="O6000" s="7" t="n">
        <v>3</v>
      </c>
      <c r="P6000" s="7" t="n">
        <v>12463</v>
      </c>
      <c r="Q6000" s="41" t="s">
        <v>3</v>
      </c>
      <c r="R6000" s="7" t="n">
        <v>0</v>
      </c>
      <c r="S6000" s="7" t="n">
        <v>2</v>
      </c>
      <c r="T6000" s="7" t="n">
        <v>3</v>
      </c>
      <c r="U6000" s="7" t="n">
        <v>9</v>
      </c>
      <c r="V6000" s="7" t="n">
        <v>1</v>
      </c>
      <c r="W6000" s="13" t="n">
        <f t="normal" ca="1">A6010</f>
        <v>0</v>
      </c>
    </row>
    <row r="6001" spans="1:23">
      <c r="A6001" t="s">
        <v>4</v>
      </c>
      <c r="B6001" s="4" t="s">
        <v>5</v>
      </c>
      <c r="C6001" s="4" t="s">
        <v>8</v>
      </c>
      <c r="D6001" s="41" t="s">
        <v>173</v>
      </c>
      <c r="E6001" s="4" t="s">
        <v>5</v>
      </c>
      <c r="F6001" s="4" t="s">
        <v>7</v>
      </c>
      <c r="G6001" s="4" t="s">
        <v>8</v>
      </c>
      <c r="H6001" s="4" t="s">
        <v>8</v>
      </c>
      <c r="I6001" s="4" t="s">
        <v>9</v>
      </c>
      <c r="J6001" s="41" t="s">
        <v>174</v>
      </c>
      <c r="K6001" s="4" t="s">
        <v>8</v>
      </c>
      <c r="L6001" s="4" t="s">
        <v>8</v>
      </c>
      <c r="M6001" s="41" t="s">
        <v>173</v>
      </c>
      <c r="N6001" s="4" t="s">
        <v>5</v>
      </c>
      <c r="O6001" s="4" t="s">
        <v>8</v>
      </c>
      <c r="P6001" s="41" t="s">
        <v>174</v>
      </c>
      <c r="Q6001" s="4" t="s">
        <v>8</v>
      </c>
      <c r="R6001" s="4" t="s">
        <v>19</v>
      </c>
      <c r="S6001" s="4" t="s">
        <v>8</v>
      </c>
      <c r="T6001" s="4" t="s">
        <v>8</v>
      </c>
      <c r="U6001" s="4" t="s">
        <v>8</v>
      </c>
      <c r="V6001" s="41" t="s">
        <v>173</v>
      </c>
      <c r="W6001" s="4" t="s">
        <v>5</v>
      </c>
      <c r="X6001" s="4" t="s">
        <v>8</v>
      </c>
      <c r="Y6001" s="41" t="s">
        <v>174</v>
      </c>
      <c r="Z6001" s="4" t="s">
        <v>8</v>
      </c>
      <c r="AA6001" s="4" t="s">
        <v>19</v>
      </c>
      <c r="AB6001" s="4" t="s">
        <v>8</v>
      </c>
      <c r="AC6001" s="4" t="s">
        <v>8</v>
      </c>
      <c r="AD6001" s="4" t="s">
        <v>8</v>
      </c>
      <c r="AE6001" s="4" t="s">
        <v>17</v>
      </c>
    </row>
    <row r="6002" spans="1:23">
      <c r="A6002" t="n">
        <v>52695</v>
      </c>
      <c r="B6002" s="12" t="n">
        <v>5</v>
      </c>
      <c r="C6002" s="7" t="n">
        <v>28</v>
      </c>
      <c r="D6002" s="41" t="s">
        <v>3</v>
      </c>
      <c r="E6002" s="51" t="n">
        <v>47</v>
      </c>
      <c r="F6002" s="7" t="n">
        <v>61456</v>
      </c>
      <c r="G6002" s="7" t="n">
        <v>2</v>
      </c>
      <c r="H6002" s="7" t="n">
        <v>0</v>
      </c>
      <c r="I6002" s="7" t="s">
        <v>231</v>
      </c>
      <c r="J6002" s="41" t="s">
        <v>3</v>
      </c>
      <c r="K6002" s="7" t="n">
        <v>8</v>
      </c>
      <c r="L6002" s="7" t="n">
        <v>28</v>
      </c>
      <c r="M6002" s="41" t="s">
        <v>3</v>
      </c>
      <c r="N6002" s="52" t="n">
        <v>74</v>
      </c>
      <c r="O6002" s="7" t="n">
        <v>65</v>
      </c>
      <c r="P6002" s="41" t="s">
        <v>3</v>
      </c>
      <c r="Q6002" s="7" t="n">
        <v>0</v>
      </c>
      <c r="R6002" s="7" t="n">
        <v>1</v>
      </c>
      <c r="S6002" s="7" t="n">
        <v>3</v>
      </c>
      <c r="T6002" s="7" t="n">
        <v>9</v>
      </c>
      <c r="U6002" s="7" t="n">
        <v>28</v>
      </c>
      <c r="V6002" s="41" t="s">
        <v>3</v>
      </c>
      <c r="W6002" s="52" t="n">
        <v>74</v>
      </c>
      <c r="X6002" s="7" t="n">
        <v>65</v>
      </c>
      <c r="Y6002" s="41" t="s">
        <v>3</v>
      </c>
      <c r="Z6002" s="7" t="n">
        <v>0</v>
      </c>
      <c r="AA6002" s="7" t="n">
        <v>2</v>
      </c>
      <c r="AB6002" s="7" t="n">
        <v>3</v>
      </c>
      <c r="AC6002" s="7" t="n">
        <v>9</v>
      </c>
      <c r="AD6002" s="7" t="n">
        <v>1</v>
      </c>
      <c r="AE6002" s="13" t="n">
        <f t="normal" ca="1">A6006</f>
        <v>0</v>
      </c>
    </row>
    <row r="6003" spans="1:23">
      <c r="A6003" t="s">
        <v>4</v>
      </c>
      <c r="B6003" s="4" t="s">
        <v>5</v>
      </c>
      <c r="C6003" s="4" t="s">
        <v>7</v>
      </c>
      <c r="D6003" s="4" t="s">
        <v>8</v>
      </c>
      <c r="E6003" s="4" t="s">
        <v>8</v>
      </c>
      <c r="F6003" s="4" t="s">
        <v>9</v>
      </c>
    </row>
    <row r="6004" spans="1:23">
      <c r="A6004" t="n">
        <v>52743</v>
      </c>
      <c r="B6004" s="51" t="n">
        <v>47</v>
      </c>
      <c r="C6004" s="7" t="n">
        <v>61456</v>
      </c>
      <c r="D6004" s="7" t="n">
        <v>0</v>
      </c>
      <c r="E6004" s="7" t="n">
        <v>0</v>
      </c>
      <c r="F6004" s="7" t="s">
        <v>232</v>
      </c>
    </row>
    <row r="6005" spans="1:23">
      <c r="A6005" t="s">
        <v>4</v>
      </c>
      <c r="B6005" s="4" t="s">
        <v>5</v>
      </c>
      <c r="C6005" s="4" t="s">
        <v>8</v>
      </c>
      <c r="D6005" s="4" t="s">
        <v>7</v>
      </c>
      <c r="E6005" s="4" t="s">
        <v>18</v>
      </c>
    </row>
    <row r="6006" spans="1:23">
      <c r="A6006" t="n">
        <v>52756</v>
      </c>
      <c r="B6006" s="25" t="n">
        <v>58</v>
      </c>
      <c r="C6006" s="7" t="n">
        <v>0</v>
      </c>
      <c r="D6006" s="7" t="n">
        <v>300</v>
      </c>
      <c r="E6006" s="7" t="n">
        <v>1</v>
      </c>
    </row>
    <row r="6007" spans="1:23">
      <c r="A6007" t="s">
        <v>4</v>
      </c>
      <c r="B6007" s="4" t="s">
        <v>5</v>
      </c>
      <c r="C6007" s="4" t="s">
        <v>8</v>
      </c>
      <c r="D6007" s="4" t="s">
        <v>7</v>
      </c>
    </row>
    <row r="6008" spans="1:23">
      <c r="A6008" t="n">
        <v>52764</v>
      </c>
      <c r="B6008" s="25" t="n">
        <v>58</v>
      </c>
      <c r="C6008" s="7" t="n">
        <v>255</v>
      </c>
      <c r="D6008" s="7" t="n">
        <v>0</v>
      </c>
    </row>
    <row r="6009" spans="1:23">
      <c r="A6009" t="s">
        <v>4</v>
      </c>
      <c r="B6009" s="4" t="s">
        <v>5</v>
      </c>
      <c r="C6009" s="4" t="s">
        <v>8</v>
      </c>
      <c r="D6009" s="4" t="s">
        <v>8</v>
      </c>
      <c r="E6009" s="4" t="s">
        <v>8</v>
      </c>
      <c r="F6009" s="4" t="s">
        <v>8</v>
      </c>
    </row>
    <row r="6010" spans="1:23">
      <c r="A6010" t="n">
        <v>52768</v>
      </c>
      <c r="B6010" s="10" t="n">
        <v>14</v>
      </c>
      <c r="C6010" s="7" t="n">
        <v>0</v>
      </c>
      <c r="D6010" s="7" t="n">
        <v>0</v>
      </c>
      <c r="E6010" s="7" t="n">
        <v>0</v>
      </c>
      <c r="F6010" s="7" t="n">
        <v>64</v>
      </c>
    </row>
    <row r="6011" spans="1:23">
      <c r="A6011" t="s">
        <v>4</v>
      </c>
      <c r="B6011" s="4" t="s">
        <v>5</v>
      </c>
      <c r="C6011" s="4" t="s">
        <v>8</v>
      </c>
      <c r="D6011" s="4" t="s">
        <v>7</v>
      </c>
    </row>
    <row r="6012" spans="1:23">
      <c r="A6012" t="n">
        <v>52773</v>
      </c>
      <c r="B6012" s="21" t="n">
        <v>22</v>
      </c>
      <c r="C6012" s="7" t="n">
        <v>0</v>
      </c>
      <c r="D6012" s="7" t="n">
        <v>12463</v>
      </c>
    </row>
    <row r="6013" spans="1:23">
      <c r="A6013" t="s">
        <v>4</v>
      </c>
      <c r="B6013" s="4" t="s">
        <v>5</v>
      </c>
      <c r="C6013" s="4" t="s">
        <v>8</v>
      </c>
      <c r="D6013" s="4" t="s">
        <v>7</v>
      </c>
    </row>
    <row r="6014" spans="1:23">
      <c r="A6014" t="n">
        <v>52777</v>
      </c>
      <c r="B6014" s="25" t="n">
        <v>58</v>
      </c>
      <c r="C6014" s="7" t="n">
        <v>5</v>
      </c>
      <c r="D6014" s="7" t="n">
        <v>300</v>
      </c>
    </row>
    <row r="6015" spans="1:23">
      <c r="A6015" t="s">
        <v>4</v>
      </c>
      <c r="B6015" s="4" t="s">
        <v>5</v>
      </c>
      <c r="C6015" s="4" t="s">
        <v>18</v>
      </c>
      <c r="D6015" s="4" t="s">
        <v>7</v>
      </c>
    </row>
    <row r="6016" spans="1:23">
      <c r="A6016" t="n">
        <v>52781</v>
      </c>
      <c r="B6016" s="54" t="n">
        <v>103</v>
      </c>
      <c r="C6016" s="7" t="n">
        <v>0</v>
      </c>
      <c r="D6016" s="7" t="n">
        <v>300</v>
      </c>
    </row>
    <row r="6017" spans="1:31">
      <c r="A6017" t="s">
        <v>4</v>
      </c>
      <c r="B6017" s="4" t="s">
        <v>5</v>
      </c>
      <c r="C6017" s="4" t="s">
        <v>8</v>
      </c>
    </row>
    <row r="6018" spans="1:31">
      <c r="A6018" t="n">
        <v>52788</v>
      </c>
      <c r="B6018" s="34" t="n">
        <v>64</v>
      </c>
      <c r="C6018" s="7" t="n">
        <v>7</v>
      </c>
    </row>
    <row r="6019" spans="1:31">
      <c r="A6019" t="s">
        <v>4</v>
      </c>
      <c r="B6019" s="4" t="s">
        <v>5</v>
      </c>
      <c r="C6019" s="4" t="s">
        <v>8</v>
      </c>
      <c r="D6019" s="4" t="s">
        <v>7</v>
      </c>
    </row>
    <row r="6020" spans="1:31">
      <c r="A6020" t="n">
        <v>52790</v>
      </c>
      <c r="B6020" s="55" t="n">
        <v>72</v>
      </c>
      <c r="C6020" s="7" t="n">
        <v>5</v>
      </c>
      <c r="D6020" s="7" t="n">
        <v>0</v>
      </c>
    </row>
    <row r="6021" spans="1:31">
      <c r="A6021" t="s">
        <v>4</v>
      </c>
      <c r="B6021" s="4" t="s">
        <v>5</v>
      </c>
      <c r="C6021" s="4" t="s">
        <v>8</v>
      </c>
      <c r="D6021" s="41" t="s">
        <v>173</v>
      </c>
      <c r="E6021" s="4" t="s">
        <v>5</v>
      </c>
      <c r="F6021" s="4" t="s">
        <v>8</v>
      </c>
      <c r="G6021" s="4" t="s">
        <v>7</v>
      </c>
      <c r="H6021" s="41" t="s">
        <v>174</v>
      </c>
      <c r="I6021" s="4" t="s">
        <v>8</v>
      </c>
      <c r="J6021" s="4" t="s">
        <v>19</v>
      </c>
      <c r="K6021" s="4" t="s">
        <v>8</v>
      </c>
      <c r="L6021" s="4" t="s">
        <v>8</v>
      </c>
      <c r="M6021" s="4" t="s">
        <v>17</v>
      </c>
    </row>
    <row r="6022" spans="1:31">
      <c r="A6022" t="n">
        <v>52794</v>
      </c>
      <c r="B6022" s="12" t="n">
        <v>5</v>
      </c>
      <c r="C6022" s="7" t="n">
        <v>28</v>
      </c>
      <c r="D6022" s="41" t="s">
        <v>3</v>
      </c>
      <c r="E6022" s="9" t="n">
        <v>162</v>
      </c>
      <c r="F6022" s="7" t="n">
        <v>4</v>
      </c>
      <c r="G6022" s="7" t="n">
        <v>12463</v>
      </c>
      <c r="H6022" s="41" t="s">
        <v>3</v>
      </c>
      <c r="I6022" s="7" t="n">
        <v>0</v>
      </c>
      <c r="J6022" s="7" t="n">
        <v>1</v>
      </c>
      <c r="K6022" s="7" t="n">
        <v>2</v>
      </c>
      <c r="L6022" s="7" t="n">
        <v>1</v>
      </c>
      <c r="M6022" s="13" t="n">
        <f t="normal" ca="1">A6028</f>
        <v>0</v>
      </c>
    </row>
    <row r="6023" spans="1:31">
      <c r="A6023" t="s">
        <v>4</v>
      </c>
      <c r="B6023" s="4" t="s">
        <v>5</v>
      </c>
      <c r="C6023" s="4" t="s">
        <v>8</v>
      </c>
      <c r="D6023" s="4" t="s">
        <v>9</v>
      </c>
    </row>
    <row r="6024" spans="1:31">
      <c r="A6024" t="n">
        <v>52811</v>
      </c>
      <c r="B6024" s="8" t="n">
        <v>2</v>
      </c>
      <c r="C6024" s="7" t="n">
        <v>10</v>
      </c>
      <c r="D6024" s="7" t="s">
        <v>233</v>
      </c>
    </row>
    <row r="6025" spans="1:31">
      <c r="A6025" t="s">
        <v>4</v>
      </c>
      <c r="B6025" s="4" t="s">
        <v>5</v>
      </c>
      <c r="C6025" s="4" t="s">
        <v>7</v>
      </c>
    </row>
    <row r="6026" spans="1:31">
      <c r="A6026" t="n">
        <v>52828</v>
      </c>
      <c r="B6026" s="23" t="n">
        <v>16</v>
      </c>
      <c r="C6026" s="7" t="n">
        <v>0</v>
      </c>
    </row>
    <row r="6027" spans="1:31">
      <c r="A6027" t="s">
        <v>4</v>
      </c>
      <c r="B6027" s="4" t="s">
        <v>5</v>
      </c>
      <c r="C6027" s="4" t="s">
        <v>7</v>
      </c>
      <c r="D6027" s="4" t="s">
        <v>9</v>
      </c>
      <c r="E6027" s="4" t="s">
        <v>9</v>
      </c>
      <c r="F6027" s="4" t="s">
        <v>9</v>
      </c>
      <c r="G6027" s="4" t="s">
        <v>8</v>
      </c>
      <c r="H6027" s="4" t="s">
        <v>19</v>
      </c>
      <c r="I6027" s="4" t="s">
        <v>18</v>
      </c>
      <c r="J6027" s="4" t="s">
        <v>18</v>
      </c>
      <c r="K6027" s="4" t="s">
        <v>18</v>
      </c>
      <c r="L6027" s="4" t="s">
        <v>18</v>
      </c>
      <c r="M6027" s="4" t="s">
        <v>18</v>
      </c>
      <c r="N6027" s="4" t="s">
        <v>18</v>
      </c>
      <c r="O6027" s="4" t="s">
        <v>18</v>
      </c>
      <c r="P6027" s="4" t="s">
        <v>9</v>
      </c>
      <c r="Q6027" s="4" t="s">
        <v>9</v>
      </c>
      <c r="R6027" s="4" t="s">
        <v>19</v>
      </c>
      <c r="S6027" s="4" t="s">
        <v>8</v>
      </c>
      <c r="T6027" s="4" t="s">
        <v>19</v>
      </c>
      <c r="U6027" s="4" t="s">
        <v>19</v>
      </c>
      <c r="V6027" s="4" t="s">
        <v>7</v>
      </c>
    </row>
    <row r="6028" spans="1:31">
      <c r="A6028" t="n">
        <v>52831</v>
      </c>
      <c r="B6028" s="56" t="n">
        <v>19</v>
      </c>
      <c r="C6028" s="7" t="n">
        <v>80</v>
      </c>
      <c r="D6028" s="7" t="s">
        <v>258</v>
      </c>
      <c r="E6028" s="7" t="s">
        <v>259</v>
      </c>
      <c r="F6028" s="7" t="s">
        <v>20</v>
      </c>
      <c r="G6028" s="7" t="n">
        <v>0</v>
      </c>
      <c r="H6028" s="7" t="n">
        <v>1</v>
      </c>
      <c r="I6028" s="7" t="n">
        <v>0</v>
      </c>
      <c r="J6028" s="7" t="n">
        <v>0</v>
      </c>
      <c r="K6028" s="7" t="n">
        <v>0</v>
      </c>
      <c r="L6028" s="7" t="n">
        <v>0</v>
      </c>
      <c r="M6028" s="7" t="n">
        <v>1</v>
      </c>
      <c r="N6028" s="7" t="n">
        <v>1.60000002384186</v>
      </c>
      <c r="O6028" s="7" t="n">
        <v>0.0900000035762787</v>
      </c>
      <c r="P6028" s="7" t="s">
        <v>20</v>
      </c>
      <c r="Q6028" s="7" t="s">
        <v>20</v>
      </c>
      <c r="R6028" s="7" t="n">
        <v>-1</v>
      </c>
      <c r="S6028" s="7" t="n">
        <v>0</v>
      </c>
      <c r="T6028" s="7" t="n">
        <v>0</v>
      </c>
      <c r="U6028" s="7" t="n">
        <v>0</v>
      </c>
      <c r="V6028" s="7" t="n">
        <v>0</v>
      </c>
    </row>
    <row r="6029" spans="1:31">
      <c r="A6029" t="s">
        <v>4</v>
      </c>
      <c r="B6029" s="4" t="s">
        <v>5</v>
      </c>
      <c r="C6029" s="4" t="s">
        <v>7</v>
      </c>
      <c r="D6029" s="4" t="s">
        <v>8</v>
      </c>
      <c r="E6029" s="4" t="s">
        <v>8</v>
      </c>
      <c r="F6029" s="4" t="s">
        <v>9</v>
      </c>
    </row>
    <row r="6030" spans="1:31">
      <c r="A6030" t="n">
        <v>52901</v>
      </c>
      <c r="B6030" s="53" t="n">
        <v>20</v>
      </c>
      <c r="C6030" s="7" t="n">
        <v>0</v>
      </c>
      <c r="D6030" s="7" t="n">
        <v>3</v>
      </c>
      <c r="E6030" s="7" t="n">
        <v>10</v>
      </c>
      <c r="F6030" s="7" t="s">
        <v>272</v>
      </c>
    </row>
    <row r="6031" spans="1:31">
      <c r="A6031" t="s">
        <v>4</v>
      </c>
      <c r="B6031" s="4" t="s">
        <v>5</v>
      </c>
      <c r="C6031" s="4" t="s">
        <v>7</v>
      </c>
    </row>
    <row r="6032" spans="1:31">
      <c r="A6032" t="n">
        <v>52919</v>
      </c>
      <c r="B6032" s="23" t="n">
        <v>16</v>
      </c>
      <c r="C6032" s="7" t="n">
        <v>0</v>
      </c>
    </row>
    <row r="6033" spans="1:22">
      <c r="A6033" t="s">
        <v>4</v>
      </c>
      <c r="B6033" s="4" t="s">
        <v>5</v>
      </c>
      <c r="C6033" s="4" t="s">
        <v>7</v>
      </c>
      <c r="D6033" s="4" t="s">
        <v>8</v>
      </c>
      <c r="E6033" s="4" t="s">
        <v>8</v>
      </c>
      <c r="F6033" s="4" t="s">
        <v>9</v>
      </c>
    </row>
    <row r="6034" spans="1:22">
      <c r="A6034" t="n">
        <v>52922</v>
      </c>
      <c r="B6034" s="53" t="n">
        <v>20</v>
      </c>
      <c r="C6034" s="7" t="n">
        <v>80</v>
      </c>
      <c r="D6034" s="7" t="n">
        <v>3</v>
      </c>
      <c r="E6034" s="7" t="n">
        <v>10</v>
      </c>
      <c r="F6034" s="7" t="s">
        <v>272</v>
      </c>
    </row>
    <row r="6035" spans="1:22">
      <c r="A6035" t="s">
        <v>4</v>
      </c>
      <c r="B6035" s="4" t="s">
        <v>5</v>
      </c>
      <c r="C6035" s="4" t="s">
        <v>7</v>
      </c>
    </row>
    <row r="6036" spans="1:22">
      <c r="A6036" t="n">
        <v>52940</v>
      </c>
      <c r="B6036" s="23" t="n">
        <v>16</v>
      </c>
      <c r="C6036" s="7" t="n">
        <v>0</v>
      </c>
    </row>
    <row r="6037" spans="1:22">
      <c r="A6037" t="s">
        <v>4</v>
      </c>
      <c r="B6037" s="4" t="s">
        <v>5</v>
      </c>
      <c r="C6037" s="4" t="s">
        <v>8</v>
      </c>
    </row>
    <row r="6038" spans="1:22">
      <c r="A6038" t="n">
        <v>52943</v>
      </c>
      <c r="B6038" s="57" t="n">
        <v>116</v>
      </c>
      <c r="C6038" s="7" t="n">
        <v>0</v>
      </c>
    </row>
    <row r="6039" spans="1:22">
      <c r="A6039" t="s">
        <v>4</v>
      </c>
      <c r="B6039" s="4" t="s">
        <v>5</v>
      </c>
      <c r="C6039" s="4" t="s">
        <v>8</v>
      </c>
      <c r="D6039" s="4" t="s">
        <v>7</v>
      </c>
    </row>
    <row r="6040" spans="1:22">
      <c r="A6040" t="n">
        <v>52945</v>
      </c>
      <c r="B6040" s="57" t="n">
        <v>116</v>
      </c>
      <c r="C6040" s="7" t="n">
        <v>2</v>
      </c>
      <c r="D6040" s="7" t="n">
        <v>1</v>
      </c>
    </row>
    <row r="6041" spans="1:22">
      <c r="A6041" t="s">
        <v>4</v>
      </c>
      <c r="B6041" s="4" t="s">
        <v>5</v>
      </c>
      <c r="C6041" s="4" t="s">
        <v>8</v>
      </c>
      <c r="D6041" s="4" t="s">
        <v>19</v>
      </c>
    </row>
    <row r="6042" spans="1:22">
      <c r="A6042" t="n">
        <v>52949</v>
      </c>
      <c r="B6042" s="57" t="n">
        <v>116</v>
      </c>
      <c r="C6042" s="7" t="n">
        <v>5</v>
      </c>
      <c r="D6042" s="7" t="n">
        <v>1097859072</v>
      </c>
    </row>
    <row r="6043" spans="1:22">
      <c r="A6043" t="s">
        <v>4</v>
      </c>
      <c r="B6043" s="4" t="s">
        <v>5</v>
      </c>
      <c r="C6043" s="4" t="s">
        <v>8</v>
      </c>
      <c r="D6043" s="4" t="s">
        <v>7</v>
      </c>
    </row>
    <row r="6044" spans="1:22">
      <c r="A6044" t="n">
        <v>52955</v>
      </c>
      <c r="B6044" s="57" t="n">
        <v>116</v>
      </c>
      <c r="C6044" s="7" t="n">
        <v>6</v>
      </c>
      <c r="D6044" s="7" t="n">
        <v>1</v>
      </c>
    </row>
    <row r="6045" spans="1:22">
      <c r="A6045" t="s">
        <v>4</v>
      </c>
      <c r="B6045" s="4" t="s">
        <v>5</v>
      </c>
      <c r="C6045" s="4" t="s">
        <v>7</v>
      </c>
      <c r="D6045" s="4" t="s">
        <v>18</v>
      </c>
      <c r="E6045" s="4" t="s">
        <v>18</v>
      </c>
      <c r="F6045" s="4" t="s">
        <v>18</v>
      </c>
      <c r="G6045" s="4" t="s">
        <v>18</v>
      </c>
    </row>
    <row r="6046" spans="1:22">
      <c r="A6046" t="n">
        <v>52959</v>
      </c>
      <c r="B6046" s="33" t="n">
        <v>46</v>
      </c>
      <c r="C6046" s="7" t="n">
        <v>0</v>
      </c>
      <c r="D6046" s="7" t="n">
        <v>3.29999995231628</v>
      </c>
      <c r="E6046" s="7" t="n">
        <v>0.0599999986588955</v>
      </c>
      <c r="F6046" s="7" t="n">
        <v>-22.3999996185303</v>
      </c>
      <c r="G6046" s="7" t="n">
        <v>90</v>
      </c>
    </row>
    <row r="6047" spans="1:22">
      <c r="A6047" t="s">
        <v>4</v>
      </c>
      <c r="B6047" s="4" t="s">
        <v>5</v>
      </c>
      <c r="C6047" s="4" t="s">
        <v>7</v>
      </c>
      <c r="D6047" s="4" t="s">
        <v>18</v>
      </c>
      <c r="E6047" s="4" t="s">
        <v>18</v>
      </c>
      <c r="F6047" s="4" t="s">
        <v>18</v>
      </c>
      <c r="G6047" s="4" t="s">
        <v>18</v>
      </c>
    </row>
    <row r="6048" spans="1:22">
      <c r="A6048" t="n">
        <v>52978</v>
      </c>
      <c r="B6048" s="33" t="n">
        <v>46</v>
      </c>
      <c r="C6048" s="7" t="n">
        <v>80</v>
      </c>
      <c r="D6048" s="7" t="n">
        <v>3.90000009536743</v>
      </c>
      <c r="E6048" s="7" t="n">
        <v>0.0599999986588955</v>
      </c>
      <c r="F6048" s="7" t="n">
        <v>-23.5900001525879</v>
      </c>
      <c r="G6048" s="7" t="n">
        <v>90</v>
      </c>
    </row>
    <row r="6049" spans="1:7">
      <c r="A6049" t="s">
        <v>4</v>
      </c>
      <c r="B6049" s="4" t="s">
        <v>5</v>
      </c>
      <c r="C6049" s="4" t="s">
        <v>8</v>
      </c>
      <c r="D6049" s="4" t="s">
        <v>8</v>
      </c>
      <c r="E6049" s="4" t="s">
        <v>18</v>
      </c>
      <c r="F6049" s="4" t="s">
        <v>18</v>
      </c>
      <c r="G6049" s="4" t="s">
        <v>18</v>
      </c>
      <c r="H6049" s="4" t="s">
        <v>7</v>
      </c>
    </row>
    <row r="6050" spans="1:7">
      <c r="A6050" t="n">
        <v>52997</v>
      </c>
      <c r="B6050" s="36" t="n">
        <v>45</v>
      </c>
      <c r="C6050" s="7" t="n">
        <v>2</v>
      </c>
      <c r="D6050" s="7" t="n">
        <v>3</v>
      </c>
      <c r="E6050" s="7" t="n">
        <v>3.45000004768372</v>
      </c>
      <c r="F6050" s="7" t="n">
        <v>1.39999997615814</v>
      </c>
      <c r="G6050" s="7" t="n">
        <v>-22.7999992370605</v>
      </c>
      <c r="H6050" s="7" t="n">
        <v>0</v>
      </c>
    </row>
    <row r="6051" spans="1:7">
      <c r="A6051" t="s">
        <v>4</v>
      </c>
      <c r="B6051" s="4" t="s">
        <v>5</v>
      </c>
      <c r="C6051" s="4" t="s">
        <v>8</v>
      </c>
      <c r="D6051" s="4" t="s">
        <v>8</v>
      </c>
      <c r="E6051" s="4" t="s">
        <v>18</v>
      </c>
      <c r="F6051" s="4" t="s">
        <v>18</v>
      </c>
      <c r="G6051" s="4" t="s">
        <v>18</v>
      </c>
      <c r="H6051" s="4" t="s">
        <v>7</v>
      </c>
      <c r="I6051" s="4" t="s">
        <v>8</v>
      </c>
    </row>
    <row r="6052" spans="1:7">
      <c r="A6052" t="n">
        <v>53014</v>
      </c>
      <c r="B6052" s="36" t="n">
        <v>45</v>
      </c>
      <c r="C6052" s="7" t="n">
        <v>4</v>
      </c>
      <c r="D6052" s="7" t="n">
        <v>3</v>
      </c>
      <c r="E6052" s="7" t="n">
        <v>3.10999989509583</v>
      </c>
      <c r="F6052" s="7" t="n">
        <v>303.040008544922</v>
      </c>
      <c r="G6052" s="7" t="n">
        <v>0</v>
      </c>
      <c r="H6052" s="7" t="n">
        <v>0</v>
      </c>
      <c r="I6052" s="7" t="n">
        <v>0</v>
      </c>
    </row>
    <row r="6053" spans="1:7">
      <c r="A6053" t="s">
        <v>4</v>
      </c>
      <c r="B6053" s="4" t="s">
        <v>5</v>
      </c>
      <c r="C6053" s="4" t="s">
        <v>8</v>
      </c>
      <c r="D6053" s="4" t="s">
        <v>8</v>
      </c>
      <c r="E6053" s="4" t="s">
        <v>18</v>
      </c>
      <c r="F6053" s="4" t="s">
        <v>7</v>
      </c>
    </row>
    <row r="6054" spans="1:7">
      <c r="A6054" t="n">
        <v>53032</v>
      </c>
      <c r="B6054" s="36" t="n">
        <v>45</v>
      </c>
      <c r="C6054" s="7" t="n">
        <v>5</v>
      </c>
      <c r="D6054" s="7" t="n">
        <v>3</v>
      </c>
      <c r="E6054" s="7" t="n">
        <v>3</v>
      </c>
      <c r="F6054" s="7" t="n">
        <v>0</v>
      </c>
    </row>
    <row r="6055" spans="1:7">
      <c r="A6055" t="s">
        <v>4</v>
      </c>
      <c r="B6055" s="4" t="s">
        <v>5</v>
      </c>
      <c r="C6055" s="4" t="s">
        <v>8</v>
      </c>
      <c r="D6055" s="4" t="s">
        <v>8</v>
      </c>
      <c r="E6055" s="4" t="s">
        <v>18</v>
      </c>
      <c r="F6055" s="4" t="s">
        <v>7</v>
      </c>
    </row>
    <row r="6056" spans="1:7">
      <c r="A6056" t="n">
        <v>53041</v>
      </c>
      <c r="B6056" s="36" t="n">
        <v>45</v>
      </c>
      <c r="C6056" s="7" t="n">
        <v>11</v>
      </c>
      <c r="D6056" s="7" t="n">
        <v>3</v>
      </c>
      <c r="E6056" s="7" t="n">
        <v>28.7999992370605</v>
      </c>
      <c r="F6056" s="7" t="n">
        <v>0</v>
      </c>
    </row>
    <row r="6057" spans="1:7">
      <c r="A6057" t="s">
        <v>4</v>
      </c>
      <c r="B6057" s="4" t="s">
        <v>5</v>
      </c>
      <c r="C6057" s="4" t="s">
        <v>7</v>
      </c>
      <c r="D6057" s="4" t="s">
        <v>7</v>
      </c>
      <c r="E6057" s="4" t="s">
        <v>18</v>
      </c>
      <c r="F6057" s="4" t="s">
        <v>8</v>
      </c>
    </row>
    <row r="6058" spans="1:7">
      <c r="A6058" t="n">
        <v>53050</v>
      </c>
      <c r="B6058" s="58" t="n">
        <v>53</v>
      </c>
      <c r="C6058" s="7" t="n">
        <v>0</v>
      </c>
      <c r="D6058" s="7" t="n">
        <v>80</v>
      </c>
      <c r="E6058" s="7" t="n">
        <v>0</v>
      </c>
      <c r="F6058" s="7" t="n">
        <v>0</v>
      </c>
    </row>
    <row r="6059" spans="1:7">
      <c r="A6059" t="s">
        <v>4</v>
      </c>
      <c r="B6059" s="4" t="s">
        <v>5</v>
      </c>
      <c r="C6059" s="4" t="s">
        <v>7</v>
      </c>
      <c r="D6059" s="4" t="s">
        <v>7</v>
      </c>
      <c r="E6059" s="4" t="s">
        <v>18</v>
      </c>
      <c r="F6059" s="4" t="s">
        <v>8</v>
      </c>
    </row>
    <row r="6060" spans="1:7">
      <c r="A6060" t="n">
        <v>53060</v>
      </c>
      <c r="B6060" s="58" t="n">
        <v>53</v>
      </c>
      <c r="C6060" s="7" t="n">
        <v>80</v>
      </c>
      <c r="D6060" s="7" t="n">
        <v>0</v>
      </c>
      <c r="E6060" s="7" t="n">
        <v>0</v>
      </c>
      <c r="F6060" s="7" t="n">
        <v>0</v>
      </c>
    </row>
    <row r="6061" spans="1:7">
      <c r="A6061" t="s">
        <v>4</v>
      </c>
      <c r="B6061" s="4" t="s">
        <v>5</v>
      </c>
      <c r="C6061" s="4" t="s">
        <v>7</v>
      </c>
    </row>
    <row r="6062" spans="1:7">
      <c r="A6062" t="n">
        <v>53070</v>
      </c>
      <c r="B6062" s="23" t="n">
        <v>16</v>
      </c>
      <c r="C6062" s="7" t="n">
        <v>0</v>
      </c>
    </row>
    <row r="6063" spans="1:7">
      <c r="A6063" t="s">
        <v>4</v>
      </c>
      <c r="B6063" s="4" t="s">
        <v>5</v>
      </c>
      <c r="C6063" s="4" t="s">
        <v>7</v>
      </c>
      <c r="D6063" s="4" t="s">
        <v>7</v>
      </c>
      <c r="E6063" s="4" t="s">
        <v>7</v>
      </c>
    </row>
    <row r="6064" spans="1:7">
      <c r="A6064" t="n">
        <v>53073</v>
      </c>
      <c r="B6064" s="45" t="n">
        <v>61</v>
      </c>
      <c r="C6064" s="7" t="n">
        <v>0</v>
      </c>
      <c r="D6064" s="7" t="n">
        <v>80</v>
      </c>
      <c r="E6064" s="7" t="n">
        <v>0</v>
      </c>
    </row>
    <row r="6065" spans="1:9">
      <c r="A6065" t="s">
        <v>4</v>
      </c>
      <c r="B6065" s="4" t="s">
        <v>5</v>
      </c>
      <c r="C6065" s="4" t="s">
        <v>7</v>
      </c>
      <c r="D6065" s="4" t="s">
        <v>7</v>
      </c>
      <c r="E6065" s="4" t="s">
        <v>7</v>
      </c>
    </row>
    <row r="6066" spans="1:9">
      <c r="A6066" t="n">
        <v>53080</v>
      </c>
      <c r="B6066" s="45" t="n">
        <v>61</v>
      </c>
      <c r="C6066" s="7" t="n">
        <v>80</v>
      </c>
      <c r="D6066" s="7" t="n">
        <v>0</v>
      </c>
      <c r="E6066" s="7" t="n">
        <v>0</v>
      </c>
    </row>
    <row r="6067" spans="1:9">
      <c r="A6067" t="s">
        <v>4</v>
      </c>
      <c r="B6067" s="4" t="s">
        <v>5</v>
      </c>
      <c r="C6067" s="4" t="s">
        <v>8</v>
      </c>
      <c r="D6067" s="4" t="s">
        <v>7</v>
      </c>
      <c r="E6067" s="4" t="s">
        <v>18</v>
      </c>
    </row>
    <row r="6068" spans="1:9">
      <c r="A6068" t="n">
        <v>53087</v>
      </c>
      <c r="B6068" s="25" t="n">
        <v>58</v>
      </c>
      <c r="C6068" s="7" t="n">
        <v>100</v>
      </c>
      <c r="D6068" s="7" t="n">
        <v>1000</v>
      </c>
      <c r="E6068" s="7" t="n">
        <v>1</v>
      </c>
    </row>
    <row r="6069" spans="1:9">
      <c r="A6069" t="s">
        <v>4</v>
      </c>
      <c r="B6069" s="4" t="s">
        <v>5</v>
      </c>
      <c r="C6069" s="4" t="s">
        <v>8</v>
      </c>
      <c r="D6069" s="4" t="s">
        <v>7</v>
      </c>
    </row>
    <row r="6070" spans="1:9">
      <c r="A6070" t="n">
        <v>53095</v>
      </c>
      <c r="B6070" s="25" t="n">
        <v>58</v>
      </c>
      <c r="C6070" s="7" t="n">
        <v>255</v>
      </c>
      <c r="D6070" s="7" t="n">
        <v>0</v>
      </c>
    </row>
    <row r="6071" spans="1:9">
      <c r="A6071" t="s">
        <v>4</v>
      </c>
      <c r="B6071" s="4" t="s">
        <v>5</v>
      </c>
      <c r="C6071" s="4" t="s">
        <v>8</v>
      </c>
      <c r="D6071" s="4" t="s">
        <v>7</v>
      </c>
      <c r="E6071" s="4" t="s">
        <v>9</v>
      </c>
    </row>
    <row r="6072" spans="1:9">
      <c r="A6072" t="n">
        <v>53099</v>
      </c>
      <c r="B6072" s="38" t="n">
        <v>51</v>
      </c>
      <c r="C6072" s="7" t="n">
        <v>4</v>
      </c>
      <c r="D6072" s="7" t="n">
        <v>80</v>
      </c>
      <c r="E6072" s="7" t="s">
        <v>298</v>
      </c>
    </row>
    <row r="6073" spans="1:9">
      <c r="A6073" t="s">
        <v>4</v>
      </c>
      <c r="B6073" s="4" t="s">
        <v>5</v>
      </c>
      <c r="C6073" s="4" t="s">
        <v>7</v>
      </c>
    </row>
    <row r="6074" spans="1:9">
      <c r="A6074" t="n">
        <v>53113</v>
      </c>
      <c r="B6074" s="23" t="n">
        <v>16</v>
      </c>
      <c r="C6074" s="7" t="n">
        <v>0</v>
      </c>
    </row>
    <row r="6075" spans="1:9">
      <c r="A6075" t="s">
        <v>4</v>
      </c>
      <c r="B6075" s="4" t="s">
        <v>5</v>
      </c>
      <c r="C6075" s="4" t="s">
        <v>7</v>
      </c>
      <c r="D6075" s="4" t="s">
        <v>69</v>
      </c>
      <c r="E6075" s="4" t="s">
        <v>8</v>
      </c>
      <c r="F6075" s="4" t="s">
        <v>8</v>
      </c>
      <c r="G6075" s="4" t="s">
        <v>69</v>
      </c>
      <c r="H6075" s="4" t="s">
        <v>8</v>
      </c>
      <c r="I6075" s="4" t="s">
        <v>8</v>
      </c>
    </row>
    <row r="6076" spans="1:9">
      <c r="A6076" t="n">
        <v>53116</v>
      </c>
      <c r="B6076" s="39" t="n">
        <v>26</v>
      </c>
      <c r="C6076" s="7" t="n">
        <v>80</v>
      </c>
      <c r="D6076" s="7" t="s">
        <v>509</v>
      </c>
      <c r="E6076" s="7" t="n">
        <v>2</v>
      </c>
      <c r="F6076" s="7" t="n">
        <v>3</v>
      </c>
      <c r="G6076" s="7" t="s">
        <v>510</v>
      </c>
      <c r="H6076" s="7" t="n">
        <v>2</v>
      </c>
      <c r="I6076" s="7" t="n">
        <v>0</v>
      </c>
    </row>
    <row r="6077" spans="1:9">
      <c r="A6077" t="s">
        <v>4</v>
      </c>
      <c r="B6077" s="4" t="s">
        <v>5</v>
      </c>
    </row>
    <row r="6078" spans="1:9">
      <c r="A6078" t="n">
        <v>53267</v>
      </c>
      <c r="B6078" s="30" t="n">
        <v>28</v>
      </c>
    </row>
    <row r="6079" spans="1:9">
      <c r="A6079" t="s">
        <v>4</v>
      </c>
      <c r="B6079" s="4" t="s">
        <v>5</v>
      </c>
      <c r="C6079" s="4" t="s">
        <v>8</v>
      </c>
      <c r="D6079" s="4" t="s">
        <v>7</v>
      </c>
      <c r="E6079" s="4" t="s">
        <v>18</v>
      </c>
    </row>
    <row r="6080" spans="1:9">
      <c r="A6080" t="n">
        <v>53268</v>
      </c>
      <c r="B6080" s="25" t="n">
        <v>58</v>
      </c>
      <c r="C6080" s="7" t="n">
        <v>0</v>
      </c>
      <c r="D6080" s="7" t="n">
        <v>300</v>
      </c>
      <c r="E6080" s="7" t="n">
        <v>0.300000011920929</v>
      </c>
    </row>
    <row r="6081" spans="1:9">
      <c r="A6081" t="s">
        <v>4</v>
      </c>
      <c r="B6081" s="4" t="s">
        <v>5</v>
      </c>
      <c r="C6081" s="4" t="s">
        <v>8</v>
      </c>
      <c r="D6081" s="4" t="s">
        <v>7</v>
      </c>
    </row>
    <row r="6082" spans="1:9">
      <c r="A6082" t="n">
        <v>53276</v>
      </c>
      <c r="B6082" s="25" t="n">
        <v>58</v>
      </c>
      <c r="C6082" s="7" t="n">
        <v>255</v>
      </c>
      <c r="D6082" s="7" t="n">
        <v>0</v>
      </c>
    </row>
    <row r="6083" spans="1:9">
      <c r="A6083" t="s">
        <v>4</v>
      </c>
      <c r="B6083" s="4" t="s">
        <v>5</v>
      </c>
      <c r="C6083" s="4" t="s">
        <v>8</v>
      </c>
      <c r="D6083" s="4" t="s">
        <v>7</v>
      </c>
      <c r="E6083" s="4" t="s">
        <v>18</v>
      </c>
      <c r="F6083" s="4" t="s">
        <v>7</v>
      </c>
      <c r="G6083" s="4" t="s">
        <v>19</v>
      </c>
      <c r="H6083" s="4" t="s">
        <v>19</v>
      </c>
      <c r="I6083" s="4" t="s">
        <v>7</v>
      </c>
      <c r="J6083" s="4" t="s">
        <v>7</v>
      </c>
      <c r="K6083" s="4" t="s">
        <v>19</v>
      </c>
      <c r="L6083" s="4" t="s">
        <v>19</v>
      </c>
      <c r="M6083" s="4" t="s">
        <v>19</v>
      </c>
      <c r="N6083" s="4" t="s">
        <v>19</v>
      </c>
      <c r="O6083" s="4" t="s">
        <v>9</v>
      </c>
    </row>
    <row r="6084" spans="1:9">
      <c r="A6084" t="n">
        <v>53280</v>
      </c>
      <c r="B6084" s="15" t="n">
        <v>50</v>
      </c>
      <c r="C6084" s="7" t="n">
        <v>0</v>
      </c>
      <c r="D6084" s="7" t="n">
        <v>12105</v>
      </c>
      <c r="E6084" s="7" t="n">
        <v>1</v>
      </c>
      <c r="F6084" s="7" t="n">
        <v>0</v>
      </c>
      <c r="G6084" s="7" t="n">
        <v>0</v>
      </c>
      <c r="H6084" s="7" t="n">
        <v>0</v>
      </c>
      <c r="I6084" s="7" t="n">
        <v>0</v>
      </c>
      <c r="J6084" s="7" t="n">
        <v>65533</v>
      </c>
      <c r="K6084" s="7" t="n">
        <v>0</v>
      </c>
      <c r="L6084" s="7" t="n">
        <v>0</v>
      </c>
      <c r="M6084" s="7" t="n">
        <v>0</v>
      </c>
      <c r="N6084" s="7" t="n">
        <v>0</v>
      </c>
      <c r="O6084" s="7" t="s">
        <v>20</v>
      </c>
    </row>
    <row r="6085" spans="1:9">
      <c r="A6085" t="s">
        <v>4</v>
      </c>
      <c r="B6085" s="4" t="s">
        <v>5</v>
      </c>
      <c r="C6085" s="4" t="s">
        <v>8</v>
      </c>
      <c r="D6085" s="4" t="s">
        <v>7</v>
      </c>
      <c r="E6085" s="4" t="s">
        <v>7</v>
      </c>
      <c r="F6085" s="4" t="s">
        <v>7</v>
      </c>
      <c r="G6085" s="4" t="s">
        <v>7</v>
      </c>
      <c r="H6085" s="4" t="s">
        <v>8</v>
      </c>
    </row>
    <row r="6086" spans="1:9">
      <c r="A6086" t="n">
        <v>53319</v>
      </c>
      <c r="B6086" s="28" t="n">
        <v>25</v>
      </c>
      <c r="C6086" s="7" t="n">
        <v>5</v>
      </c>
      <c r="D6086" s="7" t="n">
        <v>65535</v>
      </c>
      <c r="E6086" s="7" t="n">
        <v>500</v>
      </c>
      <c r="F6086" s="7" t="n">
        <v>800</v>
      </c>
      <c r="G6086" s="7" t="n">
        <v>140</v>
      </c>
      <c r="H6086" s="7" t="n">
        <v>0</v>
      </c>
    </row>
    <row r="6087" spans="1:9">
      <c r="A6087" t="s">
        <v>4</v>
      </c>
      <c r="B6087" s="4" t="s">
        <v>5</v>
      </c>
      <c r="C6087" s="4" t="s">
        <v>7</v>
      </c>
      <c r="D6087" s="4" t="s">
        <v>8</v>
      </c>
      <c r="E6087" s="4" t="s">
        <v>69</v>
      </c>
      <c r="F6087" s="4" t="s">
        <v>8</v>
      </c>
      <c r="G6087" s="4" t="s">
        <v>8</v>
      </c>
    </row>
    <row r="6088" spans="1:9">
      <c r="A6088" t="n">
        <v>53330</v>
      </c>
      <c r="B6088" s="29" t="n">
        <v>24</v>
      </c>
      <c r="C6088" s="7" t="n">
        <v>65533</v>
      </c>
      <c r="D6088" s="7" t="n">
        <v>11</v>
      </c>
      <c r="E6088" s="7" t="s">
        <v>504</v>
      </c>
      <c r="F6088" s="7" t="n">
        <v>2</v>
      </c>
      <c r="G6088" s="7" t="n">
        <v>0</v>
      </c>
    </row>
    <row r="6089" spans="1:9">
      <c r="A6089" t="s">
        <v>4</v>
      </c>
      <c r="B6089" s="4" t="s">
        <v>5</v>
      </c>
    </row>
    <row r="6090" spans="1:9">
      <c r="A6090" t="n">
        <v>53415</v>
      </c>
      <c r="B6090" s="30" t="n">
        <v>28</v>
      </c>
    </row>
    <row r="6091" spans="1:9">
      <c r="A6091" t="s">
        <v>4</v>
      </c>
      <c r="B6091" s="4" t="s">
        <v>5</v>
      </c>
      <c r="C6091" s="4" t="s">
        <v>7</v>
      </c>
      <c r="D6091" s="4" t="s">
        <v>8</v>
      </c>
      <c r="E6091" s="4" t="s">
        <v>69</v>
      </c>
      <c r="F6091" s="4" t="s">
        <v>8</v>
      </c>
      <c r="G6091" s="4" t="s">
        <v>8</v>
      </c>
    </row>
    <row r="6092" spans="1:9">
      <c r="A6092" t="n">
        <v>53416</v>
      </c>
      <c r="B6092" s="29" t="n">
        <v>24</v>
      </c>
      <c r="C6092" s="7" t="n">
        <v>65533</v>
      </c>
      <c r="D6092" s="7" t="n">
        <v>11</v>
      </c>
      <c r="E6092" s="7" t="s">
        <v>505</v>
      </c>
      <c r="F6092" s="7" t="n">
        <v>2</v>
      </c>
      <c r="G6092" s="7" t="n">
        <v>0</v>
      </c>
    </row>
    <row r="6093" spans="1:9">
      <c r="A6093" t="s">
        <v>4</v>
      </c>
      <c r="B6093" s="4" t="s">
        <v>5</v>
      </c>
    </row>
    <row r="6094" spans="1:9">
      <c r="A6094" t="n">
        <v>53472</v>
      </c>
      <c r="B6094" s="30" t="n">
        <v>28</v>
      </c>
    </row>
    <row r="6095" spans="1:9">
      <c r="A6095" t="s">
        <v>4</v>
      </c>
      <c r="B6095" s="4" t="s">
        <v>5</v>
      </c>
      <c r="C6095" s="4" t="s">
        <v>8</v>
      </c>
    </row>
    <row r="6096" spans="1:9">
      <c r="A6096" t="n">
        <v>53473</v>
      </c>
      <c r="B6096" s="31" t="n">
        <v>27</v>
      </c>
      <c r="C6096" s="7" t="n">
        <v>0</v>
      </c>
    </row>
    <row r="6097" spans="1:15">
      <c r="A6097" t="s">
        <v>4</v>
      </c>
      <c r="B6097" s="4" t="s">
        <v>5</v>
      </c>
      <c r="C6097" s="4" t="s">
        <v>8</v>
      </c>
    </row>
    <row r="6098" spans="1:15">
      <c r="A6098" t="n">
        <v>53475</v>
      </c>
      <c r="B6098" s="31" t="n">
        <v>27</v>
      </c>
      <c r="C6098" s="7" t="n">
        <v>1</v>
      </c>
    </row>
    <row r="6099" spans="1:15">
      <c r="A6099" t="s">
        <v>4</v>
      </c>
      <c r="B6099" s="4" t="s">
        <v>5</v>
      </c>
      <c r="C6099" s="4" t="s">
        <v>8</v>
      </c>
      <c r="D6099" s="4" t="s">
        <v>7</v>
      </c>
      <c r="E6099" s="4" t="s">
        <v>7</v>
      </c>
      <c r="F6099" s="4" t="s">
        <v>7</v>
      </c>
      <c r="G6099" s="4" t="s">
        <v>7</v>
      </c>
      <c r="H6099" s="4" t="s">
        <v>8</v>
      </c>
    </row>
    <row r="6100" spans="1:15">
      <c r="A6100" t="n">
        <v>53477</v>
      </c>
      <c r="B6100" s="28" t="n">
        <v>25</v>
      </c>
      <c r="C6100" s="7" t="n">
        <v>5</v>
      </c>
      <c r="D6100" s="7" t="n">
        <v>65535</v>
      </c>
      <c r="E6100" s="7" t="n">
        <v>65535</v>
      </c>
      <c r="F6100" s="7" t="n">
        <v>65535</v>
      </c>
      <c r="G6100" s="7" t="n">
        <v>65535</v>
      </c>
      <c r="H6100" s="7" t="n">
        <v>0</v>
      </c>
    </row>
    <row r="6101" spans="1:15">
      <c r="A6101" t="s">
        <v>4</v>
      </c>
      <c r="B6101" s="4" t="s">
        <v>5</v>
      </c>
      <c r="C6101" s="4" t="s">
        <v>8</v>
      </c>
      <c r="D6101" s="4" t="s">
        <v>8</v>
      </c>
      <c r="E6101" s="4" t="s">
        <v>19</v>
      </c>
      <c r="F6101" s="4" t="s">
        <v>8</v>
      </c>
      <c r="G6101" s="4" t="s">
        <v>8</v>
      </c>
    </row>
    <row r="6102" spans="1:15">
      <c r="A6102" t="n">
        <v>53488</v>
      </c>
      <c r="B6102" s="74" t="n">
        <v>18</v>
      </c>
      <c r="C6102" s="7" t="n">
        <v>0</v>
      </c>
      <c r="D6102" s="7" t="n">
        <v>0</v>
      </c>
      <c r="E6102" s="7" t="n">
        <v>0</v>
      </c>
      <c r="F6102" s="7" t="n">
        <v>19</v>
      </c>
      <c r="G6102" s="7" t="n">
        <v>1</v>
      </c>
    </row>
    <row r="6103" spans="1:15">
      <c r="A6103" t="s">
        <v>4</v>
      </c>
      <c r="B6103" s="4" t="s">
        <v>5</v>
      </c>
      <c r="C6103" s="4" t="s">
        <v>8</v>
      </c>
      <c r="D6103" s="4" t="s">
        <v>8</v>
      </c>
      <c r="E6103" s="4" t="s">
        <v>7</v>
      </c>
      <c r="F6103" s="4" t="s">
        <v>18</v>
      </c>
    </row>
    <row r="6104" spans="1:15">
      <c r="A6104" t="n">
        <v>53497</v>
      </c>
      <c r="B6104" s="22" t="n">
        <v>107</v>
      </c>
      <c r="C6104" s="7" t="n">
        <v>0</v>
      </c>
      <c r="D6104" s="7" t="n">
        <v>0</v>
      </c>
      <c r="E6104" s="7" t="n">
        <v>0</v>
      </c>
      <c r="F6104" s="7" t="n">
        <v>32</v>
      </c>
    </row>
    <row r="6105" spans="1:15">
      <c r="A6105" t="s">
        <v>4</v>
      </c>
      <c r="B6105" s="4" t="s">
        <v>5</v>
      </c>
      <c r="C6105" s="4" t="s">
        <v>8</v>
      </c>
      <c r="D6105" s="4" t="s">
        <v>8</v>
      </c>
      <c r="E6105" s="4" t="s">
        <v>9</v>
      </c>
      <c r="F6105" s="4" t="s">
        <v>7</v>
      </c>
    </row>
    <row r="6106" spans="1:15">
      <c r="A6106" t="n">
        <v>53506</v>
      </c>
      <c r="B6106" s="22" t="n">
        <v>107</v>
      </c>
      <c r="C6106" s="7" t="n">
        <v>1</v>
      </c>
      <c r="D6106" s="7" t="n">
        <v>0</v>
      </c>
      <c r="E6106" s="7" t="s">
        <v>511</v>
      </c>
      <c r="F6106" s="7" t="n">
        <v>1</v>
      </c>
    </row>
    <row r="6107" spans="1:15">
      <c r="A6107" t="s">
        <v>4</v>
      </c>
      <c r="B6107" s="4" t="s">
        <v>5</v>
      </c>
      <c r="C6107" s="4" t="s">
        <v>8</v>
      </c>
      <c r="D6107" s="4" t="s">
        <v>8</v>
      </c>
      <c r="E6107" s="4" t="s">
        <v>9</v>
      </c>
      <c r="F6107" s="4" t="s">
        <v>7</v>
      </c>
    </row>
    <row r="6108" spans="1:15">
      <c r="A6108" t="n">
        <v>53516</v>
      </c>
      <c r="B6108" s="22" t="n">
        <v>107</v>
      </c>
      <c r="C6108" s="7" t="n">
        <v>1</v>
      </c>
      <c r="D6108" s="7" t="n">
        <v>0</v>
      </c>
      <c r="E6108" s="7" t="s">
        <v>512</v>
      </c>
      <c r="F6108" s="7" t="n">
        <v>2</v>
      </c>
    </row>
    <row r="6109" spans="1:15">
      <c r="A6109" t="s">
        <v>4</v>
      </c>
      <c r="B6109" s="4" t="s">
        <v>5</v>
      </c>
      <c r="C6109" s="4" t="s">
        <v>8</v>
      </c>
      <c r="D6109" s="4" t="s">
        <v>8</v>
      </c>
      <c r="E6109" s="4" t="s">
        <v>8</v>
      </c>
      <c r="F6109" s="4" t="s">
        <v>7</v>
      </c>
      <c r="G6109" s="4" t="s">
        <v>7</v>
      </c>
      <c r="H6109" s="4" t="s">
        <v>8</v>
      </c>
    </row>
    <row r="6110" spans="1:15">
      <c r="A6110" t="n">
        <v>53527</v>
      </c>
      <c r="B6110" s="22" t="n">
        <v>107</v>
      </c>
      <c r="C6110" s="7" t="n">
        <v>2</v>
      </c>
      <c r="D6110" s="7" t="n">
        <v>0</v>
      </c>
      <c r="E6110" s="7" t="n">
        <v>1</v>
      </c>
      <c r="F6110" s="7" t="n">
        <v>65535</v>
      </c>
      <c r="G6110" s="7" t="n">
        <v>65535</v>
      </c>
      <c r="H6110" s="7" t="n">
        <v>0</v>
      </c>
    </row>
    <row r="6111" spans="1:15">
      <c r="A6111" t="s">
        <v>4</v>
      </c>
      <c r="B6111" s="4" t="s">
        <v>5</v>
      </c>
      <c r="C6111" s="4" t="s">
        <v>8</v>
      </c>
      <c r="D6111" s="4" t="s">
        <v>8</v>
      </c>
      <c r="E6111" s="4" t="s">
        <v>8</v>
      </c>
    </row>
    <row r="6112" spans="1:15">
      <c r="A6112" t="n">
        <v>53536</v>
      </c>
      <c r="B6112" s="22" t="n">
        <v>107</v>
      </c>
      <c r="C6112" s="7" t="n">
        <v>4</v>
      </c>
      <c r="D6112" s="7" t="n">
        <v>0</v>
      </c>
      <c r="E6112" s="7" t="n">
        <v>0</v>
      </c>
    </row>
    <row r="6113" spans="1:8">
      <c r="A6113" t="s">
        <v>4</v>
      </c>
      <c r="B6113" s="4" t="s">
        <v>5</v>
      </c>
      <c r="C6113" s="4" t="s">
        <v>8</v>
      </c>
      <c r="D6113" s="4" t="s">
        <v>8</v>
      </c>
    </row>
    <row r="6114" spans="1:8">
      <c r="A6114" t="n">
        <v>53540</v>
      </c>
      <c r="B6114" s="22" t="n">
        <v>107</v>
      </c>
      <c r="C6114" s="7" t="n">
        <v>3</v>
      </c>
      <c r="D6114" s="7" t="n">
        <v>0</v>
      </c>
    </row>
    <row r="6115" spans="1:8">
      <c r="A6115" t="s">
        <v>4</v>
      </c>
      <c r="B6115" s="4" t="s">
        <v>5</v>
      </c>
      <c r="C6115" s="4" t="s">
        <v>8</v>
      </c>
      <c r="D6115" s="4" t="s">
        <v>8</v>
      </c>
      <c r="E6115" s="4" t="s">
        <v>8</v>
      </c>
      <c r="F6115" s="4" t="s">
        <v>19</v>
      </c>
      <c r="G6115" s="4" t="s">
        <v>8</v>
      </c>
      <c r="H6115" s="4" t="s">
        <v>8</v>
      </c>
      <c r="I6115" s="4" t="s">
        <v>17</v>
      </c>
    </row>
    <row r="6116" spans="1:8">
      <c r="A6116" t="n">
        <v>53543</v>
      </c>
      <c r="B6116" s="12" t="n">
        <v>5</v>
      </c>
      <c r="C6116" s="7" t="n">
        <v>35</v>
      </c>
      <c r="D6116" s="7" t="n">
        <v>0</v>
      </c>
      <c r="E6116" s="7" t="n">
        <v>0</v>
      </c>
      <c r="F6116" s="7" t="n">
        <v>1</v>
      </c>
      <c r="G6116" s="7" t="n">
        <v>2</v>
      </c>
      <c r="H6116" s="7" t="n">
        <v>1</v>
      </c>
      <c r="I6116" s="13" t="n">
        <f t="normal" ca="1">A6364</f>
        <v>0</v>
      </c>
    </row>
    <row r="6117" spans="1:8">
      <c r="A6117" t="s">
        <v>4</v>
      </c>
      <c r="B6117" s="4" t="s">
        <v>5</v>
      </c>
      <c r="C6117" s="4" t="s">
        <v>8</v>
      </c>
      <c r="D6117" s="4" t="s">
        <v>7</v>
      </c>
      <c r="E6117" s="4" t="s">
        <v>18</v>
      </c>
    </row>
    <row r="6118" spans="1:8">
      <c r="A6118" t="n">
        <v>53557</v>
      </c>
      <c r="B6118" s="25" t="n">
        <v>58</v>
      </c>
      <c r="C6118" s="7" t="n">
        <v>100</v>
      </c>
      <c r="D6118" s="7" t="n">
        <v>300</v>
      </c>
      <c r="E6118" s="7" t="n">
        <v>0.300000011920929</v>
      </c>
    </row>
    <row r="6119" spans="1:8">
      <c r="A6119" t="s">
        <v>4</v>
      </c>
      <c r="B6119" s="4" t="s">
        <v>5</v>
      </c>
      <c r="C6119" s="4" t="s">
        <v>8</v>
      </c>
      <c r="D6119" s="4" t="s">
        <v>7</v>
      </c>
    </row>
    <row r="6120" spans="1:8">
      <c r="A6120" t="n">
        <v>53565</v>
      </c>
      <c r="B6120" s="25" t="n">
        <v>58</v>
      </c>
      <c r="C6120" s="7" t="n">
        <v>255</v>
      </c>
      <c r="D6120" s="7" t="n">
        <v>0</v>
      </c>
    </row>
    <row r="6121" spans="1:8">
      <c r="A6121" t="s">
        <v>4</v>
      </c>
      <c r="B6121" s="4" t="s">
        <v>5</v>
      </c>
      <c r="C6121" s="4" t="s">
        <v>8</v>
      </c>
      <c r="D6121" s="4" t="s">
        <v>7</v>
      </c>
      <c r="E6121" s="4" t="s">
        <v>9</v>
      </c>
    </row>
    <row r="6122" spans="1:8">
      <c r="A6122" t="n">
        <v>53569</v>
      </c>
      <c r="B6122" s="38" t="n">
        <v>51</v>
      </c>
      <c r="C6122" s="7" t="n">
        <v>4</v>
      </c>
      <c r="D6122" s="7" t="n">
        <v>80</v>
      </c>
      <c r="E6122" s="7" t="s">
        <v>303</v>
      </c>
    </row>
    <row r="6123" spans="1:8">
      <c r="A6123" t="s">
        <v>4</v>
      </c>
      <c r="B6123" s="4" t="s">
        <v>5</v>
      </c>
      <c r="C6123" s="4" t="s">
        <v>7</v>
      </c>
    </row>
    <row r="6124" spans="1:8">
      <c r="A6124" t="n">
        <v>53583</v>
      </c>
      <c r="B6124" s="23" t="n">
        <v>16</v>
      </c>
      <c r="C6124" s="7" t="n">
        <v>0</v>
      </c>
    </row>
    <row r="6125" spans="1:8">
      <c r="A6125" t="s">
        <v>4</v>
      </c>
      <c r="B6125" s="4" t="s">
        <v>5</v>
      </c>
      <c r="C6125" s="4" t="s">
        <v>7</v>
      </c>
      <c r="D6125" s="4" t="s">
        <v>69</v>
      </c>
      <c r="E6125" s="4" t="s">
        <v>8</v>
      </c>
      <c r="F6125" s="4" t="s">
        <v>8</v>
      </c>
      <c r="G6125" s="4" t="s">
        <v>69</v>
      </c>
      <c r="H6125" s="4" t="s">
        <v>8</v>
      </c>
      <c r="I6125" s="4" t="s">
        <v>8</v>
      </c>
    </row>
    <row r="6126" spans="1:8">
      <c r="A6126" t="n">
        <v>53586</v>
      </c>
      <c r="B6126" s="39" t="n">
        <v>26</v>
      </c>
      <c r="C6126" s="7" t="n">
        <v>80</v>
      </c>
      <c r="D6126" s="7" t="s">
        <v>513</v>
      </c>
      <c r="E6126" s="7" t="n">
        <v>2</v>
      </c>
      <c r="F6126" s="7" t="n">
        <v>3</v>
      </c>
      <c r="G6126" s="7" t="s">
        <v>514</v>
      </c>
      <c r="H6126" s="7" t="n">
        <v>2</v>
      </c>
      <c r="I6126" s="7" t="n">
        <v>0</v>
      </c>
    </row>
    <row r="6127" spans="1:8">
      <c r="A6127" t="s">
        <v>4</v>
      </c>
      <c r="B6127" s="4" t="s">
        <v>5</v>
      </c>
    </row>
    <row r="6128" spans="1:8">
      <c r="A6128" t="n">
        <v>53701</v>
      </c>
      <c r="B6128" s="30" t="n">
        <v>28</v>
      </c>
    </row>
    <row r="6129" spans="1:9">
      <c r="A6129" t="s">
        <v>4</v>
      </c>
      <c r="B6129" s="4" t="s">
        <v>5</v>
      </c>
      <c r="C6129" s="4" t="s">
        <v>7</v>
      </c>
      <c r="D6129" s="4" t="s">
        <v>8</v>
      </c>
      <c r="E6129" s="4" t="s">
        <v>8</v>
      </c>
      <c r="F6129" s="4" t="s">
        <v>9</v>
      </c>
    </row>
    <row r="6130" spans="1:9">
      <c r="A6130" t="n">
        <v>53702</v>
      </c>
      <c r="B6130" s="53" t="n">
        <v>20</v>
      </c>
      <c r="C6130" s="7" t="n">
        <v>0</v>
      </c>
      <c r="D6130" s="7" t="n">
        <v>2</v>
      </c>
      <c r="E6130" s="7" t="n">
        <v>10</v>
      </c>
      <c r="F6130" s="7" t="s">
        <v>502</v>
      </c>
    </row>
    <row r="6131" spans="1:9">
      <c r="A6131" t="s">
        <v>4</v>
      </c>
      <c r="B6131" s="4" t="s">
        <v>5</v>
      </c>
      <c r="C6131" s="4" t="s">
        <v>8</v>
      </c>
      <c r="D6131" s="4" t="s">
        <v>7</v>
      </c>
      <c r="E6131" s="4" t="s">
        <v>9</v>
      </c>
    </row>
    <row r="6132" spans="1:9">
      <c r="A6132" t="n">
        <v>53723</v>
      </c>
      <c r="B6132" s="38" t="n">
        <v>51</v>
      </c>
      <c r="C6132" s="7" t="n">
        <v>4</v>
      </c>
      <c r="D6132" s="7" t="n">
        <v>0</v>
      </c>
      <c r="E6132" s="7" t="s">
        <v>128</v>
      </c>
    </row>
    <row r="6133" spans="1:9">
      <c r="A6133" t="s">
        <v>4</v>
      </c>
      <c r="B6133" s="4" t="s">
        <v>5</v>
      </c>
      <c r="C6133" s="4" t="s">
        <v>7</v>
      </c>
    </row>
    <row r="6134" spans="1:9">
      <c r="A6134" t="n">
        <v>53736</v>
      </c>
      <c r="B6134" s="23" t="n">
        <v>16</v>
      </c>
      <c r="C6134" s="7" t="n">
        <v>0</v>
      </c>
    </row>
    <row r="6135" spans="1:9">
      <c r="A6135" t="s">
        <v>4</v>
      </c>
      <c r="B6135" s="4" t="s">
        <v>5</v>
      </c>
      <c r="C6135" s="4" t="s">
        <v>7</v>
      </c>
      <c r="D6135" s="4" t="s">
        <v>69</v>
      </c>
      <c r="E6135" s="4" t="s">
        <v>8</v>
      </c>
      <c r="F6135" s="4" t="s">
        <v>8</v>
      </c>
    </row>
    <row r="6136" spans="1:9">
      <c r="A6136" t="n">
        <v>53739</v>
      </c>
      <c r="B6136" s="39" t="n">
        <v>26</v>
      </c>
      <c r="C6136" s="7" t="n">
        <v>0</v>
      </c>
      <c r="D6136" s="7" t="s">
        <v>515</v>
      </c>
      <c r="E6136" s="7" t="n">
        <v>2</v>
      </c>
      <c r="F6136" s="7" t="n">
        <v>0</v>
      </c>
    </row>
    <row r="6137" spans="1:9">
      <c r="A6137" t="s">
        <v>4</v>
      </c>
      <c r="B6137" s="4" t="s">
        <v>5</v>
      </c>
    </row>
    <row r="6138" spans="1:9">
      <c r="A6138" t="n">
        <v>53762</v>
      </c>
      <c r="B6138" s="30" t="n">
        <v>28</v>
      </c>
    </row>
    <row r="6139" spans="1:9">
      <c r="A6139" t="s">
        <v>4</v>
      </c>
      <c r="B6139" s="4" t="s">
        <v>5</v>
      </c>
      <c r="C6139" s="4" t="s">
        <v>8</v>
      </c>
      <c r="D6139" s="4" t="s">
        <v>7</v>
      </c>
      <c r="E6139" s="4" t="s">
        <v>19</v>
      </c>
      <c r="F6139" s="4" t="s">
        <v>7</v>
      </c>
    </row>
    <row r="6140" spans="1:9">
      <c r="A6140" t="n">
        <v>53763</v>
      </c>
      <c r="B6140" s="15" t="n">
        <v>50</v>
      </c>
      <c r="C6140" s="7" t="n">
        <v>3</v>
      </c>
      <c r="D6140" s="7" t="n">
        <v>8150</v>
      </c>
      <c r="E6140" s="7" t="n">
        <v>0</v>
      </c>
      <c r="F6140" s="7" t="n">
        <v>1000</v>
      </c>
    </row>
    <row r="6141" spans="1:9">
      <c r="A6141" t="s">
        <v>4</v>
      </c>
      <c r="B6141" s="4" t="s">
        <v>5</v>
      </c>
      <c r="C6141" s="4" t="s">
        <v>8</v>
      </c>
      <c r="D6141" s="4" t="s">
        <v>8</v>
      </c>
      <c r="E6141" s="4" t="s">
        <v>18</v>
      </c>
      <c r="F6141" s="4" t="s">
        <v>7</v>
      </c>
    </row>
    <row r="6142" spans="1:9">
      <c r="A6142" t="n">
        <v>53773</v>
      </c>
      <c r="B6142" s="36" t="n">
        <v>45</v>
      </c>
      <c r="C6142" s="7" t="n">
        <v>5</v>
      </c>
      <c r="D6142" s="7" t="n">
        <v>3</v>
      </c>
      <c r="E6142" s="7" t="n">
        <v>3.20000004768372</v>
      </c>
      <c r="F6142" s="7" t="n">
        <v>1000</v>
      </c>
    </row>
    <row r="6143" spans="1:9">
      <c r="A6143" t="s">
        <v>4</v>
      </c>
      <c r="B6143" s="4" t="s">
        <v>5</v>
      </c>
      <c r="C6143" s="4" t="s">
        <v>8</v>
      </c>
      <c r="D6143" s="4" t="s">
        <v>7</v>
      </c>
      <c r="E6143" s="4" t="s">
        <v>18</v>
      </c>
    </row>
    <row r="6144" spans="1:9">
      <c r="A6144" t="n">
        <v>53782</v>
      </c>
      <c r="B6144" s="25" t="n">
        <v>58</v>
      </c>
      <c r="C6144" s="7" t="n">
        <v>0</v>
      </c>
      <c r="D6144" s="7" t="n">
        <v>1000</v>
      </c>
      <c r="E6144" s="7" t="n">
        <v>1</v>
      </c>
    </row>
    <row r="6145" spans="1:6">
      <c r="A6145" t="s">
        <v>4</v>
      </c>
      <c r="B6145" s="4" t="s">
        <v>5</v>
      </c>
      <c r="C6145" s="4" t="s">
        <v>8</v>
      </c>
      <c r="D6145" s="4" t="s">
        <v>7</v>
      </c>
    </row>
    <row r="6146" spans="1:6">
      <c r="A6146" t="n">
        <v>53790</v>
      </c>
      <c r="B6146" s="25" t="n">
        <v>58</v>
      </c>
      <c r="C6146" s="7" t="n">
        <v>255</v>
      </c>
      <c r="D6146" s="7" t="n">
        <v>0</v>
      </c>
    </row>
    <row r="6147" spans="1:6">
      <c r="A6147" t="s">
        <v>4</v>
      </c>
      <c r="B6147" s="4" t="s">
        <v>5</v>
      </c>
      <c r="C6147" s="4" t="s">
        <v>8</v>
      </c>
      <c r="D6147" s="4" t="s">
        <v>7</v>
      </c>
    </row>
    <row r="6148" spans="1:6">
      <c r="A6148" t="n">
        <v>53794</v>
      </c>
      <c r="B6148" s="36" t="n">
        <v>45</v>
      </c>
      <c r="C6148" s="7" t="n">
        <v>7</v>
      </c>
      <c r="D6148" s="7" t="n">
        <v>255</v>
      </c>
    </row>
    <row r="6149" spans="1:6">
      <c r="A6149" t="s">
        <v>4</v>
      </c>
      <c r="B6149" s="4" t="s">
        <v>5</v>
      </c>
      <c r="C6149" s="4" t="s">
        <v>8</v>
      </c>
      <c r="D6149" s="4" t="s">
        <v>7</v>
      </c>
      <c r="E6149" s="4" t="s">
        <v>7</v>
      </c>
      <c r="F6149" s="4" t="s">
        <v>7</v>
      </c>
      <c r="G6149" s="4" t="s">
        <v>7</v>
      </c>
      <c r="H6149" s="4" t="s">
        <v>8</v>
      </c>
    </row>
    <row r="6150" spans="1:6">
      <c r="A6150" t="n">
        <v>53798</v>
      </c>
      <c r="B6150" s="28" t="n">
        <v>25</v>
      </c>
      <c r="C6150" s="7" t="n">
        <v>5</v>
      </c>
      <c r="D6150" s="7" t="n">
        <v>65535</v>
      </c>
      <c r="E6150" s="7" t="n">
        <v>500</v>
      </c>
      <c r="F6150" s="7" t="n">
        <v>800</v>
      </c>
      <c r="G6150" s="7" t="n">
        <v>140</v>
      </c>
      <c r="H6150" s="7" t="n">
        <v>0</v>
      </c>
    </row>
    <row r="6151" spans="1:6">
      <c r="A6151" t="s">
        <v>4</v>
      </c>
      <c r="B6151" s="4" t="s">
        <v>5</v>
      </c>
      <c r="C6151" s="4" t="s">
        <v>7</v>
      </c>
      <c r="D6151" s="4" t="s">
        <v>8</v>
      </c>
      <c r="E6151" s="4" t="s">
        <v>69</v>
      </c>
      <c r="F6151" s="4" t="s">
        <v>8</v>
      </c>
      <c r="G6151" s="4" t="s">
        <v>8</v>
      </c>
    </row>
    <row r="6152" spans="1:6">
      <c r="A6152" t="n">
        <v>53809</v>
      </c>
      <c r="B6152" s="29" t="n">
        <v>24</v>
      </c>
      <c r="C6152" s="7" t="n">
        <v>65533</v>
      </c>
      <c r="D6152" s="7" t="n">
        <v>11</v>
      </c>
      <c r="E6152" s="7" t="s">
        <v>516</v>
      </c>
      <c r="F6152" s="7" t="n">
        <v>2</v>
      </c>
      <c r="G6152" s="7" t="n">
        <v>0</v>
      </c>
    </row>
    <row r="6153" spans="1:6">
      <c r="A6153" t="s">
        <v>4</v>
      </c>
      <c r="B6153" s="4" t="s">
        <v>5</v>
      </c>
    </row>
    <row r="6154" spans="1:6">
      <c r="A6154" t="n">
        <v>53885</v>
      </c>
      <c r="B6154" s="30" t="n">
        <v>28</v>
      </c>
    </row>
    <row r="6155" spans="1:6">
      <c r="A6155" t="s">
        <v>4</v>
      </c>
      <c r="B6155" s="4" t="s">
        <v>5</v>
      </c>
      <c r="C6155" s="4" t="s">
        <v>7</v>
      </c>
      <c r="D6155" s="4" t="s">
        <v>8</v>
      </c>
      <c r="E6155" s="4" t="s">
        <v>69</v>
      </c>
      <c r="F6155" s="4" t="s">
        <v>8</v>
      </c>
      <c r="G6155" s="4" t="s">
        <v>8</v>
      </c>
    </row>
    <row r="6156" spans="1:6">
      <c r="A6156" t="n">
        <v>53886</v>
      </c>
      <c r="B6156" s="29" t="n">
        <v>24</v>
      </c>
      <c r="C6156" s="7" t="n">
        <v>65533</v>
      </c>
      <c r="D6156" s="7" t="n">
        <v>11</v>
      </c>
      <c r="E6156" s="7" t="s">
        <v>517</v>
      </c>
      <c r="F6156" s="7" t="n">
        <v>2</v>
      </c>
      <c r="G6156" s="7" t="n">
        <v>0</v>
      </c>
    </row>
    <row r="6157" spans="1:6">
      <c r="A6157" t="s">
        <v>4</v>
      </c>
      <c r="B6157" s="4" t="s">
        <v>5</v>
      </c>
    </row>
    <row r="6158" spans="1:6">
      <c r="A6158" t="n">
        <v>53991</v>
      </c>
      <c r="B6158" s="30" t="n">
        <v>28</v>
      </c>
    </row>
    <row r="6159" spans="1:6">
      <c r="A6159" t="s">
        <v>4</v>
      </c>
      <c r="B6159" s="4" t="s">
        <v>5</v>
      </c>
      <c r="C6159" s="4" t="s">
        <v>8</v>
      </c>
    </row>
    <row r="6160" spans="1:6">
      <c r="A6160" t="n">
        <v>53992</v>
      </c>
      <c r="B6160" s="31" t="n">
        <v>27</v>
      </c>
      <c r="C6160" s="7" t="n">
        <v>0</v>
      </c>
    </row>
    <row r="6161" spans="1:8">
      <c r="A6161" t="s">
        <v>4</v>
      </c>
      <c r="B6161" s="4" t="s">
        <v>5</v>
      </c>
      <c r="C6161" s="4" t="s">
        <v>8</v>
      </c>
    </row>
    <row r="6162" spans="1:8">
      <c r="A6162" t="n">
        <v>53994</v>
      </c>
      <c r="B6162" s="31" t="n">
        <v>27</v>
      </c>
      <c r="C6162" s="7" t="n">
        <v>1</v>
      </c>
    </row>
    <row r="6163" spans="1:8">
      <c r="A6163" t="s">
        <v>4</v>
      </c>
      <c r="B6163" s="4" t="s">
        <v>5</v>
      </c>
      <c r="C6163" s="4" t="s">
        <v>8</v>
      </c>
      <c r="D6163" s="4" t="s">
        <v>7</v>
      </c>
      <c r="E6163" s="4" t="s">
        <v>7</v>
      </c>
      <c r="F6163" s="4" t="s">
        <v>7</v>
      </c>
      <c r="G6163" s="4" t="s">
        <v>7</v>
      </c>
      <c r="H6163" s="4" t="s">
        <v>8</v>
      </c>
    </row>
    <row r="6164" spans="1:8">
      <c r="A6164" t="n">
        <v>53996</v>
      </c>
      <c r="B6164" s="28" t="n">
        <v>25</v>
      </c>
      <c r="C6164" s="7" t="n">
        <v>5</v>
      </c>
      <c r="D6164" s="7" t="n">
        <v>65535</v>
      </c>
      <c r="E6164" s="7" t="n">
        <v>65535</v>
      </c>
      <c r="F6164" s="7" t="n">
        <v>65535</v>
      </c>
      <c r="G6164" s="7" t="n">
        <v>65535</v>
      </c>
      <c r="H6164" s="7" t="n">
        <v>0</v>
      </c>
    </row>
    <row r="6165" spans="1:8">
      <c r="A6165" t="s">
        <v>4</v>
      </c>
      <c r="B6165" s="4" t="s">
        <v>5</v>
      </c>
      <c r="C6165" s="4" t="s">
        <v>8</v>
      </c>
      <c r="D6165" s="4" t="s">
        <v>7</v>
      </c>
      <c r="E6165" s="4" t="s">
        <v>9</v>
      </c>
      <c r="F6165" s="4" t="s">
        <v>9</v>
      </c>
      <c r="G6165" s="4" t="s">
        <v>8</v>
      </c>
    </row>
    <row r="6166" spans="1:8">
      <c r="A6166" t="n">
        <v>54007</v>
      </c>
      <c r="B6166" s="11" t="n">
        <v>32</v>
      </c>
      <c r="C6166" s="7" t="n">
        <v>0</v>
      </c>
      <c r="D6166" s="7" t="n">
        <v>65533</v>
      </c>
      <c r="E6166" s="7" t="s">
        <v>12</v>
      </c>
      <c r="F6166" s="7" t="s">
        <v>13</v>
      </c>
      <c r="G6166" s="7" t="n">
        <v>1</v>
      </c>
    </row>
    <row r="6167" spans="1:8">
      <c r="A6167" t="s">
        <v>4</v>
      </c>
      <c r="B6167" s="4" t="s">
        <v>5</v>
      </c>
      <c r="C6167" s="4" t="s">
        <v>8</v>
      </c>
      <c r="D6167" s="4" t="s">
        <v>7</v>
      </c>
      <c r="E6167" s="4" t="s">
        <v>9</v>
      </c>
      <c r="F6167" s="4" t="s">
        <v>9</v>
      </c>
      <c r="G6167" s="4" t="s">
        <v>8</v>
      </c>
    </row>
    <row r="6168" spans="1:8">
      <c r="A6168" t="n">
        <v>54022</v>
      </c>
      <c r="B6168" s="11" t="n">
        <v>32</v>
      </c>
      <c r="C6168" s="7" t="n">
        <v>0</v>
      </c>
      <c r="D6168" s="7" t="n">
        <v>65533</v>
      </c>
      <c r="E6168" s="7" t="s">
        <v>12</v>
      </c>
      <c r="F6168" s="7" t="s">
        <v>15</v>
      </c>
      <c r="G6168" s="7" t="n">
        <v>1</v>
      </c>
    </row>
    <row r="6169" spans="1:8">
      <c r="A6169" t="s">
        <v>4</v>
      </c>
      <c r="B6169" s="4" t="s">
        <v>5</v>
      </c>
      <c r="C6169" s="4" t="s">
        <v>8</v>
      </c>
      <c r="D6169" s="4" t="s">
        <v>7</v>
      </c>
      <c r="E6169" s="4" t="s">
        <v>9</v>
      </c>
      <c r="F6169" s="4" t="s">
        <v>9</v>
      </c>
      <c r="G6169" s="4" t="s">
        <v>8</v>
      </c>
    </row>
    <row r="6170" spans="1:8">
      <c r="A6170" t="n">
        <v>54042</v>
      </c>
      <c r="B6170" s="11" t="n">
        <v>32</v>
      </c>
      <c r="C6170" s="7" t="n">
        <v>0</v>
      </c>
      <c r="D6170" s="7" t="n">
        <v>65533</v>
      </c>
      <c r="E6170" s="7" t="s">
        <v>12</v>
      </c>
      <c r="F6170" s="7" t="s">
        <v>47</v>
      </c>
      <c r="G6170" s="7" t="n">
        <v>0</v>
      </c>
    </row>
    <row r="6171" spans="1:8">
      <c r="A6171" t="s">
        <v>4</v>
      </c>
      <c r="B6171" s="4" t="s">
        <v>5</v>
      </c>
      <c r="C6171" s="4" t="s">
        <v>8</v>
      </c>
      <c r="D6171" s="4" t="s">
        <v>7</v>
      </c>
      <c r="E6171" s="4" t="s">
        <v>9</v>
      </c>
      <c r="F6171" s="4" t="s">
        <v>9</v>
      </c>
      <c r="G6171" s="4" t="s">
        <v>8</v>
      </c>
    </row>
    <row r="6172" spans="1:8">
      <c r="A6172" t="n">
        <v>54060</v>
      </c>
      <c r="B6172" s="11" t="n">
        <v>32</v>
      </c>
      <c r="C6172" s="7" t="n">
        <v>1</v>
      </c>
      <c r="D6172" s="7" t="n">
        <v>65533</v>
      </c>
      <c r="E6172" s="7" t="s">
        <v>12</v>
      </c>
      <c r="F6172" s="7" t="s">
        <v>48</v>
      </c>
      <c r="G6172" s="7" t="n">
        <v>4</v>
      </c>
    </row>
    <row r="6173" spans="1:8">
      <c r="A6173" t="s">
        <v>4</v>
      </c>
      <c r="B6173" s="4" t="s">
        <v>5</v>
      </c>
      <c r="C6173" s="4" t="s">
        <v>8</v>
      </c>
      <c r="D6173" s="4" t="s">
        <v>9</v>
      </c>
      <c r="E6173" s="4" t="s">
        <v>7</v>
      </c>
    </row>
    <row r="6174" spans="1:8">
      <c r="A6174" t="n">
        <v>54074</v>
      </c>
      <c r="B6174" s="19" t="n">
        <v>94</v>
      </c>
      <c r="C6174" s="7" t="n">
        <v>0</v>
      </c>
      <c r="D6174" s="7" t="s">
        <v>41</v>
      </c>
      <c r="E6174" s="7" t="n">
        <v>1</v>
      </c>
    </row>
    <row r="6175" spans="1:8">
      <c r="A6175" t="s">
        <v>4</v>
      </c>
      <c r="B6175" s="4" t="s">
        <v>5</v>
      </c>
      <c r="C6175" s="4" t="s">
        <v>8</v>
      </c>
      <c r="D6175" s="4" t="s">
        <v>9</v>
      </c>
      <c r="E6175" s="4" t="s">
        <v>7</v>
      </c>
    </row>
    <row r="6176" spans="1:8">
      <c r="A6176" t="n">
        <v>54085</v>
      </c>
      <c r="B6176" s="19" t="n">
        <v>94</v>
      </c>
      <c r="C6176" s="7" t="n">
        <v>0</v>
      </c>
      <c r="D6176" s="7" t="s">
        <v>41</v>
      </c>
      <c r="E6176" s="7" t="n">
        <v>2</v>
      </c>
    </row>
    <row r="6177" spans="1:8">
      <c r="A6177" t="s">
        <v>4</v>
      </c>
      <c r="B6177" s="4" t="s">
        <v>5</v>
      </c>
      <c r="C6177" s="4" t="s">
        <v>8</v>
      </c>
      <c r="D6177" s="4" t="s">
        <v>9</v>
      </c>
      <c r="E6177" s="4" t="s">
        <v>7</v>
      </c>
    </row>
    <row r="6178" spans="1:8">
      <c r="A6178" t="n">
        <v>54096</v>
      </c>
      <c r="B6178" s="19" t="n">
        <v>94</v>
      </c>
      <c r="C6178" s="7" t="n">
        <v>1</v>
      </c>
      <c r="D6178" s="7" t="s">
        <v>41</v>
      </c>
      <c r="E6178" s="7" t="n">
        <v>4</v>
      </c>
    </row>
    <row r="6179" spans="1:8">
      <c r="A6179" t="s">
        <v>4</v>
      </c>
      <c r="B6179" s="4" t="s">
        <v>5</v>
      </c>
      <c r="C6179" s="4" t="s">
        <v>8</v>
      </c>
      <c r="D6179" s="4" t="s">
        <v>9</v>
      </c>
    </row>
    <row r="6180" spans="1:8">
      <c r="A6180" t="n">
        <v>54107</v>
      </c>
      <c r="B6180" s="19" t="n">
        <v>94</v>
      </c>
      <c r="C6180" s="7" t="n">
        <v>5</v>
      </c>
      <c r="D6180" s="7" t="s">
        <v>41</v>
      </c>
    </row>
    <row r="6181" spans="1:8">
      <c r="A6181" t="s">
        <v>4</v>
      </c>
      <c r="B6181" s="4" t="s">
        <v>5</v>
      </c>
      <c r="C6181" s="4" t="s">
        <v>8</v>
      </c>
      <c r="D6181" s="4" t="s">
        <v>9</v>
      </c>
      <c r="E6181" s="4" t="s">
        <v>18</v>
      </c>
      <c r="F6181" s="4" t="s">
        <v>18</v>
      </c>
      <c r="G6181" s="4" t="s">
        <v>18</v>
      </c>
    </row>
    <row r="6182" spans="1:8">
      <c r="A6182" t="n">
        <v>54116</v>
      </c>
      <c r="B6182" s="19" t="n">
        <v>94</v>
      </c>
      <c r="C6182" s="7" t="n">
        <v>2</v>
      </c>
      <c r="D6182" s="7" t="s">
        <v>41</v>
      </c>
      <c r="E6182" s="7" t="n">
        <v>14.8999996185303</v>
      </c>
      <c r="F6182" s="7" t="n">
        <v>0</v>
      </c>
      <c r="G6182" s="7" t="n">
        <v>-26.8999996185303</v>
      </c>
    </row>
    <row r="6183" spans="1:8">
      <c r="A6183" t="s">
        <v>4</v>
      </c>
      <c r="B6183" s="4" t="s">
        <v>5</v>
      </c>
      <c r="C6183" s="4" t="s">
        <v>8</v>
      </c>
      <c r="D6183" s="4" t="s">
        <v>9</v>
      </c>
      <c r="E6183" s="4" t="s">
        <v>18</v>
      </c>
      <c r="F6183" s="4" t="s">
        <v>18</v>
      </c>
      <c r="G6183" s="4" t="s">
        <v>18</v>
      </c>
    </row>
    <row r="6184" spans="1:8">
      <c r="A6184" t="n">
        <v>54137</v>
      </c>
      <c r="B6184" s="19" t="n">
        <v>94</v>
      </c>
      <c r="C6184" s="7" t="n">
        <v>3</v>
      </c>
      <c r="D6184" s="7" t="s">
        <v>41</v>
      </c>
      <c r="E6184" s="7" t="n">
        <v>0</v>
      </c>
      <c r="F6184" s="7" t="n">
        <v>0</v>
      </c>
      <c r="G6184" s="7" t="n">
        <v>0</v>
      </c>
    </row>
    <row r="6185" spans="1:8">
      <c r="A6185" t="s">
        <v>4</v>
      </c>
      <c r="B6185" s="4" t="s">
        <v>5</v>
      </c>
      <c r="C6185" s="4" t="s">
        <v>7</v>
      </c>
      <c r="D6185" s="4" t="s">
        <v>9</v>
      </c>
      <c r="E6185" s="4" t="s">
        <v>9</v>
      </c>
      <c r="F6185" s="4" t="s">
        <v>9</v>
      </c>
      <c r="G6185" s="4" t="s">
        <v>8</v>
      </c>
      <c r="H6185" s="4" t="s">
        <v>19</v>
      </c>
      <c r="I6185" s="4" t="s">
        <v>18</v>
      </c>
      <c r="J6185" s="4" t="s">
        <v>18</v>
      </c>
      <c r="K6185" s="4" t="s">
        <v>18</v>
      </c>
      <c r="L6185" s="4" t="s">
        <v>18</v>
      </c>
      <c r="M6185" s="4" t="s">
        <v>18</v>
      </c>
      <c r="N6185" s="4" t="s">
        <v>18</v>
      </c>
      <c r="O6185" s="4" t="s">
        <v>18</v>
      </c>
      <c r="P6185" s="4" t="s">
        <v>9</v>
      </c>
      <c r="Q6185" s="4" t="s">
        <v>9</v>
      </c>
      <c r="R6185" s="4" t="s">
        <v>19</v>
      </c>
      <c r="S6185" s="4" t="s">
        <v>8</v>
      </c>
      <c r="T6185" s="4" t="s">
        <v>19</v>
      </c>
      <c r="U6185" s="4" t="s">
        <v>19</v>
      </c>
      <c r="V6185" s="4" t="s">
        <v>7</v>
      </c>
    </row>
    <row r="6186" spans="1:8">
      <c r="A6186" t="n">
        <v>54158</v>
      </c>
      <c r="B6186" s="56" t="n">
        <v>19</v>
      </c>
      <c r="C6186" s="7" t="n">
        <v>1600</v>
      </c>
      <c r="D6186" s="7" t="s">
        <v>518</v>
      </c>
      <c r="E6186" s="7" t="s">
        <v>519</v>
      </c>
      <c r="F6186" s="7" t="s">
        <v>20</v>
      </c>
      <c r="G6186" s="7" t="n">
        <v>0</v>
      </c>
      <c r="H6186" s="7" t="n">
        <v>1</v>
      </c>
      <c r="I6186" s="7" t="n">
        <v>0</v>
      </c>
      <c r="J6186" s="7" t="n">
        <v>0</v>
      </c>
      <c r="K6186" s="7" t="n">
        <v>0</v>
      </c>
      <c r="L6186" s="7" t="n">
        <v>0</v>
      </c>
      <c r="M6186" s="7" t="n">
        <v>1</v>
      </c>
      <c r="N6186" s="7" t="n">
        <v>1.60000002384186</v>
      </c>
      <c r="O6186" s="7" t="n">
        <v>0.0900000035762787</v>
      </c>
      <c r="P6186" s="7" t="s">
        <v>20</v>
      </c>
      <c r="Q6186" s="7" t="s">
        <v>20</v>
      </c>
      <c r="R6186" s="7" t="n">
        <v>-1</v>
      </c>
      <c r="S6186" s="7" t="n">
        <v>0</v>
      </c>
      <c r="T6186" s="7" t="n">
        <v>0</v>
      </c>
      <c r="U6186" s="7" t="n">
        <v>0</v>
      </c>
      <c r="V6186" s="7" t="n">
        <v>0</v>
      </c>
    </row>
    <row r="6187" spans="1:8">
      <c r="A6187" t="s">
        <v>4</v>
      </c>
      <c r="B6187" s="4" t="s">
        <v>5</v>
      </c>
      <c r="C6187" s="4" t="s">
        <v>7</v>
      </c>
      <c r="D6187" s="4" t="s">
        <v>8</v>
      </c>
      <c r="E6187" s="4" t="s">
        <v>8</v>
      </c>
      <c r="F6187" s="4" t="s">
        <v>9</v>
      </c>
    </row>
    <row r="6188" spans="1:8">
      <c r="A6188" t="n">
        <v>54227</v>
      </c>
      <c r="B6188" s="53" t="n">
        <v>20</v>
      </c>
      <c r="C6188" s="7" t="n">
        <v>1600</v>
      </c>
      <c r="D6188" s="7" t="n">
        <v>3</v>
      </c>
      <c r="E6188" s="7" t="n">
        <v>10</v>
      </c>
      <c r="F6188" s="7" t="s">
        <v>272</v>
      </c>
    </row>
    <row r="6189" spans="1:8">
      <c r="A6189" t="s">
        <v>4</v>
      </c>
      <c r="B6189" s="4" t="s">
        <v>5</v>
      </c>
      <c r="C6189" s="4" t="s">
        <v>7</v>
      </c>
    </row>
    <row r="6190" spans="1:8">
      <c r="A6190" t="n">
        <v>54245</v>
      </c>
      <c r="B6190" s="23" t="n">
        <v>16</v>
      </c>
      <c r="C6190" s="7" t="n">
        <v>0</v>
      </c>
    </row>
    <row r="6191" spans="1:8">
      <c r="A6191" t="s">
        <v>4</v>
      </c>
      <c r="B6191" s="4" t="s">
        <v>5</v>
      </c>
      <c r="C6191" s="4" t="s">
        <v>7</v>
      </c>
      <c r="D6191" s="4" t="s">
        <v>18</v>
      </c>
      <c r="E6191" s="4" t="s">
        <v>18</v>
      </c>
      <c r="F6191" s="4" t="s">
        <v>18</v>
      </c>
      <c r="G6191" s="4" t="s">
        <v>18</v>
      </c>
    </row>
    <row r="6192" spans="1:8">
      <c r="A6192" t="n">
        <v>54248</v>
      </c>
      <c r="B6192" s="33" t="n">
        <v>46</v>
      </c>
      <c r="C6192" s="7" t="n">
        <v>1600</v>
      </c>
      <c r="D6192" s="7" t="n">
        <v>7</v>
      </c>
      <c r="E6192" s="7" t="n">
        <v>1</v>
      </c>
      <c r="F6192" s="7" t="n">
        <v>-25</v>
      </c>
      <c r="G6192" s="7" t="n">
        <v>0</v>
      </c>
    </row>
    <row r="6193" spans="1:22">
      <c r="A6193" t="s">
        <v>4</v>
      </c>
      <c r="B6193" s="4" t="s">
        <v>5</v>
      </c>
      <c r="C6193" s="4" t="s">
        <v>7</v>
      </c>
      <c r="D6193" s="4" t="s">
        <v>19</v>
      </c>
      <c r="E6193" s="4" t="s">
        <v>19</v>
      </c>
      <c r="F6193" s="4" t="s">
        <v>19</v>
      </c>
    </row>
    <row r="6194" spans="1:22">
      <c r="A6194" t="n">
        <v>54267</v>
      </c>
      <c r="B6194" s="75" t="n">
        <v>156</v>
      </c>
      <c r="C6194" s="7" t="n">
        <v>1600</v>
      </c>
      <c r="D6194" s="7" t="n">
        <v>0</v>
      </c>
      <c r="E6194" s="7" t="n">
        <v>1119092736</v>
      </c>
      <c r="F6194" s="7" t="n">
        <v>1119092736</v>
      </c>
    </row>
    <row r="6195" spans="1:22">
      <c r="A6195" t="s">
        <v>4</v>
      </c>
      <c r="B6195" s="4" t="s">
        <v>5</v>
      </c>
      <c r="C6195" s="4" t="s">
        <v>8</v>
      </c>
      <c r="D6195" s="4" t="s">
        <v>7</v>
      </c>
      <c r="E6195" s="4" t="s">
        <v>19</v>
      </c>
      <c r="F6195" s="4" t="s">
        <v>7</v>
      </c>
    </row>
    <row r="6196" spans="1:22">
      <c r="A6196" t="n">
        <v>54282</v>
      </c>
      <c r="B6196" s="15" t="n">
        <v>50</v>
      </c>
      <c r="C6196" s="7" t="n">
        <v>3</v>
      </c>
      <c r="D6196" s="7" t="n">
        <v>8150</v>
      </c>
      <c r="E6196" s="7" t="n">
        <v>1056964608</v>
      </c>
      <c r="F6196" s="7" t="n">
        <v>1000</v>
      </c>
    </row>
    <row r="6197" spans="1:22">
      <c r="A6197" t="s">
        <v>4</v>
      </c>
      <c r="B6197" s="4" t="s">
        <v>5</v>
      </c>
      <c r="C6197" s="4" t="s">
        <v>8</v>
      </c>
      <c r="D6197" s="4" t="s">
        <v>7</v>
      </c>
      <c r="E6197" s="4" t="s">
        <v>9</v>
      </c>
      <c r="F6197" s="4" t="s">
        <v>9</v>
      </c>
      <c r="G6197" s="4" t="s">
        <v>9</v>
      </c>
      <c r="H6197" s="4" t="s">
        <v>9</v>
      </c>
    </row>
    <row r="6198" spans="1:22">
      <c r="A6198" t="n">
        <v>54292</v>
      </c>
      <c r="B6198" s="38" t="n">
        <v>51</v>
      </c>
      <c r="C6198" s="7" t="n">
        <v>3</v>
      </c>
      <c r="D6198" s="7" t="n">
        <v>0</v>
      </c>
      <c r="E6198" s="7" t="s">
        <v>152</v>
      </c>
      <c r="F6198" s="7" t="s">
        <v>153</v>
      </c>
      <c r="G6198" s="7" t="s">
        <v>154</v>
      </c>
      <c r="H6198" s="7" t="s">
        <v>155</v>
      </c>
    </row>
    <row r="6199" spans="1:22">
      <c r="A6199" t="s">
        <v>4</v>
      </c>
      <c r="B6199" s="4" t="s">
        <v>5</v>
      </c>
      <c r="C6199" s="4" t="s">
        <v>8</v>
      </c>
      <c r="D6199" s="4" t="s">
        <v>7</v>
      </c>
      <c r="E6199" s="4" t="s">
        <v>9</v>
      </c>
      <c r="F6199" s="4" t="s">
        <v>9</v>
      </c>
      <c r="G6199" s="4" t="s">
        <v>9</v>
      </c>
      <c r="H6199" s="4" t="s">
        <v>9</v>
      </c>
    </row>
    <row r="6200" spans="1:22">
      <c r="A6200" t="n">
        <v>54321</v>
      </c>
      <c r="B6200" s="38" t="n">
        <v>51</v>
      </c>
      <c r="C6200" s="7" t="n">
        <v>3</v>
      </c>
      <c r="D6200" s="7" t="n">
        <v>80</v>
      </c>
      <c r="E6200" s="7" t="s">
        <v>152</v>
      </c>
      <c r="F6200" s="7" t="s">
        <v>153</v>
      </c>
      <c r="G6200" s="7" t="s">
        <v>154</v>
      </c>
      <c r="H6200" s="7" t="s">
        <v>155</v>
      </c>
    </row>
    <row r="6201" spans="1:22">
      <c r="A6201" t="s">
        <v>4</v>
      </c>
      <c r="B6201" s="4" t="s">
        <v>5</v>
      </c>
      <c r="C6201" s="4" t="s">
        <v>7</v>
      </c>
      <c r="D6201" s="4" t="s">
        <v>18</v>
      </c>
      <c r="E6201" s="4" t="s">
        <v>18</v>
      </c>
      <c r="F6201" s="4" t="s">
        <v>18</v>
      </c>
      <c r="G6201" s="4" t="s">
        <v>18</v>
      </c>
    </row>
    <row r="6202" spans="1:22">
      <c r="A6202" t="n">
        <v>54350</v>
      </c>
      <c r="B6202" s="33" t="n">
        <v>46</v>
      </c>
      <c r="C6202" s="7" t="n">
        <v>0</v>
      </c>
      <c r="D6202" s="7" t="n">
        <v>9.73999977111816</v>
      </c>
      <c r="E6202" s="7" t="n">
        <v>0</v>
      </c>
      <c r="F6202" s="7" t="n">
        <v>-24.0699996948242</v>
      </c>
      <c r="G6202" s="7" t="n">
        <v>-158.199996948242</v>
      </c>
    </row>
    <row r="6203" spans="1:22">
      <c r="A6203" t="s">
        <v>4</v>
      </c>
      <c r="B6203" s="4" t="s">
        <v>5</v>
      </c>
      <c r="C6203" s="4" t="s">
        <v>7</v>
      </c>
      <c r="D6203" s="4" t="s">
        <v>18</v>
      </c>
      <c r="E6203" s="4" t="s">
        <v>18</v>
      </c>
      <c r="F6203" s="4" t="s">
        <v>18</v>
      </c>
      <c r="G6203" s="4" t="s">
        <v>18</v>
      </c>
    </row>
    <row r="6204" spans="1:22">
      <c r="A6204" t="n">
        <v>54369</v>
      </c>
      <c r="B6204" s="33" t="n">
        <v>46</v>
      </c>
      <c r="C6204" s="7" t="n">
        <v>80</v>
      </c>
      <c r="D6204" s="7" t="n">
        <v>9.14000034332275</v>
      </c>
      <c r="E6204" s="7" t="n">
        <v>0</v>
      </c>
      <c r="F6204" s="7" t="n">
        <v>-26.1599998474121</v>
      </c>
      <c r="G6204" s="7" t="n">
        <v>0</v>
      </c>
    </row>
    <row r="6205" spans="1:22">
      <c r="A6205" t="s">
        <v>4</v>
      </c>
      <c r="B6205" s="4" t="s">
        <v>5</v>
      </c>
      <c r="C6205" s="4" t="s">
        <v>7</v>
      </c>
      <c r="D6205" s="4" t="s">
        <v>7</v>
      </c>
      <c r="E6205" s="4" t="s">
        <v>18</v>
      </c>
      <c r="F6205" s="4" t="s">
        <v>8</v>
      </c>
    </row>
    <row r="6206" spans="1:22">
      <c r="A6206" t="n">
        <v>54388</v>
      </c>
      <c r="B6206" s="58" t="n">
        <v>53</v>
      </c>
      <c r="C6206" s="7" t="n">
        <v>0</v>
      </c>
      <c r="D6206" s="7" t="n">
        <v>80</v>
      </c>
      <c r="E6206" s="7" t="n">
        <v>0</v>
      </c>
      <c r="F6206" s="7" t="n">
        <v>0</v>
      </c>
    </row>
    <row r="6207" spans="1:22">
      <c r="A6207" t="s">
        <v>4</v>
      </c>
      <c r="B6207" s="4" t="s">
        <v>5</v>
      </c>
      <c r="C6207" s="4" t="s">
        <v>7</v>
      </c>
      <c r="D6207" s="4" t="s">
        <v>18</v>
      </c>
      <c r="E6207" s="4" t="s">
        <v>18</v>
      </c>
      <c r="F6207" s="4" t="s">
        <v>18</v>
      </c>
      <c r="G6207" s="4" t="s">
        <v>7</v>
      </c>
      <c r="H6207" s="4" t="s">
        <v>7</v>
      </c>
    </row>
    <row r="6208" spans="1:22">
      <c r="A6208" t="n">
        <v>54398</v>
      </c>
      <c r="B6208" s="35" t="n">
        <v>60</v>
      </c>
      <c r="C6208" s="7" t="n">
        <v>0</v>
      </c>
      <c r="D6208" s="7" t="n">
        <v>0</v>
      </c>
      <c r="E6208" s="7" t="n">
        <v>0</v>
      </c>
      <c r="F6208" s="7" t="n">
        <v>0</v>
      </c>
      <c r="G6208" s="7" t="n">
        <v>0</v>
      </c>
      <c r="H6208" s="7" t="n">
        <v>1</v>
      </c>
    </row>
    <row r="6209" spans="1:8">
      <c r="A6209" t="s">
        <v>4</v>
      </c>
      <c r="B6209" s="4" t="s">
        <v>5</v>
      </c>
      <c r="C6209" s="4" t="s">
        <v>7</v>
      </c>
      <c r="D6209" s="4" t="s">
        <v>18</v>
      </c>
      <c r="E6209" s="4" t="s">
        <v>18</v>
      </c>
      <c r="F6209" s="4" t="s">
        <v>18</v>
      </c>
      <c r="G6209" s="4" t="s">
        <v>7</v>
      </c>
      <c r="H6209" s="4" t="s">
        <v>7</v>
      </c>
    </row>
    <row r="6210" spans="1:8">
      <c r="A6210" t="n">
        <v>54417</v>
      </c>
      <c r="B6210" s="35" t="n">
        <v>60</v>
      </c>
      <c r="C6210" s="7" t="n">
        <v>0</v>
      </c>
      <c r="D6210" s="7" t="n">
        <v>0</v>
      </c>
      <c r="E6210" s="7" t="n">
        <v>0</v>
      </c>
      <c r="F6210" s="7" t="n">
        <v>0</v>
      </c>
      <c r="G6210" s="7" t="n">
        <v>0</v>
      </c>
      <c r="H6210" s="7" t="n">
        <v>0</v>
      </c>
    </row>
    <row r="6211" spans="1:8">
      <c r="A6211" t="s">
        <v>4</v>
      </c>
      <c r="B6211" s="4" t="s">
        <v>5</v>
      </c>
      <c r="C6211" s="4" t="s">
        <v>7</v>
      </c>
      <c r="D6211" s="4" t="s">
        <v>7</v>
      </c>
      <c r="E6211" s="4" t="s">
        <v>7</v>
      </c>
    </row>
    <row r="6212" spans="1:8">
      <c r="A6212" t="n">
        <v>54436</v>
      </c>
      <c r="B6212" s="45" t="n">
        <v>61</v>
      </c>
      <c r="C6212" s="7" t="n">
        <v>0</v>
      </c>
      <c r="D6212" s="7" t="n">
        <v>65533</v>
      </c>
      <c r="E6212" s="7" t="n">
        <v>0</v>
      </c>
    </row>
    <row r="6213" spans="1:8">
      <c r="A6213" t="s">
        <v>4</v>
      </c>
      <c r="B6213" s="4" t="s">
        <v>5</v>
      </c>
      <c r="C6213" s="4" t="s">
        <v>7</v>
      </c>
      <c r="D6213" s="4" t="s">
        <v>18</v>
      </c>
      <c r="E6213" s="4" t="s">
        <v>18</v>
      </c>
      <c r="F6213" s="4" t="s">
        <v>18</v>
      </c>
      <c r="G6213" s="4" t="s">
        <v>7</v>
      </c>
      <c r="H6213" s="4" t="s">
        <v>7</v>
      </c>
    </row>
    <row r="6214" spans="1:8">
      <c r="A6214" t="n">
        <v>54443</v>
      </c>
      <c r="B6214" s="35" t="n">
        <v>60</v>
      </c>
      <c r="C6214" s="7" t="n">
        <v>80</v>
      </c>
      <c r="D6214" s="7" t="n">
        <v>0</v>
      </c>
      <c r="E6214" s="7" t="n">
        <v>0</v>
      </c>
      <c r="F6214" s="7" t="n">
        <v>0</v>
      </c>
      <c r="G6214" s="7" t="n">
        <v>0</v>
      </c>
      <c r="H6214" s="7" t="n">
        <v>1</v>
      </c>
    </row>
    <row r="6215" spans="1:8">
      <c r="A6215" t="s">
        <v>4</v>
      </c>
      <c r="B6215" s="4" t="s">
        <v>5</v>
      </c>
      <c r="C6215" s="4" t="s">
        <v>7</v>
      </c>
      <c r="D6215" s="4" t="s">
        <v>18</v>
      </c>
      <c r="E6215" s="4" t="s">
        <v>18</v>
      </c>
      <c r="F6215" s="4" t="s">
        <v>18</v>
      </c>
      <c r="G6215" s="4" t="s">
        <v>7</v>
      </c>
      <c r="H6215" s="4" t="s">
        <v>7</v>
      </c>
    </row>
    <row r="6216" spans="1:8">
      <c r="A6216" t="n">
        <v>54462</v>
      </c>
      <c r="B6216" s="35" t="n">
        <v>60</v>
      </c>
      <c r="C6216" s="7" t="n">
        <v>80</v>
      </c>
      <c r="D6216" s="7" t="n">
        <v>0</v>
      </c>
      <c r="E6216" s="7" t="n">
        <v>0</v>
      </c>
      <c r="F6216" s="7" t="n">
        <v>0</v>
      </c>
      <c r="G6216" s="7" t="n">
        <v>0</v>
      </c>
      <c r="H6216" s="7" t="n">
        <v>0</v>
      </c>
    </row>
    <row r="6217" spans="1:8">
      <c r="A6217" t="s">
        <v>4</v>
      </c>
      <c r="B6217" s="4" t="s">
        <v>5</v>
      </c>
      <c r="C6217" s="4" t="s">
        <v>7</v>
      </c>
      <c r="D6217" s="4" t="s">
        <v>7</v>
      </c>
      <c r="E6217" s="4" t="s">
        <v>7</v>
      </c>
    </row>
    <row r="6218" spans="1:8">
      <c r="A6218" t="n">
        <v>54481</v>
      </c>
      <c r="B6218" s="45" t="n">
        <v>61</v>
      </c>
      <c r="C6218" s="7" t="n">
        <v>80</v>
      </c>
      <c r="D6218" s="7" t="n">
        <v>65533</v>
      </c>
      <c r="E6218" s="7" t="n">
        <v>0</v>
      </c>
    </row>
    <row r="6219" spans="1:8">
      <c r="A6219" t="s">
        <v>4</v>
      </c>
      <c r="B6219" s="4" t="s">
        <v>5</v>
      </c>
      <c r="C6219" s="4" t="s">
        <v>7</v>
      </c>
      <c r="D6219" s="4" t="s">
        <v>7</v>
      </c>
      <c r="E6219" s="4" t="s">
        <v>7</v>
      </c>
    </row>
    <row r="6220" spans="1:8">
      <c r="A6220" t="n">
        <v>54488</v>
      </c>
      <c r="B6220" s="45" t="n">
        <v>61</v>
      </c>
      <c r="C6220" s="7" t="n">
        <v>0</v>
      </c>
      <c r="D6220" s="7" t="n">
        <v>80</v>
      </c>
      <c r="E6220" s="7" t="n">
        <v>1000</v>
      </c>
    </row>
    <row r="6221" spans="1:8">
      <c r="A6221" t="s">
        <v>4</v>
      </c>
      <c r="B6221" s="4" t="s">
        <v>5</v>
      </c>
      <c r="C6221" s="4" t="s">
        <v>7</v>
      </c>
      <c r="D6221" s="4" t="s">
        <v>18</v>
      </c>
      <c r="E6221" s="4" t="s">
        <v>18</v>
      </c>
      <c r="F6221" s="4" t="s">
        <v>18</v>
      </c>
      <c r="G6221" s="4" t="s">
        <v>7</v>
      </c>
      <c r="H6221" s="4" t="s">
        <v>7</v>
      </c>
    </row>
    <row r="6222" spans="1:8">
      <c r="A6222" t="n">
        <v>54495</v>
      </c>
      <c r="B6222" s="35" t="n">
        <v>60</v>
      </c>
      <c r="C6222" s="7" t="n">
        <v>80</v>
      </c>
      <c r="D6222" s="7" t="n">
        <v>0</v>
      </c>
      <c r="E6222" s="7" t="n">
        <v>-20</v>
      </c>
      <c r="F6222" s="7" t="n">
        <v>0</v>
      </c>
      <c r="G6222" s="7" t="n">
        <v>300</v>
      </c>
      <c r="H6222" s="7" t="n">
        <v>0</v>
      </c>
    </row>
    <row r="6223" spans="1:8">
      <c r="A6223" t="s">
        <v>4</v>
      </c>
      <c r="B6223" s="4" t="s">
        <v>5</v>
      </c>
      <c r="C6223" s="4" t="s">
        <v>7</v>
      </c>
      <c r="D6223" s="4" t="s">
        <v>18</v>
      </c>
      <c r="E6223" s="4" t="s">
        <v>18</v>
      </c>
      <c r="F6223" s="4" t="s">
        <v>18</v>
      </c>
      <c r="G6223" s="4" t="s">
        <v>7</v>
      </c>
      <c r="H6223" s="4" t="s">
        <v>7</v>
      </c>
    </row>
    <row r="6224" spans="1:8">
      <c r="A6224" t="n">
        <v>54514</v>
      </c>
      <c r="B6224" s="35" t="n">
        <v>60</v>
      </c>
      <c r="C6224" s="7" t="n">
        <v>0</v>
      </c>
      <c r="D6224" s="7" t="n">
        <v>0</v>
      </c>
      <c r="E6224" s="7" t="n">
        <v>-10</v>
      </c>
      <c r="F6224" s="7" t="n">
        <v>0</v>
      </c>
      <c r="G6224" s="7" t="n">
        <v>0</v>
      </c>
      <c r="H6224" s="7" t="n">
        <v>0</v>
      </c>
    </row>
    <row r="6225" spans="1:8">
      <c r="A6225" t="s">
        <v>4</v>
      </c>
      <c r="B6225" s="4" t="s">
        <v>5</v>
      </c>
      <c r="C6225" s="4" t="s">
        <v>8</v>
      </c>
      <c r="D6225" s="4" t="s">
        <v>8</v>
      </c>
      <c r="E6225" s="4" t="s">
        <v>18</v>
      </c>
      <c r="F6225" s="4" t="s">
        <v>18</v>
      </c>
      <c r="G6225" s="4" t="s">
        <v>18</v>
      </c>
      <c r="H6225" s="4" t="s">
        <v>7</v>
      </c>
    </row>
    <row r="6226" spans="1:8">
      <c r="A6226" t="n">
        <v>54533</v>
      </c>
      <c r="B6226" s="36" t="n">
        <v>45</v>
      </c>
      <c r="C6226" s="7" t="n">
        <v>2</v>
      </c>
      <c r="D6226" s="7" t="n">
        <v>3</v>
      </c>
      <c r="E6226" s="7" t="n">
        <v>5.23000001907349</v>
      </c>
      <c r="F6226" s="7" t="n">
        <v>3.79999995231628</v>
      </c>
      <c r="G6226" s="7" t="n">
        <v>-12.539999961853</v>
      </c>
      <c r="H6226" s="7" t="n">
        <v>0</v>
      </c>
    </row>
    <row r="6227" spans="1:8">
      <c r="A6227" t="s">
        <v>4</v>
      </c>
      <c r="B6227" s="4" t="s">
        <v>5</v>
      </c>
      <c r="C6227" s="4" t="s">
        <v>8</v>
      </c>
      <c r="D6227" s="4" t="s">
        <v>8</v>
      </c>
      <c r="E6227" s="4" t="s">
        <v>18</v>
      </c>
      <c r="F6227" s="4" t="s">
        <v>18</v>
      </c>
      <c r="G6227" s="4" t="s">
        <v>18</v>
      </c>
      <c r="H6227" s="4" t="s">
        <v>7</v>
      </c>
      <c r="I6227" s="4" t="s">
        <v>8</v>
      </c>
    </row>
    <row r="6228" spans="1:8">
      <c r="A6228" t="n">
        <v>54550</v>
      </c>
      <c r="B6228" s="36" t="n">
        <v>45</v>
      </c>
      <c r="C6228" s="7" t="n">
        <v>4</v>
      </c>
      <c r="D6228" s="7" t="n">
        <v>3</v>
      </c>
      <c r="E6228" s="7" t="n">
        <v>2.34999990463257</v>
      </c>
      <c r="F6228" s="7" t="n">
        <v>319.059997558594</v>
      </c>
      <c r="G6228" s="7" t="n">
        <v>0</v>
      </c>
      <c r="H6228" s="7" t="n">
        <v>0</v>
      </c>
      <c r="I6228" s="7" t="n">
        <v>1</v>
      </c>
    </row>
    <row r="6229" spans="1:8">
      <c r="A6229" t="s">
        <v>4</v>
      </c>
      <c r="B6229" s="4" t="s">
        <v>5</v>
      </c>
      <c r="C6229" s="4" t="s">
        <v>8</v>
      </c>
      <c r="D6229" s="4" t="s">
        <v>8</v>
      </c>
      <c r="E6229" s="4" t="s">
        <v>18</v>
      </c>
      <c r="F6229" s="4" t="s">
        <v>7</v>
      </c>
    </row>
    <row r="6230" spans="1:8">
      <c r="A6230" t="n">
        <v>54568</v>
      </c>
      <c r="B6230" s="36" t="n">
        <v>45</v>
      </c>
      <c r="C6230" s="7" t="n">
        <v>5</v>
      </c>
      <c r="D6230" s="7" t="n">
        <v>3</v>
      </c>
      <c r="E6230" s="7" t="n">
        <v>9.30000019073486</v>
      </c>
      <c r="F6230" s="7" t="n">
        <v>0</v>
      </c>
    </row>
    <row r="6231" spans="1:8">
      <c r="A6231" t="s">
        <v>4</v>
      </c>
      <c r="B6231" s="4" t="s">
        <v>5</v>
      </c>
      <c r="C6231" s="4" t="s">
        <v>8</v>
      </c>
      <c r="D6231" s="4" t="s">
        <v>8</v>
      </c>
      <c r="E6231" s="4" t="s">
        <v>18</v>
      </c>
      <c r="F6231" s="4" t="s">
        <v>7</v>
      </c>
    </row>
    <row r="6232" spans="1:8">
      <c r="A6232" t="n">
        <v>54577</v>
      </c>
      <c r="B6232" s="36" t="n">
        <v>45</v>
      </c>
      <c r="C6232" s="7" t="n">
        <v>11</v>
      </c>
      <c r="D6232" s="7" t="n">
        <v>3</v>
      </c>
      <c r="E6232" s="7" t="n">
        <v>28.7999992370605</v>
      </c>
      <c r="F6232" s="7" t="n">
        <v>0</v>
      </c>
    </row>
    <row r="6233" spans="1:8">
      <c r="A6233" t="s">
        <v>4</v>
      </c>
      <c r="B6233" s="4" t="s">
        <v>5</v>
      </c>
      <c r="C6233" s="4" t="s">
        <v>8</v>
      </c>
      <c r="D6233" s="4" t="s">
        <v>8</v>
      </c>
      <c r="E6233" s="4" t="s">
        <v>18</v>
      </c>
      <c r="F6233" s="4" t="s">
        <v>18</v>
      </c>
      <c r="G6233" s="4" t="s">
        <v>18</v>
      </c>
      <c r="H6233" s="4" t="s">
        <v>7</v>
      </c>
    </row>
    <row r="6234" spans="1:8">
      <c r="A6234" t="n">
        <v>54586</v>
      </c>
      <c r="B6234" s="36" t="n">
        <v>45</v>
      </c>
      <c r="C6234" s="7" t="n">
        <v>2</v>
      </c>
      <c r="D6234" s="7" t="n">
        <v>3</v>
      </c>
      <c r="E6234" s="7" t="n">
        <v>8.71000003814697</v>
      </c>
      <c r="F6234" s="7" t="n">
        <v>0.720000028610229</v>
      </c>
      <c r="G6234" s="7" t="n">
        <v>-24.9400005340576</v>
      </c>
      <c r="H6234" s="7" t="n">
        <v>8000</v>
      </c>
    </row>
    <row r="6235" spans="1:8">
      <c r="A6235" t="s">
        <v>4</v>
      </c>
      <c r="B6235" s="4" t="s">
        <v>5</v>
      </c>
      <c r="C6235" s="4" t="s">
        <v>8</v>
      </c>
      <c r="D6235" s="4" t="s">
        <v>8</v>
      </c>
      <c r="E6235" s="4" t="s">
        <v>18</v>
      </c>
      <c r="F6235" s="4" t="s">
        <v>7</v>
      </c>
    </row>
    <row r="6236" spans="1:8">
      <c r="A6236" t="n">
        <v>54603</v>
      </c>
      <c r="B6236" s="36" t="n">
        <v>45</v>
      </c>
      <c r="C6236" s="7" t="n">
        <v>5</v>
      </c>
      <c r="D6236" s="7" t="n">
        <v>3</v>
      </c>
      <c r="E6236" s="7" t="n">
        <v>11.1000003814697</v>
      </c>
      <c r="F6236" s="7" t="n">
        <v>8000</v>
      </c>
    </row>
    <row r="6237" spans="1:8">
      <c r="A6237" t="s">
        <v>4</v>
      </c>
      <c r="B6237" s="4" t="s">
        <v>5</v>
      </c>
      <c r="C6237" s="4" t="s">
        <v>8</v>
      </c>
    </row>
    <row r="6238" spans="1:8">
      <c r="A6238" t="n">
        <v>54612</v>
      </c>
      <c r="B6238" s="57" t="n">
        <v>116</v>
      </c>
      <c r="C6238" s="7" t="n">
        <v>0</v>
      </c>
    </row>
    <row r="6239" spans="1:8">
      <c r="A6239" t="s">
        <v>4</v>
      </c>
      <c r="B6239" s="4" t="s">
        <v>5</v>
      </c>
      <c r="C6239" s="4" t="s">
        <v>8</v>
      </c>
      <c r="D6239" s="4" t="s">
        <v>7</v>
      </c>
    </row>
    <row r="6240" spans="1:8">
      <c r="A6240" t="n">
        <v>54614</v>
      </c>
      <c r="B6240" s="57" t="n">
        <v>116</v>
      </c>
      <c r="C6240" s="7" t="n">
        <v>2</v>
      </c>
      <c r="D6240" s="7" t="n">
        <v>1</v>
      </c>
    </row>
    <row r="6241" spans="1:9">
      <c r="A6241" t="s">
        <v>4</v>
      </c>
      <c r="B6241" s="4" t="s">
        <v>5</v>
      </c>
      <c r="C6241" s="4" t="s">
        <v>8</v>
      </c>
      <c r="D6241" s="4" t="s">
        <v>19</v>
      </c>
    </row>
    <row r="6242" spans="1:9">
      <c r="A6242" t="n">
        <v>54618</v>
      </c>
      <c r="B6242" s="57" t="n">
        <v>116</v>
      </c>
      <c r="C6242" s="7" t="n">
        <v>5</v>
      </c>
      <c r="D6242" s="7" t="n">
        <v>1120403456</v>
      </c>
    </row>
    <row r="6243" spans="1:9">
      <c r="A6243" t="s">
        <v>4</v>
      </c>
      <c r="B6243" s="4" t="s">
        <v>5</v>
      </c>
      <c r="C6243" s="4" t="s">
        <v>8</v>
      </c>
      <c r="D6243" s="4" t="s">
        <v>7</v>
      </c>
    </row>
    <row r="6244" spans="1:9">
      <c r="A6244" t="n">
        <v>54624</v>
      </c>
      <c r="B6244" s="57" t="n">
        <v>116</v>
      </c>
      <c r="C6244" s="7" t="n">
        <v>6</v>
      </c>
      <c r="D6244" s="7" t="n">
        <v>1</v>
      </c>
    </row>
    <row r="6245" spans="1:9">
      <c r="A6245" t="s">
        <v>4</v>
      </c>
      <c r="B6245" s="4" t="s">
        <v>5</v>
      </c>
      <c r="C6245" s="4" t="s">
        <v>8</v>
      </c>
      <c r="D6245" s="4" t="s">
        <v>7</v>
      </c>
      <c r="E6245" s="4" t="s">
        <v>18</v>
      </c>
    </row>
    <row r="6246" spans="1:9">
      <c r="A6246" t="n">
        <v>54628</v>
      </c>
      <c r="B6246" s="25" t="n">
        <v>58</v>
      </c>
      <c r="C6246" s="7" t="n">
        <v>100</v>
      </c>
      <c r="D6246" s="7" t="n">
        <v>1000</v>
      </c>
      <c r="E6246" s="7" t="n">
        <v>1</v>
      </c>
    </row>
    <row r="6247" spans="1:9">
      <c r="A6247" t="s">
        <v>4</v>
      </c>
      <c r="B6247" s="4" t="s">
        <v>5</v>
      </c>
      <c r="C6247" s="4" t="s">
        <v>8</v>
      </c>
      <c r="D6247" s="4" t="s">
        <v>7</v>
      </c>
    </row>
    <row r="6248" spans="1:9">
      <c r="A6248" t="n">
        <v>54636</v>
      </c>
      <c r="B6248" s="25" t="n">
        <v>58</v>
      </c>
      <c r="C6248" s="7" t="n">
        <v>255</v>
      </c>
      <c r="D6248" s="7" t="n">
        <v>0</v>
      </c>
    </row>
    <row r="6249" spans="1:9">
      <c r="A6249" t="s">
        <v>4</v>
      </c>
      <c r="B6249" s="4" t="s">
        <v>5</v>
      </c>
      <c r="C6249" s="4" t="s">
        <v>7</v>
      </c>
    </row>
    <row r="6250" spans="1:9">
      <c r="A6250" t="n">
        <v>54640</v>
      </c>
      <c r="B6250" s="23" t="n">
        <v>16</v>
      </c>
      <c r="C6250" s="7" t="n">
        <v>2000</v>
      </c>
    </row>
    <row r="6251" spans="1:9">
      <c r="A6251" t="s">
        <v>4</v>
      </c>
      <c r="B6251" s="4" t="s">
        <v>5</v>
      </c>
      <c r="C6251" s="4" t="s">
        <v>8</v>
      </c>
      <c r="D6251" s="4" t="s">
        <v>8</v>
      </c>
      <c r="E6251" s="4" t="s">
        <v>18</v>
      </c>
      <c r="F6251" s="4" t="s">
        <v>7</v>
      </c>
    </row>
    <row r="6252" spans="1:9">
      <c r="A6252" t="n">
        <v>54643</v>
      </c>
      <c r="B6252" s="36" t="n">
        <v>45</v>
      </c>
      <c r="C6252" s="7" t="n">
        <v>5</v>
      </c>
      <c r="D6252" s="7" t="n">
        <v>3</v>
      </c>
      <c r="E6252" s="7" t="n">
        <v>6.30000019073486</v>
      </c>
      <c r="F6252" s="7" t="n">
        <v>8000</v>
      </c>
    </row>
    <row r="6253" spans="1:9">
      <c r="A6253" t="s">
        <v>4</v>
      </c>
      <c r="B6253" s="4" t="s">
        <v>5</v>
      </c>
      <c r="C6253" s="4" t="s">
        <v>8</v>
      </c>
      <c r="D6253" s="4" t="s">
        <v>8</v>
      </c>
      <c r="E6253" s="4" t="s">
        <v>18</v>
      </c>
      <c r="F6253" s="4" t="s">
        <v>18</v>
      </c>
      <c r="G6253" s="4" t="s">
        <v>18</v>
      </c>
      <c r="H6253" s="4" t="s">
        <v>7</v>
      </c>
      <c r="I6253" s="4" t="s">
        <v>8</v>
      </c>
    </row>
    <row r="6254" spans="1:9">
      <c r="A6254" t="n">
        <v>54652</v>
      </c>
      <c r="B6254" s="36" t="n">
        <v>45</v>
      </c>
      <c r="C6254" s="7" t="n">
        <v>4</v>
      </c>
      <c r="D6254" s="7" t="n">
        <v>3</v>
      </c>
      <c r="E6254" s="7" t="n">
        <v>20.4799995422363</v>
      </c>
      <c r="F6254" s="7" t="n">
        <v>253.919998168945</v>
      </c>
      <c r="G6254" s="7" t="n">
        <v>0</v>
      </c>
      <c r="H6254" s="7" t="n">
        <v>8000</v>
      </c>
      <c r="I6254" s="7" t="n">
        <v>1</v>
      </c>
    </row>
    <row r="6255" spans="1:9">
      <c r="A6255" t="s">
        <v>4</v>
      </c>
      <c r="B6255" s="4" t="s">
        <v>5</v>
      </c>
      <c r="C6255" s="4" t="s">
        <v>8</v>
      </c>
      <c r="D6255" s="4" t="s">
        <v>7</v>
      </c>
    </row>
    <row r="6256" spans="1:9">
      <c r="A6256" t="n">
        <v>54670</v>
      </c>
      <c r="B6256" s="36" t="n">
        <v>45</v>
      </c>
      <c r="C6256" s="7" t="n">
        <v>7</v>
      </c>
      <c r="D6256" s="7" t="n">
        <v>255</v>
      </c>
    </row>
    <row r="6257" spans="1:9">
      <c r="A6257" t="s">
        <v>4</v>
      </c>
      <c r="B6257" s="4" t="s">
        <v>5</v>
      </c>
      <c r="C6257" s="4" t="s">
        <v>8</v>
      </c>
      <c r="D6257" s="4" t="s">
        <v>7</v>
      </c>
      <c r="E6257" s="4" t="s">
        <v>18</v>
      </c>
    </row>
    <row r="6258" spans="1:9">
      <c r="A6258" t="n">
        <v>54674</v>
      </c>
      <c r="B6258" s="25" t="n">
        <v>58</v>
      </c>
      <c r="C6258" s="7" t="n">
        <v>101</v>
      </c>
      <c r="D6258" s="7" t="n">
        <v>1000</v>
      </c>
      <c r="E6258" s="7" t="n">
        <v>1</v>
      </c>
    </row>
    <row r="6259" spans="1:9">
      <c r="A6259" t="s">
        <v>4</v>
      </c>
      <c r="B6259" s="4" t="s">
        <v>5</v>
      </c>
      <c r="C6259" s="4" t="s">
        <v>8</v>
      </c>
      <c r="D6259" s="4" t="s">
        <v>7</v>
      </c>
    </row>
    <row r="6260" spans="1:9">
      <c r="A6260" t="n">
        <v>54682</v>
      </c>
      <c r="B6260" s="25" t="n">
        <v>58</v>
      </c>
      <c r="C6260" s="7" t="n">
        <v>254</v>
      </c>
      <c r="D6260" s="7" t="n">
        <v>0</v>
      </c>
    </row>
    <row r="6261" spans="1:9">
      <c r="A6261" t="s">
        <v>4</v>
      </c>
      <c r="B6261" s="4" t="s">
        <v>5</v>
      </c>
      <c r="C6261" s="4" t="s">
        <v>8</v>
      </c>
      <c r="D6261" s="4" t="s">
        <v>8</v>
      </c>
      <c r="E6261" s="4" t="s">
        <v>18</v>
      </c>
      <c r="F6261" s="4" t="s">
        <v>18</v>
      </c>
      <c r="G6261" s="4" t="s">
        <v>18</v>
      </c>
      <c r="H6261" s="4" t="s">
        <v>7</v>
      </c>
    </row>
    <row r="6262" spans="1:9">
      <c r="A6262" t="n">
        <v>54686</v>
      </c>
      <c r="B6262" s="36" t="n">
        <v>45</v>
      </c>
      <c r="C6262" s="7" t="n">
        <v>2</v>
      </c>
      <c r="D6262" s="7" t="n">
        <v>3</v>
      </c>
      <c r="E6262" s="7" t="n">
        <v>9.51000022888184</v>
      </c>
      <c r="F6262" s="7" t="n">
        <v>1.41999995708466</v>
      </c>
      <c r="G6262" s="7" t="n">
        <v>-24.9099998474121</v>
      </c>
      <c r="H6262" s="7" t="n">
        <v>0</v>
      </c>
    </row>
    <row r="6263" spans="1:9">
      <c r="A6263" t="s">
        <v>4</v>
      </c>
      <c r="B6263" s="4" t="s">
        <v>5</v>
      </c>
      <c r="C6263" s="4" t="s">
        <v>8</v>
      </c>
      <c r="D6263" s="4" t="s">
        <v>8</v>
      </c>
      <c r="E6263" s="4" t="s">
        <v>18</v>
      </c>
      <c r="F6263" s="4" t="s">
        <v>18</v>
      </c>
      <c r="G6263" s="4" t="s">
        <v>18</v>
      </c>
      <c r="H6263" s="4" t="s">
        <v>7</v>
      </c>
      <c r="I6263" s="4" t="s">
        <v>8</v>
      </c>
    </row>
    <row r="6264" spans="1:9">
      <c r="A6264" t="n">
        <v>54703</v>
      </c>
      <c r="B6264" s="36" t="n">
        <v>45</v>
      </c>
      <c r="C6264" s="7" t="n">
        <v>4</v>
      </c>
      <c r="D6264" s="7" t="n">
        <v>3</v>
      </c>
      <c r="E6264" s="7" t="n">
        <v>8.09000015258789</v>
      </c>
      <c r="F6264" s="7" t="n">
        <v>346.029998779297</v>
      </c>
      <c r="G6264" s="7" t="n">
        <v>0</v>
      </c>
      <c r="H6264" s="7" t="n">
        <v>0</v>
      </c>
      <c r="I6264" s="7" t="n">
        <v>0</v>
      </c>
    </row>
    <row r="6265" spans="1:9">
      <c r="A6265" t="s">
        <v>4</v>
      </c>
      <c r="B6265" s="4" t="s">
        <v>5</v>
      </c>
      <c r="C6265" s="4" t="s">
        <v>8</v>
      </c>
      <c r="D6265" s="4" t="s">
        <v>8</v>
      </c>
      <c r="E6265" s="4" t="s">
        <v>18</v>
      </c>
      <c r="F6265" s="4" t="s">
        <v>7</v>
      </c>
    </row>
    <row r="6266" spans="1:9">
      <c r="A6266" t="n">
        <v>54721</v>
      </c>
      <c r="B6266" s="36" t="n">
        <v>45</v>
      </c>
      <c r="C6266" s="7" t="n">
        <v>5</v>
      </c>
      <c r="D6266" s="7" t="n">
        <v>3</v>
      </c>
      <c r="E6266" s="7" t="n">
        <v>3.40000009536743</v>
      </c>
      <c r="F6266" s="7" t="n">
        <v>0</v>
      </c>
    </row>
    <row r="6267" spans="1:9">
      <c r="A6267" t="s">
        <v>4</v>
      </c>
      <c r="B6267" s="4" t="s">
        <v>5</v>
      </c>
      <c r="C6267" s="4" t="s">
        <v>8</v>
      </c>
      <c r="D6267" s="4" t="s">
        <v>8</v>
      </c>
      <c r="E6267" s="4" t="s">
        <v>18</v>
      </c>
      <c r="F6267" s="4" t="s">
        <v>7</v>
      </c>
    </row>
    <row r="6268" spans="1:9">
      <c r="A6268" t="n">
        <v>54730</v>
      </c>
      <c r="B6268" s="36" t="n">
        <v>45</v>
      </c>
      <c r="C6268" s="7" t="n">
        <v>11</v>
      </c>
      <c r="D6268" s="7" t="n">
        <v>3</v>
      </c>
      <c r="E6268" s="7" t="n">
        <v>28.7999992370605</v>
      </c>
      <c r="F6268" s="7" t="n">
        <v>0</v>
      </c>
    </row>
    <row r="6269" spans="1:9">
      <c r="A6269" t="s">
        <v>4</v>
      </c>
      <c r="B6269" s="4" t="s">
        <v>5</v>
      </c>
      <c r="C6269" s="4" t="s">
        <v>8</v>
      </c>
      <c r="D6269" s="4" t="s">
        <v>8</v>
      </c>
      <c r="E6269" s="4" t="s">
        <v>18</v>
      </c>
      <c r="F6269" s="4" t="s">
        <v>7</v>
      </c>
    </row>
    <row r="6270" spans="1:9">
      <c r="A6270" t="n">
        <v>54739</v>
      </c>
      <c r="B6270" s="36" t="n">
        <v>45</v>
      </c>
      <c r="C6270" s="7" t="n">
        <v>5</v>
      </c>
      <c r="D6270" s="7" t="n">
        <v>3</v>
      </c>
      <c r="E6270" s="7" t="n">
        <v>3.09999990463257</v>
      </c>
      <c r="F6270" s="7" t="n">
        <v>3000</v>
      </c>
    </row>
    <row r="6271" spans="1:9">
      <c r="A6271" t="s">
        <v>4</v>
      </c>
      <c r="B6271" s="4" t="s">
        <v>5</v>
      </c>
      <c r="C6271" s="4" t="s">
        <v>8</v>
      </c>
      <c r="D6271" s="4" t="s">
        <v>7</v>
      </c>
    </row>
    <row r="6272" spans="1:9">
      <c r="A6272" t="n">
        <v>54748</v>
      </c>
      <c r="B6272" s="25" t="n">
        <v>58</v>
      </c>
      <c r="C6272" s="7" t="n">
        <v>255</v>
      </c>
      <c r="D6272" s="7" t="n">
        <v>0</v>
      </c>
    </row>
    <row r="6273" spans="1:9">
      <c r="A6273" t="s">
        <v>4</v>
      </c>
      <c r="B6273" s="4" t="s">
        <v>5</v>
      </c>
      <c r="C6273" s="4" t="s">
        <v>7</v>
      </c>
    </row>
    <row r="6274" spans="1:9">
      <c r="A6274" t="n">
        <v>54752</v>
      </c>
      <c r="B6274" s="23" t="n">
        <v>16</v>
      </c>
      <c r="C6274" s="7" t="n">
        <v>1000</v>
      </c>
    </row>
    <row r="6275" spans="1:9">
      <c r="A6275" t="s">
        <v>4</v>
      </c>
      <c r="B6275" s="4" t="s">
        <v>5</v>
      </c>
      <c r="C6275" s="4" t="s">
        <v>8</v>
      </c>
      <c r="D6275" s="4" t="s">
        <v>7</v>
      </c>
      <c r="E6275" s="4" t="s">
        <v>9</v>
      </c>
    </row>
    <row r="6276" spans="1:9">
      <c r="A6276" t="n">
        <v>54755</v>
      </c>
      <c r="B6276" s="38" t="n">
        <v>51</v>
      </c>
      <c r="C6276" s="7" t="n">
        <v>4</v>
      </c>
      <c r="D6276" s="7" t="n">
        <v>80</v>
      </c>
      <c r="E6276" s="7" t="s">
        <v>298</v>
      </c>
    </row>
    <row r="6277" spans="1:9">
      <c r="A6277" t="s">
        <v>4</v>
      </c>
      <c r="B6277" s="4" t="s">
        <v>5</v>
      </c>
      <c r="C6277" s="4" t="s">
        <v>7</v>
      </c>
    </row>
    <row r="6278" spans="1:9">
      <c r="A6278" t="n">
        <v>54769</v>
      </c>
      <c r="B6278" s="23" t="n">
        <v>16</v>
      </c>
      <c r="C6278" s="7" t="n">
        <v>0</v>
      </c>
    </row>
    <row r="6279" spans="1:9">
      <c r="A6279" t="s">
        <v>4</v>
      </c>
      <c r="B6279" s="4" t="s">
        <v>5</v>
      </c>
      <c r="C6279" s="4" t="s">
        <v>7</v>
      </c>
      <c r="D6279" s="4" t="s">
        <v>69</v>
      </c>
      <c r="E6279" s="4" t="s">
        <v>8</v>
      </c>
      <c r="F6279" s="4" t="s">
        <v>8</v>
      </c>
    </row>
    <row r="6280" spans="1:9">
      <c r="A6280" t="n">
        <v>54772</v>
      </c>
      <c r="B6280" s="39" t="n">
        <v>26</v>
      </c>
      <c r="C6280" s="7" t="n">
        <v>80</v>
      </c>
      <c r="D6280" s="7" t="s">
        <v>520</v>
      </c>
      <c r="E6280" s="7" t="n">
        <v>2</v>
      </c>
      <c r="F6280" s="7" t="n">
        <v>0</v>
      </c>
    </row>
    <row r="6281" spans="1:9">
      <c r="A6281" t="s">
        <v>4</v>
      </c>
      <c r="B6281" s="4" t="s">
        <v>5</v>
      </c>
    </row>
    <row r="6282" spans="1:9">
      <c r="A6282" t="n">
        <v>54811</v>
      </c>
      <c r="B6282" s="30" t="n">
        <v>28</v>
      </c>
    </row>
    <row r="6283" spans="1:9">
      <c r="A6283" t="s">
        <v>4</v>
      </c>
      <c r="B6283" s="4" t="s">
        <v>5</v>
      </c>
      <c r="C6283" s="4" t="s">
        <v>7</v>
      </c>
      <c r="D6283" s="4" t="s">
        <v>18</v>
      </c>
      <c r="E6283" s="4" t="s">
        <v>18</v>
      </c>
      <c r="F6283" s="4" t="s">
        <v>18</v>
      </c>
      <c r="G6283" s="4" t="s">
        <v>7</v>
      </c>
      <c r="H6283" s="4" t="s">
        <v>7</v>
      </c>
    </row>
    <row r="6284" spans="1:9">
      <c r="A6284" t="n">
        <v>54812</v>
      </c>
      <c r="B6284" s="35" t="n">
        <v>60</v>
      </c>
      <c r="C6284" s="7" t="n">
        <v>80</v>
      </c>
      <c r="D6284" s="7" t="n">
        <v>0</v>
      </c>
      <c r="E6284" s="7" t="n">
        <v>0</v>
      </c>
      <c r="F6284" s="7" t="n">
        <v>0</v>
      </c>
      <c r="G6284" s="7" t="n">
        <v>750</v>
      </c>
      <c r="H6284" s="7" t="n">
        <v>0</v>
      </c>
    </row>
    <row r="6285" spans="1:9">
      <c r="A6285" t="s">
        <v>4</v>
      </c>
      <c r="B6285" s="4" t="s">
        <v>5</v>
      </c>
      <c r="C6285" s="4" t="s">
        <v>7</v>
      </c>
      <c r="D6285" s="4" t="s">
        <v>18</v>
      </c>
      <c r="E6285" s="4" t="s">
        <v>18</v>
      </c>
      <c r="F6285" s="4" t="s">
        <v>18</v>
      </c>
      <c r="G6285" s="4" t="s">
        <v>7</v>
      </c>
      <c r="H6285" s="4" t="s">
        <v>7</v>
      </c>
    </row>
    <row r="6286" spans="1:9">
      <c r="A6286" t="n">
        <v>54831</v>
      </c>
      <c r="B6286" s="35" t="n">
        <v>60</v>
      </c>
      <c r="C6286" s="7" t="n">
        <v>0</v>
      </c>
      <c r="D6286" s="7" t="n">
        <v>0</v>
      </c>
      <c r="E6286" s="7" t="n">
        <v>0</v>
      </c>
      <c r="F6286" s="7" t="n">
        <v>0</v>
      </c>
      <c r="G6286" s="7" t="n">
        <v>750</v>
      </c>
      <c r="H6286" s="7" t="n">
        <v>0</v>
      </c>
    </row>
    <row r="6287" spans="1:9">
      <c r="A6287" t="s">
        <v>4</v>
      </c>
      <c r="B6287" s="4" t="s">
        <v>5</v>
      </c>
      <c r="C6287" s="4" t="s">
        <v>7</v>
      </c>
      <c r="D6287" s="4" t="s">
        <v>7</v>
      </c>
      <c r="E6287" s="4" t="s">
        <v>7</v>
      </c>
    </row>
    <row r="6288" spans="1:9">
      <c r="A6288" t="n">
        <v>54850</v>
      </c>
      <c r="B6288" s="45" t="n">
        <v>61</v>
      </c>
      <c r="C6288" s="7" t="n">
        <v>80</v>
      </c>
      <c r="D6288" s="7" t="n">
        <v>0</v>
      </c>
      <c r="E6288" s="7" t="n">
        <v>1500</v>
      </c>
    </row>
    <row r="6289" spans="1:8">
      <c r="A6289" t="s">
        <v>4</v>
      </c>
      <c r="B6289" s="4" t="s">
        <v>5</v>
      </c>
      <c r="C6289" s="4" t="s">
        <v>7</v>
      </c>
    </row>
    <row r="6290" spans="1:8">
      <c r="A6290" t="n">
        <v>54857</v>
      </c>
      <c r="B6290" s="23" t="n">
        <v>16</v>
      </c>
      <c r="C6290" s="7" t="n">
        <v>300</v>
      </c>
    </row>
    <row r="6291" spans="1:8">
      <c r="A6291" t="s">
        <v>4</v>
      </c>
      <c r="B6291" s="4" t="s">
        <v>5</v>
      </c>
      <c r="C6291" s="4" t="s">
        <v>8</v>
      </c>
      <c r="D6291" s="4" t="s">
        <v>7</v>
      </c>
      <c r="E6291" s="4" t="s">
        <v>9</v>
      </c>
    </row>
    <row r="6292" spans="1:8">
      <c r="A6292" t="n">
        <v>54860</v>
      </c>
      <c r="B6292" s="38" t="n">
        <v>51</v>
      </c>
      <c r="C6292" s="7" t="n">
        <v>4</v>
      </c>
      <c r="D6292" s="7" t="n">
        <v>80</v>
      </c>
      <c r="E6292" s="7" t="s">
        <v>312</v>
      </c>
    </row>
    <row r="6293" spans="1:8">
      <c r="A6293" t="s">
        <v>4</v>
      </c>
      <c r="B6293" s="4" t="s">
        <v>5</v>
      </c>
      <c r="C6293" s="4" t="s">
        <v>7</v>
      </c>
    </row>
    <row r="6294" spans="1:8">
      <c r="A6294" t="n">
        <v>54873</v>
      </c>
      <c r="B6294" s="23" t="n">
        <v>16</v>
      </c>
      <c r="C6294" s="7" t="n">
        <v>0</v>
      </c>
    </row>
    <row r="6295" spans="1:8">
      <c r="A6295" t="s">
        <v>4</v>
      </c>
      <c r="B6295" s="4" t="s">
        <v>5</v>
      </c>
      <c r="C6295" s="4" t="s">
        <v>7</v>
      </c>
      <c r="D6295" s="4" t="s">
        <v>69</v>
      </c>
      <c r="E6295" s="4" t="s">
        <v>8</v>
      </c>
      <c r="F6295" s="4" t="s">
        <v>8</v>
      </c>
    </row>
    <row r="6296" spans="1:8">
      <c r="A6296" t="n">
        <v>54876</v>
      </c>
      <c r="B6296" s="39" t="n">
        <v>26</v>
      </c>
      <c r="C6296" s="7" t="n">
        <v>80</v>
      </c>
      <c r="D6296" s="7" t="s">
        <v>521</v>
      </c>
      <c r="E6296" s="7" t="n">
        <v>2</v>
      </c>
      <c r="F6296" s="7" t="n">
        <v>0</v>
      </c>
    </row>
    <row r="6297" spans="1:8">
      <c r="A6297" t="s">
        <v>4</v>
      </c>
      <c r="B6297" s="4" t="s">
        <v>5</v>
      </c>
    </row>
    <row r="6298" spans="1:8">
      <c r="A6298" t="n">
        <v>54943</v>
      </c>
      <c r="B6298" s="30" t="n">
        <v>28</v>
      </c>
    </row>
    <row r="6299" spans="1:8">
      <c r="A6299" t="s">
        <v>4</v>
      </c>
      <c r="B6299" s="4" t="s">
        <v>5</v>
      </c>
      <c r="C6299" s="4" t="s">
        <v>8</v>
      </c>
      <c r="D6299" s="4" t="s">
        <v>7</v>
      </c>
      <c r="E6299" s="4" t="s">
        <v>9</v>
      </c>
    </row>
    <row r="6300" spans="1:8">
      <c r="A6300" t="n">
        <v>54944</v>
      </c>
      <c r="B6300" s="38" t="n">
        <v>51</v>
      </c>
      <c r="C6300" s="7" t="n">
        <v>4</v>
      </c>
      <c r="D6300" s="7" t="n">
        <v>0</v>
      </c>
      <c r="E6300" s="7" t="s">
        <v>298</v>
      </c>
    </row>
    <row r="6301" spans="1:8">
      <c r="A6301" t="s">
        <v>4</v>
      </c>
      <c r="B6301" s="4" t="s">
        <v>5</v>
      </c>
      <c r="C6301" s="4" t="s">
        <v>7</v>
      </c>
    </row>
    <row r="6302" spans="1:8">
      <c r="A6302" t="n">
        <v>54958</v>
      </c>
      <c r="B6302" s="23" t="n">
        <v>16</v>
      </c>
      <c r="C6302" s="7" t="n">
        <v>0</v>
      </c>
    </row>
    <row r="6303" spans="1:8">
      <c r="A6303" t="s">
        <v>4</v>
      </c>
      <c r="B6303" s="4" t="s">
        <v>5</v>
      </c>
      <c r="C6303" s="4" t="s">
        <v>7</v>
      </c>
      <c r="D6303" s="4" t="s">
        <v>69</v>
      </c>
      <c r="E6303" s="4" t="s">
        <v>8</v>
      </c>
      <c r="F6303" s="4" t="s">
        <v>8</v>
      </c>
      <c r="G6303" s="4" t="s">
        <v>69</v>
      </c>
      <c r="H6303" s="4" t="s">
        <v>8</v>
      </c>
      <c r="I6303" s="4" t="s">
        <v>8</v>
      </c>
    </row>
    <row r="6304" spans="1:8">
      <c r="A6304" t="n">
        <v>54961</v>
      </c>
      <c r="B6304" s="39" t="n">
        <v>26</v>
      </c>
      <c r="C6304" s="7" t="n">
        <v>0</v>
      </c>
      <c r="D6304" s="7" t="s">
        <v>522</v>
      </c>
      <c r="E6304" s="7" t="n">
        <v>2</v>
      </c>
      <c r="F6304" s="7" t="n">
        <v>3</v>
      </c>
      <c r="G6304" s="7" t="s">
        <v>523</v>
      </c>
      <c r="H6304" s="7" t="n">
        <v>2</v>
      </c>
      <c r="I6304" s="7" t="n">
        <v>0</v>
      </c>
    </row>
    <row r="6305" spans="1:9">
      <c r="A6305" t="s">
        <v>4</v>
      </c>
      <c r="B6305" s="4" t="s">
        <v>5</v>
      </c>
    </row>
    <row r="6306" spans="1:9">
      <c r="A6306" t="n">
        <v>55095</v>
      </c>
      <c r="B6306" s="30" t="n">
        <v>28</v>
      </c>
    </row>
    <row r="6307" spans="1:9">
      <c r="A6307" t="s">
        <v>4</v>
      </c>
      <c r="B6307" s="4" t="s">
        <v>5</v>
      </c>
      <c r="C6307" s="4" t="s">
        <v>8</v>
      </c>
      <c r="D6307" s="4" t="s">
        <v>7</v>
      </c>
      <c r="E6307" s="4" t="s">
        <v>9</v>
      </c>
    </row>
    <row r="6308" spans="1:9">
      <c r="A6308" t="n">
        <v>55096</v>
      </c>
      <c r="B6308" s="38" t="n">
        <v>51</v>
      </c>
      <c r="C6308" s="7" t="n">
        <v>4</v>
      </c>
      <c r="D6308" s="7" t="n">
        <v>80</v>
      </c>
      <c r="E6308" s="7" t="s">
        <v>298</v>
      </c>
    </row>
    <row r="6309" spans="1:9">
      <c r="A6309" t="s">
        <v>4</v>
      </c>
      <c r="B6309" s="4" t="s">
        <v>5</v>
      </c>
      <c r="C6309" s="4" t="s">
        <v>7</v>
      </c>
    </row>
    <row r="6310" spans="1:9">
      <c r="A6310" t="n">
        <v>55110</v>
      </c>
      <c r="B6310" s="23" t="n">
        <v>16</v>
      </c>
      <c r="C6310" s="7" t="n">
        <v>0</v>
      </c>
    </row>
    <row r="6311" spans="1:9">
      <c r="A6311" t="s">
        <v>4</v>
      </c>
      <c r="B6311" s="4" t="s">
        <v>5</v>
      </c>
      <c r="C6311" s="4" t="s">
        <v>7</v>
      </c>
      <c r="D6311" s="4" t="s">
        <v>69</v>
      </c>
      <c r="E6311" s="4" t="s">
        <v>8</v>
      </c>
      <c r="F6311" s="4" t="s">
        <v>8</v>
      </c>
      <c r="G6311" s="4" t="s">
        <v>69</v>
      </c>
      <c r="H6311" s="4" t="s">
        <v>8</v>
      </c>
      <c r="I6311" s="4" t="s">
        <v>8</v>
      </c>
      <c r="J6311" s="4" t="s">
        <v>69</v>
      </c>
      <c r="K6311" s="4" t="s">
        <v>8</v>
      </c>
      <c r="L6311" s="4" t="s">
        <v>8</v>
      </c>
    </row>
    <row r="6312" spans="1:9">
      <c r="A6312" t="n">
        <v>55113</v>
      </c>
      <c r="B6312" s="39" t="n">
        <v>26</v>
      </c>
      <c r="C6312" s="7" t="n">
        <v>80</v>
      </c>
      <c r="D6312" s="7" t="s">
        <v>524</v>
      </c>
      <c r="E6312" s="7" t="n">
        <v>2</v>
      </c>
      <c r="F6312" s="7" t="n">
        <v>3</v>
      </c>
      <c r="G6312" s="7" t="s">
        <v>525</v>
      </c>
      <c r="H6312" s="7" t="n">
        <v>2</v>
      </c>
      <c r="I6312" s="7" t="n">
        <v>3</v>
      </c>
      <c r="J6312" s="7" t="s">
        <v>526</v>
      </c>
      <c r="K6312" s="7" t="n">
        <v>2</v>
      </c>
      <c r="L6312" s="7" t="n">
        <v>0</v>
      </c>
    </row>
    <row r="6313" spans="1:9">
      <c r="A6313" t="s">
        <v>4</v>
      </c>
      <c r="B6313" s="4" t="s">
        <v>5</v>
      </c>
    </row>
    <row r="6314" spans="1:9">
      <c r="A6314" t="n">
        <v>55300</v>
      </c>
      <c r="B6314" s="30" t="n">
        <v>28</v>
      </c>
    </row>
    <row r="6315" spans="1:9">
      <c r="A6315" t="s">
        <v>4</v>
      </c>
      <c r="B6315" s="4" t="s">
        <v>5</v>
      </c>
      <c r="C6315" s="4" t="s">
        <v>7</v>
      </c>
      <c r="D6315" s="4" t="s">
        <v>8</v>
      </c>
      <c r="E6315" s="4" t="s">
        <v>8</v>
      </c>
      <c r="F6315" s="4" t="s">
        <v>9</v>
      </c>
    </row>
    <row r="6316" spans="1:9">
      <c r="A6316" t="n">
        <v>55301</v>
      </c>
      <c r="B6316" s="53" t="n">
        <v>20</v>
      </c>
      <c r="C6316" s="7" t="n">
        <v>0</v>
      </c>
      <c r="D6316" s="7" t="n">
        <v>2</v>
      </c>
      <c r="E6316" s="7" t="n">
        <v>10</v>
      </c>
      <c r="F6316" s="7" t="s">
        <v>502</v>
      </c>
    </row>
    <row r="6317" spans="1:9">
      <c r="A6317" t="s">
        <v>4</v>
      </c>
      <c r="B6317" s="4" t="s">
        <v>5</v>
      </c>
      <c r="C6317" s="4" t="s">
        <v>8</v>
      </c>
      <c r="D6317" s="4" t="s">
        <v>7</v>
      </c>
      <c r="E6317" s="4" t="s">
        <v>9</v>
      </c>
    </row>
    <row r="6318" spans="1:9">
      <c r="A6318" t="n">
        <v>55322</v>
      </c>
      <c r="B6318" s="38" t="n">
        <v>51</v>
      </c>
      <c r="C6318" s="7" t="n">
        <v>4</v>
      </c>
      <c r="D6318" s="7" t="n">
        <v>0</v>
      </c>
      <c r="E6318" s="7" t="s">
        <v>89</v>
      </c>
    </row>
    <row r="6319" spans="1:9">
      <c r="A6319" t="s">
        <v>4</v>
      </c>
      <c r="B6319" s="4" t="s">
        <v>5</v>
      </c>
      <c r="C6319" s="4" t="s">
        <v>7</v>
      </c>
    </row>
    <row r="6320" spans="1:9">
      <c r="A6320" t="n">
        <v>55335</v>
      </c>
      <c r="B6320" s="23" t="n">
        <v>16</v>
      </c>
      <c r="C6320" s="7" t="n">
        <v>0</v>
      </c>
    </row>
    <row r="6321" spans="1:12">
      <c r="A6321" t="s">
        <v>4</v>
      </c>
      <c r="B6321" s="4" t="s">
        <v>5</v>
      </c>
      <c r="C6321" s="4" t="s">
        <v>7</v>
      </c>
      <c r="D6321" s="4" t="s">
        <v>69</v>
      </c>
      <c r="E6321" s="4" t="s">
        <v>8</v>
      </c>
      <c r="F6321" s="4" t="s">
        <v>8</v>
      </c>
    </row>
    <row r="6322" spans="1:12">
      <c r="A6322" t="n">
        <v>55338</v>
      </c>
      <c r="B6322" s="39" t="n">
        <v>26</v>
      </c>
      <c r="C6322" s="7" t="n">
        <v>0</v>
      </c>
      <c r="D6322" s="7" t="s">
        <v>527</v>
      </c>
      <c r="E6322" s="7" t="n">
        <v>2</v>
      </c>
      <c r="F6322" s="7" t="n">
        <v>0</v>
      </c>
    </row>
    <row r="6323" spans="1:12">
      <c r="A6323" t="s">
        <v>4</v>
      </c>
      <c r="B6323" s="4" t="s">
        <v>5</v>
      </c>
    </row>
    <row r="6324" spans="1:12">
      <c r="A6324" t="n">
        <v>55356</v>
      </c>
      <c r="B6324" s="30" t="n">
        <v>28</v>
      </c>
    </row>
    <row r="6325" spans="1:12">
      <c r="A6325" t="s">
        <v>4</v>
      </c>
      <c r="B6325" s="4" t="s">
        <v>5</v>
      </c>
      <c r="C6325" s="4" t="s">
        <v>8</v>
      </c>
      <c r="D6325" s="4" t="s">
        <v>7</v>
      </c>
      <c r="E6325" s="4" t="s">
        <v>8</v>
      </c>
    </row>
    <row r="6326" spans="1:12">
      <c r="A6326" t="n">
        <v>55357</v>
      </c>
      <c r="B6326" s="17" t="n">
        <v>49</v>
      </c>
      <c r="C6326" s="7" t="n">
        <v>1</v>
      </c>
      <c r="D6326" s="7" t="n">
        <v>4000</v>
      </c>
      <c r="E6326" s="7" t="n">
        <v>0</v>
      </c>
    </row>
    <row r="6327" spans="1:12">
      <c r="A6327" t="s">
        <v>4</v>
      </c>
      <c r="B6327" s="4" t="s">
        <v>5</v>
      </c>
      <c r="C6327" s="4" t="s">
        <v>8</v>
      </c>
      <c r="D6327" s="4" t="s">
        <v>7</v>
      </c>
      <c r="E6327" s="4" t="s">
        <v>19</v>
      </c>
      <c r="F6327" s="4" t="s">
        <v>7</v>
      </c>
    </row>
    <row r="6328" spans="1:12">
      <c r="A6328" t="n">
        <v>55362</v>
      </c>
      <c r="B6328" s="15" t="n">
        <v>50</v>
      </c>
      <c r="C6328" s="7" t="n">
        <v>3</v>
      </c>
      <c r="D6328" s="7" t="n">
        <v>8150</v>
      </c>
      <c r="E6328" s="7" t="n">
        <v>0</v>
      </c>
      <c r="F6328" s="7" t="n">
        <v>1000</v>
      </c>
    </row>
    <row r="6329" spans="1:12">
      <c r="A6329" t="s">
        <v>4</v>
      </c>
      <c r="B6329" s="4" t="s">
        <v>5</v>
      </c>
      <c r="C6329" s="4" t="s">
        <v>8</v>
      </c>
      <c r="D6329" s="4" t="s">
        <v>7</v>
      </c>
      <c r="E6329" s="4" t="s">
        <v>18</v>
      </c>
    </row>
    <row r="6330" spans="1:12">
      <c r="A6330" t="n">
        <v>55372</v>
      </c>
      <c r="B6330" s="25" t="n">
        <v>58</v>
      </c>
      <c r="C6330" s="7" t="n">
        <v>0</v>
      </c>
      <c r="D6330" s="7" t="n">
        <v>1000</v>
      </c>
      <c r="E6330" s="7" t="n">
        <v>1</v>
      </c>
    </row>
    <row r="6331" spans="1:12">
      <c r="A6331" t="s">
        <v>4</v>
      </c>
      <c r="B6331" s="4" t="s">
        <v>5</v>
      </c>
      <c r="C6331" s="4" t="s">
        <v>8</v>
      </c>
      <c r="D6331" s="4" t="s">
        <v>7</v>
      </c>
    </row>
    <row r="6332" spans="1:12">
      <c r="A6332" t="n">
        <v>55380</v>
      </c>
      <c r="B6332" s="25" t="n">
        <v>58</v>
      </c>
      <c r="C6332" s="7" t="n">
        <v>255</v>
      </c>
      <c r="D6332" s="7" t="n">
        <v>0</v>
      </c>
    </row>
    <row r="6333" spans="1:12">
      <c r="A6333" t="s">
        <v>4</v>
      </c>
      <c r="B6333" s="4" t="s">
        <v>5</v>
      </c>
      <c r="C6333" s="4" t="s">
        <v>8</v>
      </c>
      <c r="D6333" s="4" t="s">
        <v>8</v>
      </c>
    </row>
    <row r="6334" spans="1:12">
      <c r="A6334" t="n">
        <v>55384</v>
      </c>
      <c r="B6334" s="17" t="n">
        <v>49</v>
      </c>
      <c r="C6334" s="7" t="n">
        <v>2</v>
      </c>
      <c r="D6334" s="7" t="n">
        <v>0</v>
      </c>
    </row>
    <row r="6335" spans="1:12">
      <c r="A6335" t="s">
        <v>4</v>
      </c>
      <c r="B6335" s="4" t="s">
        <v>5</v>
      </c>
      <c r="C6335" s="4" t="s">
        <v>8</v>
      </c>
      <c r="D6335" s="4" t="s">
        <v>7</v>
      </c>
      <c r="E6335" s="4" t="s">
        <v>7</v>
      </c>
      <c r="F6335" s="4" t="s">
        <v>7</v>
      </c>
      <c r="G6335" s="4" t="s">
        <v>7</v>
      </c>
      <c r="H6335" s="4" t="s">
        <v>8</v>
      </c>
    </row>
    <row r="6336" spans="1:12">
      <c r="A6336" t="n">
        <v>55387</v>
      </c>
      <c r="B6336" s="28" t="n">
        <v>25</v>
      </c>
      <c r="C6336" s="7" t="n">
        <v>5</v>
      </c>
      <c r="D6336" s="7" t="n">
        <v>65535</v>
      </c>
      <c r="E6336" s="7" t="n">
        <v>500</v>
      </c>
      <c r="F6336" s="7" t="n">
        <v>800</v>
      </c>
      <c r="G6336" s="7" t="n">
        <v>140</v>
      </c>
      <c r="H6336" s="7" t="n">
        <v>0</v>
      </c>
    </row>
    <row r="6337" spans="1:8">
      <c r="A6337" t="s">
        <v>4</v>
      </c>
      <c r="B6337" s="4" t="s">
        <v>5</v>
      </c>
      <c r="C6337" s="4" t="s">
        <v>7</v>
      </c>
      <c r="D6337" s="4" t="s">
        <v>8</v>
      </c>
      <c r="E6337" s="4" t="s">
        <v>69</v>
      </c>
      <c r="F6337" s="4" t="s">
        <v>8</v>
      </c>
      <c r="G6337" s="4" t="s">
        <v>8</v>
      </c>
    </row>
    <row r="6338" spans="1:8">
      <c r="A6338" t="n">
        <v>55398</v>
      </c>
      <c r="B6338" s="29" t="n">
        <v>24</v>
      </c>
      <c r="C6338" s="7" t="n">
        <v>65533</v>
      </c>
      <c r="D6338" s="7" t="n">
        <v>11</v>
      </c>
      <c r="E6338" s="7" t="s">
        <v>528</v>
      </c>
      <c r="F6338" s="7" t="n">
        <v>2</v>
      </c>
      <c r="G6338" s="7" t="n">
        <v>0</v>
      </c>
    </row>
    <row r="6339" spans="1:8">
      <c r="A6339" t="s">
        <v>4</v>
      </c>
      <c r="B6339" s="4" t="s">
        <v>5</v>
      </c>
    </row>
    <row r="6340" spans="1:8">
      <c r="A6340" t="n">
        <v>55466</v>
      </c>
      <c r="B6340" s="30" t="n">
        <v>28</v>
      </c>
    </row>
    <row r="6341" spans="1:8">
      <c r="A6341" t="s">
        <v>4</v>
      </c>
      <c r="B6341" s="4" t="s">
        <v>5</v>
      </c>
      <c r="C6341" s="4" t="s">
        <v>7</v>
      </c>
      <c r="D6341" s="4" t="s">
        <v>8</v>
      </c>
      <c r="E6341" s="4" t="s">
        <v>69</v>
      </c>
      <c r="F6341" s="4" t="s">
        <v>8</v>
      </c>
      <c r="G6341" s="4" t="s">
        <v>8</v>
      </c>
    </row>
    <row r="6342" spans="1:8">
      <c r="A6342" t="n">
        <v>55467</v>
      </c>
      <c r="B6342" s="29" t="n">
        <v>24</v>
      </c>
      <c r="C6342" s="7" t="n">
        <v>65533</v>
      </c>
      <c r="D6342" s="7" t="n">
        <v>11</v>
      </c>
      <c r="E6342" s="7" t="s">
        <v>529</v>
      </c>
      <c r="F6342" s="7" t="n">
        <v>2</v>
      </c>
      <c r="G6342" s="7" t="n">
        <v>0</v>
      </c>
    </row>
    <row r="6343" spans="1:8">
      <c r="A6343" t="s">
        <v>4</v>
      </c>
      <c r="B6343" s="4" t="s">
        <v>5</v>
      </c>
    </row>
    <row r="6344" spans="1:8">
      <c r="A6344" t="n">
        <v>55601</v>
      </c>
      <c r="B6344" s="30" t="n">
        <v>28</v>
      </c>
    </row>
    <row r="6345" spans="1:8">
      <c r="A6345" t="s">
        <v>4</v>
      </c>
      <c r="B6345" s="4" t="s">
        <v>5</v>
      </c>
      <c r="C6345" s="4" t="s">
        <v>7</v>
      </c>
      <c r="D6345" s="4" t="s">
        <v>8</v>
      </c>
      <c r="E6345" s="4" t="s">
        <v>69</v>
      </c>
      <c r="F6345" s="4" t="s">
        <v>8</v>
      </c>
      <c r="G6345" s="4" t="s">
        <v>8</v>
      </c>
    </row>
    <row r="6346" spans="1:8">
      <c r="A6346" t="n">
        <v>55602</v>
      </c>
      <c r="B6346" s="29" t="n">
        <v>24</v>
      </c>
      <c r="C6346" s="7" t="n">
        <v>65533</v>
      </c>
      <c r="D6346" s="7" t="n">
        <v>11</v>
      </c>
      <c r="E6346" s="7" t="s">
        <v>530</v>
      </c>
      <c r="F6346" s="7" t="n">
        <v>2</v>
      </c>
      <c r="G6346" s="7" t="n">
        <v>0</v>
      </c>
    </row>
    <row r="6347" spans="1:8">
      <c r="A6347" t="s">
        <v>4</v>
      </c>
      <c r="B6347" s="4" t="s">
        <v>5</v>
      </c>
    </row>
    <row r="6348" spans="1:8">
      <c r="A6348" t="n">
        <v>55731</v>
      </c>
      <c r="B6348" s="30" t="n">
        <v>28</v>
      </c>
    </row>
    <row r="6349" spans="1:8">
      <c r="A6349" t="s">
        <v>4</v>
      </c>
      <c r="B6349" s="4" t="s">
        <v>5</v>
      </c>
      <c r="C6349" s="4" t="s">
        <v>7</v>
      </c>
      <c r="D6349" s="4" t="s">
        <v>8</v>
      </c>
      <c r="E6349" s="4" t="s">
        <v>69</v>
      </c>
      <c r="F6349" s="4" t="s">
        <v>8</v>
      </c>
      <c r="G6349" s="4" t="s">
        <v>8</v>
      </c>
    </row>
    <row r="6350" spans="1:8">
      <c r="A6350" t="n">
        <v>55732</v>
      </c>
      <c r="B6350" s="29" t="n">
        <v>24</v>
      </c>
      <c r="C6350" s="7" t="n">
        <v>65533</v>
      </c>
      <c r="D6350" s="7" t="n">
        <v>11</v>
      </c>
      <c r="E6350" s="7" t="s">
        <v>531</v>
      </c>
      <c r="F6350" s="7" t="n">
        <v>2</v>
      </c>
      <c r="G6350" s="7" t="n">
        <v>0</v>
      </c>
    </row>
    <row r="6351" spans="1:8">
      <c r="A6351" t="s">
        <v>4</v>
      </c>
      <c r="B6351" s="4" t="s">
        <v>5</v>
      </c>
    </row>
    <row r="6352" spans="1:8">
      <c r="A6352" t="n">
        <v>55751</v>
      </c>
      <c r="B6352" s="30" t="n">
        <v>28</v>
      </c>
    </row>
    <row r="6353" spans="1:7">
      <c r="A6353" t="s">
        <v>4</v>
      </c>
      <c r="B6353" s="4" t="s">
        <v>5</v>
      </c>
      <c r="C6353" s="4" t="s">
        <v>8</v>
      </c>
    </row>
    <row r="6354" spans="1:7">
      <c r="A6354" t="n">
        <v>55752</v>
      </c>
      <c r="B6354" s="31" t="n">
        <v>27</v>
      </c>
      <c r="C6354" s="7" t="n">
        <v>0</v>
      </c>
    </row>
    <row r="6355" spans="1:7">
      <c r="A6355" t="s">
        <v>4</v>
      </c>
      <c r="B6355" s="4" t="s">
        <v>5</v>
      </c>
      <c r="C6355" s="4" t="s">
        <v>8</v>
      </c>
    </row>
    <row r="6356" spans="1:7">
      <c r="A6356" t="n">
        <v>55754</v>
      </c>
      <c r="B6356" s="31" t="n">
        <v>27</v>
      </c>
      <c r="C6356" s="7" t="n">
        <v>1</v>
      </c>
    </row>
    <row r="6357" spans="1:7">
      <c r="A6357" t="s">
        <v>4</v>
      </c>
      <c r="B6357" s="4" t="s">
        <v>5</v>
      </c>
      <c r="C6357" s="4" t="s">
        <v>8</v>
      </c>
      <c r="D6357" s="4" t="s">
        <v>7</v>
      </c>
      <c r="E6357" s="4" t="s">
        <v>7</v>
      </c>
      <c r="F6357" s="4" t="s">
        <v>7</v>
      </c>
      <c r="G6357" s="4" t="s">
        <v>7</v>
      </c>
      <c r="H6357" s="4" t="s">
        <v>8</v>
      </c>
    </row>
    <row r="6358" spans="1:7">
      <c r="A6358" t="n">
        <v>55756</v>
      </c>
      <c r="B6358" s="28" t="n">
        <v>25</v>
      </c>
      <c r="C6358" s="7" t="n">
        <v>5</v>
      </c>
      <c r="D6358" s="7" t="n">
        <v>65535</v>
      </c>
      <c r="E6358" s="7" t="n">
        <v>65535</v>
      </c>
      <c r="F6358" s="7" t="n">
        <v>65535</v>
      </c>
      <c r="G6358" s="7" t="n">
        <v>65535</v>
      </c>
      <c r="H6358" s="7" t="n">
        <v>0</v>
      </c>
    </row>
    <row r="6359" spans="1:7">
      <c r="A6359" t="s">
        <v>4</v>
      </c>
      <c r="B6359" s="4" t="s">
        <v>5</v>
      </c>
      <c r="C6359" s="4" t="s">
        <v>7</v>
      </c>
      <c r="D6359" s="4" t="s">
        <v>19</v>
      </c>
    </row>
    <row r="6360" spans="1:7">
      <c r="A6360" t="n">
        <v>55767</v>
      </c>
      <c r="B6360" s="43" t="n">
        <v>43</v>
      </c>
      <c r="C6360" s="7" t="n">
        <v>1600</v>
      </c>
      <c r="D6360" s="7" t="n">
        <v>1</v>
      </c>
    </row>
    <row r="6361" spans="1:7">
      <c r="A6361" t="s">
        <v>4</v>
      </c>
      <c r="B6361" s="4" t="s">
        <v>5</v>
      </c>
      <c r="C6361" s="4" t="s">
        <v>17</v>
      </c>
    </row>
    <row r="6362" spans="1:7">
      <c r="A6362" t="n">
        <v>55774</v>
      </c>
      <c r="B6362" s="16" t="n">
        <v>3</v>
      </c>
      <c r="C6362" s="13" t="n">
        <f t="normal" ca="1">A6368</f>
        <v>0</v>
      </c>
    </row>
    <row r="6363" spans="1:7">
      <c r="A6363" t="s">
        <v>4</v>
      </c>
      <c r="B6363" s="4" t="s">
        <v>5</v>
      </c>
      <c r="C6363" s="4" t="s">
        <v>8</v>
      </c>
      <c r="D6363" s="4" t="s">
        <v>7</v>
      </c>
      <c r="E6363" s="4" t="s">
        <v>18</v>
      </c>
    </row>
    <row r="6364" spans="1:7">
      <c r="A6364" t="n">
        <v>55779</v>
      </c>
      <c r="B6364" s="25" t="n">
        <v>58</v>
      </c>
      <c r="C6364" s="7" t="n">
        <v>0</v>
      </c>
      <c r="D6364" s="7" t="n">
        <v>1000</v>
      </c>
      <c r="E6364" s="7" t="n">
        <v>1</v>
      </c>
    </row>
    <row r="6365" spans="1:7">
      <c r="A6365" t="s">
        <v>4</v>
      </c>
      <c r="B6365" s="4" t="s">
        <v>5</v>
      </c>
      <c r="C6365" s="4" t="s">
        <v>8</v>
      </c>
      <c r="D6365" s="4" t="s">
        <v>7</v>
      </c>
    </row>
    <row r="6366" spans="1:7">
      <c r="A6366" t="n">
        <v>55787</v>
      </c>
      <c r="B6366" s="25" t="n">
        <v>58</v>
      </c>
      <c r="C6366" s="7" t="n">
        <v>255</v>
      </c>
      <c r="D6366" s="7" t="n">
        <v>0</v>
      </c>
    </row>
    <row r="6367" spans="1:7">
      <c r="A6367" t="s">
        <v>4</v>
      </c>
      <c r="B6367" s="4" t="s">
        <v>5</v>
      </c>
      <c r="C6367" s="4" t="s">
        <v>7</v>
      </c>
      <c r="D6367" s="4" t="s">
        <v>18</v>
      </c>
      <c r="E6367" s="4" t="s">
        <v>18</v>
      </c>
      <c r="F6367" s="4" t="s">
        <v>18</v>
      </c>
      <c r="G6367" s="4" t="s">
        <v>18</v>
      </c>
    </row>
    <row r="6368" spans="1:7">
      <c r="A6368" t="n">
        <v>55791</v>
      </c>
      <c r="B6368" s="33" t="n">
        <v>46</v>
      </c>
      <c r="C6368" s="7" t="n">
        <v>61456</v>
      </c>
      <c r="D6368" s="7" t="n">
        <v>3.29999995231628</v>
      </c>
      <c r="E6368" s="7" t="n">
        <v>0.0599999986588955</v>
      </c>
      <c r="F6368" s="7" t="n">
        <v>-22.3999996185303</v>
      </c>
      <c r="G6368" s="7" t="n">
        <v>150</v>
      </c>
    </row>
    <row r="6369" spans="1:8">
      <c r="A6369" t="s">
        <v>4</v>
      </c>
      <c r="B6369" s="4" t="s">
        <v>5</v>
      </c>
      <c r="C6369" s="4" t="s">
        <v>8</v>
      </c>
      <c r="D6369" s="4" t="s">
        <v>8</v>
      </c>
      <c r="E6369" s="4" t="s">
        <v>18</v>
      </c>
      <c r="F6369" s="4" t="s">
        <v>18</v>
      </c>
      <c r="G6369" s="4" t="s">
        <v>18</v>
      </c>
      <c r="H6369" s="4" t="s">
        <v>7</v>
      </c>
      <c r="I6369" s="4" t="s">
        <v>8</v>
      </c>
    </row>
    <row r="6370" spans="1:8">
      <c r="A6370" t="n">
        <v>55810</v>
      </c>
      <c r="B6370" s="36" t="n">
        <v>45</v>
      </c>
      <c r="C6370" s="7" t="n">
        <v>4</v>
      </c>
      <c r="D6370" s="7" t="n">
        <v>3</v>
      </c>
      <c r="E6370" s="7" t="n">
        <v>7</v>
      </c>
      <c r="F6370" s="7" t="n">
        <v>300</v>
      </c>
      <c r="G6370" s="7" t="n">
        <v>0</v>
      </c>
      <c r="H6370" s="7" t="n">
        <v>0</v>
      </c>
      <c r="I6370" s="7" t="n">
        <v>0</v>
      </c>
    </row>
    <row r="6371" spans="1:8">
      <c r="A6371" t="s">
        <v>4</v>
      </c>
      <c r="B6371" s="4" t="s">
        <v>5</v>
      </c>
      <c r="C6371" s="4" t="s">
        <v>8</v>
      </c>
      <c r="D6371" s="4" t="s">
        <v>8</v>
      </c>
      <c r="E6371" s="4" t="s">
        <v>8</v>
      </c>
      <c r="F6371" s="4" t="s">
        <v>19</v>
      </c>
      <c r="G6371" s="4" t="s">
        <v>8</v>
      </c>
      <c r="H6371" s="4" t="s">
        <v>8</v>
      </c>
      <c r="I6371" s="4" t="s">
        <v>17</v>
      </c>
    </row>
    <row r="6372" spans="1:8">
      <c r="A6372" t="n">
        <v>55828</v>
      </c>
      <c r="B6372" s="12" t="n">
        <v>5</v>
      </c>
      <c r="C6372" s="7" t="n">
        <v>35</v>
      </c>
      <c r="D6372" s="7" t="n">
        <v>0</v>
      </c>
      <c r="E6372" s="7" t="n">
        <v>0</v>
      </c>
      <c r="F6372" s="7" t="n">
        <v>1</v>
      </c>
      <c r="G6372" s="7" t="n">
        <v>2</v>
      </c>
      <c r="H6372" s="7" t="n">
        <v>1</v>
      </c>
      <c r="I6372" s="13" t="n">
        <f t="normal" ca="1">A6378</f>
        <v>0</v>
      </c>
    </row>
    <row r="6373" spans="1:8">
      <c r="A6373" t="s">
        <v>4</v>
      </c>
      <c r="B6373" s="4" t="s">
        <v>5</v>
      </c>
      <c r="C6373" s="4" t="s">
        <v>8</v>
      </c>
      <c r="D6373" s="4" t="s">
        <v>7</v>
      </c>
    </row>
    <row r="6374" spans="1:8">
      <c r="A6374" t="n">
        <v>55842</v>
      </c>
      <c r="B6374" s="9" t="n">
        <v>162</v>
      </c>
      <c r="C6374" s="7" t="n">
        <v>1</v>
      </c>
      <c r="D6374" s="7" t="n">
        <v>0</v>
      </c>
    </row>
    <row r="6375" spans="1:8">
      <c r="A6375" t="s">
        <v>4</v>
      </c>
      <c r="B6375" s="4" t="s">
        <v>5</v>
      </c>
      <c r="C6375" s="4" t="s">
        <v>17</v>
      </c>
    </row>
    <row r="6376" spans="1:8">
      <c r="A6376" t="n">
        <v>55846</v>
      </c>
      <c r="B6376" s="16" t="n">
        <v>3</v>
      </c>
      <c r="C6376" s="13" t="n">
        <f t="normal" ca="1">A6448</f>
        <v>0</v>
      </c>
    </row>
    <row r="6377" spans="1:8">
      <c r="A6377" t="s">
        <v>4</v>
      </c>
      <c r="B6377" s="4" t="s">
        <v>5</v>
      </c>
      <c r="C6377" s="4" t="s">
        <v>8</v>
      </c>
      <c r="D6377" s="4" t="s">
        <v>9</v>
      </c>
    </row>
    <row r="6378" spans="1:8">
      <c r="A6378" t="n">
        <v>55851</v>
      </c>
      <c r="B6378" s="8" t="n">
        <v>2</v>
      </c>
      <c r="C6378" s="7" t="n">
        <v>10</v>
      </c>
      <c r="D6378" s="7" t="s">
        <v>506</v>
      </c>
    </row>
    <row r="6379" spans="1:8">
      <c r="A6379" t="s">
        <v>4</v>
      </c>
      <c r="B6379" s="4" t="s">
        <v>5</v>
      </c>
      <c r="C6379" s="4" t="s">
        <v>7</v>
      </c>
    </row>
    <row r="6380" spans="1:8">
      <c r="A6380" t="n">
        <v>55866</v>
      </c>
      <c r="B6380" s="23" t="n">
        <v>16</v>
      </c>
      <c r="C6380" s="7" t="n">
        <v>0</v>
      </c>
    </row>
    <row r="6381" spans="1:8">
      <c r="A6381" t="s">
        <v>4</v>
      </c>
      <c r="B6381" s="4" t="s">
        <v>5</v>
      </c>
      <c r="C6381" s="4" t="s">
        <v>8</v>
      </c>
      <c r="D6381" s="4" t="s">
        <v>7</v>
      </c>
    </row>
    <row r="6382" spans="1:8">
      <c r="A6382" t="n">
        <v>55869</v>
      </c>
      <c r="B6382" s="25" t="n">
        <v>58</v>
      </c>
      <c r="C6382" s="7" t="n">
        <v>105</v>
      </c>
      <c r="D6382" s="7" t="n">
        <v>300</v>
      </c>
    </row>
    <row r="6383" spans="1:8">
      <c r="A6383" t="s">
        <v>4</v>
      </c>
      <c r="B6383" s="4" t="s">
        <v>5</v>
      </c>
      <c r="C6383" s="4" t="s">
        <v>18</v>
      </c>
      <c r="D6383" s="4" t="s">
        <v>7</v>
      </c>
    </row>
    <row r="6384" spans="1:8">
      <c r="A6384" t="n">
        <v>55873</v>
      </c>
      <c r="B6384" s="54" t="n">
        <v>103</v>
      </c>
      <c r="C6384" s="7" t="n">
        <v>1</v>
      </c>
      <c r="D6384" s="7" t="n">
        <v>300</v>
      </c>
    </row>
    <row r="6385" spans="1:9">
      <c r="A6385" t="s">
        <v>4</v>
      </c>
      <c r="B6385" s="4" t="s">
        <v>5</v>
      </c>
      <c r="C6385" s="4" t="s">
        <v>8</v>
      </c>
      <c r="D6385" s="4" t="s">
        <v>7</v>
      </c>
    </row>
    <row r="6386" spans="1:9">
      <c r="A6386" t="n">
        <v>55880</v>
      </c>
      <c r="B6386" s="55" t="n">
        <v>72</v>
      </c>
      <c r="C6386" s="7" t="n">
        <v>4</v>
      </c>
      <c r="D6386" s="7" t="n">
        <v>0</v>
      </c>
    </row>
    <row r="6387" spans="1:9">
      <c r="A6387" t="s">
        <v>4</v>
      </c>
      <c r="B6387" s="4" t="s">
        <v>5</v>
      </c>
      <c r="C6387" s="4" t="s">
        <v>19</v>
      </c>
    </row>
    <row r="6388" spans="1:9">
      <c r="A6388" t="n">
        <v>55884</v>
      </c>
      <c r="B6388" s="40" t="n">
        <v>15</v>
      </c>
      <c r="C6388" s="7" t="n">
        <v>1073741824</v>
      </c>
    </row>
    <row r="6389" spans="1:9">
      <c r="A6389" t="s">
        <v>4</v>
      </c>
      <c r="B6389" s="4" t="s">
        <v>5</v>
      </c>
      <c r="C6389" s="4" t="s">
        <v>8</v>
      </c>
    </row>
    <row r="6390" spans="1:9">
      <c r="A6390" t="n">
        <v>55889</v>
      </c>
      <c r="B6390" s="34" t="n">
        <v>64</v>
      </c>
      <c r="C6390" s="7" t="n">
        <v>3</v>
      </c>
    </row>
    <row r="6391" spans="1:9">
      <c r="A6391" t="s">
        <v>4</v>
      </c>
      <c r="B6391" s="4" t="s">
        <v>5</v>
      </c>
      <c r="C6391" s="4" t="s">
        <v>8</v>
      </c>
    </row>
    <row r="6392" spans="1:9">
      <c r="A6392" t="n">
        <v>55891</v>
      </c>
      <c r="B6392" s="52" t="n">
        <v>74</v>
      </c>
      <c r="C6392" s="7" t="n">
        <v>67</v>
      </c>
    </row>
    <row r="6393" spans="1:9">
      <c r="A6393" t="s">
        <v>4</v>
      </c>
      <c r="B6393" s="4" t="s">
        <v>5</v>
      </c>
      <c r="C6393" s="4" t="s">
        <v>8</v>
      </c>
      <c r="D6393" s="4" t="s">
        <v>8</v>
      </c>
      <c r="E6393" s="4" t="s">
        <v>7</v>
      </c>
    </row>
    <row r="6394" spans="1:9">
      <c r="A6394" t="n">
        <v>55893</v>
      </c>
      <c r="B6394" s="36" t="n">
        <v>45</v>
      </c>
      <c r="C6394" s="7" t="n">
        <v>8</v>
      </c>
      <c r="D6394" s="7" t="n">
        <v>1</v>
      </c>
      <c r="E6394" s="7" t="n">
        <v>0</v>
      </c>
    </row>
    <row r="6395" spans="1:9">
      <c r="A6395" t="s">
        <v>4</v>
      </c>
      <c r="B6395" s="4" t="s">
        <v>5</v>
      </c>
      <c r="C6395" s="4" t="s">
        <v>7</v>
      </c>
    </row>
    <row r="6396" spans="1:9">
      <c r="A6396" t="n">
        <v>55898</v>
      </c>
      <c r="B6396" s="14" t="n">
        <v>13</v>
      </c>
      <c r="C6396" s="7" t="n">
        <v>6409</v>
      </c>
    </row>
    <row r="6397" spans="1:9">
      <c r="A6397" t="s">
        <v>4</v>
      </c>
      <c r="B6397" s="4" t="s">
        <v>5</v>
      </c>
      <c r="C6397" s="4" t="s">
        <v>7</v>
      </c>
    </row>
    <row r="6398" spans="1:9">
      <c r="A6398" t="n">
        <v>55901</v>
      </c>
      <c r="B6398" s="14" t="n">
        <v>13</v>
      </c>
      <c r="C6398" s="7" t="n">
        <v>6408</v>
      </c>
    </row>
    <row r="6399" spans="1:9">
      <c r="A6399" t="s">
        <v>4</v>
      </c>
      <c r="B6399" s="4" t="s">
        <v>5</v>
      </c>
      <c r="C6399" s="4" t="s">
        <v>7</v>
      </c>
    </row>
    <row r="6400" spans="1:9">
      <c r="A6400" t="n">
        <v>55904</v>
      </c>
      <c r="B6400" s="6" t="n">
        <v>12</v>
      </c>
      <c r="C6400" s="7" t="n">
        <v>6464</v>
      </c>
    </row>
    <row r="6401" spans="1:5">
      <c r="A6401" t="s">
        <v>4</v>
      </c>
      <c r="B6401" s="4" t="s">
        <v>5</v>
      </c>
      <c r="C6401" s="4" t="s">
        <v>7</v>
      </c>
    </row>
    <row r="6402" spans="1:5">
      <c r="A6402" t="n">
        <v>55907</v>
      </c>
      <c r="B6402" s="14" t="n">
        <v>13</v>
      </c>
      <c r="C6402" s="7" t="n">
        <v>6465</v>
      </c>
    </row>
    <row r="6403" spans="1:5">
      <c r="A6403" t="s">
        <v>4</v>
      </c>
      <c r="B6403" s="4" t="s">
        <v>5</v>
      </c>
      <c r="C6403" s="4" t="s">
        <v>7</v>
      </c>
    </row>
    <row r="6404" spans="1:5">
      <c r="A6404" t="n">
        <v>55910</v>
      </c>
      <c r="B6404" s="14" t="n">
        <v>13</v>
      </c>
      <c r="C6404" s="7" t="n">
        <v>6466</v>
      </c>
    </row>
    <row r="6405" spans="1:5">
      <c r="A6405" t="s">
        <v>4</v>
      </c>
      <c r="B6405" s="4" t="s">
        <v>5</v>
      </c>
      <c r="C6405" s="4" t="s">
        <v>7</v>
      </c>
    </row>
    <row r="6406" spans="1:5">
      <c r="A6406" t="n">
        <v>55913</v>
      </c>
      <c r="B6406" s="14" t="n">
        <v>13</v>
      </c>
      <c r="C6406" s="7" t="n">
        <v>6467</v>
      </c>
    </row>
    <row r="6407" spans="1:5">
      <c r="A6407" t="s">
        <v>4</v>
      </c>
      <c r="B6407" s="4" t="s">
        <v>5</v>
      </c>
      <c r="C6407" s="4" t="s">
        <v>7</v>
      </c>
    </row>
    <row r="6408" spans="1:5">
      <c r="A6408" t="n">
        <v>55916</v>
      </c>
      <c r="B6408" s="14" t="n">
        <v>13</v>
      </c>
      <c r="C6408" s="7" t="n">
        <v>6468</v>
      </c>
    </row>
    <row r="6409" spans="1:5">
      <c r="A6409" t="s">
        <v>4</v>
      </c>
      <c r="B6409" s="4" t="s">
        <v>5</v>
      </c>
      <c r="C6409" s="4" t="s">
        <v>7</v>
      </c>
    </row>
    <row r="6410" spans="1:5">
      <c r="A6410" t="n">
        <v>55919</v>
      </c>
      <c r="B6410" s="14" t="n">
        <v>13</v>
      </c>
      <c r="C6410" s="7" t="n">
        <v>6469</v>
      </c>
    </row>
    <row r="6411" spans="1:5">
      <c r="A6411" t="s">
        <v>4</v>
      </c>
      <c r="B6411" s="4" t="s">
        <v>5</v>
      </c>
      <c r="C6411" s="4" t="s">
        <v>7</v>
      </c>
    </row>
    <row r="6412" spans="1:5">
      <c r="A6412" t="n">
        <v>55922</v>
      </c>
      <c r="B6412" s="14" t="n">
        <v>13</v>
      </c>
      <c r="C6412" s="7" t="n">
        <v>6470</v>
      </c>
    </row>
    <row r="6413" spans="1:5">
      <c r="A6413" t="s">
        <v>4</v>
      </c>
      <c r="B6413" s="4" t="s">
        <v>5</v>
      </c>
      <c r="C6413" s="4" t="s">
        <v>7</v>
      </c>
    </row>
    <row r="6414" spans="1:5">
      <c r="A6414" t="n">
        <v>55925</v>
      </c>
      <c r="B6414" s="14" t="n">
        <v>13</v>
      </c>
      <c r="C6414" s="7" t="n">
        <v>6471</v>
      </c>
    </row>
    <row r="6415" spans="1:5">
      <c r="A6415" t="s">
        <v>4</v>
      </c>
      <c r="B6415" s="4" t="s">
        <v>5</v>
      </c>
      <c r="C6415" s="4" t="s">
        <v>8</v>
      </c>
    </row>
    <row r="6416" spans="1:5">
      <c r="A6416" t="n">
        <v>55928</v>
      </c>
      <c r="B6416" s="52" t="n">
        <v>74</v>
      </c>
      <c r="C6416" s="7" t="n">
        <v>18</v>
      </c>
    </row>
    <row r="6417" spans="1:3">
      <c r="A6417" t="s">
        <v>4</v>
      </c>
      <c r="B6417" s="4" t="s">
        <v>5</v>
      </c>
      <c r="C6417" s="4" t="s">
        <v>8</v>
      </c>
    </row>
    <row r="6418" spans="1:3">
      <c r="A6418" t="n">
        <v>55930</v>
      </c>
      <c r="B6418" s="52" t="n">
        <v>74</v>
      </c>
      <c r="C6418" s="7" t="n">
        <v>45</v>
      </c>
    </row>
    <row r="6419" spans="1:3">
      <c r="A6419" t="s">
        <v>4</v>
      </c>
      <c r="B6419" s="4" t="s">
        <v>5</v>
      </c>
      <c r="C6419" s="4" t="s">
        <v>7</v>
      </c>
    </row>
    <row r="6420" spans="1:3">
      <c r="A6420" t="n">
        <v>55932</v>
      </c>
      <c r="B6420" s="23" t="n">
        <v>16</v>
      </c>
      <c r="C6420" s="7" t="n">
        <v>0</v>
      </c>
    </row>
    <row r="6421" spans="1:3">
      <c r="A6421" t="s">
        <v>4</v>
      </c>
      <c r="B6421" s="4" t="s">
        <v>5</v>
      </c>
      <c r="C6421" s="4" t="s">
        <v>8</v>
      </c>
      <c r="D6421" s="4" t="s">
        <v>8</v>
      </c>
      <c r="E6421" s="4" t="s">
        <v>8</v>
      </c>
      <c r="F6421" s="4" t="s">
        <v>8</v>
      </c>
    </row>
    <row r="6422" spans="1:3">
      <c r="A6422" t="n">
        <v>55935</v>
      </c>
      <c r="B6422" s="10" t="n">
        <v>14</v>
      </c>
      <c r="C6422" s="7" t="n">
        <v>0</v>
      </c>
      <c r="D6422" s="7" t="n">
        <v>8</v>
      </c>
      <c r="E6422" s="7" t="n">
        <v>0</v>
      </c>
      <c r="F6422" s="7" t="n">
        <v>0</v>
      </c>
    </row>
    <row r="6423" spans="1:3">
      <c r="A6423" t="s">
        <v>4</v>
      </c>
      <c r="B6423" s="4" t="s">
        <v>5</v>
      </c>
      <c r="C6423" s="4" t="s">
        <v>8</v>
      </c>
      <c r="D6423" s="4" t="s">
        <v>9</v>
      </c>
    </row>
    <row r="6424" spans="1:3">
      <c r="A6424" t="n">
        <v>55940</v>
      </c>
      <c r="B6424" s="8" t="n">
        <v>2</v>
      </c>
      <c r="C6424" s="7" t="n">
        <v>11</v>
      </c>
      <c r="D6424" s="7" t="s">
        <v>21</v>
      </c>
    </row>
    <row r="6425" spans="1:3">
      <c r="A6425" t="s">
        <v>4</v>
      </c>
      <c r="B6425" s="4" t="s">
        <v>5</v>
      </c>
      <c r="C6425" s="4" t="s">
        <v>7</v>
      </c>
    </row>
    <row r="6426" spans="1:3">
      <c r="A6426" t="n">
        <v>55954</v>
      </c>
      <c r="B6426" s="23" t="n">
        <v>16</v>
      </c>
      <c r="C6426" s="7" t="n">
        <v>0</v>
      </c>
    </row>
    <row r="6427" spans="1:3">
      <c r="A6427" t="s">
        <v>4</v>
      </c>
      <c r="B6427" s="4" t="s">
        <v>5</v>
      </c>
      <c r="C6427" s="4" t="s">
        <v>8</v>
      </c>
      <c r="D6427" s="4" t="s">
        <v>9</v>
      </c>
    </row>
    <row r="6428" spans="1:3">
      <c r="A6428" t="n">
        <v>55957</v>
      </c>
      <c r="B6428" s="8" t="n">
        <v>2</v>
      </c>
      <c r="C6428" s="7" t="n">
        <v>11</v>
      </c>
      <c r="D6428" s="7" t="s">
        <v>507</v>
      </c>
    </row>
    <row r="6429" spans="1:3">
      <c r="A6429" t="s">
        <v>4</v>
      </c>
      <c r="B6429" s="4" t="s">
        <v>5</v>
      </c>
      <c r="C6429" s="4" t="s">
        <v>7</v>
      </c>
    </row>
    <row r="6430" spans="1:3">
      <c r="A6430" t="n">
        <v>55966</v>
      </c>
      <c r="B6430" s="23" t="n">
        <v>16</v>
      </c>
      <c r="C6430" s="7" t="n">
        <v>0</v>
      </c>
    </row>
    <row r="6431" spans="1:3">
      <c r="A6431" t="s">
        <v>4</v>
      </c>
      <c r="B6431" s="4" t="s">
        <v>5</v>
      </c>
      <c r="C6431" s="4" t="s">
        <v>19</v>
      </c>
    </row>
    <row r="6432" spans="1:3">
      <c r="A6432" t="n">
        <v>55969</v>
      </c>
      <c r="B6432" s="40" t="n">
        <v>15</v>
      </c>
      <c r="C6432" s="7" t="n">
        <v>2048</v>
      </c>
    </row>
    <row r="6433" spans="1:6">
      <c r="A6433" t="s">
        <v>4</v>
      </c>
      <c r="B6433" s="4" t="s">
        <v>5</v>
      </c>
      <c r="C6433" s="4" t="s">
        <v>8</v>
      </c>
      <c r="D6433" s="4" t="s">
        <v>9</v>
      </c>
    </row>
    <row r="6434" spans="1:6">
      <c r="A6434" t="n">
        <v>55974</v>
      </c>
      <c r="B6434" s="8" t="n">
        <v>2</v>
      </c>
      <c r="C6434" s="7" t="n">
        <v>10</v>
      </c>
      <c r="D6434" s="7" t="s">
        <v>66</v>
      </c>
    </row>
    <row r="6435" spans="1:6">
      <c r="A6435" t="s">
        <v>4</v>
      </c>
      <c r="B6435" s="4" t="s">
        <v>5</v>
      </c>
      <c r="C6435" s="4" t="s">
        <v>7</v>
      </c>
    </row>
    <row r="6436" spans="1:6">
      <c r="A6436" t="n">
        <v>55992</v>
      </c>
      <c r="B6436" s="23" t="n">
        <v>16</v>
      </c>
      <c r="C6436" s="7" t="n">
        <v>0</v>
      </c>
    </row>
    <row r="6437" spans="1:6">
      <c r="A6437" t="s">
        <v>4</v>
      </c>
      <c r="B6437" s="4" t="s">
        <v>5</v>
      </c>
      <c r="C6437" s="4" t="s">
        <v>8</v>
      </c>
      <c r="D6437" s="4" t="s">
        <v>9</v>
      </c>
    </row>
    <row r="6438" spans="1:6">
      <c r="A6438" t="n">
        <v>55995</v>
      </c>
      <c r="B6438" s="8" t="n">
        <v>2</v>
      </c>
      <c r="C6438" s="7" t="n">
        <v>10</v>
      </c>
      <c r="D6438" s="7" t="s">
        <v>67</v>
      </c>
    </row>
    <row r="6439" spans="1:6">
      <c r="A6439" t="s">
        <v>4</v>
      </c>
      <c r="B6439" s="4" t="s">
        <v>5</v>
      </c>
      <c r="C6439" s="4" t="s">
        <v>7</v>
      </c>
    </row>
    <row r="6440" spans="1:6">
      <c r="A6440" t="n">
        <v>56014</v>
      </c>
      <c r="B6440" s="23" t="n">
        <v>16</v>
      </c>
      <c r="C6440" s="7" t="n">
        <v>0</v>
      </c>
    </row>
    <row r="6441" spans="1:6">
      <c r="A6441" t="s">
        <v>4</v>
      </c>
      <c r="B6441" s="4" t="s">
        <v>5</v>
      </c>
      <c r="C6441" s="4" t="s">
        <v>8</v>
      </c>
      <c r="D6441" s="4" t="s">
        <v>7</v>
      </c>
      <c r="E6441" s="4" t="s">
        <v>18</v>
      </c>
    </row>
    <row r="6442" spans="1:6">
      <c r="A6442" t="n">
        <v>56017</v>
      </c>
      <c r="B6442" s="25" t="n">
        <v>58</v>
      </c>
      <c r="C6442" s="7" t="n">
        <v>100</v>
      </c>
      <c r="D6442" s="7" t="n">
        <v>300</v>
      </c>
      <c r="E6442" s="7" t="n">
        <v>1</v>
      </c>
    </row>
    <row r="6443" spans="1:6">
      <c r="A6443" t="s">
        <v>4</v>
      </c>
      <c r="B6443" s="4" t="s">
        <v>5</v>
      </c>
      <c r="C6443" s="4" t="s">
        <v>8</v>
      </c>
      <c r="D6443" s="4" t="s">
        <v>7</v>
      </c>
    </row>
    <row r="6444" spans="1:6">
      <c r="A6444" t="n">
        <v>56025</v>
      </c>
      <c r="B6444" s="25" t="n">
        <v>58</v>
      </c>
      <c r="C6444" s="7" t="n">
        <v>255</v>
      </c>
      <c r="D6444" s="7" t="n">
        <v>0</v>
      </c>
    </row>
    <row r="6445" spans="1:6">
      <c r="A6445" t="s">
        <v>4</v>
      </c>
      <c r="B6445" s="4" t="s">
        <v>5</v>
      </c>
      <c r="C6445" s="4" t="s">
        <v>8</v>
      </c>
    </row>
    <row r="6446" spans="1:6">
      <c r="A6446" t="n">
        <v>56029</v>
      </c>
      <c r="B6446" s="27" t="n">
        <v>23</v>
      </c>
      <c r="C6446" s="7" t="n">
        <v>0</v>
      </c>
    </row>
    <row r="6447" spans="1:6">
      <c r="A6447" t="s">
        <v>4</v>
      </c>
      <c r="B6447" s="4" t="s">
        <v>5</v>
      </c>
    </row>
    <row r="6448" spans="1:6">
      <c r="A6448" t="n">
        <v>56031</v>
      </c>
      <c r="B6448" s="5" t="n">
        <v>1</v>
      </c>
    </row>
    <row r="6449" spans="1:5" s="3" customFormat="1" customHeight="0">
      <c r="A6449" s="3" t="s">
        <v>2</v>
      </c>
      <c r="B6449" s="3" t="s">
        <v>532</v>
      </c>
    </row>
    <row r="6450" spans="1:5">
      <c r="A6450" t="s">
        <v>4</v>
      </c>
      <c r="B6450" s="4" t="s">
        <v>5</v>
      </c>
      <c r="C6450" s="4" t="s">
        <v>8</v>
      </c>
      <c r="D6450" s="4" t="s">
        <v>8</v>
      </c>
      <c r="E6450" s="4" t="s">
        <v>8</v>
      </c>
      <c r="F6450" s="4" t="s">
        <v>8</v>
      </c>
    </row>
    <row r="6451" spans="1:5">
      <c r="A6451" t="n">
        <v>56032</v>
      </c>
      <c r="B6451" s="10" t="n">
        <v>14</v>
      </c>
      <c r="C6451" s="7" t="n">
        <v>2</v>
      </c>
      <c r="D6451" s="7" t="n">
        <v>0</v>
      </c>
      <c r="E6451" s="7" t="n">
        <v>0</v>
      </c>
      <c r="F6451" s="7" t="n">
        <v>0</v>
      </c>
    </row>
    <row r="6452" spans="1:5">
      <c r="A6452" t="s">
        <v>4</v>
      </c>
      <c r="B6452" s="4" t="s">
        <v>5</v>
      </c>
      <c r="C6452" s="4" t="s">
        <v>8</v>
      </c>
      <c r="D6452" s="41" t="s">
        <v>173</v>
      </c>
      <c r="E6452" s="4" t="s">
        <v>5</v>
      </c>
      <c r="F6452" s="4" t="s">
        <v>8</v>
      </c>
      <c r="G6452" s="4" t="s">
        <v>7</v>
      </c>
      <c r="H6452" s="41" t="s">
        <v>174</v>
      </c>
      <c r="I6452" s="4" t="s">
        <v>8</v>
      </c>
      <c r="J6452" s="4" t="s">
        <v>19</v>
      </c>
      <c r="K6452" s="4" t="s">
        <v>8</v>
      </c>
      <c r="L6452" s="4" t="s">
        <v>8</v>
      </c>
      <c r="M6452" s="41" t="s">
        <v>173</v>
      </c>
      <c r="N6452" s="4" t="s">
        <v>5</v>
      </c>
      <c r="O6452" s="4" t="s">
        <v>8</v>
      </c>
      <c r="P6452" s="4" t="s">
        <v>7</v>
      </c>
      <c r="Q6452" s="41" t="s">
        <v>174</v>
      </c>
      <c r="R6452" s="4" t="s">
        <v>8</v>
      </c>
      <c r="S6452" s="4" t="s">
        <v>19</v>
      </c>
      <c r="T6452" s="4" t="s">
        <v>8</v>
      </c>
      <c r="U6452" s="4" t="s">
        <v>8</v>
      </c>
      <c r="V6452" s="4" t="s">
        <v>8</v>
      </c>
      <c r="W6452" s="4" t="s">
        <v>17</v>
      </c>
    </row>
    <row r="6453" spans="1:5">
      <c r="A6453" t="n">
        <v>56037</v>
      </c>
      <c r="B6453" s="12" t="n">
        <v>5</v>
      </c>
      <c r="C6453" s="7" t="n">
        <v>28</v>
      </c>
      <c r="D6453" s="41" t="s">
        <v>3</v>
      </c>
      <c r="E6453" s="9" t="n">
        <v>162</v>
      </c>
      <c r="F6453" s="7" t="n">
        <v>3</v>
      </c>
      <c r="G6453" s="7" t="n">
        <v>12464</v>
      </c>
      <c r="H6453" s="41" t="s">
        <v>3</v>
      </c>
      <c r="I6453" s="7" t="n">
        <v>0</v>
      </c>
      <c r="J6453" s="7" t="n">
        <v>1</v>
      </c>
      <c r="K6453" s="7" t="n">
        <v>2</v>
      </c>
      <c r="L6453" s="7" t="n">
        <v>28</v>
      </c>
      <c r="M6453" s="41" t="s">
        <v>3</v>
      </c>
      <c r="N6453" s="9" t="n">
        <v>162</v>
      </c>
      <c r="O6453" s="7" t="n">
        <v>3</v>
      </c>
      <c r="P6453" s="7" t="n">
        <v>12464</v>
      </c>
      <c r="Q6453" s="41" t="s">
        <v>3</v>
      </c>
      <c r="R6453" s="7" t="n">
        <v>0</v>
      </c>
      <c r="S6453" s="7" t="n">
        <v>2</v>
      </c>
      <c r="T6453" s="7" t="n">
        <v>2</v>
      </c>
      <c r="U6453" s="7" t="n">
        <v>11</v>
      </c>
      <c r="V6453" s="7" t="n">
        <v>1</v>
      </c>
      <c r="W6453" s="13" t="n">
        <f t="normal" ca="1">A6457</f>
        <v>0</v>
      </c>
    </row>
    <row r="6454" spans="1:5">
      <c r="A6454" t="s">
        <v>4</v>
      </c>
      <c r="B6454" s="4" t="s">
        <v>5</v>
      </c>
      <c r="C6454" s="4" t="s">
        <v>8</v>
      </c>
      <c r="D6454" s="4" t="s">
        <v>7</v>
      </c>
      <c r="E6454" s="4" t="s">
        <v>18</v>
      </c>
    </row>
    <row r="6455" spans="1:5">
      <c r="A6455" t="n">
        <v>56066</v>
      </c>
      <c r="B6455" s="25" t="n">
        <v>58</v>
      </c>
      <c r="C6455" s="7" t="n">
        <v>0</v>
      </c>
      <c r="D6455" s="7" t="n">
        <v>0</v>
      </c>
      <c r="E6455" s="7" t="n">
        <v>1</v>
      </c>
    </row>
    <row r="6456" spans="1:5">
      <c r="A6456" t="s">
        <v>4</v>
      </c>
      <c r="B6456" s="4" t="s">
        <v>5</v>
      </c>
      <c r="C6456" s="4" t="s">
        <v>8</v>
      </c>
      <c r="D6456" s="41" t="s">
        <v>173</v>
      </c>
      <c r="E6456" s="4" t="s">
        <v>5</v>
      </c>
      <c r="F6456" s="4" t="s">
        <v>8</v>
      </c>
      <c r="G6456" s="4" t="s">
        <v>7</v>
      </c>
      <c r="H6456" s="41" t="s">
        <v>174</v>
      </c>
      <c r="I6456" s="4" t="s">
        <v>8</v>
      </c>
      <c r="J6456" s="4" t="s">
        <v>19</v>
      </c>
      <c r="K6456" s="4" t="s">
        <v>8</v>
      </c>
      <c r="L6456" s="4" t="s">
        <v>8</v>
      </c>
      <c r="M6456" s="41" t="s">
        <v>173</v>
      </c>
      <c r="N6456" s="4" t="s">
        <v>5</v>
      </c>
      <c r="O6456" s="4" t="s">
        <v>8</v>
      </c>
      <c r="P6456" s="4" t="s">
        <v>7</v>
      </c>
      <c r="Q6456" s="41" t="s">
        <v>174</v>
      </c>
      <c r="R6456" s="4" t="s">
        <v>8</v>
      </c>
      <c r="S6456" s="4" t="s">
        <v>19</v>
      </c>
      <c r="T6456" s="4" t="s">
        <v>8</v>
      </c>
      <c r="U6456" s="4" t="s">
        <v>8</v>
      </c>
      <c r="V6456" s="4" t="s">
        <v>8</v>
      </c>
      <c r="W6456" s="4" t="s">
        <v>17</v>
      </c>
    </row>
    <row r="6457" spans="1:5">
      <c r="A6457" t="n">
        <v>56074</v>
      </c>
      <c r="B6457" s="12" t="n">
        <v>5</v>
      </c>
      <c r="C6457" s="7" t="n">
        <v>28</v>
      </c>
      <c r="D6457" s="41" t="s">
        <v>3</v>
      </c>
      <c r="E6457" s="9" t="n">
        <v>162</v>
      </c>
      <c r="F6457" s="7" t="n">
        <v>3</v>
      </c>
      <c r="G6457" s="7" t="n">
        <v>12464</v>
      </c>
      <c r="H6457" s="41" t="s">
        <v>3</v>
      </c>
      <c r="I6457" s="7" t="n">
        <v>0</v>
      </c>
      <c r="J6457" s="7" t="n">
        <v>1</v>
      </c>
      <c r="K6457" s="7" t="n">
        <v>3</v>
      </c>
      <c r="L6457" s="7" t="n">
        <v>28</v>
      </c>
      <c r="M6457" s="41" t="s">
        <v>3</v>
      </c>
      <c r="N6457" s="9" t="n">
        <v>162</v>
      </c>
      <c r="O6457" s="7" t="n">
        <v>3</v>
      </c>
      <c r="P6457" s="7" t="n">
        <v>12464</v>
      </c>
      <c r="Q6457" s="41" t="s">
        <v>3</v>
      </c>
      <c r="R6457" s="7" t="n">
        <v>0</v>
      </c>
      <c r="S6457" s="7" t="n">
        <v>2</v>
      </c>
      <c r="T6457" s="7" t="n">
        <v>3</v>
      </c>
      <c r="U6457" s="7" t="n">
        <v>9</v>
      </c>
      <c r="V6457" s="7" t="n">
        <v>1</v>
      </c>
      <c r="W6457" s="13" t="n">
        <f t="normal" ca="1">A6467</f>
        <v>0</v>
      </c>
    </row>
    <row r="6458" spans="1:5">
      <c r="A6458" t="s">
        <v>4</v>
      </c>
      <c r="B6458" s="4" t="s">
        <v>5</v>
      </c>
      <c r="C6458" s="4" t="s">
        <v>8</v>
      </c>
      <c r="D6458" s="41" t="s">
        <v>173</v>
      </c>
      <c r="E6458" s="4" t="s">
        <v>5</v>
      </c>
      <c r="F6458" s="4" t="s">
        <v>7</v>
      </c>
      <c r="G6458" s="4" t="s">
        <v>8</v>
      </c>
      <c r="H6458" s="4" t="s">
        <v>8</v>
      </c>
      <c r="I6458" s="4" t="s">
        <v>9</v>
      </c>
      <c r="J6458" s="41" t="s">
        <v>174</v>
      </c>
      <c r="K6458" s="4" t="s">
        <v>8</v>
      </c>
      <c r="L6458" s="4" t="s">
        <v>8</v>
      </c>
      <c r="M6458" s="41" t="s">
        <v>173</v>
      </c>
      <c r="N6458" s="4" t="s">
        <v>5</v>
      </c>
      <c r="O6458" s="4" t="s">
        <v>8</v>
      </c>
      <c r="P6458" s="41" t="s">
        <v>174</v>
      </c>
      <c r="Q6458" s="4" t="s">
        <v>8</v>
      </c>
      <c r="R6458" s="4" t="s">
        <v>19</v>
      </c>
      <c r="S6458" s="4" t="s">
        <v>8</v>
      </c>
      <c r="T6458" s="4" t="s">
        <v>8</v>
      </c>
      <c r="U6458" s="4" t="s">
        <v>8</v>
      </c>
      <c r="V6458" s="41" t="s">
        <v>173</v>
      </c>
      <c r="W6458" s="4" t="s">
        <v>5</v>
      </c>
      <c r="X6458" s="4" t="s">
        <v>8</v>
      </c>
      <c r="Y6458" s="41" t="s">
        <v>174</v>
      </c>
      <c r="Z6458" s="4" t="s">
        <v>8</v>
      </c>
      <c r="AA6458" s="4" t="s">
        <v>19</v>
      </c>
      <c r="AB6458" s="4" t="s">
        <v>8</v>
      </c>
      <c r="AC6458" s="4" t="s">
        <v>8</v>
      </c>
      <c r="AD6458" s="4" t="s">
        <v>8</v>
      </c>
      <c r="AE6458" s="4" t="s">
        <v>17</v>
      </c>
    </row>
    <row r="6459" spans="1:5">
      <c r="A6459" t="n">
        <v>56103</v>
      </c>
      <c r="B6459" s="12" t="n">
        <v>5</v>
      </c>
      <c r="C6459" s="7" t="n">
        <v>28</v>
      </c>
      <c r="D6459" s="41" t="s">
        <v>3</v>
      </c>
      <c r="E6459" s="51" t="n">
        <v>47</v>
      </c>
      <c r="F6459" s="7" t="n">
        <v>61456</v>
      </c>
      <c r="G6459" s="7" t="n">
        <v>2</v>
      </c>
      <c r="H6459" s="7" t="n">
        <v>0</v>
      </c>
      <c r="I6459" s="7" t="s">
        <v>231</v>
      </c>
      <c r="J6459" s="41" t="s">
        <v>3</v>
      </c>
      <c r="K6459" s="7" t="n">
        <v>8</v>
      </c>
      <c r="L6459" s="7" t="n">
        <v>28</v>
      </c>
      <c r="M6459" s="41" t="s">
        <v>3</v>
      </c>
      <c r="N6459" s="52" t="n">
        <v>74</v>
      </c>
      <c r="O6459" s="7" t="n">
        <v>65</v>
      </c>
      <c r="P6459" s="41" t="s">
        <v>3</v>
      </c>
      <c r="Q6459" s="7" t="n">
        <v>0</v>
      </c>
      <c r="R6459" s="7" t="n">
        <v>1</v>
      </c>
      <c r="S6459" s="7" t="n">
        <v>3</v>
      </c>
      <c r="T6459" s="7" t="n">
        <v>9</v>
      </c>
      <c r="U6459" s="7" t="n">
        <v>28</v>
      </c>
      <c r="V6459" s="41" t="s">
        <v>3</v>
      </c>
      <c r="W6459" s="52" t="n">
        <v>74</v>
      </c>
      <c r="X6459" s="7" t="n">
        <v>65</v>
      </c>
      <c r="Y6459" s="41" t="s">
        <v>3</v>
      </c>
      <c r="Z6459" s="7" t="n">
        <v>0</v>
      </c>
      <c r="AA6459" s="7" t="n">
        <v>2</v>
      </c>
      <c r="AB6459" s="7" t="n">
        <v>3</v>
      </c>
      <c r="AC6459" s="7" t="n">
        <v>9</v>
      </c>
      <c r="AD6459" s="7" t="n">
        <v>1</v>
      </c>
      <c r="AE6459" s="13" t="n">
        <f t="normal" ca="1">A6463</f>
        <v>0</v>
      </c>
    </row>
    <row r="6460" spans="1:5">
      <c r="A6460" t="s">
        <v>4</v>
      </c>
      <c r="B6460" s="4" t="s">
        <v>5</v>
      </c>
      <c r="C6460" s="4" t="s">
        <v>7</v>
      </c>
      <c r="D6460" s="4" t="s">
        <v>8</v>
      </c>
      <c r="E6460" s="4" t="s">
        <v>8</v>
      </c>
      <c r="F6460" s="4" t="s">
        <v>9</v>
      </c>
    </row>
    <row r="6461" spans="1:5">
      <c r="A6461" t="n">
        <v>56151</v>
      </c>
      <c r="B6461" s="51" t="n">
        <v>47</v>
      </c>
      <c r="C6461" s="7" t="n">
        <v>61456</v>
      </c>
      <c r="D6461" s="7" t="n">
        <v>0</v>
      </c>
      <c r="E6461" s="7" t="n">
        <v>0</v>
      </c>
      <c r="F6461" s="7" t="s">
        <v>232</v>
      </c>
    </row>
    <row r="6462" spans="1:5">
      <c r="A6462" t="s">
        <v>4</v>
      </c>
      <c r="B6462" s="4" t="s">
        <v>5</v>
      </c>
      <c r="C6462" s="4" t="s">
        <v>8</v>
      </c>
      <c r="D6462" s="4" t="s">
        <v>7</v>
      </c>
      <c r="E6462" s="4" t="s">
        <v>18</v>
      </c>
    </row>
    <row r="6463" spans="1:5">
      <c r="A6463" t="n">
        <v>56164</v>
      </c>
      <c r="B6463" s="25" t="n">
        <v>58</v>
      </c>
      <c r="C6463" s="7" t="n">
        <v>0</v>
      </c>
      <c r="D6463" s="7" t="n">
        <v>300</v>
      </c>
      <c r="E6463" s="7" t="n">
        <v>1</v>
      </c>
    </row>
    <row r="6464" spans="1:5">
      <c r="A6464" t="s">
        <v>4</v>
      </c>
      <c r="B6464" s="4" t="s">
        <v>5</v>
      </c>
      <c r="C6464" s="4" t="s">
        <v>8</v>
      </c>
      <c r="D6464" s="4" t="s">
        <v>7</v>
      </c>
    </row>
    <row r="6465" spans="1:31">
      <c r="A6465" t="n">
        <v>56172</v>
      </c>
      <c r="B6465" s="25" t="n">
        <v>58</v>
      </c>
      <c r="C6465" s="7" t="n">
        <v>255</v>
      </c>
      <c r="D6465" s="7" t="n">
        <v>0</v>
      </c>
    </row>
    <row r="6466" spans="1:31">
      <c r="A6466" t="s">
        <v>4</v>
      </c>
      <c r="B6466" s="4" t="s">
        <v>5</v>
      </c>
      <c r="C6466" s="4" t="s">
        <v>8</v>
      </c>
      <c r="D6466" s="4" t="s">
        <v>8</v>
      </c>
      <c r="E6466" s="4" t="s">
        <v>8</v>
      </c>
      <c r="F6466" s="4" t="s">
        <v>8</v>
      </c>
    </row>
    <row r="6467" spans="1:31">
      <c r="A6467" t="n">
        <v>56176</v>
      </c>
      <c r="B6467" s="10" t="n">
        <v>14</v>
      </c>
      <c r="C6467" s="7" t="n">
        <v>0</v>
      </c>
      <c r="D6467" s="7" t="n">
        <v>0</v>
      </c>
      <c r="E6467" s="7" t="n">
        <v>0</v>
      </c>
      <c r="F6467" s="7" t="n">
        <v>64</v>
      </c>
    </row>
    <row r="6468" spans="1:31">
      <c r="A6468" t="s">
        <v>4</v>
      </c>
      <c r="B6468" s="4" t="s">
        <v>5</v>
      </c>
      <c r="C6468" s="4" t="s">
        <v>8</v>
      </c>
      <c r="D6468" s="4" t="s">
        <v>7</v>
      </c>
    </row>
    <row r="6469" spans="1:31">
      <c r="A6469" t="n">
        <v>56181</v>
      </c>
      <c r="B6469" s="21" t="n">
        <v>22</v>
      </c>
      <c r="C6469" s="7" t="n">
        <v>0</v>
      </c>
      <c r="D6469" s="7" t="n">
        <v>12464</v>
      </c>
    </row>
    <row r="6470" spans="1:31">
      <c r="A6470" t="s">
        <v>4</v>
      </c>
      <c r="B6470" s="4" t="s">
        <v>5</v>
      </c>
      <c r="C6470" s="4" t="s">
        <v>8</v>
      </c>
      <c r="D6470" s="4" t="s">
        <v>7</v>
      </c>
    </row>
    <row r="6471" spans="1:31">
      <c r="A6471" t="n">
        <v>56185</v>
      </c>
      <c r="B6471" s="25" t="n">
        <v>58</v>
      </c>
      <c r="C6471" s="7" t="n">
        <v>5</v>
      </c>
      <c r="D6471" s="7" t="n">
        <v>300</v>
      </c>
    </row>
    <row r="6472" spans="1:31">
      <c r="A6472" t="s">
        <v>4</v>
      </c>
      <c r="B6472" s="4" t="s">
        <v>5</v>
      </c>
      <c r="C6472" s="4" t="s">
        <v>18</v>
      </c>
      <c r="D6472" s="4" t="s">
        <v>7</v>
      </c>
    </row>
    <row r="6473" spans="1:31">
      <c r="A6473" t="n">
        <v>56189</v>
      </c>
      <c r="B6473" s="54" t="n">
        <v>103</v>
      </c>
      <c r="C6473" s="7" t="n">
        <v>0</v>
      </c>
      <c r="D6473" s="7" t="n">
        <v>300</v>
      </c>
    </row>
    <row r="6474" spans="1:31">
      <c r="A6474" t="s">
        <v>4</v>
      </c>
      <c r="B6474" s="4" t="s">
        <v>5</v>
      </c>
      <c r="C6474" s="4" t="s">
        <v>8</v>
      </c>
    </row>
    <row r="6475" spans="1:31">
      <c r="A6475" t="n">
        <v>56196</v>
      </c>
      <c r="B6475" s="34" t="n">
        <v>64</v>
      </c>
      <c r="C6475" s="7" t="n">
        <v>7</v>
      </c>
    </row>
    <row r="6476" spans="1:31">
      <c r="A6476" t="s">
        <v>4</v>
      </c>
      <c r="B6476" s="4" t="s">
        <v>5</v>
      </c>
      <c r="C6476" s="4" t="s">
        <v>8</v>
      </c>
      <c r="D6476" s="4" t="s">
        <v>7</v>
      </c>
    </row>
    <row r="6477" spans="1:31">
      <c r="A6477" t="n">
        <v>56198</v>
      </c>
      <c r="B6477" s="55" t="n">
        <v>72</v>
      </c>
      <c r="C6477" s="7" t="n">
        <v>5</v>
      </c>
      <c r="D6477" s="7" t="n">
        <v>0</v>
      </c>
    </row>
    <row r="6478" spans="1:31">
      <c r="A6478" t="s">
        <v>4</v>
      </c>
      <c r="B6478" s="4" t="s">
        <v>5</v>
      </c>
      <c r="C6478" s="4" t="s">
        <v>8</v>
      </c>
      <c r="D6478" s="41" t="s">
        <v>173</v>
      </c>
      <c r="E6478" s="4" t="s">
        <v>5</v>
      </c>
      <c r="F6478" s="4" t="s">
        <v>8</v>
      </c>
      <c r="G6478" s="4" t="s">
        <v>7</v>
      </c>
      <c r="H6478" s="41" t="s">
        <v>174</v>
      </c>
      <c r="I6478" s="4" t="s">
        <v>8</v>
      </c>
      <c r="J6478" s="4" t="s">
        <v>19</v>
      </c>
      <c r="K6478" s="4" t="s">
        <v>8</v>
      </c>
      <c r="L6478" s="4" t="s">
        <v>8</v>
      </c>
      <c r="M6478" s="4" t="s">
        <v>17</v>
      </c>
    </row>
    <row r="6479" spans="1:31">
      <c r="A6479" t="n">
        <v>56202</v>
      </c>
      <c r="B6479" s="12" t="n">
        <v>5</v>
      </c>
      <c r="C6479" s="7" t="n">
        <v>28</v>
      </c>
      <c r="D6479" s="41" t="s">
        <v>3</v>
      </c>
      <c r="E6479" s="9" t="n">
        <v>162</v>
      </c>
      <c r="F6479" s="7" t="n">
        <v>4</v>
      </c>
      <c r="G6479" s="7" t="n">
        <v>12464</v>
      </c>
      <c r="H6479" s="41" t="s">
        <v>3</v>
      </c>
      <c r="I6479" s="7" t="n">
        <v>0</v>
      </c>
      <c r="J6479" s="7" t="n">
        <v>1</v>
      </c>
      <c r="K6479" s="7" t="n">
        <v>2</v>
      </c>
      <c r="L6479" s="7" t="n">
        <v>1</v>
      </c>
      <c r="M6479" s="13" t="n">
        <f t="normal" ca="1">A6485</f>
        <v>0</v>
      </c>
    </row>
    <row r="6480" spans="1:31">
      <c r="A6480" t="s">
        <v>4</v>
      </c>
      <c r="B6480" s="4" t="s">
        <v>5</v>
      </c>
      <c r="C6480" s="4" t="s">
        <v>8</v>
      </c>
      <c r="D6480" s="4" t="s">
        <v>9</v>
      </c>
    </row>
    <row r="6481" spans="1:13">
      <c r="A6481" t="n">
        <v>56219</v>
      </c>
      <c r="B6481" s="8" t="n">
        <v>2</v>
      </c>
      <c r="C6481" s="7" t="n">
        <v>10</v>
      </c>
      <c r="D6481" s="7" t="s">
        <v>233</v>
      </c>
    </row>
    <row r="6482" spans="1:13">
      <c r="A6482" t="s">
        <v>4</v>
      </c>
      <c r="B6482" s="4" t="s">
        <v>5</v>
      </c>
      <c r="C6482" s="4" t="s">
        <v>7</v>
      </c>
    </row>
    <row r="6483" spans="1:13">
      <c r="A6483" t="n">
        <v>56236</v>
      </c>
      <c r="B6483" s="23" t="n">
        <v>16</v>
      </c>
      <c r="C6483" s="7" t="n">
        <v>0</v>
      </c>
    </row>
    <row r="6484" spans="1:13">
      <c r="A6484" t="s">
        <v>4</v>
      </c>
      <c r="B6484" s="4" t="s">
        <v>5</v>
      </c>
      <c r="C6484" s="4" t="s">
        <v>8</v>
      </c>
      <c r="D6484" s="4" t="s">
        <v>7</v>
      </c>
      <c r="E6484" s="4" t="s">
        <v>8</v>
      </c>
      <c r="F6484" s="4" t="s">
        <v>9</v>
      </c>
    </row>
    <row r="6485" spans="1:13">
      <c r="A6485" t="n">
        <v>56239</v>
      </c>
      <c r="B6485" s="69" t="n">
        <v>39</v>
      </c>
      <c r="C6485" s="7" t="n">
        <v>10</v>
      </c>
      <c r="D6485" s="7" t="n">
        <v>65533</v>
      </c>
      <c r="E6485" s="7" t="n">
        <v>203</v>
      </c>
      <c r="F6485" s="7" t="s">
        <v>533</v>
      </c>
    </row>
    <row r="6486" spans="1:13">
      <c r="A6486" t="s">
        <v>4</v>
      </c>
      <c r="B6486" s="4" t="s">
        <v>5</v>
      </c>
      <c r="C6486" s="4" t="s">
        <v>8</v>
      </c>
      <c r="D6486" s="4" t="s">
        <v>7</v>
      </c>
      <c r="E6486" s="4" t="s">
        <v>8</v>
      </c>
      <c r="F6486" s="4" t="s">
        <v>9</v>
      </c>
    </row>
    <row r="6487" spans="1:13">
      <c r="A6487" t="n">
        <v>56263</v>
      </c>
      <c r="B6487" s="69" t="n">
        <v>39</v>
      </c>
      <c r="C6487" s="7" t="n">
        <v>10</v>
      </c>
      <c r="D6487" s="7" t="n">
        <v>65533</v>
      </c>
      <c r="E6487" s="7" t="n">
        <v>204</v>
      </c>
      <c r="F6487" s="7" t="s">
        <v>534</v>
      </c>
    </row>
    <row r="6488" spans="1:13">
      <c r="A6488" t="s">
        <v>4</v>
      </c>
      <c r="B6488" s="4" t="s">
        <v>5</v>
      </c>
      <c r="C6488" s="4" t="s">
        <v>7</v>
      </c>
      <c r="D6488" s="4" t="s">
        <v>19</v>
      </c>
    </row>
    <row r="6489" spans="1:13">
      <c r="A6489" t="n">
        <v>56287</v>
      </c>
      <c r="B6489" s="43" t="n">
        <v>43</v>
      </c>
      <c r="C6489" s="7" t="n">
        <v>61456</v>
      </c>
      <c r="D6489" s="7" t="n">
        <v>128</v>
      </c>
    </row>
    <row r="6490" spans="1:13">
      <c r="A6490" t="s">
        <v>4</v>
      </c>
      <c r="B6490" s="4" t="s">
        <v>5</v>
      </c>
      <c r="C6490" s="4" t="s">
        <v>7</v>
      </c>
      <c r="D6490" s="4" t="s">
        <v>19</v>
      </c>
    </row>
    <row r="6491" spans="1:13">
      <c r="A6491" t="n">
        <v>56294</v>
      </c>
      <c r="B6491" s="43" t="n">
        <v>43</v>
      </c>
      <c r="C6491" s="7" t="n">
        <v>61456</v>
      </c>
      <c r="D6491" s="7" t="n">
        <v>32</v>
      </c>
    </row>
    <row r="6492" spans="1:13">
      <c r="A6492" t="s">
        <v>4</v>
      </c>
      <c r="B6492" s="4" t="s">
        <v>5</v>
      </c>
      <c r="C6492" s="4" t="s">
        <v>7</v>
      </c>
      <c r="D6492" s="4" t="s">
        <v>9</v>
      </c>
      <c r="E6492" s="4" t="s">
        <v>9</v>
      </c>
      <c r="F6492" s="4" t="s">
        <v>9</v>
      </c>
      <c r="G6492" s="4" t="s">
        <v>8</v>
      </c>
      <c r="H6492" s="4" t="s">
        <v>19</v>
      </c>
      <c r="I6492" s="4" t="s">
        <v>18</v>
      </c>
      <c r="J6492" s="4" t="s">
        <v>18</v>
      </c>
      <c r="K6492" s="4" t="s">
        <v>18</v>
      </c>
      <c r="L6492" s="4" t="s">
        <v>18</v>
      </c>
      <c r="M6492" s="4" t="s">
        <v>18</v>
      </c>
      <c r="N6492" s="4" t="s">
        <v>18</v>
      </c>
      <c r="O6492" s="4" t="s">
        <v>18</v>
      </c>
      <c r="P6492" s="4" t="s">
        <v>9</v>
      </c>
      <c r="Q6492" s="4" t="s">
        <v>9</v>
      </c>
      <c r="R6492" s="4" t="s">
        <v>19</v>
      </c>
      <c r="S6492" s="4" t="s">
        <v>8</v>
      </c>
      <c r="T6492" s="4" t="s">
        <v>19</v>
      </c>
      <c r="U6492" s="4" t="s">
        <v>19</v>
      </c>
      <c r="V6492" s="4" t="s">
        <v>7</v>
      </c>
    </row>
    <row r="6493" spans="1:13">
      <c r="A6493" t="n">
        <v>56301</v>
      </c>
      <c r="B6493" s="56" t="n">
        <v>19</v>
      </c>
      <c r="C6493" s="7" t="n">
        <v>7036</v>
      </c>
      <c r="D6493" s="7" t="s">
        <v>535</v>
      </c>
      <c r="E6493" s="7" t="s">
        <v>536</v>
      </c>
      <c r="F6493" s="7" t="s">
        <v>20</v>
      </c>
      <c r="G6493" s="7" t="n">
        <v>0</v>
      </c>
      <c r="H6493" s="7" t="n">
        <v>33</v>
      </c>
      <c r="I6493" s="7" t="n">
        <v>0</v>
      </c>
      <c r="J6493" s="7" t="n">
        <v>0</v>
      </c>
      <c r="K6493" s="7" t="n">
        <v>0</v>
      </c>
      <c r="L6493" s="7" t="n">
        <v>0</v>
      </c>
      <c r="M6493" s="7" t="n">
        <v>1</v>
      </c>
      <c r="N6493" s="7" t="n">
        <v>1.60000002384186</v>
      </c>
      <c r="O6493" s="7" t="n">
        <v>0.0900000035762787</v>
      </c>
      <c r="P6493" s="7" t="s">
        <v>20</v>
      </c>
      <c r="Q6493" s="7" t="s">
        <v>20</v>
      </c>
      <c r="R6493" s="7" t="n">
        <v>-1</v>
      </c>
      <c r="S6493" s="7" t="n">
        <v>0</v>
      </c>
      <c r="T6493" s="7" t="n">
        <v>0</v>
      </c>
      <c r="U6493" s="7" t="n">
        <v>0</v>
      </c>
      <c r="V6493" s="7" t="n">
        <v>0</v>
      </c>
    </row>
    <row r="6494" spans="1:13">
      <c r="A6494" t="s">
        <v>4</v>
      </c>
      <c r="B6494" s="4" t="s">
        <v>5</v>
      </c>
      <c r="C6494" s="4" t="s">
        <v>7</v>
      </c>
      <c r="D6494" s="4" t="s">
        <v>8</v>
      </c>
      <c r="E6494" s="4" t="s">
        <v>8</v>
      </c>
      <c r="F6494" s="4" t="s">
        <v>9</v>
      </c>
    </row>
    <row r="6495" spans="1:13">
      <c r="A6495" t="n">
        <v>56374</v>
      </c>
      <c r="B6495" s="53" t="n">
        <v>20</v>
      </c>
      <c r="C6495" s="7" t="n">
        <v>7036</v>
      </c>
      <c r="D6495" s="7" t="n">
        <v>3</v>
      </c>
      <c r="E6495" s="7" t="n">
        <v>10</v>
      </c>
      <c r="F6495" s="7" t="s">
        <v>272</v>
      </c>
    </row>
    <row r="6496" spans="1:13">
      <c r="A6496" t="s">
        <v>4</v>
      </c>
      <c r="B6496" s="4" t="s">
        <v>5</v>
      </c>
      <c r="C6496" s="4" t="s">
        <v>7</v>
      </c>
    </row>
    <row r="6497" spans="1:22">
      <c r="A6497" t="n">
        <v>56392</v>
      </c>
      <c r="B6497" s="23" t="n">
        <v>16</v>
      </c>
      <c r="C6497" s="7" t="n">
        <v>0</v>
      </c>
    </row>
    <row r="6498" spans="1:22">
      <c r="A6498" t="s">
        <v>4</v>
      </c>
      <c r="B6498" s="4" t="s">
        <v>5</v>
      </c>
      <c r="C6498" s="4" t="s">
        <v>8</v>
      </c>
      <c r="D6498" s="4" t="s">
        <v>8</v>
      </c>
      <c r="E6498" s="4" t="s">
        <v>8</v>
      </c>
      <c r="F6498" s="4" t="s">
        <v>8</v>
      </c>
    </row>
    <row r="6499" spans="1:22">
      <c r="A6499" t="n">
        <v>56395</v>
      </c>
      <c r="B6499" s="10" t="n">
        <v>14</v>
      </c>
      <c r="C6499" s="7" t="n">
        <v>0</v>
      </c>
      <c r="D6499" s="7" t="n">
        <v>0</v>
      </c>
      <c r="E6499" s="7" t="n">
        <v>32</v>
      </c>
      <c r="F6499" s="7" t="n">
        <v>0</v>
      </c>
    </row>
    <row r="6500" spans="1:22">
      <c r="A6500" t="s">
        <v>4</v>
      </c>
      <c r="B6500" s="4" t="s">
        <v>5</v>
      </c>
      <c r="C6500" s="4" t="s">
        <v>18</v>
      </c>
      <c r="D6500" s="4" t="s">
        <v>18</v>
      </c>
      <c r="E6500" s="4" t="s">
        <v>18</v>
      </c>
      <c r="F6500" s="4" t="s">
        <v>18</v>
      </c>
      <c r="G6500" s="4" t="s">
        <v>18</v>
      </c>
      <c r="H6500" s="4" t="s">
        <v>7</v>
      </c>
    </row>
    <row r="6501" spans="1:22">
      <c r="A6501" t="n">
        <v>56400</v>
      </c>
      <c r="B6501" s="76" t="n">
        <v>71</v>
      </c>
      <c r="C6501" s="7" t="n">
        <v>1</v>
      </c>
      <c r="D6501" s="7" t="n">
        <v>1</v>
      </c>
      <c r="E6501" s="7" t="n">
        <v>1</v>
      </c>
      <c r="F6501" s="7" t="n">
        <v>5</v>
      </c>
      <c r="G6501" s="7" t="n">
        <v>1000</v>
      </c>
      <c r="H6501" s="7" t="n">
        <v>0</v>
      </c>
    </row>
    <row r="6502" spans="1:22">
      <c r="A6502" t="s">
        <v>4</v>
      </c>
      <c r="B6502" s="4" t="s">
        <v>5</v>
      </c>
      <c r="C6502" s="4" t="s">
        <v>8</v>
      </c>
      <c r="D6502" s="4" t="s">
        <v>9</v>
      </c>
      <c r="E6502" s="4" t="s">
        <v>7</v>
      </c>
    </row>
    <row r="6503" spans="1:22">
      <c r="A6503" t="n">
        <v>56423</v>
      </c>
      <c r="B6503" s="19" t="n">
        <v>94</v>
      </c>
      <c r="C6503" s="7" t="n">
        <v>0</v>
      </c>
      <c r="D6503" s="7" t="s">
        <v>537</v>
      </c>
      <c r="E6503" s="7" t="n">
        <v>1</v>
      </c>
    </row>
    <row r="6504" spans="1:22">
      <c r="A6504" t="s">
        <v>4</v>
      </c>
      <c r="B6504" s="4" t="s">
        <v>5</v>
      </c>
      <c r="C6504" s="4" t="s">
        <v>8</v>
      </c>
      <c r="D6504" s="4" t="s">
        <v>9</v>
      </c>
      <c r="E6504" s="4" t="s">
        <v>7</v>
      </c>
    </row>
    <row r="6505" spans="1:22">
      <c r="A6505" t="n">
        <v>56438</v>
      </c>
      <c r="B6505" s="19" t="n">
        <v>94</v>
      </c>
      <c r="C6505" s="7" t="n">
        <v>0</v>
      </c>
      <c r="D6505" s="7" t="s">
        <v>537</v>
      </c>
      <c r="E6505" s="7" t="n">
        <v>2</v>
      </c>
    </row>
    <row r="6506" spans="1:22">
      <c r="A6506" t="s">
        <v>4</v>
      </c>
      <c r="B6506" s="4" t="s">
        <v>5</v>
      </c>
      <c r="C6506" s="4" t="s">
        <v>8</v>
      </c>
      <c r="D6506" s="4" t="s">
        <v>9</v>
      </c>
      <c r="E6506" s="4" t="s">
        <v>7</v>
      </c>
    </row>
    <row r="6507" spans="1:22">
      <c r="A6507" t="n">
        <v>56453</v>
      </c>
      <c r="B6507" s="19" t="n">
        <v>94</v>
      </c>
      <c r="C6507" s="7" t="n">
        <v>1</v>
      </c>
      <c r="D6507" s="7" t="s">
        <v>537</v>
      </c>
      <c r="E6507" s="7" t="n">
        <v>4</v>
      </c>
    </row>
    <row r="6508" spans="1:22">
      <c r="A6508" t="s">
        <v>4</v>
      </c>
      <c r="B6508" s="4" t="s">
        <v>5</v>
      </c>
      <c r="C6508" s="4" t="s">
        <v>8</v>
      </c>
      <c r="D6508" s="4" t="s">
        <v>9</v>
      </c>
    </row>
    <row r="6509" spans="1:22">
      <c r="A6509" t="n">
        <v>56468</v>
      </c>
      <c r="B6509" s="19" t="n">
        <v>94</v>
      </c>
      <c r="C6509" s="7" t="n">
        <v>5</v>
      </c>
      <c r="D6509" s="7" t="s">
        <v>537</v>
      </c>
    </row>
    <row r="6510" spans="1:22">
      <c r="A6510" t="s">
        <v>4</v>
      </c>
      <c r="B6510" s="4" t="s">
        <v>5</v>
      </c>
      <c r="C6510" s="4" t="s">
        <v>7</v>
      </c>
      <c r="D6510" s="4" t="s">
        <v>18</v>
      </c>
      <c r="E6510" s="4" t="s">
        <v>18</v>
      </c>
      <c r="F6510" s="4" t="s">
        <v>18</v>
      </c>
      <c r="G6510" s="4" t="s">
        <v>18</v>
      </c>
    </row>
    <row r="6511" spans="1:22">
      <c r="A6511" t="n">
        <v>56481</v>
      </c>
      <c r="B6511" s="33" t="n">
        <v>46</v>
      </c>
      <c r="C6511" s="7" t="n">
        <v>7036</v>
      </c>
      <c r="D6511" s="7" t="n">
        <v>0</v>
      </c>
      <c r="E6511" s="7" t="n">
        <v>0</v>
      </c>
      <c r="F6511" s="7" t="n">
        <v>-250</v>
      </c>
      <c r="G6511" s="7" t="n">
        <v>0</v>
      </c>
    </row>
    <row r="6512" spans="1:22">
      <c r="A6512" t="s">
        <v>4</v>
      </c>
      <c r="B6512" s="4" t="s">
        <v>5</v>
      </c>
      <c r="C6512" s="4" t="s">
        <v>7</v>
      </c>
      <c r="D6512" s="4" t="s">
        <v>7</v>
      </c>
      <c r="E6512" s="4" t="s">
        <v>7</v>
      </c>
      <c r="F6512" s="4" t="s">
        <v>7</v>
      </c>
      <c r="G6512" s="4" t="s">
        <v>7</v>
      </c>
      <c r="H6512" s="4" t="s">
        <v>7</v>
      </c>
      <c r="I6512" s="4" t="s">
        <v>7</v>
      </c>
    </row>
    <row r="6513" spans="1:9">
      <c r="A6513" t="n">
        <v>56500</v>
      </c>
      <c r="B6513" s="77" t="n">
        <v>132</v>
      </c>
      <c r="C6513" s="7" t="n">
        <v>12</v>
      </c>
      <c r="D6513" s="7" t="n">
        <v>23</v>
      </c>
      <c r="E6513" s="7" t="n">
        <v>65535</v>
      </c>
      <c r="F6513" s="7" t="n">
        <v>12</v>
      </c>
      <c r="G6513" s="7" t="n">
        <v>24</v>
      </c>
      <c r="H6513" s="7" t="n">
        <v>65535</v>
      </c>
      <c r="I6513" s="7" t="n">
        <v>1204</v>
      </c>
    </row>
    <row r="6514" spans="1:9">
      <c r="A6514" t="s">
        <v>4</v>
      </c>
      <c r="B6514" s="4" t="s">
        <v>5</v>
      </c>
    </row>
    <row r="6515" spans="1:9">
      <c r="A6515" t="n">
        <v>56515</v>
      </c>
      <c r="B6515" s="78" t="n">
        <v>133</v>
      </c>
    </row>
    <row r="6516" spans="1:9">
      <c r="A6516" t="s">
        <v>4</v>
      </c>
      <c r="B6516" s="4" t="s">
        <v>5</v>
      </c>
      <c r="C6516" s="4" t="s">
        <v>7</v>
      </c>
      <c r="D6516" s="4" t="s">
        <v>9</v>
      </c>
      <c r="E6516" s="4" t="s">
        <v>8</v>
      </c>
      <c r="F6516" s="4" t="s">
        <v>8</v>
      </c>
      <c r="G6516" s="4" t="s">
        <v>8</v>
      </c>
      <c r="H6516" s="4" t="s">
        <v>8</v>
      </c>
      <c r="I6516" s="4" t="s">
        <v>8</v>
      </c>
      <c r="J6516" s="4" t="s">
        <v>18</v>
      </c>
      <c r="K6516" s="4" t="s">
        <v>18</v>
      </c>
      <c r="L6516" s="4" t="s">
        <v>18</v>
      </c>
      <c r="M6516" s="4" t="s">
        <v>18</v>
      </c>
      <c r="N6516" s="4" t="s">
        <v>8</v>
      </c>
    </row>
    <row r="6517" spans="1:9">
      <c r="A6517" t="n">
        <v>56516</v>
      </c>
      <c r="B6517" s="79" t="n">
        <v>34</v>
      </c>
      <c r="C6517" s="7" t="n">
        <v>7036</v>
      </c>
      <c r="D6517" s="7" t="s">
        <v>538</v>
      </c>
      <c r="E6517" s="7" t="n">
        <v>1</v>
      </c>
      <c r="F6517" s="7" t="n">
        <v>0</v>
      </c>
      <c r="G6517" s="7" t="n">
        <v>0</v>
      </c>
      <c r="H6517" s="7" t="n">
        <v>0</v>
      </c>
      <c r="I6517" s="7" t="n">
        <v>0</v>
      </c>
      <c r="J6517" s="7" t="n">
        <v>0</v>
      </c>
      <c r="K6517" s="7" t="n">
        <v>-1</v>
      </c>
      <c r="L6517" s="7" t="n">
        <v>-1</v>
      </c>
      <c r="M6517" s="7" t="n">
        <v>-1</v>
      </c>
      <c r="N6517" s="7" t="n">
        <v>0</v>
      </c>
    </row>
    <row r="6518" spans="1:9">
      <c r="A6518" t="s">
        <v>4</v>
      </c>
      <c r="B6518" s="4" t="s">
        <v>5</v>
      </c>
      <c r="C6518" s="4" t="s">
        <v>8</v>
      </c>
      <c r="D6518" s="4" t="s">
        <v>7</v>
      </c>
      <c r="E6518" s="4" t="s">
        <v>7</v>
      </c>
      <c r="F6518" s="4" t="s">
        <v>7</v>
      </c>
      <c r="G6518" s="4" t="s">
        <v>7</v>
      </c>
      <c r="H6518" s="4" t="s">
        <v>7</v>
      </c>
      <c r="I6518" s="4" t="s">
        <v>9</v>
      </c>
      <c r="J6518" s="4" t="s">
        <v>18</v>
      </c>
      <c r="K6518" s="4" t="s">
        <v>18</v>
      </c>
      <c r="L6518" s="4" t="s">
        <v>18</v>
      </c>
      <c r="M6518" s="4" t="s">
        <v>19</v>
      </c>
      <c r="N6518" s="4" t="s">
        <v>19</v>
      </c>
      <c r="O6518" s="4" t="s">
        <v>18</v>
      </c>
      <c r="P6518" s="4" t="s">
        <v>18</v>
      </c>
      <c r="Q6518" s="4" t="s">
        <v>18</v>
      </c>
      <c r="R6518" s="4" t="s">
        <v>18</v>
      </c>
      <c r="S6518" s="4" t="s">
        <v>8</v>
      </c>
    </row>
    <row r="6519" spans="1:9">
      <c r="A6519" t="n">
        <v>56548</v>
      </c>
      <c r="B6519" s="69" t="n">
        <v>39</v>
      </c>
      <c r="C6519" s="7" t="n">
        <v>12</v>
      </c>
      <c r="D6519" s="7" t="n">
        <v>65533</v>
      </c>
      <c r="E6519" s="7" t="n">
        <v>203</v>
      </c>
      <c r="F6519" s="7" t="n">
        <v>0</v>
      </c>
      <c r="G6519" s="7" t="n">
        <v>7036</v>
      </c>
      <c r="H6519" s="7" t="n">
        <v>3</v>
      </c>
      <c r="I6519" s="7" t="s">
        <v>539</v>
      </c>
      <c r="J6519" s="7" t="n">
        <v>0</v>
      </c>
      <c r="K6519" s="7" t="n">
        <v>-5</v>
      </c>
      <c r="L6519" s="7" t="n">
        <v>0</v>
      </c>
      <c r="M6519" s="7" t="n">
        <v>0</v>
      </c>
      <c r="N6519" s="7" t="n">
        <v>0</v>
      </c>
      <c r="O6519" s="7" t="n">
        <v>0</v>
      </c>
      <c r="P6519" s="7" t="n">
        <v>1</v>
      </c>
      <c r="Q6519" s="7" t="n">
        <v>1</v>
      </c>
      <c r="R6519" s="7" t="n">
        <v>1</v>
      </c>
      <c r="S6519" s="7" t="n">
        <v>255</v>
      </c>
    </row>
    <row r="6520" spans="1:9">
      <c r="A6520" t="s">
        <v>4</v>
      </c>
      <c r="B6520" s="4" t="s">
        <v>5</v>
      </c>
      <c r="C6520" s="4" t="s">
        <v>8</v>
      </c>
      <c r="D6520" s="4" t="s">
        <v>7</v>
      </c>
      <c r="E6520" s="4" t="s">
        <v>7</v>
      </c>
      <c r="F6520" s="4" t="s">
        <v>7</v>
      </c>
      <c r="G6520" s="4" t="s">
        <v>7</v>
      </c>
      <c r="H6520" s="4" t="s">
        <v>7</v>
      </c>
      <c r="I6520" s="4" t="s">
        <v>9</v>
      </c>
      <c r="J6520" s="4" t="s">
        <v>18</v>
      </c>
      <c r="K6520" s="4" t="s">
        <v>18</v>
      </c>
      <c r="L6520" s="4" t="s">
        <v>18</v>
      </c>
      <c r="M6520" s="4" t="s">
        <v>19</v>
      </c>
      <c r="N6520" s="4" t="s">
        <v>19</v>
      </c>
      <c r="O6520" s="4" t="s">
        <v>18</v>
      </c>
      <c r="P6520" s="4" t="s">
        <v>18</v>
      </c>
      <c r="Q6520" s="4" t="s">
        <v>18</v>
      </c>
      <c r="R6520" s="4" t="s">
        <v>18</v>
      </c>
      <c r="S6520" s="4" t="s">
        <v>8</v>
      </c>
    </row>
    <row r="6521" spans="1:9">
      <c r="A6521" t="n">
        <v>56609</v>
      </c>
      <c r="B6521" s="69" t="n">
        <v>39</v>
      </c>
      <c r="C6521" s="7" t="n">
        <v>12</v>
      </c>
      <c r="D6521" s="7" t="n">
        <v>65533</v>
      </c>
      <c r="E6521" s="7" t="n">
        <v>204</v>
      </c>
      <c r="F6521" s="7" t="n">
        <v>0</v>
      </c>
      <c r="G6521" s="7" t="n">
        <v>7036</v>
      </c>
      <c r="H6521" s="7" t="n">
        <v>3</v>
      </c>
      <c r="I6521" s="7" t="s">
        <v>540</v>
      </c>
      <c r="J6521" s="7" t="n">
        <v>0</v>
      </c>
      <c r="K6521" s="7" t="n">
        <v>0</v>
      </c>
      <c r="L6521" s="7" t="n">
        <v>0</v>
      </c>
      <c r="M6521" s="7" t="n">
        <v>0</v>
      </c>
      <c r="N6521" s="7" t="n">
        <v>0</v>
      </c>
      <c r="O6521" s="7" t="n">
        <v>0</v>
      </c>
      <c r="P6521" s="7" t="n">
        <v>1</v>
      </c>
      <c r="Q6521" s="7" t="n">
        <v>1</v>
      </c>
      <c r="R6521" s="7" t="n">
        <v>1</v>
      </c>
      <c r="S6521" s="7" t="n">
        <v>255</v>
      </c>
    </row>
    <row r="6522" spans="1:9">
      <c r="A6522" t="s">
        <v>4</v>
      </c>
      <c r="B6522" s="4" t="s">
        <v>5</v>
      </c>
      <c r="C6522" s="4" t="s">
        <v>8</v>
      </c>
      <c r="D6522" s="4" t="s">
        <v>7</v>
      </c>
      <c r="E6522" s="4" t="s">
        <v>7</v>
      </c>
      <c r="F6522" s="4" t="s">
        <v>7</v>
      </c>
      <c r="G6522" s="4" t="s">
        <v>7</v>
      </c>
      <c r="H6522" s="4" t="s">
        <v>7</v>
      </c>
      <c r="I6522" s="4" t="s">
        <v>9</v>
      </c>
      <c r="J6522" s="4" t="s">
        <v>18</v>
      </c>
      <c r="K6522" s="4" t="s">
        <v>18</v>
      </c>
      <c r="L6522" s="4" t="s">
        <v>18</v>
      </c>
      <c r="M6522" s="4" t="s">
        <v>19</v>
      </c>
      <c r="N6522" s="4" t="s">
        <v>19</v>
      </c>
      <c r="O6522" s="4" t="s">
        <v>18</v>
      </c>
      <c r="P6522" s="4" t="s">
        <v>18</v>
      </c>
      <c r="Q6522" s="4" t="s">
        <v>18</v>
      </c>
      <c r="R6522" s="4" t="s">
        <v>18</v>
      </c>
      <c r="S6522" s="4" t="s">
        <v>8</v>
      </c>
    </row>
    <row r="6523" spans="1:9">
      <c r="A6523" t="n">
        <v>56672</v>
      </c>
      <c r="B6523" s="69" t="n">
        <v>39</v>
      </c>
      <c r="C6523" s="7" t="n">
        <v>12</v>
      </c>
      <c r="D6523" s="7" t="n">
        <v>65533</v>
      </c>
      <c r="E6523" s="7" t="n">
        <v>204</v>
      </c>
      <c r="F6523" s="7" t="n">
        <v>0</v>
      </c>
      <c r="G6523" s="7" t="n">
        <v>7036</v>
      </c>
      <c r="H6523" s="7" t="n">
        <v>3</v>
      </c>
      <c r="I6523" s="7" t="s">
        <v>541</v>
      </c>
      <c r="J6523" s="7" t="n">
        <v>0</v>
      </c>
      <c r="K6523" s="7" t="n">
        <v>0</v>
      </c>
      <c r="L6523" s="7" t="n">
        <v>0</v>
      </c>
      <c r="M6523" s="7" t="n">
        <v>0</v>
      </c>
      <c r="N6523" s="7" t="n">
        <v>0</v>
      </c>
      <c r="O6523" s="7" t="n">
        <v>0</v>
      </c>
      <c r="P6523" s="7" t="n">
        <v>1</v>
      </c>
      <c r="Q6523" s="7" t="n">
        <v>1</v>
      </c>
      <c r="R6523" s="7" t="n">
        <v>1</v>
      </c>
      <c r="S6523" s="7" t="n">
        <v>255</v>
      </c>
    </row>
    <row r="6524" spans="1:9">
      <c r="A6524" t="s">
        <v>4</v>
      </c>
      <c r="B6524" s="4" t="s">
        <v>5</v>
      </c>
      <c r="C6524" s="4" t="s">
        <v>8</v>
      </c>
      <c r="D6524" s="4" t="s">
        <v>8</v>
      </c>
      <c r="E6524" s="4" t="s">
        <v>18</v>
      </c>
      <c r="F6524" s="4" t="s">
        <v>18</v>
      </c>
      <c r="G6524" s="4" t="s">
        <v>18</v>
      </c>
      <c r="H6524" s="4" t="s">
        <v>7</v>
      </c>
    </row>
    <row r="6525" spans="1:9">
      <c r="A6525" t="n">
        <v>56735</v>
      </c>
      <c r="B6525" s="36" t="n">
        <v>45</v>
      </c>
      <c r="C6525" s="7" t="n">
        <v>2</v>
      </c>
      <c r="D6525" s="7" t="n">
        <v>3</v>
      </c>
      <c r="E6525" s="7" t="n">
        <v>0</v>
      </c>
      <c r="F6525" s="7" t="n">
        <v>10</v>
      </c>
      <c r="G6525" s="7" t="n">
        <v>-239</v>
      </c>
      <c r="H6525" s="7" t="n">
        <v>0</v>
      </c>
    </row>
    <row r="6526" spans="1:9">
      <c r="A6526" t="s">
        <v>4</v>
      </c>
      <c r="B6526" s="4" t="s">
        <v>5</v>
      </c>
      <c r="C6526" s="4" t="s">
        <v>8</v>
      </c>
      <c r="D6526" s="4" t="s">
        <v>8</v>
      </c>
      <c r="E6526" s="4" t="s">
        <v>18</v>
      </c>
      <c r="F6526" s="4" t="s">
        <v>18</v>
      </c>
      <c r="G6526" s="4" t="s">
        <v>18</v>
      </c>
      <c r="H6526" s="4" t="s">
        <v>7</v>
      </c>
      <c r="I6526" s="4" t="s">
        <v>8</v>
      </c>
    </row>
    <row r="6527" spans="1:9">
      <c r="A6527" t="n">
        <v>56752</v>
      </c>
      <c r="B6527" s="36" t="n">
        <v>45</v>
      </c>
      <c r="C6527" s="7" t="n">
        <v>4</v>
      </c>
      <c r="D6527" s="7" t="n">
        <v>3</v>
      </c>
      <c r="E6527" s="7" t="n">
        <v>350</v>
      </c>
      <c r="F6527" s="7" t="n">
        <v>335</v>
      </c>
      <c r="G6527" s="7" t="n">
        <v>0</v>
      </c>
      <c r="H6527" s="7" t="n">
        <v>0</v>
      </c>
      <c r="I6527" s="7" t="n">
        <v>0</v>
      </c>
    </row>
    <row r="6528" spans="1:9">
      <c r="A6528" t="s">
        <v>4</v>
      </c>
      <c r="B6528" s="4" t="s">
        <v>5</v>
      </c>
      <c r="C6528" s="4" t="s">
        <v>8</v>
      </c>
      <c r="D6528" s="4" t="s">
        <v>8</v>
      </c>
      <c r="E6528" s="4" t="s">
        <v>18</v>
      </c>
      <c r="F6528" s="4" t="s">
        <v>7</v>
      </c>
    </row>
    <row r="6529" spans="1:19">
      <c r="A6529" t="n">
        <v>56770</v>
      </c>
      <c r="B6529" s="36" t="n">
        <v>45</v>
      </c>
      <c r="C6529" s="7" t="n">
        <v>5</v>
      </c>
      <c r="D6529" s="7" t="n">
        <v>3</v>
      </c>
      <c r="E6529" s="7" t="n">
        <v>77</v>
      </c>
      <c r="F6529" s="7" t="n">
        <v>0</v>
      </c>
    </row>
    <row r="6530" spans="1:19">
      <c r="A6530" t="s">
        <v>4</v>
      </c>
      <c r="B6530" s="4" t="s">
        <v>5</v>
      </c>
      <c r="C6530" s="4" t="s">
        <v>8</v>
      </c>
      <c r="D6530" s="4" t="s">
        <v>8</v>
      </c>
      <c r="E6530" s="4" t="s">
        <v>18</v>
      </c>
      <c r="F6530" s="4" t="s">
        <v>7</v>
      </c>
    </row>
    <row r="6531" spans="1:19">
      <c r="A6531" t="n">
        <v>56779</v>
      </c>
      <c r="B6531" s="36" t="n">
        <v>45</v>
      </c>
      <c r="C6531" s="7" t="n">
        <v>11</v>
      </c>
      <c r="D6531" s="7" t="n">
        <v>3</v>
      </c>
      <c r="E6531" s="7" t="n">
        <v>40</v>
      </c>
      <c r="F6531" s="7" t="n">
        <v>0</v>
      </c>
    </row>
    <row r="6532" spans="1:19">
      <c r="A6532" t="s">
        <v>4</v>
      </c>
      <c r="B6532" s="4" t="s">
        <v>5</v>
      </c>
      <c r="C6532" s="4" t="s">
        <v>8</v>
      </c>
      <c r="D6532" s="4" t="s">
        <v>8</v>
      </c>
      <c r="E6532" s="4" t="s">
        <v>18</v>
      </c>
      <c r="F6532" s="4" t="s">
        <v>18</v>
      </c>
      <c r="G6532" s="4" t="s">
        <v>18</v>
      </c>
      <c r="H6532" s="4" t="s">
        <v>7</v>
      </c>
      <c r="I6532" s="4" t="s">
        <v>8</v>
      </c>
    </row>
    <row r="6533" spans="1:19">
      <c r="A6533" t="n">
        <v>56788</v>
      </c>
      <c r="B6533" s="36" t="n">
        <v>45</v>
      </c>
      <c r="C6533" s="7" t="n">
        <v>4</v>
      </c>
      <c r="D6533" s="7" t="n">
        <v>3</v>
      </c>
      <c r="E6533" s="7" t="n">
        <v>350</v>
      </c>
      <c r="F6533" s="7" t="n">
        <v>325</v>
      </c>
      <c r="G6533" s="7" t="n">
        <v>0</v>
      </c>
      <c r="H6533" s="7" t="n">
        <v>7000</v>
      </c>
      <c r="I6533" s="7" t="n">
        <v>0</v>
      </c>
    </row>
    <row r="6534" spans="1:19">
      <c r="A6534" t="s">
        <v>4</v>
      </c>
      <c r="B6534" s="4" t="s">
        <v>5</v>
      </c>
      <c r="C6534" s="4" t="s">
        <v>8</v>
      </c>
      <c r="D6534" s="4" t="s">
        <v>8</v>
      </c>
      <c r="E6534" s="4" t="s">
        <v>18</v>
      </c>
      <c r="F6534" s="4" t="s">
        <v>7</v>
      </c>
    </row>
    <row r="6535" spans="1:19">
      <c r="A6535" t="n">
        <v>56806</v>
      </c>
      <c r="B6535" s="36" t="n">
        <v>45</v>
      </c>
      <c r="C6535" s="7" t="n">
        <v>5</v>
      </c>
      <c r="D6535" s="7" t="n">
        <v>3</v>
      </c>
      <c r="E6535" s="7" t="n">
        <v>47</v>
      </c>
      <c r="F6535" s="7" t="n">
        <v>7000</v>
      </c>
    </row>
    <row r="6536" spans="1:19">
      <c r="A6536" t="s">
        <v>4</v>
      </c>
      <c r="B6536" s="4" t="s">
        <v>5</v>
      </c>
      <c r="C6536" s="4" t="s">
        <v>8</v>
      </c>
    </row>
    <row r="6537" spans="1:19">
      <c r="A6537" t="n">
        <v>56815</v>
      </c>
      <c r="B6537" s="57" t="n">
        <v>116</v>
      </c>
      <c r="C6537" s="7" t="n">
        <v>1</v>
      </c>
    </row>
    <row r="6538" spans="1:19">
      <c r="A6538" t="s">
        <v>4</v>
      </c>
      <c r="B6538" s="4" t="s">
        <v>5</v>
      </c>
      <c r="C6538" s="4" t="s">
        <v>8</v>
      </c>
      <c r="D6538" s="4" t="s">
        <v>7</v>
      </c>
      <c r="E6538" s="4" t="s">
        <v>7</v>
      </c>
      <c r="F6538" s="4" t="s">
        <v>19</v>
      </c>
    </row>
    <row r="6539" spans="1:19">
      <c r="A6539" t="n">
        <v>56817</v>
      </c>
      <c r="B6539" s="61" t="n">
        <v>84</v>
      </c>
      <c r="C6539" s="7" t="n">
        <v>0</v>
      </c>
      <c r="D6539" s="7" t="n">
        <v>0</v>
      </c>
      <c r="E6539" s="7" t="n">
        <v>0</v>
      </c>
      <c r="F6539" s="7" t="n">
        <v>1056964608</v>
      </c>
    </row>
    <row r="6540" spans="1:19">
      <c r="A6540" t="s">
        <v>4</v>
      </c>
      <c r="B6540" s="4" t="s">
        <v>5</v>
      </c>
      <c r="C6540" s="4" t="s">
        <v>8</v>
      </c>
      <c r="D6540" s="4" t="s">
        <v>7</v>
      </c>
      <c r="E6540" s="4" t="s">
        <v>19</v>
      </c>
      <c r="F6540" s="4" t="s">
        <v>7</v>
      </c>
      <c r="G6540" s="4" t="s">
        <v>19</v>
      </c>
      <c r="H6540" s="4" t="s">
        <v>8</v>
      </c>
    </row>
    <row r="6541" spans="1:19">
      <c r="A6541" t="n">
        <v>56827</v>
      </c>
      <c r="B6541" s="17" t="n">
        <v>49</v>
      </c>
      <c r="C6541" s="7" t="n">
        <v>0</v>
      </c>
      <c r="D6541" s="7" t="n">
        <v>500</v>
      </c>
      <c r="E6541" s="7" t="n">
        <v>1065353216</v>
      </c>
      <c r="F6541" s="7" t="n">
        <v>0</v>
      </c>
      <c r="G6541" s="7" t="n">
        <v>0</v>
      </c>
      <c r="H6541" s="7" t="n">
        <v>0</v>
      </c>
    </row>
    <row r="6542" spans="1:19">
      <c r="A6542" t="s">
        <v>4</v>
      </c>
      <c r="B6542" s="4" t="s">
        <v>5</v>
      </c>
      <c r="C6542" s="4" t="s">
        <v>8</v>
      </c>
      <c r="D6542" s="4" t="s">
        <v>7</v>
      </c>
      <c r="E6542" s="4" t="s">
        <v>18</v>
      </c>
    </row>
    <row r="6543" spans="1:19">
      <c r="A6543" t="n">
        <v>56842</v>
      </c>
      <c r="B6543" s="25" t="n">
        <v>58</v>
      </c>
      <c r="C6543" s="7" t="n">
        <v>100</v>
      </c>
      <c r="D6543" s="7" t="n">
        <v>2000</v>
      </c>
      <c r="E6543" s="7" t="n">
        <v>1</v>
      </c>
    </row>
    <row r="6544" spans="1:19">
      <c r="A6544" t="s">
        <v>4</v>
      </c>
      <c r="B6544" s="4" t="s">
        <v>5</v>
      </c>
      <c r="C6544" s="4" t="s">
        <v>8</v>
      </c>
      <c r="D6544" s="4" t="s">
        <v>7</v>
      </c>
      <c r="E6544" s="4" t="s">
        <v>18</v>
      </c>
      <c r="F6544" s="4" t="s">
        <v>7</v>
      </c>
      <c r="G6544" s="4" t="s">
        <v>19</v>
      </c>
      <c r="H6544" s="4" t="s">
        <v>19</v>
      </c>
      <c r="I6544" s="4" t="s">
        <v>7</v>
      </c>
      <c r="J6544" s="4" t="s">
        <v>7</v>
      </c>
      <c r="K6544" s="4" t="s">
        <v>19</v>
      </c>
      <c r="L6544" s="4" t="s">
        <v>19</v>
      </c>
      <c r="M6544" s="4" t="s">
        <v>19</v>
      </c>
      <c r="N6544" s="4" t="s">
        <v>19</v>
      </c>
      <c r="O6544" s="4" t="s">
        <v>9</v>
      </c>
    </row>
    <row r="6545" spans="1:15">
      <c r="A6545" t="n">
        <v>56850</v>
      </c>
      <c r="B6545" s="15" t="n">
        <v>50</v>
      </c>
      <c r="C6545" s="7" t="n">
        <v>0</v>
      </c>
      <c r="D6545" s="7" t="n">
        <v>4525</v>
      </c>
      <c r="E6545" s="7" t="n">
        <v>0.5</v>
      </c>
      <c r="F6545" s="7" t="n">
        <v>2000</v>
      </c>
      <c r="G6545" s="7" t="n">
        <v>0</v>
      </c>
      <c r="H6545" s="7" t="n">
        <v>0</v>
      </c>
      <c r="I6545" s="7" t="n">
        <v>0</v>
      </c>
      <c r="J6545" s="7" t="n">
        <v>65533</v>
      </c>
      <c r="K6545" s="7" t="n">
        <v>0</v>
      </c>
      <c r="L6545" s="7" t="n">
        <v>0</v>
      </c>
      <c r="M6545" s="7" t="n">
        <v>0</v>
      </c>
      <c r="N6545" s="7" t="n">
        <v>0</v>
      </c>
      <c r="O6545" s="7" t="s">
        <v>20</v>
      </c>
    </row>
    <row r="6546" spans="1:15">
      <c r="A6546" t="s">
        <v>4</v>
      </c>
      <c r="B6546" s="4" t="s">
        <v>5</v>
      </c>
      <c r="C6546" s="4" t="s">
        <v>8</v>
      </c>
      <c r="D6546" s="4" t="s">
        <v>7</v>
      </c>
    </row>
    <row r="6547" spans="1:15">
      <c r="A6547" t="n">
        <v>56889</v>
      </c>
      <c r="B6547" s="25" t="n">
        <v>58</v>
      </c>
      <c r="C6547" s="7" t="n">
        <v>255</v>
      </c>
      <c r="D6547" s="7" t="n">
        <v>0</v>
      </c>
    </row>
    <row r="6548" spans="1:15">
      <c r="A6548" t="s">
        <v>4</v>
      </c>
      <c r="B6548" s="4" t="s">
        <v>5</v>
      </c>
      <c r="C6548" s="4" t="s">
        <v>8</v>
      </c>
      <c r="D6548" s="4" t="s">
        <v>7</v>
      </c>
    </row>
    <row r="6549" spans="1:15">
      <c r="A6549" t="n">
        <v>56893</v>
      </c>
      <c r="B6549" s="36" t="n">
        <v>45</v>
      </c>
      <c r="C6549" s="7" t="n">
        <v>7</v>
      </c>
      <c r="D6549" s="7" t="n">
        <v>255</v>
      </c>
    </row>
    <row r="6550" spans="1:15">
      <c r="A6550" t="s">
        <v>4</v>
      </c>
      <c r="B6550" s="4" t="s">
        <v>5</v>
      </c>
      <c r="C6550" s="4" t="s">
        <v>8</v>
      </c>
      <c r="D6550" s="4" t="s">
        <v>7</v>
      </c>
      <c r="E6550" s="4" t="s">
        <v>18</v>
      </c>
    </row>
    <row r="6551" spans="1:15">
      <c r="A6551" t="n">
        <v>56897</v>
      </c>
      <c r="B6551" s="25" t="n">
        <v>58</v>
      </c>
      <c r="C6551" s="7" t="n">
        <v>0</v>
      </c>
      <c r="D6551" s="7" t="n">
        <v>2000</v>
      </c>
      <c r="E6551" s="7" t="n">
        <v>1</v>
      </c>
    </row>
    <row r="6552" spans="1:15">
      <c r="A6552" t="s">
        <v>4</v>
      </c>
      <c r="B6552" s="4" t="s">
        <v>5</v>
      </c>
      <c r="C6552" s="4" t="s">
        <v>8</v>
      </c>
      <c r="D6552" s="4" t="s">
        <v>7</v>
      </c>
      <c r="E6552" s="4" t="s">
        <v>7</v>
      </c>
    </row>
    <row r="6553" spans="1:15">
      <c r="A6553" t="n">
        <v>56905</v>
      </c>
      <c r="B6553" s="15" t="n">
        <v>50</v>
      </c>
      <c r="C6553" s="7" t="n">
        <v>1</v>
      </c>
      <c r="D6553" s="7" t="n">
        <v>4525</v>
      </c>
      <c r="E6553" s="7" t="n">
        <v>2000</v>
      </c>
    </row>
    <row r="6554" spans="1:15">
      <c r="A6554" t="s">
        <v>4</v>
      </c>
      <c r="B6554" s="4" t="s">
        <v>5</v>
      </c>
      <c r="C6554" s="4" t="s">
        <v>8</v>
      </c>
      <c r="D6554" s="4" t="s">
        <v>7</v>
      </c>
    </row>
    <row r="6555" spans="1:15">
      <c r="A6555" t="n">
        <v>56911</v>
      </c>
      <c r="B6555" s="25" t="n">
        <v>58</v>
      </c>
      <c r="C6555" s="7" t="n">
        <v>255</v>
      </c>
      <c r="D6555" s="7" t="n">
        <v>0</v>
      </c>
    </row>
    <row r="6556" spans="1:15">
      <c r="A6556" t="s">
        <v>4</v>
      </c>
      <c r="B6556" s="4" t="s">
        <v>5</v>
      </c>
      <c r="C6556" s="4" t="s">
        <v>8</v>
      </c>
      <c r="D6556" s="4" t="s">
        <v>7</v>
      </c>
      <c r="E6556" s="4" t="s">
        <v>7</v>
      </c>
      <c r="F6556" s="4" t="s">
        <v>19</v>
      </c>
    </row>
    <row r="6557" spans="1:15">
      <c r="A6557" t="n">
        <v>56915</v>
      </c>
      <c r="B6557" s="61" t="n">
        <v>84</v>
      </c>
      <c r="C6557" s="7" t="n">
        <v>1</v>
      </c>
      <c r="D6557" s="7" t="n">
        <v>0</v>
      </c>
      <c r="E6557" s="7" t="n">
        <v>0</v>
      </c>
      <c r="F6557" s="7" t="n">
        <v>0</v>
      </c>
    </row>
    <row r="6558" spans="1:15">
      <c r="A6558" t="s">
        <v>4</v>
      </c>
      <c r="B6558" s="4" t="s">
        <v>5</v>
      </c>
      <c r="C6558" s="4" t="s">
        <v>8</v>
      </c>
    </row>
    <row r="6559" spans="1:15">
      <c r="A6559" t="n">
        <v>56925</v>
      </c>
      <c r="B6559" s="36" t="n">
        <v>45</v>
      </c>
      <c r="C6559" s="7" t="n">
        <v>0</v>
      </c>
    </row>
    <row r="6560" spans="1:15">
      <c r="A6560" t="s">
        <v>4</v>
      </c>
      <c r="B6560" s="4" t="s">
        <v>5</v>
      </c>
      <c r="C6560" s="4" t="s">
        <v>8</v>
      </c>
      <c r="D6560" s="4" t="s">
        <v>7</v>
      </c>
      <c r="E6560" s="4" t="s">
        <v>7</v>
      </c>
    </row>
    <row r="6561" spans="1:15">
      <c r="A6561" t="n">
        <v>56927</v>
      </c>
      <c r="B6561" s="69" t="n">
        <v>39</v>
      </c>
      <c r="C6561" s="7" t="n">
        <v>16</v>
      </c>
      <c r="D6561" s="7" t="n">
        <v>65533</v>
      </c>
      <c r="E6561" s="7" t="n">
        <v>203</v>
      </c>
    </row>
    <row r="6562" spans="1:15">
      <c r="A6562" t="s">
        <v>4</v>
      </c>
      <c r="B6562" s="4" t="s">
        <v>5</v>
      </c>
      <c r="C6562" s="4" t="s">
        <v>8</v>
      </c>
      <c r="D6562" s="4" t="s">
        <v>7</v>
      </c>
      <c r="E6562" s="4" t="s">
        <v>7</v>
      </c>
    </row>
    <row r="6563" spans="1:15">
      <c r="A6563" t="n">
        <v>56933</v>
      </c>
      <c r="B6563" s="69" t="n">
        <v>39</v>
      </c>
      <c r="C6563" s="7" t="n">
        <v>16</v>
      </c>
      <c r="D6563" s="7" t="n">
        <v>65533</v>
      </c>
      <c r="E6563" s="7" t="n">
        <v>204</v>
      </c>
    </row>
    <row r="6564" spans="1:15">
      <c r="A6564" t="s">
        <v>4</v>
      </c>
      <c r="B6564" s="4" t="s">
        <v>5</v>
      </c>
      <c r="C6564" s="4" t="s">
        <v>8</v>
      </c>
      <c r="D6564" s="4" t="s">
        <v>7</v>
      </c>
      <c r="E6564" s="4" t="s">
        <v>8</v>
      </c>
    </row>
    <row r="6565" spans="1:15">
      <c r="A6565" t="n">
        <v>56939</v>
      </c>
      <c r="B6565" s="69" t="n">
        <v>39</v>
      </c>
      <c r="C6565" s="7" t="n">
        <v>11</v>
      </c>
      <c r="D6565" s="7" t="n">
        <v>65533</v>
      </c>
      <c r="E6565" s="7" t="n">
        <v>203</v>
      </c>
    </row>
    <row r="6566" spans="1:15">
      <c r="A6566" t="s">
        <v>4</v>
      </c>
      <c r="B6566" s="4" t="s">
        <v>5</v>
      </c>
      <c r="C6566" s="4" t="s">
        <v>8</v>
      </c>
      <c r="D6566" s="4" t="s">
        <v>7</v>
      </c>
      <c r="E6566" s="4" t="s">
        <v>8</v>
      </c>
    </row>
    <row r="6567" spans="1:15">
      <c r="A6567" t="n">
        <v>56944</v>
      </c>
      <c r="B6567" s="69" t="n">
        <v>39</v>
      </c>
      <c r="C6567" s="7" t="n">
        <v>11</v>
      </c>
      <c r="D6567" s="7" t="n">
        <v>65533</v>
      </c>
      <c r="E6567" s="7" t="n">
        <v>204</v>
      </c>
    </row>
    <row r="6568" spans="1:15">
      <c r="A6568" t="s">
        <v>4</v>
      </c>
      <c r="B6568" s="4" t="s">
        <v>5</v>
      </c>
      <c r="C6568" s="4" t="s">
        <v>7</v>
      </c>
    </row>
    <row r="6569" spans="1:15">
      <c r="A6569" t="n">
        <v>56949</v>
      </c>
      <c r="B6569" s="6" t="n">
        <v>12</v>
      </c>
      <c r="C6569" s="7" t="n">
        <v>6766</v>
      </c>
    </row>
    <row r="6570" spans="1:15">
      <c r="A6570" t="s">
        <v>4</v>
      </c>
      <c r="B6570" s="4" t="s">
        <v>5</v>
      </c>
      <c r="C6570" s="4" t="s">
        <v>19</v>
      </c>
    </row>
    <row r="6571" spans="1:15">
      <c r="A6571" t="n">
        <v>56952</v>
      </c>
      <c r="B6571" s="40" t="n">
        <v>15</v>
      </c>
      <c r="C6571" s="7" t="n">
        <v>2097152</v>
      </c>
    </row>
    <row r="6572" spans="1:15">
      <c r="A6572" t="s">
        <v>4</v>
      </c>
      <c r="B6572" s="4" t="s">
        <v>5</v>
      </c>
      <c r="C6572" s="4" t="s">
        <v>7</v>
      </c>
      <c r="D6572" s="4" t="s">
        <v>19</v>
      </c>
    </row>
    <row r="6573" spans="1:15">
      <c r="A6573" t="n">
        <v>56957</v>
      </c>
      <c r="B6573" s="46" t="n">
        <v>44</v>
      </c>
      <c r="C6573" s="7" t="n">
        <v>61456</v>
      </c>
      <c r="D6573" s="7" t="n">
        <v>128</v>
      </c>
    </row>
    <row r="6574" spans="1:15">
      <c r="A6574" t="s">
        <v>4</v>
      </c>
      <c r="B6574" s="4" t="s">
        <v>5</v>
      </c>
      <c r="C6574" s="4" t="s">
        <v>7</v>
      </c>
      <c r="D6574" s="4" t="s">
        <v>19</v>
      </c>
    </row>
    <row r="6575" spans="1:15">
      <c r="A6575" t="n">
        <v>56964</v>
      </c>
      <c r="B6575" s="46" t="n">
        <v>44</v>
      </c>
      <c r="C6575" s="7" t="n">
        <v>61456</v>
      </c>
      <c r="D6575" s="7" t="n">
        <v>32</v>
      </c>
    </row>
    <row r="6576" spans="1:15">
      <c r="A6576" t="s">
        <v>4</v>
      </c>
      <c r="B6576" s="4" t="s">
        <v>5</v>
      </c>
      <c r="C6576" s="4" t="s">
        <v>7</v>
      </c>
      <c r="D6576" s="4" t="s">
        <v>19</v>
      </c>
    </row>
    <row r="6577" spans="1:5">
      <c r="A6577" t="n">
        <v>56971</v>
      </c>
      <c r="B6577" s="43" t="n">
        <v>43</v>
      </c>
      <c r="C6577" s="7" t="n">
        <v>7036</v>
      </c>
      <c r="D6577" s="7" t="n">
        <v>1</v>
      </c>
    </row>
    <row r="6578" spans="1:5">
      <c r="A6578" t="s">
        <v>4</v>
      </c>
      <c r="B6578" s="4" t="s">
        <v>5</v>
      </c>
      <c r="C6578" s="4" t="s">
        <v>8</v>
      </c>
      <c r="D6578" s="4" t="s">
        <v>9</v>
      </c>
      <c r="E6578" s="4" t="s">
        <v>7</v>
      </c>
    </row>
    <row r="6579" spans="1:5">
      <c r="A6579" t="n">
        <v>56978</v>
      </c>
      <c r="B6579" s="19" t="n">
        <v>94</v>
      </c>
      <c r="C6579" s="7" t="n">
        <v>1</v>
      </c>
      <c r="D6579" s="7" t="s">
        <v>537</v>
      </c>
      <c r="E6579" s="7" t="n">
        <v>1</v>
      </c>
    </row>
    <row r="6580" spans="1:5">
      <c r="A6580" t="s">
        <v>4</v>
      </c>
      <c r="B6580" s="4" t="s">
        <v>5</v>
      </c>
      <c r="C6580" s="4" t="s">
        <v>8</v>
      </c>
      <c r="D6580" s="4" t="s">
        <v>9</v>
      </c>
      <c r="E6580" s="4" t="s">
        <v>7</v>
      </c>
    </row>
    <row r="6581" spans="1:5">
      <c r="A6581" t="n">
        <v>56993</v>
      </c>
      <c r="B6581" s="19" t="n">
        <v>94</v>
      </c>
      <c r="C6581" s="7" t="n">
        <v>1</v>
      </c>
      <c r="D6581" s="7" t="s">
        <v>537</v>
      </c>
      <c r="E6581" s="7" t="n">
        <v>2</v>
      </c>
    </row>
    <row r="6582" spans="1:5">
      <c r="A6582" t="s">
        <v>4</v>
      </c>
      <c r="B6582" s="4" t="s">
        <v>5</v>
      </c>
      <c r="C6582" s="4" t="s">
        <v>8</v>
      </c>
      <c r="D6582" s="4" t="s">
        <v>9</v>
      </c>
      <c r="E6582" s="4" t="s">
        <v>7</v>
      </c>
    </row>
    <row r="6583" spans="1:5">
      <c r="A6583" t="n">
        <v>57008</v>
      </c>
      <c r="B6583" s="19" t="n">
        <v>94</v>
      </c>
      <c r="C6583" s="7" t="n">
        <v>0</v>
      </c>
      <c r="D6583" s="7" t="s">
        <v>537</v>
      </c>
      <c r="E6583" s="7" t="n">
        <v>4</v>
      </c>
    </row>
    <row r="6584" spans="1:5">
      <c r="A6584" t="s">
        <v>4</v>
      </c>
      <c r="B6584" s="4" t="s">
        <v>5</v>
      </c>
      <c r="C6584" s="4" t="s">
        <v>8</v>
      </c>
      <c r="D6584" s="4" t="s">
        <v>7</v>
      </c>
    </row>
    <row r="6585" spans="1:5">
      <c r="A6585" t="n">
        <v>57023</v>
      </c>
      <c r="B6585" s="9" t="n">
        <v>162</v>
      </c>
      <c r="C6585" s="7" t="n">
        <v>1</v>
      </c>
      <c r="D6585" s="7" t="n">
        <v>0</v>
      </c>
    </row>
    <row r="6586" spans="1:5">
      <c r="A6586" t="s">
        <v>4</v>
      </c>
      <c r="B6586" s="4" t="s">
        <v>5</v>
      </c>
    </row>
    <row r="6587" spans="1:5">
      <c r="A6587" t="n">
        <v>57027</v>
      </c>
      <c r="B6587" s="5" t="n">
        <v>1</v>
      </c>
    </row>
    <row r="6588" spans="1:5" s="3" customFormat="1" customHeight="0">
      <c r="A6588" s="3" t="s">
        <v>2</v>
      </c>
      <c r="B6588" s="3" t="s">
        <v>542</v>
      </c>
    </row>
    <row r="6589" spans="1:5">
      <c r="A6589" t="s">
        <v>4</v>
      </c>
      <c r="B6589" s="4" t="s">
        <v>5</v>
      </c>
      <c r="C6589" s="4" t="s">
        <v>8</v>
      </c>
      <c r="D6589" s="4" t="s">
        <v>8</v>
      </c>
      <c r="E6589" s="4" t="s">
        <v>8</v>
      </c>
      <c r="F6589" s="4" t="s">
        <v>8</v>
      </c>
    </row>
    <row r="6590" spans="1:5">
      <c r="A6590" t="n">
        <v>57028</v>
      </c>
      <c r="B6590" s="10" t="n">
        <v>14</v>
      </c>
      <c r="C6590" s="7" t="n">
        <v>2</v>
      </c>
      <c r="D6590" s="7" t="n">
        <v>0</v>
      </c>
      <c r="E6590" s="7" t="n">
        <v>0</v>
      </c>
      <c r="F6590" s="7" t="n">
        <v>0</v>
      </c>
    </row>
    <row r="6591" spans="1:5">
      <c r="A6591" t="s">
        <v>4</v>
      </c>
      <c r="B6591" s="4" t="s">
        <v>5</v>
      </c>
      <c r="C6591" s="4" t="s">
        <v>8</v>
      </c>
      <c r="D6591" s="41" t="s">
        <v>173</v>
      </c>
      <c r="E6591" s="4" t="s">
        <v>5</v>
      </c>
      <c r="F6591" s="4" t="s">
        <v>8</v>
      </c>
      <c r="G6591" s="4" t="s">
        <v>7</v>
      </c>
      <c r="H6591" s="41" t="s">
        <v>174</v>
      </c>
      <c r="I6591" s="4" t="s">
        <v>8</v>
      </c>
      <c r="J6591" s="4" t="s">
        <v>19</v>
      </c>
      <c r="K6591" s="4" t="s">
        <v>8</v>
      </c>
      <c r="L6591" s="4" t="s">
        <v>8</v>
      </c>
      <c r="M6591" s="41" t="s">
        <v>173</v>
      </c>
      <c r="N6591" s="4" t="s">
        <v>5</v>
      </c>
      <c r="O6591" s="4" t="s">
        <v>8</v>
      </c>
      <c r="P6591" s="4" t="s">
        <v>7</v>
      </c>
      <c r="Q6591" s="41" t="s">
        <v>174</v>
      </c>
      <c r="R6591" s="4" t="s">
        <v>8</v>
      </c>
      <c r="S6591" s="4" t="s">
        <v>19</v>
      </c>
      <c r="T6591" s="4" t="s">
        <v>8</v>
      </c>
      <c r="U6591" s="4" t="s">
        <v>8</v>
      </c>
      <c r="V6591" s="4" t="s">
        <v>8</v>
      </c>
      <c r="W6591" s="4" t="s">
        <v>17</v>
      </c>
    </row>
    <row r="6592" spans="1:5">
      <c r="A6592" t="n">
        <v>57033</v>
      </c>
      <c r="B6592" s="12" t="n">
        <v>5</v>
      </c>
      <c r="C6592" s="7" t="n">
        <v>28</v>
      </c>
      <c r="D6592" s="41" t="s">
        <v>3</v>
      </c>
      <c r="E6592" s="9" t="n">
        <v>162</v>
      </c>
      <c r="F6592" s="7" t="n">
        <v>3</v>
      </c>
      <c r="G6592" s="7" t="n">
        <v>12465</v>
      </c>
      <c r="H6592" s="41" t="s">
        <v>3</v>
      </c>
      <c r="I6592" s="7" t="n">
        <v>0</v>
      </c>
      <c r="J6592" s="7" t="n">
        <v>1</v>
      </c>
      <c r="K6592" s="7" t="n">
        <v>2</v>
      </c>
      <c r="L6592" s="7" t="n">
        <v>28</v>
      </c>
      <c r="M6592" s="41" t="s">
        <v>3</v>
      </c>
      <c r="N6592" s="9" t="n">
        <v>162</v>
      </c>
      <c r="O6592" s="7" t="n">
        <v>3</v>
      </c>
      <c r="P6592" s="7" t="n">
        <v>12465</v>
      </c>
      <c r="Q6592" s="41" t="s">
        <v>3</v>
      </c>
      <c r="R6592" s="7" t="n">
        <v>0</v>
      </c>
      <c r="S6592" s="7" t="n">
        <v>2</v>
      </c>
      <c r="T6592" s="7" t="n">
        <v>2</v>
      </c>
      <c r="U6592" s="7" t="n">
        <v>11</v>
      </c>
      <c r="V6592" s="7" t="n">
        <v>1</v>
      </c>
      <c r="W6592" s="13" t="n">
        <f t="normal" ca="1">A6596</f>
        <v>0</v>
      </c>
    </row>
    <row r="6593" spans="1:23">
      <c r="A6593" t="s">
        <v>4</v>
      </c>
      <c r="B6593" s="4" t="s">
        <v>5</v>
      </c>
      <c r="C6593" s="4" t="s">
        <v>8</v>
      </c>
      <c r="D6593" s="4" t="s">
        <v>7</v>
      </c>
      <c r="E6593" s="4" t="s">
        <v>18</v>
      </c>
    </row>
    <row r="6594" spans="1:23">
      <c r="A6594" t="n">
        <v>57062</v>
      </c>
      <c r="B6594" s="25" t="n">
        <v>58</v>
      </c>
      <c r="C6594" s="7" t="n">
        <v>0</v>
      </c>
      <c r="D6594" s="7" t="n">
        <v>0</v>
      </c>
      <c r="E6594" s="7" t="n">
        <v>1</v>
      </c>
    </row>
    <row r="6595" spans="1:23">
      <c r="A6595" t="s">
        <v>4</v>
      </c>
      <c r="B6595" s="4" t="s">
        <v>5</v>
      </c>
      <c r="C6595" s="4" t="s">
        <v>8</v>
      </c>
      <c r="D6595" s="41" t="s">
        <v>173</v>
      </c>
      <c r="E6595" s="4" t="s">
        <v>5</v>
      </c>
      <c r="F6595" s="4" t="s">
        <v>8</v>
      </c>
      <c r="G6595" s="4" t="s">
        <v>7</v>
      </c>
      <c r="H6595" s="41" t="s">
        <v>174</v>
      </c>
      <c r="I6595" s="4" t="s">
        <v>8</v>
      </c>
      <c r="J6595" s="4" t="s">
        <v>19</v>
      </c>
      <c r="K6595" s="4" t="s">
        <v>8</v>
      </c>
      <c r="L6595" s="4" t="s">
        <v>8</v>
      </c>
      <c r="M6595" s="41" t="s">
        <v>173</v>
      </c>
      <c r="N6595" s="4" t="s">
        <v>5</v>
      </c>
      <c r="O6595" s="4" t="s">
        <v>8</v>
      </c>
      <c r="P6595" s="4" t="s">
        <v>7</v>
      </c>
      <c r="Q6595" s="41" t="s">
        <v>174</v>
      </c>
      <c r="R6595" s="4" t="s">
        <v>8</v>
      </c>
      <c r="S6595" s="4" t="s">
        <v>19</v>
      </c>
      <c r="T6595" s="4" t="s">
        <v>8</v>
      </c>
      <c r="U6595" s="4" t="s">
        <v>8</v>
      </c>
      <c r="V6595" s="4" t="s">
        <v>8</v>
      </c>
      <c r="W6595" s="4" t="s">
        <v>17</v>
      </c>
    </row>
    <row r="6596" spans="1:23">
      <c r="A6596" t="n">
        <v>57070</v>
      </c>
      <c r="B6596" s="12" t="n">
        <v>5</v>
      </c>
      <c r="C6596" s="7" t="n">
        <v>28</v>
      </c>
      <c r="D6596" s="41" t="s">
        <v>3</v>
      </c>
      <c r="E6596" s="9" t="n">
        <v>162</v>
      </c>
      <c r="F6596" s="7" t="n">
        <v>3</v>
      </c>
      <c r="G6596" s="7" t="n">
        <v>12465</v>
      </c>
      <c r="H6596" s="41" t="s">
        <v>3</v>
      </c>
      <c r="I6596" s="7" t="n">
        <v>0</v>
      </c>
      <c r="J6596" s="7" t="n">
        <v>1</v>
      </c>
      <c r="K6596" s="7" t="n">
        <v>3</v>
      </c>
      <c r="L6596" s="7" t="n">
        <v>28</v>
      </c>
      <c r="M6596" s="41" t="s">
        <v>3</v>
      </c>
      <c r="N6596" s="9" t="n">
        <v>162</v>
      </c>
      <c r="O6596" s="7" t="n">
        <v>3</v>
      </c>
      <c r="P6596" s="7" t="n">
        <v>12465</v>
      </c>
      <c r="Q6596" s="41" t="s">
        <v>3</v>
      </c>
      <c r="R6596" s="7" t="n">
        <v>0</v>
      </c>
      <c r="S6596" s="7" t="n">
        <v>2</v>
      </c>
      <c r="T6596" s="7" t="n">
        <v>3</v>
      </c>
      <c r="U6596" s="7" t="n">
        <v>9</v>
      </c>
      <c r="V6596" s="7" t="n">
        <v>1</v>
      </c>
      <c r="W6596" s="13" t="n">
        <f t="normal" ca="1">A6606</f>
        <v>0</v>
      </c>
    </row>
    <row r="6597" spans="1:23">
      <c r="A6597" t="s">
        <v>4</v>
      </c>
      <c r="B6597" s="4" t="s">
        <v>5</v>
      </c>
      <c r="C6597" s="4" t="s">
        <v>8</v>
      </c>
      <c r="D6597" s="41" t="s">
        <v>173</v>
      </c>
      <c r="E6597" s="4" t="s">
        <v>5</v>
      </c>
      <c r="F6597" s="4" t="s">
        <v>7</v>
      </c>
      <c r="G6597" s="4" t="s">
        <v>8</v>
      </c>
      <c r="H6597" s="4" t="s">
        <v>8</v>
      </c>
      <c r="I6597" s="4" t="s">
        <v>9</v>
      </c>
      <c r="J6597" s="41" t="s">
        <v>174</v>
      </c>
      <c r="K6597" s="4" t="s">
        <v>8</v>
      </c>
      <c r="L6597" s="4" t="s">
        <v>8</v>
      </c>
      <c r="M6597" s="41" t="s">
        <v>173</v>
      </c>
      <c r="N6597" s="4" t="s">
        <v>5</v>
      </c>
      <c r="O6597" s="4" t="s">
        <v>8</v>
      </c>
      <c r="P6597" s="41" t="s">
        <v>174</v>
      </c>
      <c r="Q6597" s="4" t="s">
        <v>8</v>
      </c>
      <c r="R6597" s="4" t="s">
        <v>19</v>
      </c>
      <c r="S6597" s="4" t="s">
        <v>8</v>
      </c>
      <c r="T6597" s="4" t="s">
        <v>8</v>
      </c>
      <c r="U6597" s="4" t="s">
        <v>8</v>
      </c>
      <c r="V6597" s="41" t="s">
        <v>173</v>
      </c>
      <c r="W6597" s="4" t="s">
        <v>5</v>
      </c>
      <c r="X6597" s="4" t="s">
        <v>8</v>
      </c>
      <c r="Y6597" s="41" t="s">
        <v>174</v>
      </c>
      <c r="Z6597" s="4" t="s">
        <v>8</v>
      </c>
      <c r="AA6597" s="4" t="s">
        <v>19</v>
      </c>
      <c r="AB6597" s="4" t="s">
        <v>8</v>
      </c>
      <c r="AC6597" s="4" t="s">
        <v>8</v>
      </c>
      <c r="AD6597" s="4" t="s">
        <v>8</v>
      </c>
      <c r="AE6597" s="4" t="s">
        <v>17</v>
      </c>
    </row>
    <row r="6598" spans="1:23">
      <c r="A6598" t="n">
        <v>57099</v>
      </c>
      <c r="B6598" s="12" t="n">
        <v>5</v>
      </c>
      <c r="C6598" s="7" t="n">
        <v>28</v>
      </c>
      <c r="D6598" s="41" t="s">
        <v>3</v>
      </c>
      <c r="E6598" s="51" t="n">
        <v>47</v>
      </c>
      <c r="F6598" s="7" t="n">
        <v>61456</v>
      </c>
      <c r="G6598" s="7" t="n">
        <v>2</v>
      </c>
      <c r="H6598" s="7" t="n">
        <v>0</v>
      </c>
      <c r="I6598" s="7" t="s">
        <v>231</v>
      </c>
      <c r="J6598" s="41" t="s">
        <v>3</v>
      </c>
      <c r="K6598" s="7" t="n">
        <v>8</v>
      </c>
      <c r="L6598" s="7" t="n">
        <v>28</v>
      </c>
      <c r="M6598" s="41" t="s">
        <v>3</v>
      </c>
      <c r="N6598" s="52" t="n">
        <v>74</v>
      </c>
      <c r="O6598" s="7" t="n">
        <v>65</v>
      </c>
      <c r="P6598" s="41" t="s">
        <v>3</v>
      </c>
      <c r="Q6598" s="7" t="n">
        <v>0</v>
      </c>
      <c r="R6598" s="7" t="n">
        <v>1</v>
      </c>
      <c r="S6598" s="7" t="n">
        <v>3</v>
      </c>
      <c r="T6598" s="7" t="n">
        <v>9</v>
      </c>
      <c r="U6598" s="7" t="n">
        <v>28</v>
      </c>
      <c r="V6598" s="41" t="s">
        <v>3</v>
      </c>
      <c r="W6598" s="52" t="n">
        <v>74</v>
      </c>
      <c r="X6598" s="7" t="n">
        <v>65</v>
      </c>
      <c r="Y6598" s="41" t="s">
        <v>3</v>
      </c>
      <c r="Z6598" s="7" t="n">
        <v>0</v>
      </c>
      <c r="AA6598" s="7" t="n">
        <v>2</v>
      </c>
      <c r="AB6598" s="7" t="n">
        <v>3</v>
      </c>
      <c r="AC6598" s="7" t="n">
        <v>9</v>
      </c>
      <c r="AD6598" s="7" t="n">
        <v>1</v>
      </c>
      <c r="AE6598" s="13" t="n">
        <f t="normal" ca="1">A6602</f>
        <v>0</v>
      </c>
    </row>
    <row r="6599" spans="1:23">
      <c r="A6599" t="s">
        <v>4</v>
      </c>
      <c r="B6599" s="4" t="s">
        <v>5</v>
      </c>
      <c r="C6599" s="4" t="s">
        <v>7</v>
      </c>
      <c r="D6599" s="4" t="s">
        <v>8</v>
      </c>
      <c r="E6599" s="4" t="s">
        <v>8</v>
      </c>
      <c r="F6599" s="4" t="s">
        <v>9</v>
      </c>
    </row>
    <row r="6600" spans="1:23">
      <c r="A6600" t="n">
        <v>57147</v>
      </c>
      <c r="B6600" s="51" t="n">
        <v>47</v>
      </c>
      <c r="C6600" s="7" t="n">
        <v>61456</v>
      </c>
      <c r="D6600" s="7" t="n">
        <v>0</v>
      </c>
      <c r="E6600" s="7" t="n">
        <v>0</v>
      </c>
      <c r="F6600" s="7" t="s">
        <v>232</v>
      </c>
    </row>
    <row r="6601" spans="1:23">
      <c r="A6601" t="s">
        <v>4</v>
      </c>
      <c r="B6601" s="4" t="s">
        <v>5</v>
      </c>
      <c r="C6601" s="4" t="s">
        <v>8</v>
      </c>
      <c r="D6601" s="4" t="s">
        <v>7</v>
      </c>
      <c r="E6601" s="4" t="s">
        <v>18</v>
      </c>
    </row>
    <row r="6602" spans="1:23">
      <c r="A6602" t="n">
        <v>57160</v>
      </c>
      <c r="B6602" s="25" t="n">
        <v>58</v>
      </c>
      <c r="C6602" s="7" t="n">
        <v>0</v>
      </c>
      <c r="D6602" s="7" t="n">
        <v>300</v>
      </c>
      <c r="E6602" s="7" t="n">
        <v>1</v>
      </c>
    </row>
    <row r="6603" spans="1:23">
      <c r="A6603" t="s">
        <v>4</v>
      </c>
      <c r="B6603" s="4" t="s">
        <v>5</v>
      </c>
      <c r="C6603" s="4" t="s">
        <v>8</v>
      </c>
      <c r="D6603" s="4" t="s">
        <v>7</v>
      </c>
    </row>
    <row r="6604" spans="1:23">
      <c r="A6604" t="n">
        <v>57168</v>
      </c>
      <c r="B6604" s="25" t="n">
        <v>58</v>
      </c>
      <c r="C6604" s="7" t="n">
        <v>255</v>
      </c>
      <c r="D6604" s="7" t="n">
        <v>0</v>
      </c>
    </row>
    <row r="6605" spans="1:23">
      <c r="A6605" t="s">
        <v>4</v>
      </c>
      <c r="B6605" s="4" t="s">
        <v>5</v>
      </c>
      <c r="C6605" s="4" t="s">
        <v>8</v>
      </c>
      <c r="D6605" s="4" t="s">
        <v>8</v>
      </c>
      <c r="E6605" s="4" t="s">
        <v>8</v>
      </c>
      <c r="F6605" s="4" t="s">
        <v>8</v>
      </c>
    </row>
    <row r="6606" spans="1:23">
      <c r="A6606" t="n">
        <v>57172</v>
      </c>
      <c r="B6606" s="10" t="n">
        <v>14</v>
      </c>
      <c r="C6606" s="7" t="n">
        <v>0</v>
      </c>
      <c r="D6606" s="7" t="n">
        <v>0</v>
      </c>
      <c r="E6606" s="7" t="n">
        <v>0</v>
      </c>
      <c r="F6606" s="7" t="n">
        <v>64</v>
      </c>
    </row>
    <row r="6607" spans="1:23">
      <c r="A6607" t="s">
        <v>4</v>
      </c>
      <c r="B6607" s="4" t="s">
        <v>5</v>
      </c>
      <c r="C6607" s="4" t="s">
        <v>8</v>
      </c>
      <c r="D6607" s="4" t="s">
        <v>7</v>
      </c>
    </row>
    <row r="6608" spans="1:23">
      <c r="A6608" t="n">
        <v>57177</v>
      </c>
      <c r="B6608" s="21" t="n">
        <v>22</v>
      </c>
      <c r="C6608" s="7" t="n">
        <v>0</v>
      </c>
      <c r="D6608" s="7" t="n">
        <v>12465</v>
      </c>
    </row>
    <row r="6609" spans="1:31">
      <c r="A6609" t="s">
        <v>4</v>
      </c>
      <c r="B6609" s="4" t="s">
        <v>5</v>
      </c>
      <c r="C6609" s="4" t="s">
        <v>8</v>
      </c>
      <c r="D6609" s="4" t="s">
        <v>7</v>
      </c>
    </row>
    <row r="6610" spans="1:31">
      <c r="A6610" t="n">
        <v>57181</v>
      </c>
      <c r="B6610" s="25" t="n">
        <v>58</v>
      </c>
      <c r="C6610" s="7" t="n">
        <v>5</v>
      </c>
      <c r="D6610" s="7" t="n">
        <v>300</v>
      </c>
    </row>
    <row r="6611" spans="1:31">
      <c r="A6611" t="s">
        <v>4</v>
      </c>
      <c r="B6611" s="4" t="s">
        <v>5</v>
      </c>
      <c r="C6611" s="4" t="s">
        <v>18</v>
      </c>
      <c r="D6611" s="4" t="s">
        <v>7</v>
      </c>
    </row>
    <row r="6612" spans="1:31">
      <c r="A6612" t="n">
        <v>57185</v>
      </c>
      <c r="B6612" s="54" t="n">
        <v>103</v>
      </c>
      <c r="C6612" s="7" t="n">
        <v>0</v>
      </c>
      <c r="D6612" s="7" t="n">
        <v>300</v>
      </c>
    </row>
    <row r="6613" spans="1:31">
      <c r="A6613" t="s">
        <v>4</v>
      </c>
      <c r="B6613" s="4" t="s">
        <v>5</v>
      </c>
      <c r="C6613" s="4" t="s">
        <v>8</v>
      </c>
    </row>
    <row r="6614" spans="1:31">
      <c r="A6614" t="n">
        <v>57192</v>
      </c>
      <c r="B6614" s="34" t="n">
        <v>64</v>
      </c>
      <c r="C6614" s="7" t="n">
        <v>7</v>
      </c>
    </row>
    <row r="6615" spans="1:31">
      <c r="A6615" t="s">
        <v>4</v>
      </c>
      <c r="B6615" s="4" t="s">
        <v>5</v>
      </c>
      <c r="C6615" s="4" t="s">
        <v>8</v>
      </c>
      <c r="D6615" s="4" t="s">
        <v>7</v>
      </c>
    </row>
    <row r="6616" spans="1:31">
      <c r="A6616" t="n">
        <v>57194</v>
      </c>
      <c r="B6616" s="55" t="n">
        <v>72</v>
      </c>
      <c r="C6616" s="7" t="n">
        <v>5</v>
      </c>
      <c r="D6616" s="7" t="n">
        <v>0</v>
      </c>
    </row>
    <row r="6617" spans="1:31">
      <c r="A6617" t="s">
        <v>4</v>
      </c>
      <c r="B6617" s="4" t="s">
        <v>5</v>
      </c>
      <c r="C6617" s="4" t="s">
        <v>8</v>
      </c>
      <c r="D6617" s="41" t="s">
        <v>173</v>
      </c>
      <c r="E6617" s="4" t="s">
        <v>5</v>
      </c>
      <c r="F6617" s="4" t="s">
        <v>8</v>
      </c>
      <c r="G6617" s="4" t="s">
        <v>7</v>
      </c>
      <c r="H6617" s="41" t="s">
        <v>174</v>
      </c>
      <c r="I6617" s="4" t="s">
        <v>8</v>
      </c>
      <c r="J6617" s="4" t="s">
        <v>19</v>
      </c>
      <c r="K6617" s="4" t="s">
        <v>8</v>
      </c>
      <c r="L6617" s="4" t="s">
        <v>8</v>
      </c>
      <c r="M6617" s="4" t="s">
        <v>17</v>
      </c>
    </row>
    <row r="6618" spans="1:31">
      <c r="A6618" t="n">
        <v>57198</v>
      </c>
      <c r="B6618" s="12" t="n">
        <v>5</v>
      </c>
      <c r="C6618" s="7" t="n">
        <v>28</v>
      </c>
      <c r="D6618" s="41" t="s">
        <v>3</v>
      </c>
      <c r="E6618" s="9" t="n">
        <v>162</v>
      </c>
      <c r="F6618" s="7" t="n">
        <v>4</v>
      </c>
      <c r="G6618" s="7" t="n">
        <v>12465</v>
      </c>
      <c r="H6618" s="41" t="s">
        <v>3</v>
      </c>
      <c r="I6618" s="7" t="n">
        <v>0</v>
      </c>
      <c r="J6618" s="7" t="n">
        <v>1</v>
      </c>
      <c r="K6618" s="7" t="n">
        <v>2</v>
      </c>
      <c r="L6618" s="7" t="n">
        <v>1</v>
      </c>
      <c r="M6618" s="13" t="n">
        <f t="normal" ca="1">A6624</f>
        <v>0</v>
      </c>
    </row>
    <row r="6619" spans="1:31">
      <c r="A6619" t="s">
        <v>4</v>
      </c>
      <c r="B6619" s="4" t="s">
        <v>5</v>
      </c>
      <c r="C6619" s="4" t="s">
        <v>8</v>
      </c>
      <c r="D6619" s="4" t="s">
        <v>9</v>
      </c>
    </row>
    <row r="6620" spans="1:31">
      <c r="A6620" t="n">
        <v>57215</v>
      </c>
      <c r="B6620" s="8" t="n">
        <v>2</v>
      </c>
      <c r="C6620" s="7" t="n">
        <v>10</v>
      </c>
      <c r="D6620" s="7" t="s">
        <v>233</v>
      </c>
    </row>
    <row r="6621" spans="1:31">
      <c r="A6621" t="s">
        <v>4</v>
      </c>
      <c r="B6621" s="4" t="s">
        <v>5</v>
      </c>
      <c r="C6621" s="4" t="s">
        <v>7</v>
      </c>
    </row>
    <row r="6622" spans="1:31">
      <c r="A6622" t="n">
        <v>57232</v>
      </c>
      <c r="B6622" s="23" t="n">
        <v>16</v>
      </c>
      <c r="C6622" s="7" t="n">
        <v>0</v>
      </c>
    </row>
    <row r="6623" spans="1:31">
      <c r="A6623" t="s">
        <v>4</v>
      </c>
      <c r="B6623" s="4" t="s">
        <v>5</v>
      </c>
      <c r="C6623" s="4" t="s">
        <v>8</v>
      </c>
      <c r="D6623" s="4" t="s">
        <v>7</v>
      </c>
      <c r="E6623" s="4" t="s">
        <v>7</v>
      </c>
      <c r="F6623" s="4" t="s">
        <v>7</v>
      </c>
      <c r="G6623" s="4" t="s">
        <v>7</v>
      </c>
      <c r="H6623" s="4" t="s">
        <v>7</v>
      </c>
      <c r="I6623" s="4" t="s">
        <v>7</v>
      </c>
      <c r="J6623" s="4" t="s">
        <v>7</v>
      </c>
      <c r="K6623" s="4" t="s">
        <v>7</v>
      </c>
      <c r="L6623" s="4" t="s">
        <v>7</v>
      </c>
      <c r="M6623" s="4" t="s">
        <v>7</v>
      </c>
      <c r="N6623" s="4" t="s">
        <v>19</v>
      </c>
      <c r="O6623" s="4" t="s">
        <v>19</v>
      </c>
      <c r="P6623" s="4" t="s">
        <v>19</v>
      </c>
      <c r="Q6623" s="4" t="s">
        <v>19</v>
      </c>
      <c r="R6623" s="4" t="s">
        <v>8</v>
      </c>
      <c r="S6623" s="4" t="s">
        <v>9</v>
      </c>
    </row>
    <row r="6624" spans="1:31">
      <c r="A6624" t="n">
        <v>57235</v>
      </c>
      <c r="B6624" s="80" t="n">
        <v>75</v>
      </c>
      <c r="C6624" s="7" t="n">
        <v>0</v>
      </c>
      <c r="D6624" s="7" t="n">
        <v>0</v>
      </c>
      <c r="E6624" s="7" t="n">
        <v>0</v>
      </c>
      <c r="F6624" s="7" t="n">
        <v>1024</v>
      </c>
      <c r="G6624" s="7" t="n">
        <v>720</v>
      </c>
      <c r="H6624" s="7" t="n">
        <v>0</v>
      </c>
      <c r="I6624" s="7" t="n">
        <v>0</v>
      </c>
      <c r="J6624" s="7" t="n">
        <v>0</v>
      </c>
      <c r="K6624" s="7" t="n">
        <v>0</v>
      </c>
      <c r="L6624" s="7" t="n">
        <v>1024</v>
      </c>
      <c r="M6624" s="7" t="n">
        <v>720</v>
      </c>
      <c r="N6624" s="7" t="n">
        <v>1065353216</v>
      </c>
      <c r="O6624" s="7" t="n">
        <v>1065353216</v>
      </c>
      <c r="P6624" s="7" t="n">
        <v>1065353216</v>
      </c>
      <c r="Q6624" s="7" t="n">
        <v>0</v>
      </c>
      <c r="R6624" s="7" t="n">
        <v>1</v>
      </c>
      <c r="S6624" s="7" t="s">
        <v>543</v>
      </c>
    </row>
    <row r="6625" spans="1:19">
      <c r="A6625" t="s">
        <v>4</v>
      </c>
      <c r="B6625" s="4" t="s">
        <v>5</v>
      </c>
      <c r="C6625" s="4" t="s">
        <v>8</v>
      </c>
      <c r="D6625" s="4" t="s">
        <v>8</v>
      </c>
      <c r="E6625" s="4" t="s">
        <v>8</v>
      </c>
      <c r="F6625" s="4" t="s">
        <v>18</v>
      </c>
      <c r="G6625" s="4" t="s">
        <v>18</v>
      </c>
      <c r="H6625" s="4" t="s">
        <v>18</v>
      </c>
      <c r="I6625" s="4" t="s">
        <v>18</v>
      </c>
      <c r="J6625" s="4" t="s">
        <v>18</v>
      </c>
    </row>
    <row r="6626" spans="1:19">
      <c r="A6626" t="n">
        <v>57283</v>
      </c>
      <c r="B6626" s="81" t="n">
        <v>76</v>
      </c>
      <c r="C6626" s="7" t="n">
        <v>0</v>
      </c>
      <c r="D6626" s="7" t="n">
        <v>9</v>
      </c>
      <c r="E6626" s="7" t="n">
        <v>2</v>
      </c>
      <c r="F6626" s="7" t="n">
        <v>0</v>
      </c>
      <c r="G6626" s="7" t="n">
        <v>0</v>
      </c>
      <c r="H6626" s="7" t="n">
        <v>0</v>
      </c>
      <c r="I6626" s="7" t="n">
        <v>0</v>
      </c>
      <c r="J6626" s="7" t="n">
        <v>0</v>
      </c>
    </row>
    <row r="6627" spans="1:19">
      <c r="A6627" t="s">
        <v>4</v>
      </c>
      <c r="B6627" s="4" t="s">
        <v>5</v>
      </c>
      <c r="C6627" s="4" t="s">
        <v>7</v>
      </c>
      <c r="D6627" s="4" t="s">
        <v>9</v>
      </c>
      <c r="E6627" s="4" t="s">
        <v>9</v>
      </c>
      <c r="F6627" s="4" t="s">
        <v>9</v>
      </c>
      <c r="G6627" s="4" t="s">
        <v>8</v>
      </c>
      <c r="H6627" s="4" t="s">
        <v>19</v>
      </c>
      <c r="I6627" s="4" t="s">
        <v>18</v>
      </c>
      <c r="J6627" s="4" t="s">
        <v>18</v>
      </c>
      <c r="K6627" s="4" t="s">
        <v>18</v>
      </c>
      <c r="L6627" s="4" t="s">
        <v>18</v>
      </c>
      <c r="M6627" s="4" t="s">
        <v>18</v>
      </c>
      <c r="N6627" s="4" t="s">
        <v>18</v>
      </c>
      <c r="O6627" s="4" t="s">
        <v>18</v>
      </c>
      <c r="P6627" s="4" t="s">
        <v>9</v>
      </c>
      <c r="Q6627" s="4" t="s">
        <v>9</v>
      </c>
      <c r="R6627" s="4" t="s">
        <v>19</v>
      </c>
      <c r="S6627" s="4" t="s">
        <v>8</v>
      </c>
      <c r="T6627" s="4" t="s">
        <v>19</v>
      </c>
      <c r="U6627" s="4" t="s">
        <v>19</v>
      </c>
      <c r="V6627" s="4" t="s">
        <v>7</v>
      </c>
    </row>
    <row r="6628" spans="1:19">
      <c r="A6628" t="n">
        <v>57307</v>
      </c>
      <c r="B6628" s="56" t="n">
        <v>19</v>
      </c>
      <c r="C6628" s="7" t="n">
        <v>1</v>
      </c>
      <c r="D6628" s="7" t="s">
        <v>234</v>
      </c>
      <c r="E6628" s="7" t="s">
        <v>235</v>
      </c>
      <c r="F6628" s="7" t="s">
        <v>20</v>
      </c>
      <c r="G6628" s="7" t="n">
        <v>0</v>
      </c>
      <c r="H6628" s="7" t="n">
        <v>1</v>
      </c>
      <c r="I6628" s="7" t="n">
        <v>0</v>
      </c>
      <c r="J6628" s="7" t="n">
        <v>0</v>
      </c>
      <c r="K6628" s="7" t="n">
        <v>0</v>
      </c>
      <c r="L6628" s="7" t="n">
        <v>0</v>
      </c>
      <c r="M6628" s="7" t="n">
        <v>1</v>
      </c>
      <c r="N6628" s="7" t="n">
        <v>1.60000002384186</v>
      </c>
      <c r="O6628" s="7" t="n">
        <v>0.0900000035762787</v>
      </c>
      <c r="P6628" s="7" t="s">
        <v>20</v>
      </c>
      <c r="Q6628" s="7" t="s">
        <v>20</v>
      </c>
      <c r="R6628" s="7" t="n">
        <v>-1</v>
      </c>
      <c r="S6628" s="7" t="n">
        <v>0</v>
      </c>
      <c r="T6628" s="7" t="n">
        <v>0</v>
      </c>
      <c r="U6628" s="7" t="n">
        <v>0</v>
      </c>
      <c r="V6628" s="7" t="n">
        <v>0</v>
      </c>
    </row>
    <row r="6629" spans="1:19">
      <c r="A6629" t="s">
        <v>4</v>
      </c>
      <c r="B6629" s="4" t="s">
        <v>5</v>
      </c>
      <c r="C6629" s="4" t="s">
        <v>7</v>
      </c>
      <c r="D6629" s="4" t="s">
        <v>9</v>
      </c>
      <c r="E6629" s="4" t="s">
        <v>9</v>
      </c>
      <c r="F6629" s="4" t="s">
        <v>9</v>
      </c>
      <c r="G6629" s="4" t="s">
        <v>8</v>
      </c>
      <c r="H6629" s="4" t="s">
        <v>19</v>
      </c>
      <c r="I6629" s="4" t="s">
        <v>18</v>
      </c>
      <c r="J6629" s="4" t="s">
        <v>18</v>
      </c>
      <c r="K6629" s="4" t="s">
        <v>18</v>
      </c>
      <c r="L6629" s="4" t="s">
        <v>18</v>
      </c>
      <c r="M6629" s="4" t="s">
        <v>18</v>
      </c>
      <c r="N6629" s="4" t="s">
        <v>18</v>
      </c>
      <c r="O6629" s="4" t="s">
        <v>18</v>
      </c>
      <c r="P6629" s="4" t="s">
        <v>9</v>
      </c>
      <c r="Q6629" s="4" t="s">
        <v>9</v>
      </c>
      <c r="R6629" s="4" t="s">
        <v>19</v>
      </c>
      <c r="S6629" s="4" t="s">
        <v>8</v>
      </c>
      <c r="T6629" s="4" t="s">
        <v>19</v>
      </c>
      <c r="U6629" s="4" t="s">
        <v>19</v>
      </c>
      <c r="V6629" s="4" t="s">
        <v>7</v>
      </c>
    </row>
    <row r="6630" spans="1:19">
      <c r="A6630" t="n">
        <v>57380</v>
      </c>
      <c r="B6630" s="56" t="n">
        <v>19</v>
      </c>
      <c r="C6630" s="7" t="n">
        <v>2</v>
      </c>
      <c r="D6630" s="7" t="s">
        <v>236</v>
      </c>
      <c r="E6630" s="7" t="s">
        <v>237</v>
      </c>
      <c r="F6630" s="7" t="s">
        <v>20</v>
      </c>
      <c r="G6630" s="7" t="n">
        <v>0</v>
      </c>
      <c r="H6630" s="7" t="n">
        <v>1</v>
      </c>
      <c r="I6630" s="7" t="n">
        <v>0</v>
      </c>
      <c r="J6630" s="7" t="n">
        <v>0</v>
      </c>
      <c r="K6630" s="7" t="n">
        <v>0</v>
      </c>
      <c r="L6630" s="7" t="n">
        <v>0</v>
      </c>
      <c r="M6630" s="7" t="n">
        <v>1</v>
      </c>
      <c r="N6630" s="7" t="n">
        <v>1.60000002384186</v>
      </c>
      <c r="O6630" s="7" t="n">
        <v>0.0900000035762787</v>
      </c>
      <c r="P6630" s="7" t="s">
        <v>20</v>
      </c>
      <c r="Q6630" s="7" t="s">
        <v>20</v>
      </c>
      <c r="R6630" s="7" t="n">
        <v>-1</v>
      </c>
      <c r="S6630" s="7" t="n">
        <v>0</v>
      </c>
      <c r="T6630" s="7" t="n">
        <v>0</v>
      </c>
      <c r="U6630" s="7" t="n">
        <v>0</v>
      </c>
      <c r="V6630" s="7" t="n">
        <v>0</v>
      </c>
    </row>
    <row r="6631" spans="1:19">
      <c r="A6631" t="s">
        <v>4</v>
      </c>
      <c r="B6631" s="4" t="s">
        <v>5</v>
      </c>
      <c r="C6631" s="4" t="s">
        <v>7</v>
      </c>
      <c r="D6631" s="4" t="s">
        <v>9</v>
      </c>
      <c r="E6631" s="4" t="s">
        <v>9</v>
      </c>
      <c r="F6631" s="4" t="s">
        <v>9</v>
      </c>
      <c r="G6631" s="4" t="s">
        <v>8</v>
      </c>
      <c r="H6631" s="4" t="s">
        <v>19</v>
      </c>
      <c r="I6631" s="4" t="s">
        <v>18</v>
      </c>
      <c r="J6631" s="4" t="s">
        <v>18</v>
      </c>
      <c r="K6631" s="4" t="s">
        <v>18</v>
      </c>
      <c r="L6631" s="4" t="s">
        <v>18</v>
      </c>
      <c r="M6631" s="4" t="s">
        <v>18</v>
      </c>
      <c r="N6631" s="4" t="s">
        <v>18</v>
      </c>
      <c r="O6631" s="4" t="s">
        <v>18</v>
      </c>
      <c r="P6631" s="4" t="s">
        <v>9</v>
      </c>
      <c r="Q6631" s="4" t="s">
        <v>9</v>
      </c>
      <c r="R6631" s="4" t="s">
        <v>19</v>
      </c>
      <c r="S6631" s="4" t="s">
        <v>8</v>
      </c>
      <c r="T6631" s="4" t="s">
        <v>19</v>
      </c>
      <c r="U6631" s="4" t="s">
        <v>19</v>
      </c>
      <c r="V6631" s="4" t="s">
        <v>7</v>
      </c>
    </row>
    <row r="6632" spans="1:19">
      <c r="A6632" t="n">
        <v>57454</v>
      </c>
      <c r="B6632" s="56" t="n">
        <v>19</v>
      </c>
      <c r="C6632" s="7" t="n">
        <v>3</v>
      </c>
      <c r="D6632" s="7" t="s">
        <v>238</v>
      </c>
      <c r="E6632" s="7" t="s">
        <v>239</v>
      </c>
      <c r="F6632" s="7" t="s">
        <v>20</v>
      </c>
      <c r="G6632" s="7" t="n">
        <v>0</v>
      </c>
      <c r="H6632" s="7" t="n">
        <v>1</v>
      </c>
      <c r="I6632" s="7" t="n">
        <v>0</v>
      </c>
      <c r="J6632" s="7" t="n">
        <v>0</v>
      </c>
      <c r="K6632" s="7" t="n">
        <v>0</v>
      </c>
      <c r="L6632" s="7" t="n">
        <v>0</v>
      </c>
      <c r="M6632" s="7" t="n">
        <v>1</v>
      </c>
      <c r="N6632" s="7" t="n">
        <v>1.60000002384186</v>
      </c>
      <c r="O6632" s="7" t="n">
        <v>0.0900000035762787</v>
      </c>
      <c r="P6632" s="7" t="s">
        <v>20</v>
      </c>
      <c r="Q6632" s="7" t="s">
        <v>20</v>
      </c>
      <c r="R6632" s="7" t="n">
        <v>-1</v>
      </c>
      <c r="S6632" s="7" t="n">
        <v>0</v>
      </c>
      <c r="T6632" s="7" t="n">
        <v>0</v>
      </c>
      <c r="U6632" s="7" t="n">
        <v>0</v>
      </c>
      <c r="V6632" s="7" t="n">
        <v>0</v>
      </c>
    </row>
    <row r="6633" spans="1:19">
      <c r="A6633" t="s">
        <v>4</v>
      </c>
      <c r="B6633" s="4" t="s">
        <v>5</v>
      </c>
      <c r="C6633" s="4" t="s">
        <v>7</v>
      </c>
      <c r="D6633" s="4" t="s">
        <v>9</v>
      </c>
      <c r="E6633" s="4" t="s">
        <v>9</v>
      </c>
      <c r="F6633" s="4" t="s">
        <v>9</v>
      </c>
      <c r="G6633" s="4" t="s">
        <v>8</v>
      </c>
      <c r="H6633" s="4" t="s">
        <v>19</v>
      </c>
      <c r="I6633" s="4" t="s">
        <v>18</v>
      </c>
      <c r="J6633" s="4" t="s">
        <v>18</v>
      </c>
      <c r="K6633" s="4" t="s">
        <v>18</v>
      </c>
      <c r="L6633" s="4" t="s">
        <v>18</v>
      </c>
      <c r="M6633" s="4" t="s">
        <v>18</v>
      </c>
      <c r="N6633" s="4" t="s">
        <v>18</v>
      </c>
      <c r="O6633" s="4" t="s">
        <v>18</v>
      </c>
      <c r="P6633" s="4" t="s">
        <v>9</v>
      </c>
      <c r="Q6633" s="4" t="s">
        <v>9</v>
      </c>
      <c r="R6633" s="4" t="s">
        <v>19</v>
      </c>
      <c r="S6633" s="4" t="s">
        <v>8</v>
      </c>
      <c r="T6633" s="4" t="s">
        <v>19</v>
      </c>
      <c r="U6633" s="4" t="s">
        <v>19</v>
      </c>
      <c r="V6633" s="4" t="s">
        <v>7</v>
      </c>
    </row>
    <row r="6634" spans="1:19">
      <c r="A6634" t="n">
        <v>57527</v>
      </c>
      <c r="B6634" s="56" t="n">
        <v>19</v>
      </c>
      <c r="C6634" s="7" t="n">
        <v>4</v>
      </c>
      <c r="D6634" s="7" t="s">
        <v>240</v>
      </c>
      <c r="E6634" s="7" t="s">
        <v>241</v>
      </c>
      <c r="F6634" s="7" t="s">
        <v>20</v>
      </c>
      <c r="G6634" s="7" t="n">
        <v>0</v>
      </c>
      <c r="H6634" s="7" t="n">
        <v>1</v>
      </c>
      <c r="I6634" s="7" t="n">
        <v>0</v>
      </c>
      <c r="J6634" s="7" t="n">
        <v>0</v>
      </c>
      <c r="K6634" s="7" t="n">
        <v>0</v>
      </c>
      <c r="L6634" s="7" t="n">
        <v>0</v>
      </c>
      <c r="M6634" s="7" t="n">
        <v>1</v>
      </c>
      <c r="N6634" s="7" t="n">
        <v>1.60000002384186</v>
      </c>
      <c r="O6634" s="7" t="n">
        <v>0.0900000035762787</v>
      </c>
      <c r="P6634" s="7" t="s">
        <v>20</v>
      </c>
      <c r="Q6634" s="7" t="s">
        <v>20</v>
      </c>
      <c r="R6634" s="7" t="n">
        <v>-1</v>
      </c>
      <c r="S6634" s="7" t="n">
        <v>0</v>
      </c>
      <c r="T6634" s="7" t="n">
        <v>0</v>
      </c>
      <c r="U6634" s="7" t="n">
        <v>0</v>
      </c>
      <c r="V6634" s="7" t="n">
        <v>0</v>
      </c>
    </row>
    <row r="6635" spans="1:19">
      <c r="A6635" t="s">
        <v>4</v>
      </c>
      <c r="B6635" s="4" t="s">
        <v>5</v>
      </c>
      <c r="C6635" s="4" t="s">
        <v>7</v>
      </c>
      <c r="D6635" s="4" t="s">
        <v>9</v>
      </c>
      <c r="E6635" s="4" t="s">
        <v>9</v>
      </c>
      <c r="F6635" s="4" t="s">
        <v>9</v>
      </c>
      <c r="G6635" s="4" t="s">
        <v>8</v>
      </c>
      <c r="H6635" s="4" t="s">
        <v>19</v>
      </c>
      <c r="I6635" s="4" t="s">
        <v>18</v>
      </c>
      <c r="J6635" s="4" t="s">
        <v>18</v>
      </c>
      <c r="K6635" s="4" t="s">
        <v>18</v>
      </c>
      <c r="L6635" s="4" t="s">
        <v>18</v>
      </c>
      <c r="M6635" s="4" t="s">
        <v>18</v>
      </c>
      <c r="N6635" s="4" t="s">
        <v>18</v>
      </c>
      <c r="O6635" s="4" t="s">
        <v>18</v>
      </c>
      <c r="P6635" s="4" t="s">
        <v>9</v>
      </c>
      <c r="Q6635" s="4" t="s">
        <v>9</v>
      </c>
      <c r="R6635" s="4" t="s">
        <v>19</v>
      </c>
      <c r="S6635" s="4" t="s">
        <v>8</v>
      </c>
      <c r="T6635" s="4" t="s">
        <v>19</v>
      </c>
      <c r="U6635" s="4" t="s">
        <v>19</v>
      </c>
      <c r="V6635" s="4" t="s">
        <v>7</v>
      </c>
    </row>
    <row r="6636" spans="1:19">
      <c r="A6636" t="n">
        <v>57602</v>
      </c>
      <c r="B6636" s="56" t="n">
        <v>19</v>
      </c>
      <c r="C6636" s="7" t="n">
        <v>5</v>
      </c>
      <c r="D6636" s="7" t="s">
        <v>242</v>
      </c>
      <c r="E6636" s="7" t="s">
        <v>243</v>
      </c>
      <c r="F6636" s="7" t="s">
        <v>20</v>
      </c>
      <c r="G6636" s="7" t="n">
        <v>0</v>
      </c>
      <c r="H6636" s="7" t="n">
        <v>1</v>
      </c>
      <c r="I6636" s="7" t="n">
        <v>0</v>
      </c>
      <c r="J6636" s="7" t="n">
        <v>0</v>
      </c>
      <c r="K6636" s="7" t="n">
        <v>0</v>
      </c>
      <c r="L6636" s="7" t="n">
        <v>0</v>
      </c>
      <c r="M6636" s="7" t="n">
        <v>1</v>
      </c>
      <c r="N6636" s="7" t="n">
        <v>1.60000002384186</v>
      </c>
      <c r="O6636" s="7" t="n">
        <v>0.0900000035762787</v>
      </c>
      <c r="P6636" s="7" t="s">
        <v>20</v>
      </c>
      <c r="Q6636" s="7" t="s">
        <v>20</v>
      </c>
      <c r="R6636" s="7" t="n">
        <v>-1</v>
      </c>
      <c r="S6636" s="7" t="n">
        <v>0</v>
      </c>
      <c r="T6636" s="7" t="n">
        <v>0</v>
      </c>
      <c r="U6636" s="7" t="n">
        <v>0</v>
      </c>
      <c r="V6636" s="7" t="n">
        <v>0</v>
      </c>
    </row>
    <row r="6637" spans="1:19">
      <c r="A6637" t="s">
        <v>4</v>
      </c>
      <c r="B6637" s="4" t="s">
        <v>5</v>
      </c>
      <c r="C6637" s="4" t="s">
        <v>7</v>
      </c>
      <c r="D6637" s="4" t="s">
        <v>9</v>
      </c>
      <c r="E6637" s="4" t="s">
        <v>9</v>
      </c>
      <c r="F6637" s="4" t="s">
        <v>9</v>
      </c>
      <c r="G6637" s="4" t="s">
        <v>8</v>
      </c>
      <c r="H6637" s="4" t="s">
        <v>19</v>
      </c>
      <c r="I6637" s="4" t="s">
        <v>18</v>
      </c>
      <c r="J6637" s="4" t="s">
        <v>18</v>
      </c>
      <c r="K6637" s="4" t="s">
        <v>18</v>
      </c>
      <c r="L6637" s="4" t="s">
        <v>18</v>
      </c>
      <c r="M6637" s="4" t="s">
        <v>18</v>
      </c>
      <c r="N6637" s="4" t="s">
        <v>18</v>
      </c>
      <c r="O6637" s="4" t="s">
        <v>18</v>
      </c>
      <c r="P6637" s="4" t="s">
        <v>9</v>
      </c>
      <c r="Q6637" s="4" t="s">
        <v>9</v>
      </c>
      <c r="R6637" s="4" t="s">
        <v>19</v>
      </c>
      <c r="S6637" s="4" t="s">
        <v>8</v>
      </c>
      <c r="T6637" s="4" t="s">
        <v>19</v>
      </c>
      <c r="U6637" s="4" t="s">
        <v>19</v>
      </c>
      <c r="V6637" s="4" t="s">
        <v>7</v>
      </c>
    </row>
    <row r="6638" spans="1:19">
      <c r="A6638" t="n">
        <v>57674</v>
      </c>
      <c r="B6638" s="56" t="n">
        <v>19</v>
      </c>
      <c r="C6638" s="7" t="n">
        <v>6</v>
      </c>
      <c r="D6638" s="7" t="s">
        <v>244</v>
      </c>
      <c r="E6638" s="7" t="s">
        <v>245</v>
      </c>
      <c r="F6638" s="7" t="s">
        <v>20</v>
      </c>
      <c r="G6638" s="7" t="n">
        <v>0</v>
      </c>
      <c r="H6638" s="7" t="n">
        <v>1</v>
      </c>
      <c r="I6638" s="7" t="n">
        <v>0</v>
      </c>
      <c r="J6638" s="7" t="n">
        <v>0</v>
      </c>
      <c r="K6638" s="7" t="n">
        <v>0</v>
      </c>
      <c r="L6638" s="7" t="n">
        <v>0</v>
      </c>
      <c r="M6638" s="7" t="n">
        <v>1</v>
      </c>
      <c r="N6638" s="7" t="n">
        <v>1.60000002384186</v>
      </c>
      <c r="O6638" s="7" t="n">
        <v>0.0900000035762787</v>
      </c>
      <c r="P6638" s="7" t="s">
        <v>20</v>
      </c>
      <c r="Q6638" s="7" t="s">
        <v>20</v>
      </c>
      <c r="R6638" s="7" t="n">
        <v>-1</v>
      </c>
      <c r="S6638" s="7" t="n">
        <v>0</v>
      </c>
      <c r="T6638" s="7" t="n">
        <v>0</v>
      </c>
      <c r="U6638" s="7" t="n">
        <v>0</v>
      </c>
      <c r="V6638" s="7" t="n">
        <v>0</v>
      </c>
    </row>
    <row r="6639" spans="1:19">
      <c r="A6639" t="s">
        <v>4</v>
      </c>
      <c r="B6639" s="4" t="s">
        <v>5</v>
      </c>
      <c r="C6639" s="4" t="s">
        <v>7</v>
      </c>
      <c r="D6639" s="4" t="s">
        <v>9</v>
      </c>
      <c r="E6639" s="4" t="s">
        <v>9</v>
      </c>
      <c r="F6639" s="4" t="s">
        <v>9</v>
      </c>
      <c r="G6639" s="4" t="s">
        <v>8</v>
      </c>
      <c r="H6639" s="4" t="s">
        <v>19</v>
      </c>
      <c r="I6639" s="4" t="s">
        <v>18</v>
      </c>
      <c r="J6639" s="4" t="s">
        <v>18</v>
      </c>
      <c r="K6639" s="4" t="s">
        <v>18</v>
      </c>
      <c r="L6639" s="4" t="s">
        <v>18</v>
      </c>
      <c r="M6639" s="4" t="s">
        <v>18</v>
      </c>
      <c r="N6639" s="4" t="s">
        <v>18</v>
      </c>
      <c r="O6639" s="4" t="s">
        <v>18</v>
      </c>
      <c r="P6639" s="4" t="s">
        <v>9</v>
      </c>
      <c r="Q6639" s="4" t="s">
        <v>9</v>
      </c>
      <c r="R6639" s="4" t="s">
        <v>19</v>
      </c>
      <c r="S6639" s="4" t="s">
        <v>8</v>
      </c>
      <c r="T6639" s="4" t="s">
        <v>19</v>
      </c>
      <c r="U6639" s="4" t="s">
        <v>19</v>
      </c>
      <c r="V6639" s="4" t="s">
        <v>7</v>
      </c>
    </row>
    <row r="6640" spans="1:19">
      <c r="A6640" t="n">
        <v>57747</v>
      </c>
      <c r="B6640" s="56" t="n">
        <v>19</v>
      </c>
      <c r="C6640" s="7" t="n">
        <v>7</v>
      </c>
      <c r="D6640" s="7" t="s">
        <v>246</v>
      </c>
      <c r="E6640" s="7" t="s">
        <v>247</v>
      </c>
      <c r="F6640" s="7" t="s">
        <v>20</v>
      </c>
      <c r="G6640" s="7" t="n">
        <v>0</v>
      </c>
      <c r="H6640" s="7" t="n">
        <v>1</v>
      </c>
      <c r="I6640" s="7" t="n">
        <v>0</v>
      </c>
      <c r="J6640" s="7" t="n">
        <v>0</v>
      </c>
      <c r="K6640" s="7" t="n">
        <v>0</v>
      </c>
      <c r="L6640" s="7" t="n">
        <v>0</v>
      </c>
      <c r="M6640" s="7" t="n">
        <v>1</v>
      </c>
      <c r="N6640" s="7" t="n">
        <v>1.60000002384186</v>
      </c>
      <c r="O6640" s="7" t="n">
        <v>0.0900000035762787</v>
      </c>
      <c r="P6640" s="7" t="s">
        <v>20</v>
      </c>
      <c r="Q6640" s="7" t="s">
        <v>20</v>
      </c>
      <c r="R6640" s="7" t="n">
        <v>-1</v>
      </c>
      <c r="S6640" s="7" t="n">
        <v>0</v>
      </c>
      <c r="T6640" s="7" t="n">
        <v>0</v>
      </c>
      <c r="U6640" s="7" t="n">
        <v>0</v>
      </c>
      <c r="V6640" s="7" t="n">
        <v>0</v>
      </c>
    </row>
    <row r="6641" spans="1:22">
      <c r="A6641" t="s">
        <v>4</v>
      </c>
      <c r="B6641" s="4" t="s">
        <v>5</v>
      </c>
      <c r="C6641" s="4" t="s">
        <v>7</v>
      </c>
      <c r="D6641" s="4" t="s">
        <v>9</v>
      </c>
      <c r="E6641" s="4" t="s">
        <v>9</v>
      </c>
      <c r="F6641" s="4" t="s">
        <v>9</v>
      </c>
      <c r="G6641" s="4" t="s">
        <v>8</v>
      </c>
      <c r="H6641" s="4" t="s">
        <v>19</v>
      </c>
      <c r="I6641" s="4" t="s">
        <v>18</v>
      </c>
      <c r="J6641" s="4" t="s">
        <v>18</v>
      </c>
      <c r="K6641" s="4" t="s">
        <v>18</v>
      </c>
      <c r="L6641" s="4" t="s">
        <v>18</v>
      </c>
      <c r="M6641" s="4" t="s">
        <v>18</v>
      </c>
      <c r="N6641" s="4" t="s">
        <v>18</v>
      </c>
      <c r="O6641" s="4" t="s">
        <v>18</v>
      </c>
      <c r="P6641" s="4" t="s">
        <v>9</v>
      </c>
      <c r="Q6641" s="4" t="s">
        <v>9</v>
      </c>
      <c r="R6641" s="4" t="s">
        <v>19</v>
      </c>
      <c r="S6641" s="4" t="s">
        <v>8</v>
      </c>
      <c r="T6641" s="4" t="s">
        <v>19</v>
      </c>
      <c r="U6641" s="4" t="s">
        <v>19</v>
      </c>
      <c r="V6641" s="4" t="s">
        <v>7</v>
      </c>
    </row>
    <row r="6642" spans="1:22">
      <c r="A6642" t="n">
        <v>57818</v>
      </c>
      <c r="B6642" s="56" t="n">
        <v>19</v>
      </c>
      <c r="C6642" s="7" t="n">
        <v>8</v>
      </c>
      <c r="D6642" s="7" t="s">
        <v>248</v>
      </c>
      <c r="E6642" s="7" t="s">
        <v>249</v>
      </c>
      <c r="F6642" s="7" t="s">
        <v>20</v>
      </c>
      <c r="G6642" s="7" t="n">
        <v>0</v>
      </c>
      <c r="H6642" s="7" t="n">
        <v>1</v>
      </c>
      <c r="I6642" s="7" t="n">
        <v>0</v>
      </c>
      <c r="J6642" s="7" t="n">
        <v>0</v>
      </c>
      <c r="K6642" s="7" t="n">
        <v>0</v>
      </c>
      <c r="L6642" s="7" t="n">
        <v>0</v>
      </c>
      <c r="M6642" s="7" t="n">
        <v>1</v>
      </c>
      <c r="N6642" s="7" t="n">
        <v>1.60000002384186</v>
      </c>
      <c r="O6642" s="7" t="n">
        <v>0.0900000035762787</v>
      </c>
      <c r="P6642" s="7" t="s">
        <v>20</v>
      </c>
      <c r="Q6642" s="7" t="s">
        <v>20</v>
      </c>
      <c r="R6642" s="7" t="n">
        <v>-1</v>
      </c>
      <c r="S6642" s="7" t="n">
        <v>0</v>
      </c>
      <c r="T6642" s="7" t="n">
        <v>0</v>
      </c>
      <c r="U6642" s="7" t="n">
        <v>0</v>
      </c>
      <c r="V6642" s="7" t="n">
        <v>0</v>
      </c>
    </row>
    <row r="6643" spans="1:22">
      <c r="A6643" t="s">
        <v>4</v>
      </c>
      <c r="B6643" s="4" t="s">
        <v>5</v>
      </c>
      <c r="C6643" s="4" t="s">
        <v>7</v>
      </c>
      <c r="D6643" s="4" t="s">
        <v>9</v>
      </c>
      <c r="E6643" s="4" t="s">
        <v>9</v>
      </c>
      <c r="F6643" s="4" t="s">
        <v>9</v>
      </c>
      <c r="G6643" s="4" t="s">
        <v>8</v>
      </c>
      <c r="H6643" s="4" t="s">
        <v>19</v>
      </c>
      <c r="I6643" s="4" t="s">
        <v>18</v>
      </c>
      <c r="J6643" s="4" t="s">
        <v>18</v>
      </c>
      <c r="K6643" s="4" t="s">
        <v>18</v>
      </c>
      <c r="L6643" s="4" t="s">
        <v>18</v>
      </c>
      <c r="M6643" s="4" t="s">
        <v>18</v>
      </c>
      <c r="N6643" s="4" t="s">
        <v>18</v>
      </c>
      <c r="O6643" s="4" t="s">
        <v>18</v>
      </c>
      <c r="P6643" s="4" t="s">
        <v>9</v>
      </c>
      <c r="Q6643" s="4" t="s">
        <v>9</v>
      </c>
      <c r="R6643" s="4" t="s">
        <v>19</v>
      </c>
      <c r="S6643" s="4" t="s">
        <v>8</v>
      </c>
      <c r="T6643" s="4" t="s">
        <v>19</v>
      </c>
      <c r="U6643" s="4" t="s">
        <v>19</v>
      </c>
      <c r="V6643" s="4" t="s">
        <v>7</v>
      </c>
    </row>
    <row r="6644" spans="1:22">
      <c r="A6644" t="n">
        <v>57891</v>
      </c>
      <c r="B6644" s="56" t="n">
        <v>19</v>
      </c>
      <c r="C6644" s="7" t="n">
        <v>9</v>
      </c>
      <c r="D6644" s="7" t="s">
        <v>250</v>
      </c>
      <c r="E6644" s="7" t="s">
        <v>251</v>
      </c>
      <c r="F6644" s="7" t="s">
        <v>20</v>
      </c>
      <c r="G6644" s="7" t="n">
        <v>0</v>
      </c>
      <c r="H6644" s="7" t="n">
        <v>1</v>
      </c>
      <c r="I6644" s="7" t="n">
        <v>0</v>
      </c>
      <c r="J6644" s="7" t="n">
        <v>0</v>
      </c>
      <c r="K6644" s="7" t="n">
        <v>0</v>
      </c>
      <c r="L6644" s="7" t="n">
        <v>0</v>
      </c>
      <c r="M6644" s="7" t="n">
        <v>1</v>
      </c>
      <c r="N6644" s="7" t="n">
        <v>1.60000002384186</v>
      </c>
      <c r="O6644" s="7" t="n">
        <v>0.0900000035762787</v>
      </c>
      <c r="P6644" s="7" t="s">
        <v>20</v>
      </c>
      <c r="Q6644" s="7" t="s">
        <v>20</v>
      </c>
      <c r="R6644" s="7" t="n">
        <v>-1</v>
      </c>
      <c r="S6644" s="7" t="n">
        <v>0</v>
      </c>
      <c r="T6644" s="7" t="n">
        <v>0</v>
      </c>
      <c r="U6644" s="7" t="n">
        <v>0</v>
      </c>
      <c r="V6644" s="7" t="n">
        <v>0</v>
      </c>
    </row>
    <row r="6645" spans="1:22">
      <c r="A6645" t="s">
        <v>4</v>
      </c>
      <c r="B6645" s="4" t="s">
        <v>5</v>
      </c>
      <c r="C6645" s="4" t="s">
        <v>7</v>
      </c>
      <c r="D6645" s="4" t="s">
        <v>9</v>
      </c>
      <c r="E6645" s="4" t="s">
        <v>9</v>
      </c>
      <c r="F6645" s="4" t="s">
        <v>9</v>
      </c>
      <c r="G6645" s="4" t="s">
        <v>8</v>
      </c>
      <c r="H6645" s="4" t="s">
        <v>19</v>
      </c>
      <c r="I6645" s="4" t="s">
        <v>18</v>
      </c>
      <c r="J6645" s="4" t="s">
        <v>18</v>
      </c>
      <c r="K6645" s="4" t="s">
        <v>18</v>
      </c>
      <c r="L6645" s="4" t="s">
        <v>18</v>
      </c>
      <c r="M6645" s="4" t="s">
        <v>18</v>
      </c>
      <c r="N6645" s="4" t="s">
        <v>18</v>
      </c>
      <c r="O6645" s="4" t="s">
        <v>18</v>
      </c>
      <c r="P6645" s="4" t="s">
        <v>9</v>
      </c>
      <c r="Q6645" s="4" t="s">
        <v>9</v>
      </c>
      <c r="R6645" s="4" t="s">
        <v>19</v>
      </c>
      <c r="S6645" s="4" t="s">
        <v>8</v>
      </c>
      <c r="T6645" s="4" t="s">
        <v>19</v>
      </c>
      <c r="U6645" s="4" t="s">
        <v>19</v>
      </c>
      <c r="V6645" s="4" t="s">
        <v>7</v>
      </c>
    </row>
    <row r="6646" spans="1:22">
      <c r="A6646" t="n">
        <v>57966</v>
      </c>
      <c r="B6646" s="56" t="n">
        <v>19</v>
      </c>
      <c r="C6646" s="7" t="n">
        <v>11</v>
      </c>
      <c r="D6646" s="7" t="s">
        <v>252</v>
      </c>
      <c r="E6646" s="7" t="s">
        <v>253</v>
      </c>
      <c r="F6646" s="7" t="s">
        <v>20</v>
      </c>
      <c r="G6646" s="7" t="n">
        <v>0</v>
      </c>
      <c r="H6646" s="7" t="n">
        <v>1</v>
      </c>
      <c r="I6646" s="7" t="n">
        <v>0</v>
      </c>
      <c r="J6646" s="7" t="n">
        <v>0</v>
      </c>
      <c r="K6646" s="7" t="n">
        <v>0</v>
      </c>
      <c r="L6646" s="7" t="n">
        <v>0</v>
      </c>
      <c r="M6646" s="7" t="n">
        <v>1</v>
      </c>
      <c r="N6646" s="7" t="n">
        <v>1.60000002384186</v>
      </c>
      <c r="O6646" s="7" t="n">
        <v>0.0900000035762787</v>
      </c>
      <c r="P6646" s="7" t="s">
        <v>20</v>
      </c>
      <c r="Q6646" s="7" t="s">
        <v>20</v>
      </c>
      <c r="R6646" s="7" t="n">
        <v>-1</v>
      </c>
      <c r="S6646" s="7" t="n">
        <v>0</v>
      </c>
      <c r="T6646" s="7" t="n">
        <v>0</v>
      </c>
      <c r="U6646" s="7" t="n">
        <v>0</v>
      </c>
      <c r="V6646" s="7" t="n">
        <v>0</v>
      </c>
    </row>
    <row r="6647" spans="1:22">
      <c r="A6647" t="s">
        <v>4</v>
      </c>
      <c r="B6647" s="4" t="s">
        <v>5</v>
      </c>
      <c r="C6647" s="4" t="s">
        <v>7</v>
      </c>
      <c r="D6647" s="4" t="s">
        <v>9</v>
      </c>
      <c r="E6647" s="4" t="s">
        <v>9</v>
      </c>
      <c r="F6647" s="4" t="s">
        <v>9</v>
      </c>
      <c r="G6647" s="4" t="s">
        <v>8</v>
      </c>
      <c r="H6647" s="4" t="s">
        <v>19</v>
      </c>
      <c r="I6647" s="4" t="s">
        <v>18</v>
      </c>
      <c r="J6647" s="4" t="s">
        <v>18</v>
      </c>
      <c r="K6647" s="4" t="s">
        <v>18</v>
      </c>
      <c r="L6647" s="4" t="s">
        <v>18</v>
      </c>
      <c r="M6647" s="4" t="s">
        <v>18</v>
      </c>
      <c r="N6647" s="4" t="s">
        <v>18</v>
      </c>
      <c r="O6647" s="4" t="s">
        <v>18</v>
      </c>
      <c r="P6647" s="4" t="s">
        <v>9</v>
      </c>
      <c r="Q6647" s="4" t="s">
        <v>9</v>
      </c>
      <c r="R6647" s="4" t="s">
        <v>19</v>
      </c>
      <c r="S6647" s="4" t="s">
        <v>8</v>
      </c>
      <c r="T6647" s="4" t="s">
        <v>19</v>
      </c>
      <c r="U6647" s="4" t="s">
        <v>19</v>
      </c>
      <c r="V6647" s="4" t="s">
        <v>7</v>
      </c>
    </row>
    <row r="6648" spans="1:22">
      <c r="A6648" t="n">
        <v>58045</v>
      </c>
      <c r="B6648" s="56" t="n">
        <v>19</v>
      </c>
      <c r="C6648" s="7" t="n">
        <v>13</v>
      </c>
      <c r="D6648" s="7" t="s">
        <v>256</v>
      </c>
      <c r="E6648" s="7" t="s">
        <v>257</v>
      </c>
      <c r="F6648" s="7" t="s">
        <v>20</v>
      </c>
      <c r="G6648" s="7" t="n">
        <v>0</v>
      </c>
      <c r="H6648" s="7" t="n">
        <v>1</v>
      </c>
      <c r="I6648" s="7" t="n">
        <v>0</v>
      </c>
      <c r="J6648" s="7" t="n">
        <v>0</v>
      </c>
      <c r="K6648" s="7" t="n">
        <v>0</v>
      </c>
      <c r="L6648" s="7" t="n">
        <v>0</v>
      </c>
      <c r="M6648" s="7" t="n">
        <v>1</v>
      </c>
      <c r="N6648" s="7" t="n">
        <v>1.60000002384186</v>
      </c>
      <c r="O6648" s="7" t="n">
        <v>0.0900000035762787</v>
      </c>
      <c r="P6648" s="7" t="s">
        <v>20</v>
      </c>
      <c r="Q6648" s="7" t="s">
        <v>20</v>
      </c>
      <c r="R6648" s="7" t="n">
        <v>-1</v>
      </c>
      <c r="S6648" s="7" t="n">
        <v>0</v>
      </c>
      <c r="T6648" s="7" t="n">
        <v>0</v>
      </c>
      <c r="U6648" s="7" t="n">
        <v>0</v>
      </c>
      <c r="V6648" s="7" t="n">
        <v>0</v>
      </c>
    </row>
    <row r="6649" spans="1:22">
      <c r="A6649" t="s">
        <v>4</v>
      </c>
      <c r="B6649" s="4" t="s">
        <v>5</v>
      </c>
      <c r="C6649" s="4" t="s">
        <v>7</v>
      </c>
      <c r="D6649" s="4" t="s">
        <v>9</v>
      </c>
      <c r="E6649" s="4" t="s">
        <v>9</v>
      </c>
      <c r="F6649" s="4" t="s">
        <v>9</v>
      </c>
      <c r="G6649" s="4" t="s">
        <v>8</v>
      </c>
      <c r="H6649" s="4" t="s">
        <v>19</v>
      </c>
      <c r="I6649" s="4" t="s">
        <v>18</v>
      </c>
      <c r="J6649" s="4" t="s">
        <v>18</v>
      </c>
      <c r="K6649" s="4" t="s">
        <v>18</v>
      </c>
      <c r="L6649" s="4" t="s">
        <v>18</v>
      </c>
      <c r="M6649" s="4" t="s">
        <v>18</v>
      </c>
      <c r="N6649" s="4" t="s">
        <v>18</v>
      </c>
      <c r="O6649" s="4" t="s">
        <v>18</v>
      </c>
      <c r="P6649" s="4" t="s">
        <v>9</v>
      </c>
      <c r="Q6649" s="4" t="s">
        <v>9</v>
      </c>
      <c r="R6649" s="4" t="s">
        <v>19</v>
      </c>
      <c r="S6649" s="4" t="s">
        <v>8</v>
      </c>
      <c r="T6649" s="4" t="s">
        <v>19</v>
      </c>
      <c r="U6649" s="4" t="s">
        <v>19</v>
      </c>
      <c r="V6649" s="4" t="s">
        <v>7</v>
      </c>
    </row>
    <row r="6650" spans="1:22">
      <c r="A6650" t="n">
        <v>58128</v>
      </c>
      <c r="B6650" s="56" t="n">
        <v>19</v>
      </c>
      <c r="C6650" s="7" t="n">
        <v>80</v>
      </c>
      <c r="D6650" s="7" t="s">
        <v>258</v>
      </c>
      <c r="E6650" s="7" t="s">
        <v>259</v>
      </c>
      <c r="F6650" s="7" t="s">
        <v>20</v>
      </c>
      <c r="G6650" s="7" t="n">
        <v>0</v>
      </c>
      <c r="H6650" s="7" t="n">
        <v>1</v>
      </c>
      <c r="I6650" s="7" t="n">
        <v>0</v>
      </c>
      <c r="J6650" s="7" t="n">
        <v>0</v>
      </c>
      <c r="K6650" s="7" t="n">
        <v>0</v>
      </c>
      <c r="L6650" s="7" t="n">
        <v>0</v>
      </c>
      <c r="M6650" s="7" t="n">
        <v>1</v>
      </c>
      <c r="N6650" s="7" t="n">
        <v>1.60000002384186</v>
      </c>
      <c r="O6650" s="7" t="n">
        <v>0.0900000035762787</v>
      </c>
      <c r="P6650" s="7" t="s">
        <v>20</v>
      </c>
      <c r="Q6650" s="7" t="s">
        <v>20</v>
      </c>
      <c r="R6650" s="7" t="n">
        <v>-1</v>
      </c>
      <c r="S6650" s="7" t="n">
        <v>0</v>
      </c>
      <c r="T6650" s="7" t="n">
        <v>0</v>
      </c>
      <c r="U6650" s="7" t="n">
        <v>0</v>
      </c>
      <c r="V6650" s="7" t="n">
        <v>0</v>
      </c>
    </row>
    <row r="6651" spans="1:22">
      <c r="A6651" t="s">
        <v>4</v>
      </c>
      <c r="B6651" s="4" t="s">
        <v>5</v>
      </c>
      <c r="C6651" s="4" t="s">
        <v>7</v>
      </c>
      <c r="D6651" s="4" t="s">
        <v>9</v>
      </c>
      <c r="E6651" s="4" t="s">
        <v>9</v>
      </c>
      <c r="F6651" s="4" t="s">
        <v>9</v>
      </c>
      <c r="G6651" s="4" t="s">
        <v>8</v>
      </c>
      <c r="H6651" s="4" t="s">
        <v>19</v>
      </c>
      <c r="I6651" s="4" t="s">
        <v>18</v>
      </c>
      <c r="J6651" s="4" t="s">
        <v>18</v>
      </c>
      <c r="K6651" s="4" t="s">
        <v>18</v>
      </c>
      <c r="L6651" s="4" t="s">
        <v>18</v>
      </c>
      <c r="M6651" s="4" t="s">
        <v>18</v>
      </c>
      <c r="N6651" s="4" t="s">
        <v>18</v>
      </c>
      <c r="O6651" s="4" t="s">
        <v>18</v>
      </c>
      <c r="P6651" s="4" t="s">
        <v>9</v>
      </c>
      <c r="Q6651" s="4" t="s">
        <v>9</v>
      </c>
      <c r="R6651" s="4" t="s">
        <v>19</v>
      </c>
      <c r="S6651" s="4" t="s">
        <v>8</v>
      </c>
      <c r="T6651" s="4" t="s">
        <v>19</v>
      </c>
      <c r="U6651" s="4" t="s">
        <v>19</v>
      </c>
      <c r="V6651" s="4" t="s">
        <v>7</v>
      </c>
    </row>
    <row r="6652" spans="1:22">
      <c r="A6652" t="n">
        <v>58198</v>
      </c>
      <c r="B6652" s="56" t="n">
        <v>19</v>
      </c>
      <c r="C6652" s="7" t="n">
        <v>7032</v>
      </c>
      <c r="D6652" s="7" t="s">
        <v>270</v>
      </c>
      <c r="E6652" s="7" t="s">
        <v>271</v>
      </c>
      <c r="F6652" s="7" t="s">
        <v>20</v>
      </c>
      <c r="G6652" s="7" t="n">
        <v>0</v>
      </c>
      <c r="H6652" s="7" t="n">
        <v>1</v>
      </c>
      <c r="I6652" s="7" t="n">
        <v>0</v>
      </c>
      <c r="J6652" s="7" t="n">
        <v>0</v>
      </c>
      <c r="K6652" s="7" t="n">
        <v>0</v>
      </c>
      <c r="L6652" s="7" t="n">
        <v>0</v>
      </c>
      <c r="M6652" s="7" t="n">
        <v>1</v>
      </c>
      <c r="N6652" s="7" t="n">
        <v>1.60000002384186</v>
      </c>
      <c r="O6652" s="7" t="n">
        <v>0.0900000035762787</v>
      </c>
      <c r="P6652" s="7" t="s">
        <v>20</v>
      </c>
      <c r="Q6652" s="7" t="s">
        <v>20</v>
      </c>
      <c r="R6652" s="7" t="n">
        <v>-1</v>
      </c>
      <c r="S6652" s="7" t="n">
        <v>0</v>
      </c>
      <c r="T6652" s="7" t="n">
        <v>0</v>
      </c>
      <c r="U6652" s="7" t="n">
        <v>0</v>
      </c>
      <c r="V6652" s="7" t="n">
        <v>0</v>
      </c>
    </row>
    <row r="6653" spans="1:22">
      <c r="A6653" t="s">
        <v>4</v>
      </c>
      <c r="B6653" s="4" t="s">
        <v>5</v>
      </c>
      <c r="C6653" s="4" t="s">
        <v>7</v>
      </c>
      <c r="D6653" s="4" t="s">
        <v>8</v>
      </c>
      <c r="E6653" s="4" t="s">
        <v>8</v>
      </c>
      <c r="F6653" s="4" t="s">
        <v>9</v>
      </c>
    </row>
    <row r="6654" spans="1:22">
      <c r="A6654" t="n">
        <v>58268</v>
      </c>
      <c r="B6654" s="53" t="n">
        <v>20</v>
      </c>
      <c r="C6654" s="7" t="n">
        <v>0</v>
      </c>
      <c r="D6654" s="7" t="n">
        <v>3</v>
      </c>
      <c r="E6654" s="7" t="n">
        <v>10</v>
      </c>
      <c r="F6654" s="7" t="s">
        <v>272</v>
      </c>
    </row>
    <row r="6655" spans="1:22">
      <c r="A6655" t="s">
        <v>4</v>
      </c>
      <c r="B6655" s="4" t="s">
        <v>5</v>
      </c>
      <c r="C6655" s="4" t="s">
        <v>7</v>
      </c>
    </row>
    <row r="6656" spans="1:22">
      <c r="A6656" t="n">
        <v>58286</v>
      </c>
      <c r="B6656" s="23" t="n">
        <v>16</v>
      </c>
      <c r="C6656" s="7" t="n">
        <v>0</v>
      </c>
    </row>
    <row r="6657" spans="1:22">
      <c r="A6657" t="s">
        <v>4</v>
      </c>
      <c r="B6657" s="4" t="s">
        <v>5</v>
      </c>
      <c r="C6657" s="4" t="s">
        <v>7</v>
      </c>
      <c r="D6657" s="4" t="s">
        <v>8</v>
      </c>
      <c r="E6657" s="4" t="s">
        <v>8</v>
      </c>
      <c r="F6657" s="4" t="s">
        <v>9</v>
      </c>
    </row>
    <row r="6658" spans="1:22">
      <c r="A6658" t="n">
        <v>58289</v>
      </c>
      <c r="B6658" s="53" t="n">
        <v>20</v>
      </c>
      <c r="C6658" s="7" t="n">
        <v>1</v>
      </c>
      <c r="D6658" s="7" t="n">
        <v>3</v>
      </c>
      <c r="E6658" s="7" t="n">
        <v>10</v>
      </c>
      <c r="F6658" s="7" t="s">
        <v>272</v>
      </c>
    </row>
    <row r="6659" spans="1:22">
      <c r="A6659" t="s">
        <v>4</v>
      </c>
      <c r="B6659" s="4" t="s">
        <v>5</v>
      </c>
      <c r="C6659" s="4" t="s">
        <v>7</v>
      </c>
    </row>
    <row r="6660" spans="1:22">
      <c r="A6660" t="n">
        <v>58307</v>
      </c>
      <c r="B6660" s="23" t="n">
        <v>16</v>
      </c>
      <c r="C6660" s="7" t="n">
        <v>0</v>
      </c>
    </row>
    <row r="6661" spans="1:22">
      <c r="A6661" t="s">
        <v>4</v>
      </c>
      <c r="B6661" s="4" t="s">
        <v>5</v>
      </c>
      <c r="C6661" s="4" t="s">
        <v>7</v>
      </c>
      <c r="D6661" s="4" t="s">
        <v>8</v>
      </c>
      <c r="E6661" s="4" t="s">
        <v>8</v>
      </c>
      <c r="F6661" s="4" t="s">
        <v>9</v>
      </c>
    </row>
    <row r="6662" spans="1:22">
      <c r="A6662" t="n">
        <v>58310</v>
      </c>
      <c r="B6662" s="53" t="n">
        <v>20</v>
      </c>
      <c r="C6662" s="7" t="n">
        <v>2</v>
      </c>
      <c r="D6662" s="7" t="n">
        <v>3</v>
      </c>
      <c r="E6662" s="7" t="n">
        <v>10</v>
      </c>
      <c r="F6662" s="7" t="s">
        <v>272</v>
      </c>
    </row>
    <row r="6663" spans="1:22">
      <c r="A6663" t="s">
        <v>4</v>
      </c>
      <c r="B6663" s="4" t="s">
        <v>5</v>
      </c>
      <c r="C6663" s="4" t="s">
        <v>7</v>
      </c>
    </row>
    <row r="6664" spans="1:22">
      <c r="A6664" t="n">
        <v>58328</v>
      </c>
      <c r="B6664" s="23" t="n">
        <v>16</v>
      </c>
      <c r="C6664" s="7" t="n">
        <v>0</v>
      </c>
    </row>
    <row r="6665" spans="1:22">
      <c r="A6665" t="s">
        <v>4</v>
      </c>
      <c r="B6665" s="4" t="s">
        <v>5</v>
      </c>
      <c r="C6665" s="4" t="s">
        <v>7</v>
      </c>
      <c r="D6665" s="4" t="s">
        <v>8</v>
      </c>
      <c r="E6665" s="4" t="s">
        <v>8</v>
      </c>
      <c r="F6665" s="4" t="s">
        <v>9</v>
      </c>
    </row>
    <row r="6666" spans="1:22">
      <c r="A6666" t="n">
        <v>58331</v>
      </c>
      <c r="B6666" s="53" t="n">
        <v>20</v>
      </c>
      <c r="C6666" s="7" t="n">
        <v>3</v>
      </c>
      <c r="D6666" s="7" t="n">
        <v>3</v>
      </c>
      <c r="E6666" s="7" t="n">
        <v>10</v>
      </c>
      <c r="F6666" s="7" t="s">
        <v>272</v>
      </c>
    </row>
    <row r="6667" spans="1:22">
      <c r="A6667" t="s">
        <v>4</v>
      </c>
      <c r="B6667" s="4" t="s">
        <v>5</v>
      </c>
      <c r="C6667" s="4" t="s">
        <v>7</v>
      </c>
    </row>
    <row r="6668" spans="1:22">
      <c r="A6668" t="n">
        <v>58349</v>
      </c>
      <c r="B6668" s="23" t="n">
        <v>16</v>
      </c>
      <c r="C6668" s="7" t="n">
        <v>0</v>
      </c>
    </row>
    <row r="6669" spans="1:22">
      <c r="A6669" t="s">
        <v>4</v>
      </c>
      <c r="B6669" s="4" t="s">
        <v>5</v>
      </c>
      <c r="C6669" s="4" t="s">
        <v>7</v>
      </c>
      <c r="D6669" s="4" t="s">
        <v>8</v>
      </c>
      <c r="E6669" s="4" t="s">
        <v>8</v>
      </c>
      <c r="F6669" s="4" t="s">
        <v>9</v>
      </c>
    </row>
    <row r="6670" spans="1:22">
      <c r="A6670" t="n">
        <v>58352</v>
      </c>
      <c r="B6670" s="53" t="n">
        <v>20</v>
      </c>
      <c r="C6670" s="7" t="n">
        <v>4</v>
      </c>
      <c r="D6670" s="7" t="n">
        <v>3</v>
      </c>
      <c r="E6670" s="7" t="n">
        <v>10</v>
      </c>
      <c r="F6670" s="7" t="s">
        <v>272</v>
      </c>
    </row>
    <row r="6671" spans="1:22">
      <c r="A6671" t="s">
        <v>4</v>
      </c>
      <c r="B6671" s="4" t="s">
        <v>5</v>
      </c>
      <c r="C6671" s="4" t="s">
        <v>7</v>
      </c>
    </row>
    <row r="6672" spans="1:22">
      <c r="A6672" t="n">
        <v>58370</v>
      </c>
      <c r="B6672" s="23" t="n">
        <v>16</v>
      </c>
      <c r="C6672" s="7" t="n">
        <v>0</v>
      </c>
    </row>
    <row r="6673" spans="1:6">
      <c r="A6673" t="s">
        <v>4</v>
      </c>
      <c r="B6673" s="4" t="s">
        <v>5</v>
      </c>
      <c r="C6673" s="4" t="s">
        <v>7</v>
      </c>
      <c r="D6673" s="4" t="s">
        <v>8</v>
      </c>
      <c r="E6673" s="4" t="s">
        <v>8</v>
      </c>
      <c r="F6673" s="4" t="s">
        <v>9</v>
      </c>
    </row>
    <row r="6674" spans="1:6">
      <c r="A6674" t="n">
        <v>58373</v>
      </c>
      <c r="B6674" s="53" t="n">
        <v>20</v>
      </c>
      <c r="C6674" s="7" t="n">
        <v>5</v>
      </c>
      <c r="D6674" s="7" t="n">
        <v>3</v>
      </c>
      <c r="E6674" s="7" t="n">
        <v>10</v>
      </c>
      <c r="F6674" s="7" t="s">
        <v>272</v>
      </c>
    </row>
    <row r="6675" spans="1:6">
      <c r="A6675" t="s">
        <v>4</v>
      </c>
      <c r="B6675" s="4" t="s">
        <v>5</v>
      </c>
      <c r="C6675" s="4" t="s">
        <v>7</v>
      </c>
    </row>
    <row r="6676" spans="1:6">
      <c r="A6676" t="n">
        <v>58391</v>
      </c>
      <c r="B6676" s="23" t="n">
        <v>16</v>
      </c>
      <c r="C6676" s="7" t="n">
        <v>0</v>
      </c>
    </row>
    <row r="6677" spans="1:6">
      <c r="A6677" t="s">
        <v>4</v>
      </c>
      <c r="B6677" s="4" t="s">
        <v>5</v>
      </c>
      <c r="C6677" s="4" t="s">
        <v>7</v>
      </c>
      <c r="D6677" s="4" t="s">
        <v>8</v>
      </c>
      <c r="E6677" s="4" t="s">
        <v>8</v>
      </c>
      <c r="F6677" s="4" t="s">
        <v>9</v>
      </c>
    </row>
    <row r="6678" spans="1:6">
      <c r="A6678" t="n">
        <v>58394</v>
      </c>
      <c r="B6678" s="53" t="n">
        <v>20</v>
      </c>
      <c r="C6678" s="7" t="n">
        <v>6</v>
      </c>
      <c r="D6678" s="7" t="n">
        <v>3</v>
      </c>
      <c r="E6678" s="7" t="n">
        <v>10</v>
      </c>
      <c r="F6678" s="7" t="s">
        <v>272</v>
      </c>
    </row>
    <row r="6679" spans="1:6">
      <c r="A6679" t="s">
        <v>4</v>
      </c>
      <c r="B6679" s="4" t="s">
        <v>5</v>
      </c>
      <c r="C6679" s="4" t="s">
        <v>7</v>
      </c>
    </row>
    <row r="6680" spans="1:6">
      <c r="A6680" t="n">
        <v>58412</v>
      </c>
      <c r="B6680" s="23" t="n">
        <v>16</v>
      </c>
      <c r="C6680" s="7" t="n">
        <v>0</v>
      </c>
    </row>
    <row r="6681" spans="1:6">
      <c r="A6681" t="s">
        <v>4</v>
      </c>
      <c r="B6681" s="4" t="s">
        <v>5</v>
      </c>
      <c r="C6681" s="4" t="s">
        <v>7</v>
      </c>
      <c r="D6681" s="4" t="s">
        <v>8</v>
      </c>
      <c r="E6681" s="4" t="s">
        <v>8</v>
      </c>
      <c r="F6681" s="4" t="s">
        <v>9</v>
      </c>
    </row>
    <row r="6682" spans="1:6">
      <c r="A6682" t="n">
        <v>58415</v>
      </c>
      <c r="B6682" s="53" t="n">
        <v>20</v>
      </c>
      <c r="C6682" s="7" t="n">
        <v>7</v>
      </c>
      <c r="D6682" s="7" t="n">
        <v>3</v>
      </c>
      <c r="E6682" s="7" t="n">
        <v>10</v>
      </c>
      <c r="F6682" s="7" t="s">
        <v>272</v>
      </c>
    </row>
    <row r="6683" spans="1:6">
      <c r="A6683" t="s">
        <v>4</v>
      </c>
      <c r="B6683" s="4" t="s">
        <v>5</v>
      </c>
      <c r="C6683" s="4" t="s">
        <v>7</v>
      </c>
    </row>
    <row r="6684" spans="1:6">
      <c r="A6684" t="n">
        <v>58433</v>
      </c>
      <c r="B6684" s="23" t="n">
        <v>16</v>
      </c>
      <c r="C6684" s="7" t="n">
        <v>0</v>
      </c>
    </row>
    <row r="6685" spans="1:6">
      <c r="A6685" t="s">
        <v>4</v>
      </c>
      <c r="B6685" s="4" t="s">
        <v>5</v>
      </c>
      <c r="C6685" s="4" t="s">
        <v>7</v>
      </c>
      <c r="D6685" s="4" t="s">
        <v>8</v>
      </c>
      <c r="E6685" s="4" t="s">
        <v>8</v>
      </c>
      <c r="F6685" s="4" t="s">
        <v>9</v>
      </c>
    </row>
    <row r="6686" spans="1:6">
      <c r="A6686" t="n">
        <v>58436</v>
      </c>
      <c r="B6686" s="53" t="n">
        <v>20</v>
      </c>
      <c r="C6686" s="7" t="n">
        <v>8</v>
      </c>
      <c r="D6686" s="7" t="n">
        <v>3</v>
      </c>
      <c r="E6686" s="7" t="n">
        <v>10</v>
      </c>
      <c r="F6686" s="7" t="s">
        <v>272</v>
      </c>
    </row>
    <row r="6687" spans="1:6">
      <c r="A6687" t="s">
        <v>4</v>
      </c>
      <c r="B6687" s="4" t="s">
        <v>5</v>
      </c>
      <c r="C6687" s="4" t="s">
        <v>7</v>
      </c>
    </row>
    <row r="6688" spans="1:6">
      <c r="A6688" t="n">
        <v>58454</v>
      </c>
      <c r="B6688" s="23" t="n">
        <v>16</v>
      </c>
      <c r="C6688" s="7" t="n">
        <v>0</v>
      </c>
    </row>
    <row r="6689" spans="1:6">
      <c r="A6689" t="s">
        <v>4</v>
      </c>
      <c r="B6689" s="4" t="s">
        <v>5</v>
      </c>
      <c r="C6689" s="4" t="s">
        <v>7</v>
      </c>
      <c r="D6689" s="4" t="s">
        <v>8</v>
      </c>
      <c r="E6689" s="4" t="s">
        <v>8</v>
      </c>
      <c r="F6689" s="4" t="s">
        <v>9</v>
      </c>
    </row>
    <row r="6690" spans="1:6">
      <c r="A6690" t="n">
        <v>58457</v>
      </c>
      <c r="B6690" s="53" t="n">
        <v>20</v>
      </c>
      <c r="C6690" s="7" t="n">
        <v>11</v>
      </c>
      <c r="D6690" s="7" t="n">
        <v>3</v>
      </c>
      <c r="E6690" s="7" t="n">
        <v>10</v>
      </c>
      <c r="F6690" s="7" t="s">
        <v>272</v>
      </c>
    </row>
    <row r="6691" spans="1:6">
      <c r="A6691" t="s">
        <v>4</v>
      </c>
      <c r="B6691" s="4" t="s">
        <v>5</v>
      </c>
      <c r="C6691" s="4" t="s">
        <v>7</v>
      </c>
    </row>
    <row r="6692" spans="1:6">
      <c r="A6692" t="n">
        <v>58475</v>
      </c>
      <c r="B6692" s="23" t="n">
        <v>16</v>
      </c>
      <c r="C6692" s="7" t="n">
        <v>0</v>
      </c>
    </row>
    <row r="6693" spans="1:6">
      <c r="A6693" t="s">
        <v>4</v>
      </c>
      <c r="B6693" s="4" t="s">
        <v>5</v>
      </c>
      <c r="C6693" s="4" t="s">
        <v>7</v>
      </c>
      <c r="D6693" s="4" t="s">
        <v>8</v>
      </c>
      <c r="E6693" s="4" t="s">
        <v>8</v>
      </c>
      <c r="F6693" s="4" t="s">
        <v>9</v>
      </c>
    </row>
    <row r="6694" spans="1:6">
      <c r="A6694" t="n">
        <v>58478</v>
      </c>
      <c r="B6694" s="53" t="n">
        <v>20</v>
      </c>
      <c r="C6694" s="7" t="n">
        <v>9</v>
      </c>
      <c r="D6694" s="7" t="n">
        <v>3</v>
      </c>
      <c r="E6694" s="7" t="n">
        <v>10</v>
      </c>
      <c r="F6694" s="7" t="s">
        <v>272</v>
      </c>
    </row>
    <row r="6695" spans="1:6">
      <c r="A6695" t="s">
        <v>4</v>
      </c>
      <c r="B6695" s="4" t="s">
        <v>5</v>
      </c>
      <c r="C6695" s="4" t="s">
        <v>7</v>
      </c>
    </row>
    <row r="6696" spans="1:6">
      <c r="A6696" t="n">
        <v>58496</v>
      </c>
      <c r="B6696" s="23" t="n">
        <v>16</v>
      </c>
      <c r="C6696" s="7" t="n">
        <v>0</v>
      </c>
    </row>
    <row r="6697" spans="1:6">
      <c r="A6697" t="s">
        <v>4</v>
      </c>
      <c r="B6697" s="4" t="s">
        <v>5</v>
      </c>
      <c r="C6697" s="4" t="s">
        <v>7</v>
      </c>
      <c r="D6697" s="4" t="s">
        <v>8</v>
      </c>
      <c r="E6697" s="4" t="s">
        <v>8</v>
      </c>
      <c r="F6697" s="4" t="s">
        <v>9</v>
      </c>
    </row>
    <row r="6698" spans="1:6">
      <c r="A6698" t="n">
        <v>58499</v>
      </c>
      <c r="B6698" s="53" t="n">
        <v>20</v>
      </c>
      <c r="C6698" s="7" t="n">
        <v>13</v>
      </c>
      <c r="D6698" s="7" t="n">
        <v>3</v>
      </c>
      <c r="E6698" s="7" t="n">
        <v>10</v>
      </c>
      <c r="F6698" s="7" t="s">
        <v>272</v>
      </c>
    </row>
    <row r="6699" spans="1:6">
      <c r="A6699" t="s">
        <v>4</v>
      </c>
      <c r="B6699" s="4" t="s">
        <v>5</v>
      </c>
      <c r="C6699" s="4" t="s">
        <v>7</v>
      </c>
    </row>
    <row r="6700" spans="1:6">
      <c r="A6700" t="n">
        <v>58517</v>
      </c>
      <c r="B6700" s="23" t="n">
        <v>16</v>
      </c>
      <c r="C6700" s="7" t="n">
        <v>0</v>
      </c>
    </row>
    <row r="6701" spans="1:6">
      <c r="A6701" t="s">
        <v>4</v>
      </c>
      <c r="B6701" s="4" t="s">
        <v>5</v>
      </c>
      <c r="C6701" s="4" t="s">
        <v>7</v>
      </c>
      <c r="D6701" s="4" t="s">
        <v>8</v>
      </c>
      <c r="E6701" s="4" t="s">
        <v>8</v>
      </c>
      <c r="F6701" s="4" t="s">
        <v>9</v>
      </c>
    </row>
    <row r="6702" spans="1:6">
      <c r="A6702" t="n">
        <v>58520</v>
      </c>
      <c r="B6702" s="53" t="n">
        <v>20</v>
      </c>
      <c r="C6702" s="7" t="n">
        <v>80</v>
      </c>
      <c r="D6702" s="7" t="n">
        <v>3</v>
      </c>
      <c r="E6702" s="7" t="n">
        <v>10</v>
      </c>
      <c r="F6702" s="7" t="s">
        <v>272</v>
      </c>
    </row>
    <row r="6703" spans="1:6">
      <c r="A6703" t="s">
        <v>4</v>
      </c>
      <c r="B6703" s="4" t="s">
        <v>5</v>
      </c>
      <c r="C6703" s="4" t="s">
        <v>7</v>
      </c>
    </row>
    <row r="6704" spans="1:6">
      <c r="A6704" t="n">
        <v>58538</v>
      </c>
      <c r="B6704" s="23" t="n">
        <v>16</v>
      </c>
      <c r="C6704" s="7" t="n">
        <v>0</v>
      </c>
    </row>
    <row r="6705" spans="1:6">
      <c r="A6705" t="s">
        <v>4</v>
      </c>
      <c r="B6705" s="4" t="s">
        <v>5</v>
      </c>
      <c r="C6705" s="4" t="s">
        <v>7</v>
      </c>
      <c r="D6705" s="4" t="s">
        <v>8</v>
      </c>
      <c r="E6705" s="4" t="s">
        <v>8</v>
      </c>
      <c r="F6705" s="4" t="s">
        <v>9</v>
      </c>
    </row>
    <row r="6706" spans="1:6">
      <c r="A6706" t="n">
        <v>58541</v>
      </c>
      <c r="B6706" s="53" t="n">
        <v>20</v>
      </c>
      <c r="C6706" s="7" t="n">
        <v>7032</v>
      </c>
      <c r="D6706" s="7" t="n">
        <v>3</v>
      </c>
      <c r="E6706" s="7" t="n">
        <v>10</v>
      </c>
      <c r="F6706" s="7" t="s">
        <v>272</v>
      </c>
    </row>
    <row r="6707" spans="1:6">
      <c r="A6707" t="s">
        <v>4</v>
      </c>
      <c r="B6707" s="4" t="s">
        <v>5</v>
      </c>
      <c r="C6707" s="4" t="s">
        <v>7</v>
      </c>
    </row>
    <row r="6708" spans="1:6">
      <c r="A6708" t="n">
        <v>58559</v>
      </c>
      <c r="B6708" s="23" t="n">
        <v>16</v>
      </c>
      <c r="C6708" s="7" t="n">
        <v>0</v>
      </c>
    </row>
    <row r="6709" spans="1:6">
      <c r="A6709" t="s">
        <v>4</v>
      </c>
      <c r="B6709" s="4" t="s">
        <v>5</v>
      </c>
      <c r="C6709" s="4" t="s">
        <v>8</v>
      </c>
      <c r="D6709" s="4" t="s">
        <v>7</v>
      </c>
      <c r="E6709" s="4" t="s">
        <v>8</v>
      </c>
      <c r="F6709" s="4" t="s">
        <v>9</v>
      </c>
      <c r="G6709" s="4" t="s">
        <v>9</v>
      </c>
      <c r="H6709" s="4" t="s">
        <v>9</v>
      </c>
      <c r="I6709" s="4" t="s">
        <v>9</v>
      </c>
      <c r="J6709" s="4" t="s">
        <v>9</v>
      </c>
      <c r="K6709" s="4" t="s">
        <v>9</v>
      </c>
      <c r="L6709" s="4" t="s">
        <v>9</v>
      </c>
      <c r="M6709" s="4" t="s">
        <v>9</v>
      </c>
      <c r="N6709" s="4" t="s">
        <v>9</v>
      </c>
      <c r="O6709" s="4" t="s">
        <v>9</v>
      </c>
      <c r="P6709" s="4" t="s">
        <v>9</v>
      </c>
      <c r="Q6709" s="4" t="s">
        <v>9</v>
      </c>
      <c r="R6709" s="4" t="s">
        <v>9</v>
      </c>
      <c r="S6709" s="4" t="s">
        <v>9</v>
      </c>
      <c r="T6709" s="4" t="s">
        <v>9</v>
      </c>
      <c r="U6709" s="4" t="s">
        <v>9</v>
      </c>
    </row>
    <row r="6710" spans="1:6">
      <c r="A6710" t="n">
        <v>58562</v>
      </c>
      <c r="B6710" s="49" t="n">
        <v>36</v>
      </c>
      <c r="C6710" s="7" t="n">
        <v>8</v>
      </c>
      <c r="D6710" s="7" t="n">
        <v>8</v>
      </c>
      <c r="E6710" s="7" t="n">
        <v>0</v>
      </c>
      <c r="F6710" s="7" t="s">
        <v>179</v>
      </c>
      <c r="G6710" s="7" t="s">
        <v>20</v>
      </c>
      <c r="H6710" s="7" t="s">
        <v>20</v>
      </c>
      <c r="I6710" s="7" t="s">
        <v>20</v>
      </c>
      <c r="J6710" s="7" t="s">
        <v>20</v>
      </c>
      <c r="K6710" s="7" t="s">
        <v>20</v>
      </c>
      <c r="L6710" s="7" t="s">
        <v>20</v>
      </c>
      <c r="M6710" s="7" t="s">
        <v>20</v>
      </c>
      <c r="N6710" s="7" t="s">
        <v>20</v>
      </c>
      <c r="O6710" s="7" t="s">
        <v>20</v>
      </c>
      <c r="P6710" s="7" t="s">
        <v>20</v>
      </c>
      <c r="Q6710" s="7" t="s">
        <v>20</v>
      </c>
      <c r="R6710" s="7" t="s">
        <v>20</v>
      </c>
      <c r="S6710" s="7" t="s">
        <v>20</v>
      </c>
      <c r="T6710" s="7" t="s">
        <v>20</v>
      </c>
      <c r="U6710" s="7" t="s">
        <v>20</v>
      </c>
    </row>
    <row r="6711" spans="1:6">
      <c r="A6711" t="s">
        <v>4</v>
      </c>
      <c r="B6711" s="4" t="s">
        <v>5</v>
      </c>
      <c r="C6711" s="4" t="s">
        <v>8</v>
      </c>
      <c r="D6711" s="4" t="s">
        <v>7</v>
      </c>
      <c r="E6711" s="4" t="s">
        <v>8</v>
      </c>
      <c r="F6711" s="4" t="s">
        <v>9</v>
      </c>
      <c r="G6711" s="4" t="s">
        <v>9</v>
      </c>
      <c r="H6711" s="4" t="s">
        <v>9</v>
      </c>
      <c r="I6711" s="4" t="s">
        <v>9</v>
      </c>
      <c r="J6711" s="4" t="s">
        <v>9</v>
      </c>
      <c r="K6711" s="4" t="s">
        <v>9</v>
      </c>
      <c r="L6711" s="4" t="s">
        <v>9</v>
      </c>
      <c r="M6711" s="4" t="s">
        <v>9</v>
      </c>
      <c r="N6711" s="4" t="s">
        <v>9</v>
      </c>
      <c r="O6711" s="4" t="s">
        <v>9</v>
      </c>
      <c r="P6711" s="4" t="s">
        <v>9</v>
      </c>
      <c r="Q6711" s="4" t="s">
        <v>9</v>
      </c>
      <c r="R6711" s="4" t="s">
        <v>9</v>
      </c>
      <c r="S6711" s="4" t="s">
        <v>9</v>
      </c>
      <c r="T6711" s="4" t="s">
        <v>9</v>
      </c>
      <c r="U6711" s="4" t="s">
        <v>9</v>
      </c>
    </row>
    <row r="6712" spans="1:6">
      <c r="A6712" t="n">
        <v>58595</v>
      </c>
      <c r="B6712" s="49" t="n">
        <v>36</v>
      </c>
      <c r="C6712" s="7" t="n">
        <v>8</v>
      </c>
      <c r="D6712" s="7" t="n">
        <v>9</v>
      </c>
      <c r="E6712" s="7" t="n">
        <v>0</v>
      </c>
      <c r="F6712" s="7" t="s">
        <v>544</v>
      </c>
      <c r="G6712" s="7" t="s">
        <v>20</v>
      </c>
      <c r="H6712" s="7" t="s">
        <v>20</v>
      </c>
      <c r="I6712" s="7" t="s">
        <v>20</v>
      </c>
      <c r="J6712" s="7" t="s">
        <v>20</v>
      </c>
      <c r="K6712" s="7" t="s">
        <v>20</v>
      </c>
      <c r="L6712" s="7" t="s">
        <v>20</v>
      </c>
      <c r="M6712" s="7" t="s">
        <v>20</v>
      </c>
      <c r="N6712" s="7" t="s">
        <v>20</v>
      </c>
      <c r="O6712" s="7" t="s">
        <v>20</v>
      </c>
      <c r="P6712" s="7" t="s">
        <v>20</v>
      </c>
      <c r="Q6712" s="7" t="s">
        <v>20</v>
      </c>
      <c r="R6712" s="7" t="s">
        <v>20</v>
      </c>
      <c r="S6712" s="7" t="s">
        <v>20</v>
      </c>
      <c r="T6712" s="7" t="s">
        <v>20</v>
      </c>
      <c r="U6712" s="7" t="s">
        <v>20</v>
      </c>
    </row>
    <row r="6713" spans="1:6">
      <c r="A6713" t="s">
        <v>4</v>
      </c>
      <c r="B6713" s="4" t="s">
        <v>5</v>
      </c>
      <c r="C6713" s="4" t="s">
        <v>8</v>
      </c>
      <c r="D6713" s="4" t="s">
        <v>7</v>
      </c>
      <c r="E6713" s="4" t="s">
        <v>8</v>
      </c>
      <c r="F6713" s="4" t="s">
        <v>9</v>
      </c>
      <c r="G6713" s="4" t="s">
        <v>9</v>
      </c>
      <c r="H6713" s="4" t="s">
        <v>9</v>
      </c>
      <c r="I6713" s="4" t="s">
        <v>9</v>
      </c>
      <c r="J6713" s="4" t="s">
        <v>9</v>
      </c>
      <c r="K6713" s="4" t="s">
        <v>9</v>
      </c>
      <c r="L6713" s="4" t="s">
        <v>9</v>
      </c>
      <c r="M6713" s="4" t="s">
        <v>9</v>
      </c>
      <c r="N6713" s="4" t="s">
        <v>9</v>
      </c>
      <c r="O6713" s="4" t="s">
        <v>9</v>
      </c>
      <c r="P6713" s="4" t="s">
        <v>9</v>
      </c>
      <c r="Q6713" s="4" t="s">
        <v>9</v>
      </c>
      <c r="R6713" s="4" t="s">
        <v>9</v>
      </c>
      <c r="S6713" s="4" t="s">
        <v>9</v>
      </c>
      <c r="T6713" s="4" t="s">
        <v>9</v>
      </c>
      <c r="U6713" s="4" t="s">
        <v>9</v>
      </c>
    </row>
    <row r="6714" spans="1:6">
      <c r="A6714" t="n">
        <v>58631</v>
      </c>
      <c r="B6714" s="49" t="n">
        <v>36</v>
      </c>
      <c r="C6714" s="7" t="n">
        <v>8</v>
      </c>
      <c r="D6714" s="7" t="n">
        <v>5</v>
      </c>
      <c r="E6714" s="7" t="n">
        <v>0</v>
      </c>
      <c r="F6714" s="7" t="s">
        <v>545</v>
      </c>
      <c r="G6714" s="7" t="s">
        <v>20</v>
      </c>
      <c r="H6714" s="7" t="s">
        <v>20</v>
      </c>
      <c r="I6714" s="7" t="s">
        <v>20</v>
      </c>
      <c r="J6714" s="7" t="s">
        <v>20</v>
      </c>
      <c r="K6714" s="7" t="s">
        <v>20</v>
      </c>
      <c r="L6714" s="7" t="s">
        <v>20</v>
      </c>
      <c r="M6714" s="7" t="s">
        <v>20</v>
      </c>
      <c r="N6714" s="7" t="s">
        <v>20</v>
      </c>
      <c r="O6714" s="7" t="s">
        <v>20</v>
      </c>
      <c r="P6714" s="7" t="s">
        <v>20</v>
      </c>
      <c r="Q6714" s="7" t="s">
        <v>20</v>
      </c>
      <c r="R6714" s="7" t="s">
        <v>20</v>
      </c>
      <c r="S6714" s="7" t="s">
        <v>20</v>
      </c>
      <c r="T6714" s="7" t="s">
        <v>20</v>
      </c>
      <c r="U6714" s="7" t="s">
        <v>20</v>
      </c>
    </row>
    <row r="6715" spans="1:6">
      <c r="A6715" t="s">
        <v>4</v>
      </c>
      <c r="B6715" s="4" t="s">
        <v>5</v>
      </c>
      <c r="C6715" s="4" t="s">
        <v>8</v>
      </c>
      <c r="D6715" s="4" t="s">
        <v>7</v>
      </c>
      <c r="E6715" s="4" t="s">
        <v>8</v>
      </c>
      <c r="F6715" s="4" t="s">
        <v>9</v>
      </c>
      <c r="G6715" s="4" t="s">
        <v>9</v>
      </c>
      <c r="H6715" s="4" t="s">
        <v>9</v>
      </c>
      <c r="I6715" s="4" t="s">
        <v>9</v>
      </c>
      <c r="J6715" s="4" t="s">
        <v>9</v>
      </c>
      <c r="K6715" s="4" t="s">
        <v>9</v>
      </c>
      <c r="L6715" s="4" t="s">
        <v>9</v>
      </c>
      <c r="M6715" s="4" t="s">
        <v>9</v>
      </c>
      <c r="N6715" s="4" t="s">
        <v>9</v>
      </c>
      <c r="O6715" s="4" t="s">
        <v>9</v>
      </c>
      <c r="P6715" s="4" t="s">
        <v>9</v>
      </c>
      <c r="Q6715" s="4" t="s">
        <v>9</v>
      </c>
      <c r="R6715" s="4" t="s">
        <v>9</v>
      </c>
      <c r="S6715" s="4" t="s">
        <v>9</v>
      </c>
      <c r="T6715" s="4" t="s">
        <v>9</v>
      </c>
      <c r="U6715" s="4" t="s">
        <v>9</v>
      </c>
    </row>
    <row r="6716" spans="1:6">
      <c r="A6716" t="n">
        <v>58665</v>
      </c>
      <c r="B6716" s="49" t="n">
        <v>36</v>
      </c>
      <c r="C6716" s="7" t="n">
        <v>8</v>
      </c>
      <c r="D6716" s="7" t="n">
        <v>13</v>
      </c>
      <c r="E6716" s="7" t="n">
        <v>0</v>
      </c>
      <c r="F6716" s="7" t="s">
        <v>546</v>
      </c>
      <c r="G6716" s="7" t="s">
        <v>547</v>
      </c>
      <c r="H6716" s="7" t="s">
        <v>20</v>
      </c>
      <c r="I6716" s="7" t="s">
        <v>20</v>
      </c>
      <c r="J6716" s="7" t="s">
        <v>20</v>
      </c>
      <c r="K6716" s="7" t="s">
        <v>20</v>
      </c>
      <c r="L6716" s="7" t="s">
        <v>20</v>
      </c>
      <c r="M6716" s="7" t="s">
        <v>20</v>
      </c>
      <c r="N6716" s="7" t="s">
        <v>20</v>
      </c>
      <c r="O6716" s="7" t="s">
        <v>20</v>
      </c>
      <c r="P6716" s="7" t="s">
        <v>20</v>
      </c>
      <c r="Q6716" s="7" t="s">
        <v>20</v>
      </c>
      <c r="R6716" s="7" t="s">
        <v>20</v>
      </c>
      <c r="S6716" s="7" t="s">
        <v>20</v>
      </c>
      <c r="T6716" s="7" t="s">
        <v>20</v>
      </c>
      <c r="U6716" s="7" t="s">
        <v>20</v>
      </c>
    </row>
    <row r="6717" spans="1:6">
      <c r="A6717" t="s">
        <v>4</v>
      </c>
      <c r="B6717" s="4" t="s">
        <v>5</v>
      </c>
      <c r="C6717" s="4" t="s">
        <v>8</v>
      </c>
      <c r="D6717" s="4" t="s">
        <v>7</v>
      </c>
      <c r="E6717" s="4" t="s">
        <v>8</v>
      </c>
      <c r="F6717" s="4" t="s">
        <v>9</v>
      </c>
      <c r="G6717" s="4" t="s">
        <v>9</v>
      </c>
      <c r="H6717" s="4" t="s">
        <v>9</v>
      </c>
      <c r="I6717" s="4" t="s">
        <v>9</v>
      </c>
      <c r="J6717" s="4" t="s">
        <v>9</v>
      </c>
      <c r="K6717" s="4" t="s">
        <v>9</v>
      </c>
      <c r="L6717" s="4" t="s">
        <v>9</v>
      </c>
      <c r="M6717" s="4" t="s">
        <v>9</v>
      </c>
      <c r="N6717" s="4" t="s">
        <v>9</v>
      </c>
      <c r="O6717" s="4" t="s">
        <v>9</v>
      </c>
      <c r="P6717" s="4" t="s">
        <v>9</v>
      </c>
      <c r="Q6717" s="4" t="s">
        <v>9</v>
      </c>
      <c r="R6717" s="4" t="s">
        <v>9</v>
      </c>
      <c r="S6717" s="4" t="s">
        <v>9</v>
      </c>
      <c r="T6717" s="4" t="s">
        <v>9</v>
      </c>
      <c r="U6717" s="4" t="s">
        <v>9</v>
      </c>
    </row>
    <row r="6718" spans="1:6">
      <c r="A6718" t="n">
        <v>58706</v>
      </c>
      <c r="B6718" s="49" t="n">
        <v>36</v>
      </c>
      <c r="C6718" s="7" t="n">
        <v>8</v>
      </c>
      <c r="D6718" s="7" t="n">
        <v>0</v>
      </c>
      <c r="E6718" s="7" t="n">
        <v>0</v>
      </c>
      <c r="F6718" s="7" t="s">
        <v>410</v>
      </c>
      <c r="G6718" s="7" t="s">
        <v>20</v>
      </c>
      <c r="H6718" s="7" t="s">
        <v>20</v>
      </c>
      <c r="I6718" s="7" t="s">
        <v>20</v>
      </c>
      <c r="J6718" s="7" t="s">
        <v>20</v>
      </c>
      <c r="K6718" s="7" t="s">
        <v>20</v>
      </c>
      <c r="L6718" s="7" t="s">
        <v>20</v>
      </c>
      <c r="M6718" s="7" t="s">
        <v>20</v>
      </c>
      <c r="N6718" s="7" t="s">
        <v>20</v>
      </c>
      <c r="O6718" s="7" t="s">
        <v>20</v>
      </c>
      <c r="P6718" s="7" t="s">
        <v>20</v>
      </c>
      <c r="Q6718" s="7" t="s">
        <v>20</v>
      </c>
      <c r="R6718" s="7" t="s">
        <v>20</v>
      </c>
      <c r="S6718" s="7" t="s">
        <v>20</v>
      </c>
      <c r="T6718" s="7" t="s">
        <v>20</v>
      </c>
      <c r="U6718" s="7" t="s">
        <v>20</v>
      </c>
    </row>
    <row r="6719" spans="1:6">
      <c r="A6719" t="s">
        <v>4</v>
      </c>
      <c r="B6719" s="4" t="s">
        <v>5</v>
      </c>
      <c r="C6719" s="4" t="s">
        <v>7</v>
      </c>
      <c r="D6719" s="4" t="s">
        <v>8</v>
      </c>
      <c r="E6719" s="4" t="s">
        <v>9</v>
      </c>
      <c r="F6719" s="4" t="s">
        <v>18</v>
      </c>
      <c r="G6719" s="4" t="s">
        <v>18</v>
      </c>
      <c r="H6719" s="4" t="s">
        <v>18</v>
      </c>
    </row>
    <row r="6720" spans="1:6">
      <c r="A6720" t="n">
        <v>58741</v>
      </c>
      <c r="B6720" s="37" t="n">
        <v>48</v>
      </c>
      <c r="C6720" s="7" t="n">
        <v>8</v>
      </c>
      <c r="D6720" s="7" t="n">
        <v>0</v>
      </c>
      <c r="E6720" s="7" t="s">
        <v>179</v>
      </c>
      <c r="F6720" s="7" t="n">
        <v>-1</v>
      </c>
      <c r="G6720" s="7" t="n">
        <v>1</v>
      </c>
      <c r="H6720" s="7" t="n">
        <v>1.40129846432482e-45</v>
      </c>
    </row>
    <row r="6721" spans="1:21">
      <c r="A6721" t="s">
        <v>4</v>
      </c>
      <c r="B6721" s="4" t="s">
        <v>5</v>
      </c>
      <c r="C6721" s="4" t="s">
        <v>7</v>
      </c>
      <c r="D6721" s="4" t="s">
        <v>8</v>
      </c>
      <c r="E6721" s="4" t="s">
        <v>9</v>
      </c>
      <c r="F6721" s="4" t="s">
        <v>18</v>
      </c>
      <c r="G6721" s="4" t="s">
        <v>18</v>
      </c>
      <c r="H6721" s="4" t="s">
        <v>18</v>
      </c>
    </row>
    <row r="6722" spans="1:21">
      <c r="A6722" t="n">
        <v>58770</v>
      </c>
      <c r="B6722" s="37" t="n">
        <v>48</v>
      </c>
      <c r="C6722" s="7" t="n">
        <v>9</v>
      </c>
      <c r="D6722" s="7" t="n">
        <v>0</v>
      </c>
      <c r="E6722" s="7" t="s">
        <v>544</v>
      </c>
      <c r="F6722" s="7" t="n">
        <v>-1</v>
      </c>
      <c r="G6722" s="7" t="n">
        <v>1</v>
      </c>
      <c r="H6722" s="7" t="n">
        <v>1.40129846432482e-45</v>
      </c>
    </row>
    <row r="6723" spans="1:21">
      <c r="A6723" t="s">
        <v>4</v>
      </c>
      <c r="B6723" s="4" t="s">
        <v>5</v>
      </c>
      <c r="C6723" s="4" t="s">
        <v>7</v>
      </c>
      <c r="D6723" s="4" t="s">
        <v>8</v>
      </c>
      <c r="E6723" s="4" t="s">
        <v>9</v>
      </c>
      <c r="F6723" s="4" t="s">
        <v>18</v>
      </c>
      <c r="G6723" s="4" t="s">
        <v>18</v>
      </c>
      <c r="H6723" s="4" t="s">
        <v>18</v>
      </c>
    </row>
    <row r="6724" spans="1:21">
      <c r="A6724" t="n">
        <v>58802</v>
      </c>
      <c r="B6724" s="37" t="n">
        <v>48</v>
      </c>
      <c r="C6724" s="7" t="n">
        <v>5</v>
      </c>
      <c r="D6724" s="7" t="n">
        <v>0</v>
      </c>
      <c r="E6724" s="7" t="s">
        <v>545</v>
      </c>
      <c r="F6724" s="7" t="n">
        <v>-1</v>
      </c>
      <c r="G6724" s="7" t="n">
        <v>1</v>
      </c>
      <c r="H6724" s="7" t="n">
        <v>1.40129846432482e-45</v>
      </c>
    </row>
    <row r="6725" spans="1:21">
      <c r="A6725" t="s">
        <v>4</v>
      </c>
      <c r="B6725" s="4" t="s">
        <v>5</v>
      </c>
      <c r="C6725" s="4" t="s">
        <v>7</v>
      </c>
      <c r="D6725" s="4" t="s">
        <v>18</v>
      </c>
      <c r="E6725" s="4" t="s">
        <v>18</v>
      </c>
      <c r="F6725" s="4" t="s">
        <v>18</v>
      </c>
      <c r="G6725" s="4" t="s">
        <v>18</v>
      </c>
    </row>
    <row r="6726" spans="1:21">
      <c r="A6726" t="n">
        <v>58832</v>
      </c>
      <c r="B6726" s="33" t="n">
        <v>46</v>
      </c>
      <c r="C6726" s="7" t="n">
        <v>1</v>
      </c>
      <c r="D6726" s="7" t="n">
        <v>4.30000019073486</v>
      </c>
      <c r="E6726" s="7" t="n">
        <v>0</v>
      </c>
      <c r="F6726" s="7" t="n">
        <v>-25</v>
      </c>
      <c r="G6726" s="7" t="n">
        <v>85</v>
      </c>
    </row>
    <row r="6727" spans="1:21">
      <c r="A6727" t="s">
        <v>4</v>
      </c>
      <c r="B6727" s="4" t="s">
        <v>5</v>
      </c>
      <c r="C6727" s="4" t="s">
        <v>7</v>
      </c>
      <c r="D6727" s="4" t="s">
        <v>18</v>
      </c>
      <c r="E6727" s="4" t="s">
        <v>18</v>
      </c>
      <c r="F6727" s="4" t="s">
        <v>18</v>
      </c>
      <c r="G6727" s="4" t="s">
        <v>18</v>
      </c>
    </row>
    <row r="6728" spans="1:21">
      <c r="A6728" t="n">
        <v>58851</v>
      </c>
      <c r="B6728" s="33" t="n">
        <v>46</v>
      </c>
      <c r="C6728" s="7" t="n">
        <v>2</v>
      </c>
      <c r="D6728" s="7" t="n">
        <v>4.59999990463257</v>
      </c>
      <c r="E6728" s="7" t="n">
        <v>0</v>
      </c>
      <c r="F6728" s="7" t="n">
        <v>-26</v>
      </c>
      <c r="G6728" s="7" t="n">
        <v>64.5</v>
      </c>
    </row>
    <row r="6729" spans="1:21">
      <c r="A6729" t="s">
        <v>4</v>
      </c>
      <c r="B6729" s="4" t="s">
        <v>5</v>
      </c>
      <c r="C6729" s="4" t="s">
        <v>7</v>
      </c>
      <c r="D6729" s="4" t="s">
        <v>18</v>
      </c>
      <c r="E6729" s="4" t="s">
        <v>18</v>
      </c>
      <c r="F6729" s="4" t="s">
        <v>18</v>
      </c>
      <c r="G6729" s="4" t="s">
        <v>18</v>
      </c>
    </row>
    <row r="6730" spans="1:21">
      <c r="A6730" t="n">
        <v>58870</v>
      </c>
      <c r="B6730" s="33" t="n">
        <v>46</v>
      </c>
      <c r="C6730" s="7" t="n">
        <v>3</v>
      </c>
      <c r="D6730" s="7" t="n">
        <v>3.5</v>
      </c>
      <c r="E6730" s="7" t="n">
        <v>0.0599999986588955</v>
      </c>
      <c r="F6730" s="7" t="n">
        <v>-25.75</v>
      </c>
      <c r="G6730" s="7" t="n">
        <v>80</v>
      </c>
    </row>
    <row r="6731" spans="1:21">
      <c r="A6731" t="s">
        <v>4</v>
      </c>
      <c r="B6731" s="4" t="s">
        <v>5</v>
      </c>
      <c r="C6731" s="4" t="s">
        <v>7</v>
      </c>
      <c r="D6731" s="4" t="s">
        <v>18</v>
      </c>
      <c r="E6731" s="4" t="s">
        <v>18</v>
      </c>
      <c r="F6731" s="4" t="s">
        <v>18</v>
      </c>
      <c r="G6731" s="4" t="s">
        <v>18</v>
      </c>
    </row>
    <row r="6732" spans="1:21">
      <c r="A6732" t="n">
        <v>58889</v>
      </c>
      <c r="B6732" s="33" t="n">
        <v>46</v>
      </c>
      <c r="C6732" s="7" t="n">
        <v>4</v>
      </c>
      <c r="D6732" s="7" t="n">
        <v>4.25</v>
      </c>
      <c r="E6732" s="7" t="n">
        <v>0</v>
      </c>
      <c r="F6732" s="7" t="n">
        <v>-26.8500003814697</v>
      </c>
      <c r="G6732" s="7" t="n">
        <v>58</v>
      </c>
    </row>
    <row r="6733" spans="1:21">
      <c r="A6733" t="s">
        <v>4</v>
      </c>
      <c r="B6733" s="4" t="s">
        <v>5</v>
      </c>
      <c r="C6733" s="4" t="s">
        <v>7</v>
      </c>
      <c r="D6733" s="4" t="s">
        <v>18</v>
      </c>
      <c r="E6733" s="4" t="s">
        <v>18</v>
      </c>
      <c r="F6733" s="4" t="s">
        <v>18</v>
      </c>
      <c r="G6733" s="4" t="s">
        <v>18</v>
      </c>
    </row>
    <row r="6734" spans="1:21">
      <c r="A6734" t="n">
        <v>58908</v>
      </c>
      <c r="B6734" s="33" t="n">
        <v>46</v>
      </c>
      <c r="C6734" s="7" t="n">
        <v>5</v>
      </c>
      <c r="D6734" s="7" t="n">
        <v>4.44999980926514</v>
      </c>
      <c r="E6734" s="7" t="n">
        <v>0.0599999986588955</v>
      </c>
      <c r="F6734" s="7" t="n">
        <v>-24</v>
      </c>
      <c r="G6734" s="7" t="n">
        <v>114</v>
      </c>
    </row>
    <row r="6735" spans="1:21">
      <c r="A6735" t="s">
        <v>4</v>
      </c>
      <c r="B6735" s="4" t="s">
        <v>5</v>
      </c>
      <c r="C6735" s="4" t="s">
        <v>7</v>
      </c>
      <c r="D6735" s="4" t="s">
        <v>18</v>
      </c>
      <c r="E6735" s="4" t="s">
        <v>18</v>
      </c>
      <c r="F6735" s="4" t="s">
        <v>18</v>
      </c>
      <c r="G6735" s="4" t="s">
        <v>18</v>
      </c>
    </row>
    <row r="6736" spans="1:21">
      <c r="A6736" t="n">
        <v>58927</v>
      </c>
      <c r="B6736" s="33" t="n">
        <v>46</v>
      </c>
      <c r="C6736" s="7" t="n">
        <v>7032</v>
      </c>
      <c r="D6736" s="7" t="n">
        <v>4.30000019073486</v>
      </c>
      <c r="E6736" s="7" t="n">
        <v>0</v>
      </c>
      <c r="F6736" s="7" t="n">
        <v>-24.3500003814697</v>
      </c>
      <c r="G6736" s="7" t="n">
        <v>112.5</v>
      </c>
    </row>
    <row r="6737" spans="1:8">
      <c r="A6737" t="s">
        <v>4</v>
      </c>
      <c r="B6737" s="4" t="s">
        <v>5</v>
      </c>
      <c r="C6737" s="4" t="s">
        <v>7</v>
      </c>
      <c r="D6737" s="4" t="s">
        <v>18</v>
      </c>
      <c r="E6737" s="4" t="s">
        <v>18</v>
      </c>
      <c r="F6737" s="4" t="s">
        <v>18</v>
      </c>
      <c r="G6737" s="4" t="s">
        <v>18</v>
      </c>
    </row>
    <row r="6738" spans="1:8">
      <c r="A6738" t="n">
        <v>58946</v>
      </c>
      <c r="B6738" s="33" t="n">
        <v>46</v>
      </c>
      <c r="C6738" s="7" t="n">
        <v>6</v>
      </c>
      <c r="D6738" s="7" t="n">
        <v>3.09999990463257</v>
      </c>
      <c r="E6738" s="7" t="n">
        <v>0.0599999986588955</v>
      </c>
      <c r="F6738" s="7" t="n">
        <v>-24.25</v>
      </c>
      <c r="G6738" s="7" t="n">
        <v>104.5</v>
      </c>
    </row>
    <row r="6739" spans="1:8">
      <c r="A6739" t="s">
        <v>4</v>
      </c>
      <c r="B6739" s="4" t="s">
        <v>5</v>
      </c>
      <c r="C6739" s="4" t="s">
        <v>7</v>
      </c>
      <c r="D6739" s="4" t="s">
        <v>18</v>
      </c>
      <c r="E6739" s="4" t="s">
        <v>18</v>
      </c>
      <c r="F6739" s="4" t="s">
        <v>18</v>
      </c>
      <c r="G6739" s="4" t="s">
        <v>18</v>
      </c>
    </row>
    <row r="6740" spans="1:8">
      <c r="A6740" t="n">
        <v>58965</v>
      </c>
      <c r="B6740" s="33" t="n">
        <v>46</v>
      </c>
      <c r="C6740" s="7" t="n">
        <v>7</v>
      </c>
      <c r="D6740" s="7" t="n">
        <v>3.20000004768372</v>
      </c>
      <c r="E6740" s="7" t="n">
        <v>0.0599999986588955</v>
      </c>
      <c r="F6740" s="7" t="n">
        <v>-26.75</v>
      </c>
      <c r="G6740" s="7" t="n">
        <v>69.5</v>
      </c>
    </row>
    <row r="6741" spans="1:8">
      <c r="A6741" t="s">
        <v>4</v>
      </c>
      <c r="B6741" s="4" t="s">
        <v>5</v>
      </c>
      <c r="C6741" s="4" t="s">
        <v>7</v>
      </c>
      <c r="D6741" s="4" t="s">
        <v>18</v>
      </c>
      <c r="E6741" s="4" t="s">
        <v>18</v>
      </c>
      <c r="F6741" s="4" t="s">
        <v>18</v>
      </c>
      <c r="G6741" s="4" t="s">
        <v>18</v>
      </c>
    </row>
    <row r="6742" spans="1:8">
      <c r="A6742" t="n">
        <v>58984</v>
      </c>
      <c r="B6742" s="33" t="n">
        <v>46</v>
      </c>
      <c r="C6742" s="7" t="n">
        <v>8</v>
      </c>
      <c r="D6742" s="7" t="n">
        <v>2.65000009536743</v>
      </c>
      <c r="E6742" s="7" t="n">
        <v>0.0599999986588955</v>
      </c>
      <c r="F6742" s="7" t="n">
        <v>-25.2000007629395</v>
      </c>
      <c r="G6742" s="7" t="n">
        <v>91.5</v>
      </c>
    </row>
    <row r="6743" spans="1:8">
      <c r="A6743" t="s">
        <v>4</v>
      </c>
      <c r="B6743" s="4" t="s">
        <v>5</v>
      </c>
      <c r="C6743" s="4" t="s">
        <v>7</v>
      </c>
      <c r="D6743" s="4" t="s">
        <v>18</v>
      </c>
      <c r="E6743" s="4" t="s">
        <v>18</v>
      </c>
      <c r="F6743" s="4" t="s">
        <v>18</v>
      </c>
      <c r="G6743" s="4" t="s">
        <v>18</v>
      </c>
    </row>
    <row r="6744" spans="1:8">
      <c r="A6744" t="n">
        <v>59003</v>
      </c>
      <c r="B6744" s="33" t="n">
        <v>46</v>
      </c>
      <c r="C6744" s="7" t="n">
        <v>9</v>
      </c>
      <c r="D6744" s="7" t="n">
        <v>4.05000019073486</v>
      </c>
      <c r="E6744" s="7" t="n">
        <v>0</v>
      </c>
      <c r="F6744" s="7" t="n">
        <v>-23.1000003814697</v>
      </c>
      <c r="G6744" s="7" t="n">
        <v>131</v>
      </c>
    </row>
    <row r="6745" spans="1:8">
      <c r="A6745" t="s">
        <v>4</v>
      </c>
      <c r="B6745" s="4" t="s">
        <v>5</v>
      </c>
      <c r="C6745" s="4" t="s">
        <v>7</v>
      </c>
      <c r="D6745" s="4" t="s">
        <v>18</v>
      </c>
      <c r="E6745" s="4" t="s">
        <v>18</v>
      </c>
      <c r="F6745" s="4" t="s">
        <v>18</v>
      </c>
      <c r="G6745" s="4" t="s">
        <v>18</v>
      </c>
    </row>
    <row r="6746" spans="1:8">
      <c r="A6746" t="n">
        <v>59022</v>
      </c>
      <c r="B6746" s="33" t="n">
        <v>46</v>
      </c>
      <c r="C6746" s="7" t="n">
        <v>11</v>
      </c>
      <c r="D6746" s="7" t="n">
        <v>2.34999990463257</v>
      </c>
      <c r="E6746" s="7" t="n">
        <v>0.0599999986588955</v>
      </c>
      <c r="F6746" s="7" t="n">
        <v>-26.2999992370605</v>
      </c>
      <c r="G6746" s="7" t="n">
        <v>74.5</v>
      </c>
    </row>
    <row r="6747" spans="1:8">
      <c r="A6747" t="s">
        <v>4</v>
      </c>
      <c r="B6747" s="4" t="s">
        <v>5</v>
      </c>
      <c r="C6747" s="4" t="s">
        <v>7</v>
      </c>
      <c r="D6747" s="4" t="s">
        <v>18</v>
      </c>
      <c r="E6747" s="4" t="s">
        <v>18</v>
      </c>
      <c r="F6747" s="4" t="s">
        <v>18</v>
      </c>
      <c r="G6747" s="4" t="s">
        <v>18</v>
      </c>
    </row>
    <row r="6748" spans="1:8">
      <c r="A6748" t="n">
        <v>59041</v>
      </c>
      <c r="B6748" s="33" t="n">
        <v>46</v>
      </c>
      <c r="C6748" s="7" t="n">
        <v>0</v>
      </c>
      <c r="D6748" s="7" t="n">
        <v>6.15000009536743</v>
      </c>
      <c r="E6748" s="7" t="n">
        <v>0</v>
      </c>
      <c r="F6748" s="7" t="n">
        <v>-24.1200008392334</v>
      </c>
      <c r="G6748" s="7" t="n">
        <v>150</v>
      </c>
    </row>
    <row r="6749" spans="1:8">
      <c r="A6749" t="s">
        <v>4</v>
      </c>
      <c r="B6749" s="4" t="s">
        <v>5</v>
      </c>
      <c r="C6749" s="4" t="s">
        <v>7</v>
      </c>
      <c r="D6749" s="4" t="s">
        <v>18</v>
      </c>
      <c r="E6749" s="4" t="s">
        <v>18</v>
      </c>
      <c r="F6749" s="4" t="s">
        <v>18</v>
      </c>
      <c r="G6749" s="4" t="s">
        <v>18</v>
      </c>
    </row>
    <row r="6750" spans="1:8">
      <c r="A6750" t="n">
        <v>59060</v>
      </c>
      <c r="B6750" s="33" t="n">
        <v>46</v>
      </c>
      <c r="C6750" s="7" t="n">
        <v>80</v>
      </c>
      <c r="D6750" s="7" t="n">
        <v>7.30000019073486</v>
      </c>
      <c r="E6750" s="7" t="n">
        <v>0</v>
      </c>
      <c r="F6750" s="7" t="n">
        <v>-25.9500007629395</v>
      </c>
      <c r="G6750" s="7" t="n">
        <v>0</v>
      </c>
    </row>
    <row r="6751" spans="1:8">
      <c r="A6751" t="s">
        <v>4</v>
      </c>
      <c r="B6751" s="4" t="s">
        <v>5</v>
      </c>
      <c r="C6751" s="4" t="s">
        <v>7</v>
      </c>
      <c r="D6751" s="4" t="s">
        <v>18</v>
      </c>
      <c r="E6751" s="4" t="s">
        <v>18</v>
      </c>
      <c r="F6751" s="4" t="s">
        <v>18</v>
      </c>
      <c r="G6751" s="4" t="s">
        <v>18</v>
      </c>
    </row>
    <row r="6752" spans="1:8">
      <c r="A6752" t="n">
        <v>59079</v>
      </c>
      <c r="B6752" s="33" t="n">
        <v>46</v>
      </c>
      <c r="C6752" s="7" t="n">
        <v>13</v>
      </c>
      <c r="D6752" s="7" t="n">
        <v>0.25</v>
      </c>
      <c r="E6752" s="7" t="n">
        <v>0</v>
      </c>
      <c r="F6752" s="7" t="n">
        <v>-1.95000004768372</v>
      </c>
      <c r="G6752" s="7" t="n">
        <v>170</v>
      </c>
    </row>
    <row r="6753" spans="1:7">
      <c r="A6753" t="s">
        <v>4</v>
      </c>
      <c r="B6753" s="4" t="s">
        <v>5</v>
      </c>
      <c r="C6753" s="4" t="s">
        <v>8</v>
      </c>
      <c r="D6753" s="4" t="s">
        <v>8</v>
      </c>
      <c r="E6753" s="4" t="s">
        <v>18</v>
      </c>
      <c r="F6753" s="4" t="s">
        <v>18</v>
      </c>
      <c r="G6753" s="4" t="s">
        <v>18</v>
      </c>
      <c r="H6753" s="4" t="s">
        <v>7</v>
      </c>
    </row>
    <row r="6754" spans="1:7">
      <c r="A6754" t="n">
        <v>59098</v>
      </c>
      <c r="B6754" s="36" t="n">
        <v>45</v>
      </c>
      <c r="C6754" s="7" t="n">
        <v>2</v>
      </c>
      <c r="D6754" s="7" t="n">
        <v>3</v>
      </c>
      <c r="E6754" s="7" t="n">
        <v>5.23000001907349</v>
      </c>
      <c r="F6754" s="7" t="n">
        <v>1.11000001430511</v>
      </c>
      <c r="G6754" s="7" t="n">
        <v>-24.8799991607666</v>
      </c>
      <c r="H6754" s="7" t="n">
        <v>0</v>
      </c>
    </row>
    <row r="6755" spans="1:7">
      <c r="A6755" t="s">
        <v>4</v>
      </c>
      <c r="B6755" s="4" t="s">
        <v>5</v>
      </c>
      <c r="C6755" s="4" t="s">
        <v>8</v>
      </c>
      <c r="D6755" s="4" t="s">
        <v>8</v>
      </c>
      <c r="E6755" s="4" t="s">
        <v>18</v>
      </c>
      <c r="F6755" s="4" t="s">
        <v>18</v>
      </c>
      <c r="G6755" s="4" t="s">
        <v>18</v>
      </c>
      <c r="H6755" s="4" t="s">
        <v>7</v>
      </c>
      <c r="I6755" s="4" t="s">
        <v>8</v>
      </c>
    </row>
    <row r="6756" spans="1:7">
      <c r="A6756" t="n">
        <v>59115</v>
      </c>
      <c r="B6756" s="36" t="n">
        <v>45</v>
      </c>
      <c r="C6756" s="7" t="n">
        <v>4</v>
      </c>
      <c r="D6756" s="7" t="n">
        <v>3</v>
      </c>
      <c r="E6756" s="7" t="n">
        <v>27.8299999237061</v>
      </c>
      <c r="F6756" s="7" t="n">
        <v>312.480010986328</v>
      </c>
      <c r="G6756" s="7" t="n">
        <v>0</v>
      </c>
      <c r="H6756" s="7" t="n">
        <v>0</v>
      </c>
      <c r="I6756" s="7" t="n">
        <v>1</v>
      </c>
    </row>
    <row r="6757" spans="1:7">
      <c r="A6757" t="s">
        <v>4</v>
      </c>
      <c r="B6757" s="4" t="s">
        <v>5</v>
      </c>
      <c r="C6757" s="4" t="s">
        <v>8</v>
      </c>
      <c r="D6757" s="4" t="s">
        <v>8</v>
      </c>
      <c r="E6757" s="4" t="s">
        <v>18</v>
      </c>
      <c r="F6757" s="4" t="s">
        <v>7</v>
      </c>
    </row>
    <row r="6758" spans="1:7">
      <c r="A6758" t="n">
        <v>59133</v>
      </c>
      <c r="B6758" s="36" t="n">
        <v>45</v>
      </c>
      <c r="C6758" s="7" t="n">
        <v>5</v>
      </c>
      <c r="D6758" s="7" t="n">
        <v>3</v>
      </c>
      <c r="E6758" s="7" t="n">
        <v>11.1000003814697</v>
      </c>
      <c r="F6758" s="7" t="n">
        <v>0</v>
      </c>
    </row>
    <row r="6759" spans="1:7">
      <c r="A6759" t="s">
        <v>4</v>
      </c>
      <c r="B6759" s="4" t="s">
        <v>5</v>
      </c>
      <c r="C6759" s="4" t="s">
        <v>8</v>
      </c>
      <c r="D6759" s="4" t="s">
        <v>8</v>
      </c>
      <c r="E6759" s="4" t="s">
        <v>18</v>
      </c>
      <c r="F6759" s="4" t="s">
        <v>7</v>
      </c>
    </row>
    <row r="6760" spans="1:7">
      <c r="A6760" t="n">
        <v>59142</v>
      </c>
      <c r="B6760" s="36" t="n">
        <v>45</v>
      </c>
      <c r="C6760" s="7" t="n">
        <v>11</v>
      </c>
      <c r="D6760" s="7" t="n">
        <v>3</v>
      </c>
      <c r="E6760" s="7" t="n">
        <v>34</v>
      </c>
      <c r="F6760" s="7" t="n">
        <v>0</v>
      </c>
    </row>
    <row r="6761" spans="1:7">
      <c r="A6761" t="s">
        <v>4</v>
      </c>
      <c r="B6761" s="4" t="s">
        <v>5</v>
      </c>
      <c r="C6761" s="4" t="s">
        <v>8</v>
      </c>
      <c r="D6761" s="4" t="s">
        <v>8</v>
      </c>
      <c r="E6761" s="4" t="s">
        <v>18</v>
      </c>
      <c r="F6761" s="4" t="s">
        <v>18</v>
      </c>
      <c r="G6761" s="4" t="s">
        <v>18</v>
      </c>
      <c r="H6761" s="4" t="s">
        <v>7</v>
      </c>
    </row>
    <row r="6762" spans="1:7">
      <c r="A6762" t="n">
        <v>59151</v>
      </c>
      <c r="B6762" s="36" t="n">
        <v>45</v>
      </c>
      <c r="C6762" s="7" t="n">
        <v>2</v>
      </c>
      <c r="D6762" s="7" t="n">
        <v>3</v>
      </c>
      <c r="E6762" s="7" t="n">
        <v>7.32000017166138</v>
      </c>
      <c r="F6762" s="7" t="n">
        <v>1.11000001430511</v>
      </c>
      <c r="G6762" s="7" t="n">
        <v>-24.9899997711182</v>
      </c>
      <c r="H6762" s="7" t="n">
        <v>10000</v>
      </c>
    </row>
    <row r="6763" spans="1:7">
      <c r="A6763" t="s">
        <v>4</v>
      </c>
      <c r="B6763" s="4" t="s">
        <v>5</v>
      </c>
      <c r="C6763" s="4" t="s">
        <v>8</v>
      </c>
      <c r="D6763" s="4" t="s">
        <v>8</v>
      </c>
      <c r="E6763" s="4" t="s">
        <v>18</v>
      </c>
      <c r="F6763" s="4" t="s">
        <v>18</v>
      </c>
      <c r="G6763" s="4" t="s">
        <v>18</v>
      </c>
      <c r="H6763" s="4" t="s">
        <v>7</v>
      </c>
      <c r="I6763" s="4" t="s">
        <v>8</v>
      </c>
    </row>
    <row r="6764" spans="1:7">
      <c r="A6764" t="n">
        <v>59168</v>
      </c>
      <c r="B6764" s="36" t="n">
        <v>45</v>
      </c>
      <c r="C6764" s="7" t="n">
        <v>4</v>
      </c>
      <c r="D6764" s="7" t="n">
        <v>3</v>
      </c>
      <c r="E6764" s="7" t="n">
        <v>26.2800006866455</v>
      </c>
      <c r="F6764" s="7" t="n">
        <v>243.270004272461</v>
      </c>
      <c r="G6764" s="7" t="n">
        <v>0</v>
      </c>
      <c r="H6764" s="7" t="n">
        <v>10000</v>
      </c>
      <c r="I6764" s="7" t="n">
        <v>1</v>
      </c>
    </row>
    <row r="6765" spans="1:7">
      <c r="A6765" t="s">
        <v>4</v>
      </c>
      <c r="B6765" s="4" t="s">
        <v>5</v>
      </c>
      <c r="C6765" s="4" t="s">
        <v>8</v>
      </c>
      <c r="D6765" s="4" t="s">
        <v>8</v>
      </c>
      <c r="E6765" s="4" t="s">
        <v>18</v>
      </c>
      <c r="F6765" s="4" t="s">
        <v>7</v>
      </c>
    </row>
    <row r="6766" spans="1:7">
      <c r="A6766" t="n">
        <v>59186</v>
      </c>
      <c r="B6766" s="36" t="n">
        <v>45</v>
      </c>
      <c r="C6766" s="7" t="n">
        <v>5</v>
      </c>
      <c r="D6766" s="7" t="n">
        <v>3</v>
      </c>
      <c r="E6766" s="7" t="n">
        <v>6.90000009536743</v>
      </c>
      <c r="F6766" s="7" t="n">
        <v>10000</v>
      </c>
    </row>
    <row r="6767" spans="1:7">
      <c r="A6767" t="s">
        <v>4</v>
      </c>
      <c r="B6767" s="4" t="s">
        <v>5</v>
      </c>
      <c r="C6767" s="4" t="s">
        <v>7</v>
      </c>
      <c r="D6767" s="4" t="s">
        <v>18</v>
      </c>
      <c r="E6767" s="4" t="s">
        <v>18</v>
      </c>
      <c r="F6767" s="4" t="s">
        <v>18</v>
      </c>
      <c r="G6767" s="4" t="s">
        <v>7</v>
      </c>
      <c r="H6767" s="4" t="s">
        <v>7</v>
      </c>
    </row>
    <row r="6768" spans="1:7">
      <c r="A6768" t="n">
        <v>59195</v>
      </c>
      <c r="B6768" s="35" t="n">
        <v>60</v>
      </c>
      <c r="C6768" s="7" t="n">
        <v>80</v>
      </c>
      <c r="D6768" s="7" t="n">
        <v>20</v>
      </c>
      <c r="E6768" s="7" t="n">
        <v>-20</v>
      </c>
      <c r="F6768" s="7" t="n">
        <v>0</v>
      </c>
      <c r="G6768" s="7" t="n">
        <v>0</v>
      </c>
      <c r="H6768" s="7" t="n">
        <v>0</v>
      </c>
    </row>
    <row r="6769" spans="1:9">
      <c r="A6769" t="s">
        <v>4</v>
      </c>
      <c r="B6769" s="4" t="s">
        <v>5</v>
      </c>
      <c r="C6769" s="4" t="s">
        <v>8</v>
      </c>
    </row>
    <row r="6770" spans="1:9">
      <c r="A6770" t="n">
        <v>59214</v>
      </c>
      <c r="B6770" s="57" t="n">
        <v>116</v>
      </c>
      <c r="C6770" s="7" t="n">
        <v>0</v>
      </c>
    </row>
    <row r="6771" spans="1:9">
      <c r="A6771" t="s">
        <v>4</v>
      </c>
      <c r="B6771" s="4" t="s">
        <v>5</v>
      </c>
      <c r="C6771" s="4" t="s">
        <v>8</v>
      </c>
      <c r="D6771" s="4" t="s">
        <v>7</v>
      </c>
    </row>
    <row r="6772" spans="1:9">
      <c r="A6772" t="n">
        <v>59216</v>
      </c>
      <c r="B6772" s="57" t="n">
        <v>116</v>
      </c>
      <c r="C6772" s="7" t="n">
        <v>2</v>
      </c>
      <c r="D6772" s="7" t="n">
        <v>1</v>
      </c>
    </row>
    <row r="6773" spans="1:9">
      <c r="A6773" t="s">
        <v>4</v>
      </c>
      <c r="B6773" s="4" t="s">
        <v>5</v>
      </c>
      <c r="C6773" s="4" t="s">
        <v>8</v>
      </c>
      <c r="D6773" s="4" t="s">
        <v>19</v>
      </c>
    </row>
    <row r="6774" spans="1:9">
      <c r="A6774" t="n">
        <v>59220</v>
      </c>
      <c r="B6774" s="57" t="n">
        <v>116</v>
      </c>
      <c r="C6774" s="7" t="n">
        <v>5</v>
      </c>
      <c r="D6774" s="7" t="n">
        <v>1097859072</v>
      </c>
    </row>
    <row r="6775" spans="1:9">
      <c r="A6775" t="s">
        <v>4</v>
      </c>
      <c r="B6775" s="4" t="s">
        <v>5</v>
      </c>
      <c r="C6775" s="4" t="s">
        <v>8</v>
      </c>
      <c r="D6775" s="4" t="s">
        <v>7</v>
      </c>
    </row>
    <row r="6776" spans="1:9">
      <c r="A6776" t="n">
        <v>59226</v>
      </c>
      <c r="B6776" s="57" t="n">
        <v>116</v>
      </c>
      <c r="C6776" s="7" t="n">
        <v>6</v>
      </c>
      <c r="D6776" s="7" t="n">
        <v>1</v>
      </c>
    </row>
    <row r="6777" spans="1:9">
      <c r="A6777" t="s">
        <v>4</v>
      </c>
      <c r="B6777" s="4" t="s">
        <v>5</v>
      </c>
      <c r="C6777" s="4" t="s">
        <v>8</v>
      </c>
      <c r="D6777" s="4" t="s">
        <v>7</v>
      </c>
      <c r="E6777" s="4" t="s">
        <v>9</v>
      </c>
      <c r="F6777" s="4" t="s">
        <v>9</v>
      </c>
      <c r="G6777" s="4" t="s">
        <v>8</v>
      </c>
    </row>
    <row r="6778" spans="1:9">
      <c r="A6778" t="n">
        <v>59230</v>
      </c>
      <c r="B6778" s="11" t="n">
        <v>32</v>
      </c>
      <c r="C6778" s="7" t="n">
        <v>0</v>
      </c>
      <c r="D6778" s="7" t="n">
        <v>65533</v>
      </c>
      <c r="E6778" s="7" t="s">
        <v>12</v>
      </c>
      <c r="F6778" s="7" t="s">
        <v>13</v>
      </c>
      <c r="G6778" s="7" t="n">
        <v>1</v>
      </c>
    </row>
    <row r="6779" spans="1:9">
      <c r="A6779" t="s">
        <v>4</v>
      </c>
      <c r="B6779" s="4" t="s">
        <v>5</v>
      </c>
      <c r="C6779" s="4" t="s">
        <v>8</v>
      </c>
      <c r="D6779" s="4" t="s">
        <v>7</v>
      </c>
      <c r="E6779" s="4" t="s">
        <v>9</v>
      </c>
      <c r="F6779" s="4" t="s">
        <v>9</v>
      </c>
      <c r="G6779" s="4" t="s">
        <v>8</v>
      </c>
    </row>
    <row r="6780" spans="1:9">
      <c r="A6780" t="n">
        <v>59245</v>
      </c>
      <c r="B6780" s="11" t="n">
        <v>32</v>
      </c>
      <c r="C6780" s="7" t="n">
        <v>0</v>
      </c>
      <c r="D6780" s="7" t="n">
        <v>65533</v>
      </c>
      <c r="E6780" s="7" t="s">
        <v>12</v>
      </c>
      <c r="F6780" s="7" t="s">
        <v>47</v>
      </c>
      <c r="G6780" s="7" t="n">
        <v>0</v>
      </c>
    </row>
    <row r="6781" spans="1:9">
      <c r="A6781" t="s">
        <v>4</v>
      </c>
      <c r="B6781" s="4" t="s">
        <v>5</v>
      </c>
      <c r="C6781" s="4" t="s">
        <v>8</v>
      </c>
      <c r="D6781" s="4" t="s">
        <v>7</v>
      </c>
      <c r="E6781" s="4" t="s">
        <v>9</v>
      </c>
      <c r="F6781" s="4" t="s">
        <v>9</v>
      </c>
      <c r="G6781" s="4" t="s">
        <v>8</v>
      </c>
    </row>
    <row r="6782" spans="1:9">
      <c r="A6782" t="n">
        <v>59263</v>
      </c>
      <c r="B6782" s="11" t="n">
        <v>32</v>
      </c>
      <c r="C6782" s="7" t="n">
        <v>1</v>
      </c>
      <c r="D6782" s="7" t="n">
        <v>65533</v>
      </c>
      <c r="E6782" s="7" t="s">
        <v>12</v>
      </c>
      <c r="F6782" s="7" t="s">
        <v>48</v>
      </c>
      <c r="G6782" s="7" t="n">
        <v>4</v>
      </c>
    </row>
    <row r="6783" spans="1:9">
      <c r="A6783" t="s">
        <v>4</v>
      </c>
      <c r="B6783" s="4" t="s">
        <v>5</v>
      </c>
      <c r="C6783" s="4" t="s">
        <v>8</v>
      </c>
      <c r="D6783" s="4" t="s">
        <v>9</v>
      </c>
      <c r="E6783" s="4" t="s">
        <v>7</v>
      </c>
    </row>
    <row r="6784" spans="1:9">
      <c r="A6784" t="n">
        <v>59277</v>
      </c>
      <c r="B6784" s="19" t="n">
        <v>94</v>
      </c>
      <c r="C6784" s="7" t="n">
        <v>0</v>
      </c>
      <c r="D6784" s="7" t="s">
        <v>41</v>
      </c>
      <c r="E6784" s="7" t="n">
        <v>1</v>
      </c>
    </row>
    <row r="6785" spans="1:7">
      <c r="A6785" t="s">
        <v>4</v>
      </c>
      <c r="B6785" s="4" t="s">
        <v>5</v>
      </c>
      <c r="C6785" s="4" t="s">
        <v>8</v>
      </c>
      <c r="D6785" s="4" t="s">
        <v>9</v>
      </c>
      <c r="E6785" s="4" t="s">
        <v>7</v>
      </c>
    </row>
    <row r="6786" spans="1:7">
      <c r="A6786" t="n">
        <v>59288</v>
      </c>
      <c r="B6786" s="19" t="n">
        <v>94</v>
      </c>
      <c r="C6786" s="7" t="n">
        <v>0</v>
      </c>
      <c r="D6786" s="7" t="s">
        <v>41</v>
      </c>
      <c r="E6786" s="7" t="n">
        <v>2</v>
      </c>
    </row>
    <row r="6787" spans="1:7">
      <c r="A6787" t="s">
        <v>4</v>
      </c>
      <c r="B6787" s="4" t="s">
        <v>5</v>
      </c>
      <c r="C6787" s="4" t="s">
        <v>8</v>
      </c>
      <c r="D6787" s="4" t="s">
        <v>9</v>
      </c>
      <c r="E6787" s="4" t="s">
        <v>7</v>
      </c>
    </row>
    <row r="6788" spans="1:7">
      <c r="A6788" t="n">
        <v>59299</v>
      </c>
      <c r="B6788" s="19" t="n">
        <v>94</v>
      </c>
      <c r="C6788" s="7" t="n">
        <v>1</v>
      </c>
      <c r="D6788" s="7" t="s">
        <v>41</v>
      </c>
      <c r="E6788" s="7" t="n">
        <v>4</v>
      </c>
    </row>
    <row r="6789" spans="1:7">
      <c r="A6789" t="s">
        <v>4</v>
      </c>
      <c r="B6789" s="4" t="s">
        <v>5</v>
      </c>
      <c r="C6789" s="4" t="s">
        <v>8</v>
      </c>
      <c r="D6789" s="4" t="s">
        <v>9</v>
      </c>
    </row>
    <row r="6790" spans="1:7">
      <c r="A6790" t="n">
        <v>59310</v>
      </c>
      <c r="B6790" s="19" t="n">
        <v>94</v>
      </c>
      <c r="C6790" s="7" t="n">
        <v>5</v>
      </c>
      <c r="D6790" s="7" t="s">
        <v>41</v>
      </c>
    </row>
    <row r="6791" spans="1:7">
      <c r="A6791" t="s">
        <v>4</v>
      </c>
      <c r="B6791" s="4" t="s">
        <v>5</v>
      </c>
      <c r="C6791" s="4" t="s">
        <v>8</v>
      </c>
      <c r="D6791" s="4" t="s">
        <v>9</v>
      </c>
      <c r="E6791" s="4" t="s">
        <v>18</v>
      </c>
      <c r="F6791" s="4" t="s">
        <v>18</v>
      </c>
      <c r="G6791" s="4" t="s">
        <v>18</v>
      </c>
    </row>
    <row r="6792" spans="1:7">
      <c r="A6792" t="n">
        <v>59319</v>
      </c>
      <c r="B6792" s="19" t="n">
        <v>94</v>
      </c>
      <c r="C6792" s="7" t="n">
        <v>2</v>
      </c>
      <c r="D6792" s="7" t="s">
        <v>41</v>
      </c>
      <c r="E6792" s="7" t="n">
        <v>14.8999996185303</v>
      </c>
      <c r="F6792" s="7" t="n">
        <v>0</v>
      </c>
      <c r="G6792" s="7" t="n">
        <v>-26.8999996185303</v>
      </c>
    </row>
    <row r="6793" spans="1:7">
      <c r="A6793" t="s">
        <v>4</v>
      </c>
      <c r="B6793" s="4" t="s">
        <v>5</v>
      </c>
      <c r="C6793" s="4" t="s">
        <v>8</v>
      </c>
      <c r="D6793" s="4" t="s">
        <v>9</v>
      </c>
      <c r="E6793" s="4" t="s">
        <v>18</v>
      </c>
      <c r="F6793" s="4" t="s">
        <v>18</v>
      </c>
      <c r="G6793" s="4" t="s">
        <v>18</v>
      </c>
    </row>
    <row r="6794" spans="1:7">
      <c r="A6794" t="n">
        <v>59340</v>
      </c>
      <c r="B6794" s="19" t="n">
        <v>94</v>
      </c>
      <c r="C6794" s="7" t="n">
        <v>3</v>
      </c>
      <c r="D6794" s="7" t="s">
        <v>41</v>
      </c>
      <c r="E6794" s="7" t="n">
        <v>0</v>
      </c>
      <c r="F6794" s="7" t="n">
        <v>0</v>
      </c>
      <c r="G6794" s="7" t="n">
        <v>0</v>
      </c>
    </row>
    <row r="6795" spans="1:7">
      <c r="A6795" t="s">
        <v>4</v>
      </c>
      <c r="B6795" s="4" t="s">
        <v>5</v>
      </c>
      <c r="C6795" s="4" t="s">
        <v>8</v>
      </c>
      <c r="D6795" s="4" t="s">
        <v>9</v>
      </c>
      <c r="E6795" s="4" t="s">
        <v>7</v>
      </c>
    </row>
    <row r="6796" spans="1:7">
      <c r="A6796" t="n">
        <v>59361</v>
      </c>
      <c r="B6796" s="19" t="n">
        <v>94</v>
      </c>
      <c r="C6796" s="7" t="n">
        <v>0</v>
      </c>
      <c r="D6796" s="7" t="s">
        <v>23</v>
      </c>
      <c r="E6796" s="7" t="n">
        <v>1</v>
      </c>
    </row>
    <row r="6797" spans="1:7">
      <c r="A6797" t="s">
        <v>4</v>
      </c>
      <c r="B6797" s="4" t="s">
        <v>5</v>
      </c>
      <c r="C6797" s="4" t="s">
        <v>8</v>
      </c>
      <c r="D6797" s="4" t="s">
        <v>9</v>
      </c>
      <c r="E6797" s="4" t="s">
        <v>7</v>
      </c>
    </row>
    <row r="6798" spans="1:7">
      <c r="A6798" t="n">
        <v>59372</v>
      </c>
      <c r="B6798" s="19" t="n">
        <v>94</v>
      </c>
      <c r="C6798" s="7" t="n">
        <v>0</v>
      </c>
      <c r="D6798" s="7" t="s">
        <v>23</v>
      </c>
      <c r="E6798" s="7" t="n">
        <v>2</v>
      </c>
    </row>
    <row r="6799" spans="1:7">
      <c r="A6799" t="s">
        <v>4</v>
      </c>
      <c r="B6799" s="4" t="s">
        <v>5</v>
      </c>
      <c r="C6799" s="4" t="s">
        <v>8</v>
      </c>
      <c r="D6799" s="4" t="s">
        <v>9</v>
      </c>
      <c r="E6799" s="4" t="s">
        <v>7</v>
      </c>
    </row>
    <row r="6800" spans="1:7">
      <c r="A6800" t="n">
        <v>59383</v>
      </c>
      <c r="B6800" s="19" t="n">
        <v>94</v>
      </c>
      <c r="C6800" s="7" t="n">
        <v>1</v>
      </c>
      <c r="D6800" s="7" t="s">
        <v>23</v>
      </c>
      <c r="E6800" s="7" t="n">
        <v>4</v>
      </c>
    </row>
    <row r="6801" spans="1:7">
      <c r="A6801" t="s">
        <v>4</v>
      </c>
      <c r="B6801" s="4" t="s">
        <v>5</v>
      </c>
      <c r="C6801" s="4" t="s">
        <v>8</v>
      </c>
      <c r="D6801" s="4" t="s">
        <v>9</v>
      </c>
    </row>
    <row r="6802" spans="1:7">
      <c r="A6802" t="n">
        <v>59394</v>
      </c>
      <c r="B6802" s="19" t="n">
        <v>94</v>
      </c>
      <c r="C6802" s="7" t="n">
        <v>5</v>
      </c>
      <c r="D6802" s="7" t="s">
        <v>23</v>
      </c>
    </row>
    <row r="6803" spans="1:7">
      <c r="A6803" t="s">
        <v>4</v>
      </c>
      <c r="B6803" s="4" t="s">
        <v>5</v>
      </c>
      <c r="C6803" s="4" t="s">
        <v>8</v>
      </c>
      <c r="D6803" s="4" t="s">
        <v>7</v>
      </c>
      <c r="E6803" s="4" t="s">
        <v>18</v>
      </c>
    </row>
    <row r="6804" spans="1:7">
      <c r="A6804" t="n">
        <v>59403</v>
      </c>
      <c r="B6804" s="25" t="n">
        <v>58</v>
      </c>
      <c r="C6804" s="7" t="n">
        <v>100</v>
      </c>
      <c r="D6804" s="7" t="n">
        <v>1000</v>
      </c>
      <c r="E6804" s="7" t="n">
        <v>1</v>
      </c>
    </row>
    <row r="6805" spans="1:7">
      <c r="A6805" t="s">
        <v>4</v>
      </c>
      <c r="B6805" s="4" t="s">
        <v>5</v>
      </c>
      <c r="C6805" s="4" t="s">
        <v>8</v>
      </c>
      <c r="D6805" s="4" t="s">
        <v>7</v>
      </c>
      <c r="E6805" s="4" t="s">
        <v>19</v>
      </c>
      <c r="F6805" s="4" t="s">
        <v>7</v>
      </c>
    </row>
    <row r="6806" spans="1:7">
      <c r="A6806" t="n">
        <v>59411</v>
      </c>
      <c r="B6806" s="15" t="n">
        <v>50</v>
      </c>
      <c r="C6806" s="7" t="n">
        <v>3</v>
      </c>
      <c r="D6806" s="7" t="n">
        <v>8150</v>
      </c>
      <c r="E6806" s="7" t="n">
        <v>1056964608</v>
      </c>
      <c r="F6806" s="7" t="n">
        <v>1000</v>
      </c>
    </row>
    <row r="6807" spans="1:7">
      <c r="A6807" t="s">
        <v>4</v>
      </c>
      <c r="B6807" s="4" t="s">
        <v>5</v>
      </c>
      <c r="C6807" s="4" t="s">
        <v>8</v>
      </c>
      <c r="D6807" s="4" t="s">
        <v>7</v>
      </c>
    </row>
    <row r="6808" spans="1:7">
      <c r="A6808" t="n">
        <v>59421</v>
      </c>
      <c r="B6808" s="25" t="n">
        <v>58</v>
      </c>
      <c r="C6808" s="7" t="n">
        <v>255</v>
      </c>
      <c r="D6808" s="7" t="n">
        <v>0</v>
      </c>
    </row>
    <row r="6809" spans="1:7">
      <c r="A6809" t="s">
        <v>4</v>
      </c>
      <c r="B6809" s="4" t="s">
        <v>5</v>
      </c>
      <c r="C6809" s="4" t="s">
        <v>8</v>
      </c>
      <c r="D6809" s="4" t="s">
        <v>7</v>
      </c>
    </row>
    <row r="6810" spans="1:7">
      <c r="A6810" t="n">
        <v>59425</v>
      </c>
      <c r="B6810" s="36" t="n">
        <v>45</v>
      </c>
      <c r="C6810" s="7" t="n">
        <v>7</v>
      </c>
      <c r="D6810" s="7" t="n">
        <v>255</v>
      </c>
    </row>
    <row r="6811" spans="1:7">
      <c r="A6811" t="s">
        <v>4</v>
      </c>
      <c r="B6811" s="4" t="s">
        <v>5</v>
      </c>
      <c r="C6811" s="4" t="s">
        <v>8</v>
      </c>
      <c r="D6811" s="4" t="s">
        <v>7</v>
      </c>
      <c r="E6811" s="4" t="s">
        <v>18</v>
      </c>
    </row>
    <row r="6812" spans="1:7">
      <c r="A6812" t="n">
        <v>59429</v>
      </c>
      <c r="B6812" s="25" t="n">
        <v>58</v>
      </c>
      <c r="C6812" s="7" t="n">
        <v>101</v>
      </c>
      <c r="D6812" s="7" t="n">
        <v>1000</v>
      </c>
      <c r="E6812" s="7" t="n">
        <v>1</v>
      </c>
    </row>
    <row r="6813" spans="1:7">
      <c r="A6813" t="s">
        <v>4</v>
      </c>
      <c r="B6813" s="4" t="s">
        <v>5</v>
      </c>
      <c r="C6813" s="4" t="s">
        <v>8</v>
      </c>
      <c r="D6813" s="4" t="s">
        <v>7</v>
      </c>
    </row>
    <row r="6814" spans="1:7">
      <c r="A6814" t="n">
        <v>59437</v>
      </c>
      <c r="B6814" s="25" t="n">
        <v>58</v>
      </c>
      <c r="C6814" s="7" t="n">
        <v>254</v>
      </c>
      <c r="D6814" s="7" t="n">
        <v>0</v>
      </c>
    </row>
    <row r="6815" spans="1:7">
      <c r="A6815" t="s">
        <v>4</v>
      </c>
      <c r="B6815" s="4" t="s">
        <v>5</v>
      </c>
      <c r="C6815" s="4" t="s">
        <v>8</v>
      </c>
      <c r="D6815" s="4" t="s">
        <v>8</v>
      </c>
      <c r="E6815" s="4" t="s">
        <v>18</v>
      </c>
      <c r="F6815" s="4" t="s">
        <v>18</v>
      </c>
      <c r="G6815" s="4" t="s">
        <v>18</v>
      </c>
      <c r="H6815" s="4" t="s">
        <v>7</v>
      </c>
    </row>
    <row r="6816" spans="1:7">
      <c r="A6816" t="n">
        <v>59441</v>
      </c>
      <c r="B6816" s="36" t="n">
        <v>45</v>
      </c>
      <c r="C6816" s="7" t="n">
        <v>2</v>
      </c>
      <c r="D6816" s="7" t="n">
        <v>3</v>
      </c>
      <c r="E6816" s="7" t="n">
        <v>8.3100004196167</v>
      </c>
      <c r="F6816" s="7" t="n">
        <v>1.02999997138977</v>
      </c>
      <c r="G6816" s="7" t="n">
        <v>-24.9200000762939</v>
      </c>
      <c r="H6816" s="7" t="n">
        <v>0</v>
      </c>
    </row>
    <row r="6817" spans="1:8">
      <c r="A6817" t="s">
        <v>4</v>
      </c>
      <c r="B6817" s="4" t="s">
        <v>5</v>
      </c>
      <c r="C6817" s="4" t="s">
        <v>8</v>
      </c>
      <c r="D6817" s="4" t="s">
        <v>8</v>
      </c>
      <c r="E6817" s="4" t="s">
        <v>18</v>
      </c>
      <c r="F6817" s="4" t="s">
        <v>18</v>
      </c>
      <c r="G6817" s="4" t="s">
        <v>18</v>
      </c>
      <c r="H6817" s="4" t="s">
        <v>7</v>
      </c>
      <c r="I6817" s="4" t="s">
        <v>8</v>
      </c>
    </row>
    <row r="6818" spans="1:8">
      <c r="A6818" t="n">
        <v>59458</v>
      </c>
      <c r="B6818" s="36" t="n">
        <v>45</v>
      </c>
      <c r="C6818" s="7" t="n">
        <v>4</v>
      </c>
      <c r="D6818" s="7" t="n">
        <v>3</v>
      </c>
      <c r="E6818" s="7" t="n">
        <v>47.9900016784668</v>
      </c>
      <c r="F6818" s="7" t="n">
        <v>139.330001831055</v>
      </c>
      <c r="G6818" s="7" t="n">
        <v>0</v>
      </c>
      <c r="H6818" s="7" t="n">
        <v>0</v>
      </c>
      <c r="I6818" s="7" t="n">
        <v>1</v>
      </c>
    </row>
    <row r="6819" spans="1:8">
      <c r="A6819" t="s">
        <v>4</v>
      </c>
      <c r="B6819" s="4" t="s">
        <v>5</v>
      </c>
      <c r="C6819" s="4" t="s">
        <v>8</v>
      </c>
      <c r="D6819" s="4" t="s">
        <v>8</v>
      </c>
      <c r="E6819" s="4" t="s">
        <v>18</v>
      </c>
      <c r="F6819" s="4" t="s">
        <v>7</v>
      </c>
    </row>
    <row r="6820" spans="1:8">
      <c r="A6820" t="n">
        <v>59476</v>
      </c>
      <c r="B6820" s="36" t="n">
        <v>45</v>
      </c>
      <c r="C6820" s="7" t="n">
        <v>5</v>
      </c>
      <c r="D6820" s="7" t="n">
        <v>3</v>
      </c>
      <c r="E6820" s="7" t="n">
        <v>3.70000004768372</v>
      </c>
      <c r="F6820" s="7" t="n">
        <v>0</v>
      </c>
    </row>
    <row r="6821" spans="1:8">
      <c r="A6821" t="s">
        <v>4</v>
      </c>
      <c r="B6821" s="4" t="s">
        <v>5</v>
      </c>
      <c r="C6821" s="4" t="s">
        <v>8</v>
      </c>
      <c r="D6821" s="4" t="s">
        <v>8</v>
      </c>
      <c r="E6821" s="4" t="s">
        <v>18</v>
      </c>
      <c r="F6821" s="4" t="s">
        <v>7</v>
      </c>
    </row>
    <row r="6822" spans="1:8">
      <c r="A6822" t="n">
        <v>59485</v>
      </c>
      <c r="B6822" s="36" t="n">
        <v>45</v>
      </c>
      <c r="C6822" s="7" t="n">
        <v>11</v>
      </c>
      <c r="D6822" s="7" t="n">
        <v>3</v>
      </c>
      <c r="E6822" s="7" t="n">
        <v>33.4000015258789</v>
      </c>
      <c r="F6822" s="7" t="n">
        <v>0</v>
      </c>
    </row>
    <row r="6823" spans="1:8">
      <c r="A6823" t="s">
        <v>4</v>
      </c>
      <c r="B6823" s="4" t="s">
        <v>5</v>
      </c>
      <c r="C6823" s="4" t="s">
        <v>8</v>
      </c>
      <c r="D6823" s="4" t="s">
        <v>8</v>
      </c>
      <c r="E6823" s="4" t="s">
        <v>18</v>
      </c>
      <c r="F6823" s="4" t="s">
        <v>18</v>
      </c>
      <c r="G6823" s="4" t="s">
        <v>18</v>
      </c>
      <c r="H6823" s="4" t="s">
        <v>7</v>
      </c>
    </row>
    <row r="6824" spans="1:8">
      <c r="A6824" t="n">
        <v>59494</v>
      </c>
      <c r="B6824" s="36" t="n">
        <v>45</v>
      </c>
      <c r="C6824" s="7" t="n">
        <v>2</v>
      </c>
      <c r="D6824" s="7" t="n">
        <v>3</v>
      </c>
      <c r="E6824" s="7" t="n">
        <v>11.4099998474121</v>
      </c>
      <c r="F6824" s="7" t="n">
        <v>1.00999999046326</v>
      </c>
      <c r="G6824" s="7" t="n">
        <v>-25</v>
      </c>
      <c r="H6824" s="7" t="n">
        <v>30000</v>
      </c>
    </row>
    <row r="6825" spans="1:8">
      <c r="A6825" t="s">
        <v>4</v>
      </c>
      <c r="B6825" s="4" t="s">
        <v>5</v>
      </c>
      <c r="C6825" s="4" t="s">
        <v>8</v>
      </c>
      <c r="D6825" s="4" t="s">
        <v>8</v>
      </c>
      <c r="E6825" s="4" t="s">
        <v>18</v>
      </c>
      <c r="F6825" s="4" t="s">
        <v>18</v>
      </c>
      <c r="G6825" s="4" t="s">
        <v>18</v>
      </c>
      <c r="H6825" s="4" t="s">
        <v>7</v>
      </c>
      <c r="I6825" s="4" t="s">
        <v>8</v>
      </c>
    </row>
    <row r="6826" spans="1:8">
      <c r="A6826" t="n">
        <v>59511</v>
      </c>
      <c r="B6826" s="36" t="n">
        <v>45</v>
      </c>
      <c r="C6826" s="7" t="n">
        <v>4</v>
      </c>
      <c r="D6826" s="7" t="n">
        <v>3</v>
      </c>
      <c r="E6826" s="7" t="n">
        <v>11.539999961853</v>
      </c>
      <c r="F6826" s="7" t="n">
        <v>71.4199981689453</v>
      </c>
      <c r="G6826" s="7" t="n">
        <v>0</v>
      </c>
      <c r="H6826" s="7" t="n">
        <v>30000</v>
      </c>
      <c r="I6826" s="7" t="n">
        <v>1</v>
      </c>
    </row>
    <row r="6827" spans="1:8">
      <c r="A6827" t="s">
        <v>4</v>
      </c>
      <c r="B6827" s="4" t="s">
        <v>5</v>
      </c>
      <c r="C6827" s="4" t="s">
        <v>8</v>
      </c>
      <c r="D6827" s="4" t="s">
        <v>8</v>
      </c>
      <c r="E6827" s="4" t="s">
        <v>18</v>
      </c>
      <c r="F6827" s="4" t="s">
        <v>7</v>
      </c>
    </row>
    <row r="6828" spans="1:8">
      <c r="A6828" t="n">
        <v>59529</v>
      </c>
      <c r="B6828" s="36" t="n">
        <v>45</v>
      </c>
      <c r="C6828" s="7" t="n">
        <v>5</v>
      </c>
      <c r="D6828" s="7" t="n">
        <v>3</v>
      </c>
      <c r="E6828" s="7" t="n">
        <v>3.09999990463257</v>
      </c>
      <c r="F6828" s="7" t="n">
        <v>30000</v>
      </c>
    </row>
    <row r="6829" spans="1:8">
      <c r="A6829" t="s">
        <v>4</v>
      </c>
      <c r="B6829" s="4" t="s">
        <v>5</v>
      </c>
      <c r="C6829" s="4" t="s">
        <v>8</v>
      </c>
      <c r="D6829" s="4" t="s">
        <v>7</v>
      </c>
    </row>
    <row r="6830" spans="1:8">
      <c r="A6830" t="n">
        <v>59538</v>
      </c>
      <c r="B6830" s="25" t="n">
        <v>58</v>
      </c>
      <c r="C6830" s="7" t="n">
        <v>255</v>
      </c>
      <c r="D6830" s="7" t="n">
        <v>0</v>
      </c>
    </row>
    <row r="6831" spans="1:8">
      <c r="A6831" t="s">
        <v>4</v>
      </c>
      <c r="B6831" s="4" t="s">
        <v>5</v>
      </c>
      <c r="C6831" s="4" t="s">
        <v>7</v>
      </c>
    </row>
    <row r="6832" spans="1:8">
      <c r="A6832" t="n">
        <v>59542</v>
      </c>
      <c r="B6832" s="23" t="n">
        <v>16</v>
      </c>
      <c r="C6832" s="7" t="n">
        <v>1000</v>
      </c>
    </row>
    <row r="6833" spans="1:9">
      <c r="A6833" t="s">
        <v>4</v>
      </c>
      <c r="B6833" s="4" t="s">
        <v>5</v>
      </c>
      <c r="C6833" s="4" t="s">
        <v>8</v>
      </c>
      <c r="D6833" s="4" t="s">
        <v>7</v>
      </c>
      <c r="E6833" s="4" t="s">
        <v>7</v>
      </c>
      <c r="F6833" s="4" t="s">
        <v>8</v>
      </c>
    </row>
    <row r="6834" spans="1:9">
      <c r="A6834" t="n">
        <v>59545</v>
      </c>
      <c r="B6834" s="28" t="n">
        <v>25</v>
      </c>
      <c r="C6834" s="7" t="n">
        <v>1</v>
      </c>
      <c r="D6834" s="7" t="n">
        <v>260</v>
      </c>
      <c r="E6834" s="7" t="n">
        <v>640</v>
      </c>
      <c r="F6834" s="7" t="n">
        <v>2</v>
      </c>
    </row>
    <row r="6835" spans="1:9">
      <c r="A6835" t="s">
        <v>4</v>
      </c>
      <c r="B6835" s="4" t="s">
        <v>5</v>
      </c>
      <c r="C6835" s="4" t="s">
        <v>8</v>
      </c>
      <c r="D6835" s="4" t="s">
        <v>7</v>
      </c>
      <c r="E6835" s="4" t="s">
        <v>9</v>
      </c>
    </row>
    <row r="6836" spans="1:9">
      <c r="A6836" t="n">
        <v>59552</v>
      </c>
      <c r="B6836" s="38" t="n">
        <v>51</v>
      </c>
      <c r="C6836" s="7" t="n">
        <v>4</v>
      </c>
      <c r="D6836" s="7" t="n">
        <v>2</v>
      </c>
      <c r="E6836" s="7" t="s">
        <v>331</v>
      </c>
    </row>
    <row r="6837" spans="1:9">
      <c r="A6837" t="s">
        <v>4</v>
      </c>
      <c r="B6837" s="4" t="s">
        <v>5</v>
      </c>
      <c r="C6837" s="4" t="s">
        <v>7</v>
      </c>
    </row>
    <row r="6838" spans="1:9">
      <c r="A6838" t="n">
        <v>59566</v>
      </c>
      <c r="B6838" s="23" t="n">
        <v>16</v>
      </c>
      <c r="C6838" s="7" t="n">
        <v>0</v>
      </c>
    </row>
    <row r="6839" spans="1:9">
      <c r="A6839" t="s">
        <v>4</v>
      </c>
      <c r="B6839" s="4" t="s">
        <v>5</v>
      </c>
      <c r="C6839" s="4" t="s">
        <v>7</v>
      </c>
      <c r="D6839" s="4" t="s">
        <v>69</v>
      </c>
      <c r="E6839" s="4" t="s">
        <v>8</v>
      </c>
      <c r="F6839" s="4" t="s">
        <v>8</v>
      </c>
    </row>
    <row r="6840" spans="1:9">
      <c r="A6840" t="n">
        <v>59569</v>
      </c>
      <c r="B6840" s="39" t="n">
        <v>26</v>
      </c>
      <c r="C6840" s="7" t="n">
        <v>2</v>
      </c>
      <c r="D6840" s="7" t="s">
        <v>548</v>
      </c>
      <c r="E6840" s="7" t="n">
        <v>2</v>
      </c>
      <c r="F6840" s="7" t="n">
        <v>0</v>
      </c>
    </row>
    <row r="6841" spans="1:9">
      <c r="A6841" t="s">
        <v>4</v>
      </c>
      <c r="B6841" s="4" t="s">
        <v>5</v>
      </c>
    </row>
    <row r="6842" spans="1:9">
      <c r="A6842" t="n">
        <v>59586</v>
      </c>
      <c r="B6842" s="30" t="n">
        <v>28</v>
      </c>
    </row>
    <row r="6843" spans="1:9">
      <c r="A6843" t="s">
        <v>4</v>
      </c>
      <c r="B6843" s="4" t="s">
        <v>5</v>
      </c>
      <c r="C6843" s="4" t="s">
        <v>8</v>
      </c>
      <c r="D6843" s="4" t="s">
        <v>7</v>
      </c>
      <c r="E6843" s="4" t="s">
        <v>7</v>
      </c>
      <c r="F6843" s="4" t="s">
        <v>8</v>
      </c>
    </row>
    <row r="6844" spans="1:9">
      <c r="A6844" t="n">
        <v>59587</v>
      </c>
      <c r="B6844" s="28" t="n">
        <v>25</v>
      </c>
      <c r="C6844" s="7" t="n">
        <v>1</v>
      </c>
      <c r="D6844" s="7" t="n">
        <v>65535</v>
      </c>
      <c r="E6844" s="7" t="n">
        <v>65535</v>
      </c>
      <c r="F6844" s="7" t="n">
        <v>0</v>
      </c>
    </row>
    <row r="6845" spans="1:9">
      <c r="A6845" t="s">
        <v>4</v>
      </c>
      <c r="B6845" s="4" t="s">
        <v>5</v>
      </c>
      <c r="C6845" s="4" t="s">
        <v>8</v>
      </c>
      <c r="D6845" s="4" t="s">
        <v>7</v>
      </c>
      <c r="E6845" s="4" t="s">
        <v>7</v>
      </c>
      <c r="F6845" s="4" t="s">
        <v>8</v>
      </c>
    </row>
    <row r="6846" spans="1:9">
      <c r="A6846" t="n">
        <v>59594</v>
      </c>
      <c r="B6846" s="28" t="n">
        <v>25</v>
      </c>
      <c r="C6846" s="7" t="n">
        <v>1</v>
      </c>
      <c r="D6846" s="7" t="n">
        <v>60</v>
      </c>
      <c r="E6846" s="7" t="n">
        <v>640</v>
      </c>
      <c r="F6846" s="7" t="n">
        <v>2</v>
      </c>
    </row>
    <row r="6847" spans="1:9">
      <c r="A6847" t="s">
        <v>4</v>
      </c>
      <c r="B6847" s="4" t="s">
        <v>5</v>
      </c>
      <c r="C6847" s="4" t="s">
        <v>8</v>
      </c>
      <c r="D6847" s="4" t="s">
        <v>7</v>
      </c>
      <c r="E6847" s="4" t="s">
        <v>9</v>
      </c>
    </row>
    <row r="6848" spans="1:9">
      <c r="A6848" t="n">
        <v>59601</v>
      </c>
      <c r="B6848" s="38" t="n">
        <v>51</v>
      </c>
      <c r="C6848" s="7" t="n">
        <v>4</v>
      </c>
      <c r="D6848" s="7" t="n">
        <v>3</v>
      </c>
      <c r="E6848" s="7" t="s">
        <v>400</v>
      </c>
    </row>
    <row r="6849" spans="1:6">
      <c r="A6849" t="s">
        <v>4</v>
      </c>
      <c r="B6849" s="4" t="s">
        <v>5</v>
      </c>
      <c r="C6849" s="4" t="s">
        <v>7</v>
      </c>
    </row>
    <row r="6850" spans="1:6">
      <c r="A6850" t="n">
        <v>59614</v>
      </c>
      <c r="B6850" s="23" t="n">
        <v>16</v>
      </c>
      <c r="C6850" s="7" t="n">
        <v>0</v>
      </c>
    </row>
    <row r="6851" spans="1:6">
      <c r="A6851" t="s">
        <v>4</v>
      </c>
      <c r="B6851" s="4" t="s">
        <v>5</v>
      </c>
      <c r="C6851" s="4" t="s">
        <v>7</v>
      </c>
      <c r="D6851" s="4" t="s">
        <v>69</v>
      </c>
      <c r="E6851" s="4" t="s">
        <v>8</v>
      </c>
      <c r="F6851" s="4" t="s">
        <v>8</v>
      </c>
    </row>
    <row r="6852" spans="1:6">
      <c r="A6852" t="n">
        <v>59617</v>
      </c>
      <c r="B6852" s="39" t="n">
        <v>26</v>
      </c>
      <c r="C6852" s="7" t="n">
        <v>3</v>
      </c>
      <c r="D6852" s="7" t="s">
        <v>549</v>
      </c>
      <c r="E6852" s="7" t="n">
        <v>2</v>
      </c>
      <c r="F6852" s="7" t="n">
        <v>0</v>
      </c>
    </row>
    <row r="6853" spans="1:6">
      <c r="A6853" t="s">
        <v>4</v>
      </c>
      <c r="B6853" s="4" t="s">
        <v>5</v>
      </c>
    </row>
    <row r="6854" spans="1:6">
      <c r="A6854" t="n">
        <v>59671</v>
      </c>
      <c r="B6854" s="30" t="n">
        <v>28</v>
      </c>
    </row>
    <row r="6855" spans="1:6">
      <c r="A6855" t="s">
        <v>4</v>
      </c>
      <c r="B6855" s="4" t="s">
        <v>5</v>
      </c>
      <c r="C6855" s="4" t="s">
        <v>8</v>
      </c>
      <c r="D6855" s="4" t="s">
        <v>7</v>
      </c>
      <c r="E6855" s="4" t="s">
        <v>7</v>
      </c>
      <c r="F6855" s="4" t="s">
        <v>8</v>
      </c>
    </row>
    <row r="6856" spans="1:6">
      <c r="A6856" t="n">
        <v>59672</v>
      </c>
      <c r="B6856" s="28" t="n">
        <v>25</v>
      </c>
      <c r="C6856" s="7" t="n">
        <v>1</v>
      </c>
      <c r="D6856" s="7" t="n">
        <v>65535</v>
      </c>
      <c r="E6856" s="7" t="n">
        <v>65535</v>
      </c>
      <c r="F6856" s="7" t="n">
        <v>0</v>
      </c>
    </row>
    <row r="6857" spans="1:6">
      <c r="A6857" t="s">
        <v>4</v>
      </c>
      <c r="B6857" s="4" t="s">
        <v>5</v>
      </c>
      <c r="C6857" s="4" t="s">
        <v>8</v>
      </c>
      <c r="D6857" s="4" t="s">
        <v>7</v>
      </c>
      <c r="E6857" s="4" t="s">
        <v>7</v>
      </c>
      <c r="F6857" s="4" t="s">
        <v>8</v>
      </c>
    </row>
    <row r="6858" spans="1:6">
      <c r="A6858" t="n">
        <v>59679</v>
      </c>
      <c r="B6858" s="28" t="n">
        <v>25</v>
      </c>
      <c r="C6858" s="7" t="n">
        <v>1</v>
      </c>
      <c r="D6858" s="7" t="n">
        <v>60</v>
      </c>
      <c r="E6858" s="7" t="n">
        <v>280</v>
      </c>
      <c r="F6858" s="7" t="n">
        <v>1</v>
      </c>
    </row>
    <row r="6859" spans="1:6">
      <c r="A6859" t="s">
        <v>4</v>
      </c>
      <c r="B6859" s="4" t="s">
        <v>5</v>
      </c>
      <c r="C6859" s="4" t="s">
        <v>8</v>
      </c>
      <c r="D6859" s="4" t="s">
        <v>7</v>
      </c>
      <c r="E6859" s="4" t="s">
        <v>9</v>
      </c>
    </row>
    <row r="6860" spans="1:6">
      <c r="A6860" t="n">
        <v>59686</v>
      </c>
      <c r="B6860" s="38" t="n">
        <v>51</v>
      </c>
      <c r="C6860" s="7" t="n">
        <v>4</v>
      </c>
      <c r="D6860" s="7" t="n">
        <v>7</v>
      </c>
      <c r="E6860" s="7" t="s">
        <v>128</v>
      </c>
    </row>
    <row r="6861" spans="1:6">
      <c r="A6861" t="s">
        <v>4</v>
      </c>
      <c r="B6861" s="4" t="s">
        <v>5</v>
      </c>
      <c r="C6861" s="4" t="s">
        <v>7</v>
      </c>
    </row>
    <row r="6862" spans="1:6">
      <c r="A6862" t="n">
        <v>59699</v>
      </c>
      <c r="B6862" s="23" t="n">
        <v>16</v>
      </c>
      <c r="C6862" s="7" t="n">
        <v>0</v>
      </c>
    </row>
    <row r="6863" spans="1:6">
      <c r="A6863" t="s">
        <v>4</v>
      </c>
      <c r="B6863" s="4" t="s">
        <v>5</v>
      </c>
      <c r="C6863" s="4" t="s">
        <v>7</v>
      </c>
      <c r="D6863" s="4" t="s">
        <v>69</v>
      </c>
      <c r="E6863" s="4" t="s">
        <v>8</v>
      </c>
      <c r="F6863" s="4" t="s">
        <v>8</v>
      </c>
    </row>
    <row r="6864" spans="1:6">
      <c r="A6864" t="n">
        <v>59702</v>
      </c>
      <c r="B6864" s="39" t="n">
        <v>26</v>
      </c>
      <c r="C6864" s="7" t="n">
        <v>7</v>
      </c>
      <c r="D6864" s="7" t="s">
        <v>550</v>
      </c>
      <c r="E6864" s="7" t="n">
        <v>2</v>
      </c>
      <c r="F6864" s="7" t="n">
        <v>0</v>
      </c>
    </row>
    <row r="6865" spans="1:6">
      <c r="A6865" t="s">
        <v>4</v>
      </c>
      <c r="B6865" s="4" t="s">
        <v>5</v>
      </c>
    </row>
    <row r="6866" spans="1:6">
      <c r="A6866" t="n">
        <v>59742</v>
      </c>
      <c r="B6866" s="30" t="n">
        <v>28</v>
      </c>
    </row>
    <row r="6867" spans="1:6">
      <c r="A6867" t="s">
        <v>4</v>
      </c>
      <c r="B6867" s="4" t="s">
        <v>5</v>
      </c>
      <c r="C6867" s="4" t="s">
        <v>8</v>
      </c>
      <c r="D6867" s="4" t="s">
        <v>7</v>
      </c>
      <c r="E6867" s="4" t="s">
        <v>7</v>
      </c>
      <c r="F6867" s="4" t="s">
        <v>8</v>
      </c>
    </row>
    <row r="6868" spans="1:6">
      <c r="A6868" t="n">
        <v>59743</v>
      </c>
      <c r="B6868" s="28" t="n">
        <v>25</v>
      </c>
      <c r="C6868" s="7" t="n">
        <v>1</v>
      </c>
      <c r="D6868" s="7" t="n">
        <v>65535</v>
      </c>
      <c r="E6868" s="7" t="n">
        <v>65535</v>
      </c>
      <c r="F6868" s="7" t="n">
        <v>0</v>
      </c>
    </row>
    <row r="6869" spans="1:6">
      <c r="A6869" t="s">
        <v>4</v>
      </c>
      <c r="B6869" s="4" t="s">
        <v>5</v>
      </c>
      <c r="C6869" s="4" t="s">
        <v>8</v>
      </c>
      <c r="D6869" s="4" t="s">
        <v>7</v>
      </c>
      <c r="E6869" s="4" t="s">
        <v>7</v>
      </c>
      <c r="F6869" s="4" t="s">
        <v>8</v>
      </c>
    </row>
    <row r="6870" spans="1:6">
      <c r="A6870" t="n">
        <v>59750</v>
      </c>
      <c r="B6870" s="28" t="n">
        <v>25</v>
      </c>
      <c r="C6870" s="7" t="n">
        <v>1</v>
      </c>
      <c r="D6870" s="7" t="n">
        <v>60</v>
      </c>
      <c r="E6870" s="7" t="n">
        <v>420</v>
      </c>
      <c r="F6870" s="7" t="n">
        <v>1</v>
      </c>
    </row>
    <row r="6871" spans="1:6">
      <c r="A6871" t="s">
        <v>4</v>
      </c>
      <c r="B6871" s="4" t="s">
        <v>5</v>
      </c>
      <c r="C6871" s="4" t="s">
        <v>8</v>
      </c>
      <c r="D6871" s="4" t="s">
        <v>7</v>
      </c>
      <c r="E6871" s="4" t="s">
        <v>9</v>
      </c>
    </row>
    <row r="6872" spans="1:6">
      <c r="A6872" t="n">
        <v>59757</v>
      </c>
      <c r="B6872" s="38" t="n">
        <v>51</v>
      </c>
      <c r="C6872" s="7" t="n">
        <v>4</v>
      </c>
      <c r="D6872" s="7" t="n">
        <v>6</v>
      </c>
      <c r="E6872" s="7" t="s">
        <v>551</v>
      </c>
    </row>
    <row r="6873" spans="1:6">
      <c r="A6873" t="s">
        <v>4</v>
      </c>
      <c r="B6873" s="4" t="s">
        <v>5</v>
      </c>
      <c r="C6873" s="4" t="s">
        <v>7</v>
      </c>
    </row>
    <row r="6874" spans="1:6">
      <c r="A6874" t="n">
        <v>59770</v>
      </c>
      <c r="B6874" s="23" t="n">
        <v>16</v>
      </c>
      <c r="C6874" s="7" t="n">
        <v>0</v>
      </c>
    </row>
    <row r="6875" spans="1:6">
      <c r="A6875" t="s">
        <v>4</v>
      </c>
      <c r="B6875" s="4" t="s">
        <v>5</v>
      </c>
      <c r="C6875" s="4" t="s">
        <v>7</v>
      </c>
      <c r="D6875" s="4" t="s">
        <v>69</v>
      </c>
      <c r="E6875" s="4" t="s">
        <v>8</v>
      </c>
      <c r="F6875" s="4" t="s">
        <v>8</v>
      </c>
    </row>
    <row r="6876" spans="1:6">
      <c r="A6876" t="n">
        <v>59773</v>
      </c>
      <c r="B6876" s="39" t="n">
        <v>26</v>
      </c>
      <c r="C6876" s="7" t="n">
        <v>6</v>
      </c>
      <c r="D6876" s="7" t="s">
        <v>552</v>
      </c>
      <c r="E6876" s="7" t="n">
        <v>2</v>
      </c>
      <c r="F6876" s="7" t="n">
        <v>0</v>
      </c>
    </row>
    <row r="6877" spans="1:6">
      <c r="A6877" t="s">
        <v>4</v>
      </c>
      <c r="B6877" s="4" t="s">
        <v>5</v>
      </c>
    </row>
    <row r="6878" spans="1:6">
      <c r="A6878" t="n">
        <v>59841</v>
      </c>
      <c r="B6878" s="30" t="n">
        <v>28</v>
      </c>
    </row>
    <row r="6879" spans="1:6">
      <c r="A6879" t="s">
        <v>4</v>
      </c>
      <c r="B6879" s="4" t="s">
        <v>5</v>
      </c>
      <c r="C6879" s="4" t="s">
        <v>8</v>
      </c>
      <c r="D6879" s="4" t="s">
        <v>7</v>
      </c>
      <c r="E6879" s="4" t="s">
        <v>7</v>
      </c>
      <c r="F6879" s="4" t="s">
        <v>8</v>
      </c>
    </row>
    <row r="6880" spans="1:6">
      <c r="A6880" t="n">
        <v>59842</v>
      </c>
      <c r="B6880" s="28" t="n">
        <v>25</v>
      </c>
      <c r="C6880" s="7" t="n">
        <v>1</v>
      </c>
      <c r="D6880" s="7" t="n">
        <v>65535</v>
      </c>
      <c r="E6880" s="7" t="n">
        <v>65535</v>
      </c>
      <c r="F6880" s="7" t="n">
        <v>0</v>
      </c>
    </row>
    <row r="6881" spans="1:6">
      <c r="A6881" t="s">
        <v>4</v>
      </c>
      <c r="B6881" s="4" t="s">
        <v>5</v>
      </c>
      <c r="C6881" s="4" t="s">
        <v>8</v>
      </c>
      <c r="D6881" s="4" t="s">
        <v>7</v>
      </c>
      <c r="E6881" s="4" t="s">
        <v>7</v>
      </c>
      <c r="F6881" s="4" t="s">
        <v>8</v>
      </c>
    </row>
    <row r="6882" spans="1:6">
      <c r="A6882" t="n">
        <v>59849</v>
      </c>
      <c r="B6882" s="28" t="n">
        <v>25</v>
      </c>
      <c r="C6882" s="7" t="n">
        <v>1</v>
      </c>
      <c r="D6882" s="7" t="n">
        <v>60</v>
      </c>
      <c r="E6882" s="7" t="n">
        <v>280</v>
      </c>
      <c r="F6882" s="7" t="n">
        <v>1</v>
      </c>
    </row>
    <row r="6883" spans="1:6">
      <c r="A6883" t="s">
        <v>4</v>
      </c>
      <c r="B6883" s="4" t="s">
        <v>5</v>
      </c>
      <c r="C6883" s="4" t="s">
        <v>8</v>
      </c>
      <c r="D6883" s="4" t="s">
        <v>7</v>
      </c>
      <c r="E6883" s="4" t="s">
        <v>9</v>
      </c>
    </row>
    <row r="6884" spans="1:6">
      <c r="A6884" t="n">
        <v>59856</v>
      </c>
      <c r="B6884" s="38" t="n">
        <v>51</v>
      </c>
      <c r="C6884" s="7" t="n">
        <v>4</v>
      </c>
      <c r="D6884" s="7" t="n">
        <v>5</v>
      </c>
      <c r="E6884" s="7" t="s">
        <v>298</v>
      </c>
    </row>
    <row r="6885" spans="1:6">
      <c r="A6885" t="s">
        <v>4</v>
      </c>
      <c r="B6885" s="4" t="s">
        <v>5</v>
      </c>
      <c r="C6885" s="4" t="s">
        <v>7</v>
      </c>
    </row>
    <row r="6886" spans="1:6">
      <c r="A6886" t="n">
        <v>59870</v>
      </c>
      <c r="B6886" s="23" t="n">
        <v>16</v>
      </c>
      <c r="C6886" s="7" t="n">
        <v>0</v>
      </c>
    </row>
    <row r="6887" spans="1:6">
      <c r="A6887" t="s">
        <v>4</v>
      </c>
      <c r="B6887" s="4" t="s">
        <v>5</v>
      </c>
      <c r="C6887" s="4" t="s">
        <v>7</v>
      </c>
      <c r="D6887" s="4" t="s">
        <v>69</v>
      </c>
      <c r="E6887" s="4" t="s">
        <v>8</v>
      </c>
      <c r="F6887" s="4" t="s">
        <v>8</v>
      </c>
      <c r="G6887" s="4" t="s">
        <v>69</v>
      </c>
      <c r="H6887" s="4" t="s">
        <v>8</v>
      </c>
      <c r="I6887" s="4" t="s">
        <v>8</v>
      </c>
    </row>
    <row r="6888" spans="1:6">
      <c r="A6888" t="n">
        <v>59873</v>
      </c>
      <c r="B6888" s="39" t="n">
        <v>26</v>
      </c>
      <c r="C6888" s="7" t="n">
        <v>5</v>
      </c>
      <c r="D6888" s="7" t="s">
        <v>553</v>
      </c>
      <c r="E6888" s="7" t="n">
        <v>2</v>
      </c>
      <c r="F6888" s="7" t="n">
        <v>3</v>
      </c>
      <c r="G6888" s="7" t="s">
        <v>554</v>
      </c>
      <c r="H6888" s="7" t="n">
        <v>2</v>
      </c>
      <c r="I6888" s="7" t="n">
        <v>0</v>
      </c>
    </row>
    <row r="6889" spans="1:6">
      <c r="A6889" t="s">
        <v>4</v>
      </c>
      <c r="B6889" s="4" t="s">
        <v>5</v>
      </c>
    </row>
    <row r="6890" spans="1:6">
      <c r="A6890" t="n">
        <v>60037</v>
      </c>
      <c r="B6890" s="30" t="n">
        <v>28</v>
      </c>
    </row>
    <row r="6891" spans="1:6">
      <c r="A6891" t="s">
        <v>4</v>
      </c>
      <c r="B6891" s="4" t="s">
        <v>5</v>
      </c>
      <c r="C6891" s="4" t="s">
        <v>8</v>
      </c>
      <c r="D6891" s="4" t="s">
        <v>7</v>
      </c>
      <c r="E6891" s="4" t="s">
        <v>7</v>
      </c>
      <c r="F6891" s="4" t="s">
        <v>8</v>
      </c>
    </row>
    <row r="6892" spans="1:6">
      <c r="A6892" t="n">
        <v>60038</v>
      </c>
      <c r="B6892" s="28" t="n">
        <v>25</v>
      </c>
      <c r="C6892" s="7" t="n">
        <v>1</v>
      </c>
      <c r="D6892" s="7" t="n">
        <v>65535</v>
      </c>
      <c r="E6892" s="7" t="n">
        <v>65535</v>
      </c>
      <c r="F6892" s="7" t="n">
        <v>0</v>
      </c>
    </row>
    <row r="6893" spans="1:6">
      <c r="A6893" t="s">
        <v>4</v>
      </c>
      <c r="B6893" s="4" t="s">
        <v>5</v>
      </c>
      <c r="C6893" s="4" t="s">
        <v>7</v>
      </c>
      <c r="D6893" s="4" t="s">
        <v>8</v>
      </c>
    </row>
    <row r="6894" spans="1:6">
      <c r="A6894" t="n">
        <v>60045</v>
      </c>
      <c r="B6894" s="60" t="n">
        <v>89</v>
      </c>
      <c r="C6894" s="7" t="n">
        <v>65533</v>
      </c>
      <c r="D6894" s="7" t="n">
        <v>1</v>
      </c>
    </row>
    <row r="6895" spans="1:6">
      <c r="A6895" t="s">
        <v>4</v>
      </c>
      <c r="B6895" s="4" t="s">
        <v>5</v>
      </c>
      <c r="C6895" s="4" t="s">
        <v>7</v>
      </c>
    </row>
    <row r="6896" spans="1:6">
      <c r="A6896" t="n">
        <v>60049</v>
      </c>
      <c r="B6896" s="23" t="n">
        <v>16</v>
      </c>
      <c r="C6896" s="7" t="n">
        <v>1000</v>
      </c>
    </row>
    <row r="6897" spans="1:9">
      <c r="A6897" t="s">
        <v>4</v>
      </c>
      <c r="B6897" s="4" t="s">
        <v>5</v>
      </c>
      <c r="C6897" s="4" t="s">
        <v>8</v>
      </c>
      <c r="D6897" s="4" t="s">
        <v>7</v>
      </c>
      <c r="E6897" s="4" t="s">
        <v>18</v>
      </c>
    </row>
    <row r="6898" spans="1:9">
      <c r="A6898" t="n">
        <v>60052</v>
      </c>
      <c r="B6898" s="25" t="n">
        <v>58</v>
      </c>
      <c r="C6898" s="7" t="n">
        <v>101</v>
      </c>
      <c r="D6898" s="7" t="n">
        <v>300</v>
      </c>
      <c r="E6898" s="7" t="n">
        <v>1</v>
      </c>
    </row>
    <row r="6899" spans="1:9">
      <c r="A6899" t="s">
        <v>4</v>
      </c>
      <c r="B6899" s="4" t="s">
        <v>5</v>
      </c>
      <c r="C6899" s="4" t="s">
        <v>8</v>
      </c>
      <c r="D6899" s="4" t="s">
        <v>7</v>
      </c>
    </row>
    <row r="6900" spans="1:9">
      <c r="A6900" t="n">
        <v>60060</v>
      </c>
      <c r="B6900" s="25" t="n">
        <v>58</v>
      </c>
      <c r="C6900" s="7" t="n">
        <v>254</v>
      </c>
      <c r="D6900" s="7" t="n">
        <v>0</v>
      </c>
    </row>
    <row r="6901" spans="1:9">
      <c r="A6901" t="s">
        <v>4</v>
      </c>
      <c r="B6901" s="4" t="s">
        <v>5</v>
      </c>
      <c r="C6901" s="4" t="s">
        <v>7</v>
      </c>
      <c r="D6901" s="4" t="s">
        <v>18</v>
      </c>
      <c r="E6901" s="4" t="s">
        <v>18</v>
      </c>
      <c r="F6901" s="4" t="s">
        <v>18</v>
      </c>
      <c r="G6901" s="4" t="s">
        <v>7</v>
      </c>
      <c r="H6901" s="4" t="s">
        <v>7</v>
      </c>
    </row>
    <row r="6902" spans="1:9">
      <c r="A6902" t="n">
        <v>60064</v>
      </c>
      <c r="B6902" s="35" t="n">
        <v>60</v>
      </c>
      <c r="C6902" s="7" t="n">
        <v>80</v>
      </c>
      <c r="D6902" s="7" t="n">
        <v>0</v>
      </c>
      <c r="E6902" s="7" t="n">
        <v>0</v>
      </c>
      <c r="F6902" s="7" t="n">
        <v>0</v>
      </c>
      <c r="G6902" s="7" t="n">
        <v>0</v>
      </c>
      <c r="H6902" s="7" t="n">
        <v>0</v>
      </c>
    </row>
    <row r="6903" spans="1:9">
      <c r="A6903" t="s">
        <v>4</v>
      </c>
      <c r="B6903" s="4" t="s">
        <v>5</v>
      </c>
      <c r="C6903" s="4" t="s">
        <v>8</v>
      </c>
      <c r="D6903" s="4" t="s">
        <v>7</v>
      </c>
      <c r="E6903" s="4" t="s">
        <v>9</v>
      </c>
      <c r="F6903" s="4" t="s">
        <v>9</v>
      </c>
      <c r="G6903" s="4" t="s">
        <v>9</v>
      </c>
      <c r="H6903" s="4" t="s">
        <v>9</v>
      </c>
    </row>
    <row r="6904" spans="1:9">
      <c r="A6904" t="n">
        <v>60083</v>
      </c>
      <c r="B6904" s="38" t="n">
        <v>51</v>
      </c>
      <c r="C6904" s="7" t="n">
        <v>3</v>
      </c>
      <c r="D6904" s="7" t="n">
        <v>2</v>
      </c>
      <c r="E6904" s="7" t="s">
        <v>152</v>
      </c>
      <c r="F6904" s="7" t="s">
        <v>153</v>
      </c>
      <c r="G6904" s="7" t="s">
        <v>154</v>
      </c>
      <c r="H6904" s="7" t="s">
        <v>155</v>
      </c>
    </row>
    <row r="6905" spans="1:9">
      <c r="A6905" t="s">
        <v>4</v>
      </c>
      <c r="B6905" s="4" t="s">
        <v>5</v>
      </c>
      <c r="C6905" s="4" t="s">
        <v>8</v>
      </c>
      <c r="D6905" s="4" t="s">
        <v>7</v>
      </c>
      <c r="E6905" s="4" t="s">
        <v>9</v>
      </c>
      <c r="F6905" s="4" t="s">
        <v>9</v>
      </c>
      <c r="G6905" s="4" t="s">
        <v>9</v>
      </c>
      <c r="H6905" s="4" t="s">
        <v>9</v>
      </c>
    </row>
    <row r="6906" spans="1:9">
      <c r="A6906" t="n">
        <v>60112</v>
      </c>
      <c r="B6906" s="38" t="n">
        <v>51</v>
      </c>
      <c r="C6906" s="7" t="n">
        <v>3</v>
      </c>
      <c r="D6906" s="7" t="n">
        <v>3</v>
      </c>
      <c r="E6906" s="7" t="s">
        <v>152</v>
      </c>
      <c r="F6906" s="7" t="s">
        <v>153</v>
      </c>
      <c r="G6906" s="7" t="s">
        <v>154</v>
      </c>
      <c r="H6906" s="7" t="s">
        <v>155</v>
      </c>
    </row>
    <row r="6907" spans="1:9">
      <c r="A6907" t="s">
        <v>4</v>
      </c>
      <c r="B6907" s="4" t="s">
        <v>5</v>
      </c>
      <c r="C6907" s="4" t="s">
        <v>8</v>
      </c>
      <c r="D6907" s="4" t="s">
        <v>7</v>
      </c>
      <c r="E6907" s="4" t="s">
        <v>9</v>
      </c>
      <c r="F6907" s="4" t="s">
        <v>9</v>
      </c>
      <c r="G6907" s="4" t="s">
        <v>9</v>
      </c>
      <c r="H6907" s="4" t="s">
        <v>9</v>
      </c>
    </row>
    <row r="6908" spans="1:9">
      <c r="A6908" t="n">
        <v>60141</v>
      </c>
      <c r="B6908" s="38" t="n">
        <v>51</v>
      </c>
      <c r="C6908" s="7" t="n">
        <v>3</v>
      </c>
      <c r="D6908" s="7" t="n">
        <v>5</v>
      </c>
      <c r="E6908" s="7" t="s">
        <v>152</v>
      </c>
      <c r="F6908" s="7" t="s">
        <v>153</v>
      </c>
      <c r="G6908" s="7" t="s">
        <v>154</v>
      </c>
      <c r="H6908" s="7" t="s">
        <v>155</v>
      </c>
    </row>
    <row r="6909" spans="1:9">
      <c r="A6909" t="s">
        <v>4</v>
      </c>
      <c r="B6909" s="4" t="s">
        <v>5</v>
      </c>
      <c r="C6909" s="4" t="s">
        <v>8</v>
      </c>
      <c r="D6909" s="4" t="s">
        <v>7</v>
      </c>
      <c r="E6909" s="4" t="s">
        <v>9</v>
      </c>
      <c r="F6909" s="4" t="s">
        <v>9</v>
      </c>
      <c r="G6909" s="4" t="s">
        <v>9</v>
      </c>
      <c r="H6909" s="4" t="s">
        <v>9</v>
      </c>
    </row>
    <row r="6910" spans="1:9">
      <c r="A6910" t="n">
        <v>60170</v>
      </c>
      <c r="B6910" s="38" t="n">
        <v>51</v>
      </c>
      <c r="C6910" s="7" t="n">
        <v>3</v>
      </c>
      <c r="D6910" s="7" t="n">
        <v>6</v>
      </c>
      <c r="E6910" s="7" t="s">
        <v>152</v>
      </c>
      <c r="F6910" s="7" t="s">
        <v>153</v>
      </c>
      <c r="G6910" s="7" t="s">
        <v>154</v>
      </c>
      <c r="H6910" s="7" t="s">
        <v>155</v>
      </c>
    </row>
    <row r="6911" spans="1:9">
      <c r="A6911" t="s">
        <v>4</v>
      </c>
      <c r="B6911" s="4" t="s">
        <v>5</v>
      </c>
      <c r="C6911" s="4" t="s">
        <v>8</v>
      </c>
      <c r="D6911" s="4" t="s">
        <v>7</v>
      </c>
      <c r="E6911" s="4" t="s">
        <v>9</v>
      </c>
      <c r="F6911" s="4" t="s">
        <v>9</v>
      </c>
      <c r="G6911" s="4" t="s">
        <v>9</v>
      </c>
      <c r="H6911" s="4" t="s">
        <v>9</v>
      </c>
    </row>
    <row r="6912" spans="1:9">
      <c r="A6912" t="n">
        <v>60199</v>
      </c>
      <c r="B6912" s="38" t="n">
        <v>51</v>
      </c>
      <c r="C6912" s="7" t="n">
        <v>3</v>
      </c>
      <c r="D6912" s="7" t="n">
        <v>7</v>
      </c>
      <c r="E6912" s="7" t="s">
        <v>152</v>
      </c>
      <c r="F6912" s="7" t="s">
        <v>153</v>
      </c>
      <c r="G6912" s="7" t="s">
        <v>154</v>
      </c>
      <c r="H6912" s="7" t="s">
        <v>155</v>
      </c>
    </row>
    <row r="6913" spans="1:8">
      <c r="A6913" t="s">
        <v>4</v>
      </c>
      <c r="B6913" s="4" t="s">
        <v>5</v>
      </c>
      <c r="C6913" s="4" t="s">
        <v>7</v>
      </c>
      <c r="D6913" s="4" t="s">
        <v>18</v>
      </c>
      <c r="E6913" s="4" t="s">
        <v>18</v>
      </c>
      <c r="F6913" s="4" t="s">
        <v>18</v>
      </c>
      <c r="G6913" s="4" t="s">
        <v>18</v>
      </c>
    </row>
    <row r="6914" spans="1:8">
      <c r="A6914" t="n">
        <v>60228</v>
      </c>
      <c r="B6914" s="33" t="n">
        <v>46</v>
      </c>
      <c r="C6914" s="7" t="n">
        <v>1</v>
      </c>
      <c r="D6914" s="7" t="n">
        <v>4.44999980926514</v>
      </c>
      <c r="E6914" s="7" t="n">
        <v>0</v>
      </c>
      <c r="F6914" s="7" t="n">
        <v>-24.9500007629395</v>
      </c>
      <c r="G6914" s="7" t="n">
        <v>0</v>
      </c>
    </row>
    <row r="6915" spans="1:8">
      <c r="A6915" t="s">
        <v>4</v>
      </c>
      <c r="B6915" s="4" t="s">
        <v>5</v>
      </c>
      <c r="C6915" s="4" t="s">
        <v>7</v>
      </c>
      <c r="D6915" s="4" t="s">
        <v>18</v>
      </c>
      <c r="E6915" s="4" t="s">
        <v>18</v>
      </c>
      <c r="F6915" s="4" t="s">
        <v>18</v>
      </c>
      <c r="G6915" s="4" t="s">
        <v>18</v>
      </c>
    </row>
    <row r="6916" spans="1:8">
      <c r="A6916" t="n">
        <v>60247</v>
      </c>
      <c r="B6916" s="33" t="n">
        <v>46</v>
      </c>
      <c r="C6916" s="7" t="n">
        <v>2</v>
      </c>
      <c r="D6916" s="7" t="n">
        <v>4.59999990463257</v>
      </c>
      <c r="E6916" s="7" t="n">
        <v>0</v>
      </c>
      <c r="F6916" s="7" t="n">
        <v>-26</v>
      </c>
      <c r="G6916" s="7" t="n">
        <v>0</v>
      </c>
    </row>
    <row r="6917" spans="1:8">
      <c r="A6917" t="s">
        <v>4</v>
      </c>
      <c r="B6917" s="4" t="s">
        <v>5</v>
      </c>
      <c r="C6917" s="4" t="s">
        <v>7</v>
      </c>
      <c r="D6917" s="4" t="s">
        <v>18</v>
      </c>
      <c r="E6917" s="4" t="s">
        <v>18</v>
      </c>
      <c r="F6917" s="4" t="s">
        <v>18</v>
      </c>
      <c r="G6917" s="4" t="s">
        <v>18</v>
      </c>
    </row>
    <row r="6918" spans="1:8">
      <c r="A6918" t="n">
        <v>60266</v>
      </c>
      <c r="B6918" s="33" t="n">
        <v>46</v>
      </c>
      <c r="C6918" s="7" t="n">
        <v>3</v>
      </c>
      <c r="D6918" s="7" t="n">
        <v>3.5</v>
      </c>
      <c r="E6918" s="7" t="n">
        <v>0.0599999986588955</v>
      </c>
      <c r="F6918" s="7" t="n">
        <v>-25.6000003814697</v>
      </c>
      <c r="G6918" s="7" t="n">
        <v>0</v>
      </c>
    </row>
    <row r="6919" spans="1:8">
      <c r="A6919" t="s">
        <v>4</v>
      </c>
      <c r="B6919" s="4" t="s">
        <v>5</v>
      </c>
      <c r="C6919" s="4" t="s">
        <v>7</v>
      </c>
      <c r="D6919" s="4" t="s">
        <v>18</v>
      </c>
      <c r="E6919" s="4" t="s">
        <v>18</v>
      </c>
      <c r="F6919" s="4" t="s">
        <v>18</v>
      </c>
      <c r="G6919" s="4" t="s">
        <v>18</v>
      </c>
    </row>
    <row r="6920" spans="1:8">
      <c r="A6920" t="n">
        <v>60285</v>
      </c>
      <c r="B6920" s="33" t="n">
        <v>46</v>
      </c>
      <c r="C6920" s="7" t="n">
        <v>4</v>
      </c>
      <c r="D6920" s="7" t="n">
        <v>4.34999990463257</v>
      </c>
      <c r="E6920" s="7" t="n">
        <v>0</v>
      </c>
      <c r="F6920" s="7" t="n">
        <v>-27.1000003814697</v>
      </c>
      <c r="G6920" s="7" t="n">
        <v>0</v>
      </c>
    </row>
    <row r="6921" spans="1:8">
      <c r="A6921" t="s">
        <v>4</v>
      </c>
      <c r="B6921" s="4" t="s">
        <v>5</v>
      </c>
      <c r="C6921" s="4" t="s">
        <v>7</v>
      </c>
      <c r="D6921" s="4" t="s">
        <v>18</v>
      </c>
      <c r="E6921" s="4" t="s">
        <v>18</v>
      </c>
      <c r="F6921" s="4" t="s">
        <v>18</v>
      </c>
      <c r="G6921" s="4" t="s">
        <v>18</v>
      </c>
    </row>
    <row r="6922" spans="1:8">
      <c r="A6922" t="n">
        <v>60304</v>
      </c>
      <c r="B6922" s="33" t="n">
        <v>46</v>
      </c>
      <c r="C6922" s="7" t="n">
        <v>5</v>
      </c>
      <c r="D6922" s="7" t="n">
        <v>4.59999990463257</v>
      </c>
      <c r="E6922" s="7" t="n">
        <v>0.0599999986588955</v>
      </c>
      <c r="F6922" s="7" t="n">
        <v>-23.8500003814697</v>
      </c>
      <c r="G6922" s="7" t="n">
        <v>0</v>
      </c>
    </row>
    <row r="6923" spans="1:8">
      <c r="A6923" t="s">
        <v>4</v>
      </c>
      <c r="B6923" s="4" t="s">
        <v>5</v>
      </c>
      <c r="C6923" s="4" t="s">
        <v>7</v>
      </c>
      <c r="D6923" s="4" t="s">
        <v>18</v>
      </c>
      <c r="E6923" s="4" t="s">
        <v>18</v>
      </c>
      <c r="F6923" s="4" t="s">
        <v>18</v>
      </c>
      <c r="G6923" s="4" t="s">
        <v>18</v>
      </c>
    </row>
    <row r="6924" spans="1:8">
      <c r="A6924" t="n">
        <v>60323</v>
      </c>
      <c r="B6924" s="33" t="n">
        <v>46</v>
      </c>
      <c r="C6924" s="7" t="n">
        <v>6</v>
      </c>
      <c r="D6924" s="7" t="n">
        <v>3.09999990463257</v>
      </c>
      <c r="E6924" s="7" t="n">
        <v>0.0599999986588955</v>
      </c>
      <c r="F6924" s="7" t="n">
        <v>-23.7999992370605</v>
      </c>
      <c r="G6924" s="7" t="n">
        <v>0</v>
      </c>
    </row>
    <row r="6925" spans="1:8">
      <c r="A6925" t="s">
        <v>4</v>
      </c>
      <c r="B6925" s="4" t="s">
        <v>5</v>
      </c>
      <c r="C6925" s="4" t="s">
        <v>7</v>
      </c>
      <c r="D6925" s="4" t="s">
        <v>18</v>
      </c>
      <c r="E6925" s="4" t="s">
        <v>18</v>
      </c>
      <c r="F6925" s="4" t="s">
        <v>18</v>
      </c>
      <c r="G6925" s="4" t="s">
        <v>18</v>
      </c>
    </row>
    <row r="6926" spans="1:8">
      <c r="A6926" t="n">
        <v>60342</v>
      </c>
      <c r="B6926" s="33" t="n">
        <v>46</v>
      </c>
      <c r="C6926" s="7" t="n">
        <v>7</v>
      </c>
      <c r="D6926" s="7" t="n">
        <v>3.25</v>
      </c>
      <c r="E6926" s="7" t="n">
        <v>0.0599999986588955</v>
      </c>
      <c r="F6926" s="7" t="n">
        <v>-27</v>
      </c>
      <c r="G6926" s="7" t="n">
        <v>0</v>
      </c>
    </row>
    <row r="6927" spans="1:8">
      <c r="A6927" t="s">
        <v>4</v>
      </c>
      <c r="B6927" s="4" t="s">
        <v>5</v>
      </c>
      <c r="C6927" s="4" t="s">
        <v>7</v>
      </c>
      <c r="D6927" s="4" t="s">
        <v>18</v>
      </c>
      <c r="E6927" s="4" t="s">
        <v>18</v>
      </c>
      <c r="F6927" s="4" t="s">
        <v>18</v>
      </c>
      <c r="G6927" s="4" t="s">
        <v>18</v>
      </c>
    </row>
    <row r="6928" spans="1:8">
      <c r="A6928" t="n">
        <v>60361</v>
      </c>
      <c r="B6928" s="33" t="n">
        <v>46</v>
      </c>
      <c r="C6928" s="7" t="n">
        <v>8</v>
      </c>
      <c r="D6928" s="7" t="n">
        <v>2.75</v>
      </c>
      <c r="E6928" s="7" t="n">
        <v>0.0599999986588955</v>
      </c>
      <c r="F6928" s="7" t="n">
        <v>-24.75</v>
      </c>
      <c r="G6928" s="7" t="n">
        <v>0</v>
      </c>
    </row>
    <row r="6929" spans="1:7">
      <c r="A6929" t="s">
        <v>4</v>
      </c>
      <c r="B6929" s="4" t="s">
        <v>5</v>
      </c>
      <c r="C6929" s="4" t="s">
        <v>7</v>
      </c>
      <c r="D6929" s="4" t="s">
        <v>18</v>
      </c>
      <c r="E6929" s="4" t="s">
        <v>18</v>
      </c>
      <c r="F6929" s="4" t="s">
        <v>18</v>
      </c>
      <c r="G6929" s="4" t="s">
        <v>18</v>
      </c>
    </row>
    <row r="6930" spans="1:7">
      <c r="A6930" t="n">
        <v>60380</v>
      </c>
      <c r="B6930" s="33" t="n">
        <v>46</v>
      </c>
      <c r="C6930" s="7" t="n">
        <v>9</v>
      </c>
      <c r="D6930" s="7" t="n">
        <v>4.05000019073486</v>
      </c>
      <c r="E6930" s="7" t="n">
        <v>0</v>
      </c>
      <c r="F6930" s="7" t="n">
        <v>-23.1000003814697</v>
      </c>
      <c r="G6930" s="7" t="n">
        <v>0</v>
      </c>
    </row>
    <row r="6931" spans="1:7">
      <c r="A6931" t="s">
        <v>4</v>
      </c>
      <c r="B6931" s="4" t="s">
        <v>5</v>
      </c>
      <c r="C6931" s="4" t="s">
        <v>7</v>
      </c>
      <c r="D6931" s="4" t="s">
        <v>18</v>
      </c>
      <c r="E6931" s="4" t="s">
        <v>18</v>
      </c>
      <c r="F6931" s="4" t="s">
        <v>18</v>
      </c>
      <c r="G6931" s="4" t="s">
        <v>18</v>
      </c>
    </row>
    <row r="6932" spans="1:7">
      <c r="A6932" t="n">
        <v>60399</v>
      </c>
      <c r="B6932" s="33" t="n">
        <v>46</v>
      </c>
      <c r="C6932" s="7" t="n">
        <v>11</v>
      </c>
      <c r="D6932" s="7" t="n">
        <v>2.34999990463257</v>
      </c>
      <c r="E6932" s="7" t="n">
        <v>0.0599999986588955</v>
      </c>
      <c r="F6932" s="7" t="n">
        <v>-26.5</v>
      </c>
      <c r="G6932" s="7" t="n">
        <v>0</v>
      </c>
    </row>
    <row r="6933" spans="1:7">
      <c r="A6933" t="s">
        <v>4</v>
      </c>
      <c r="B6933" s="4" t="s">
        <v>5</v>
      </c>
      <c r="C6933" s="4" t="s">
        <v>7</v>
      </c>
      <c r="D6933" s="4" t="s">
        <v>18</v>
      </c>
      <c r="E6933" s="4" t="s">
        <v>18</v>
      </c>
      <c r="F6933" s="4" t="s">
        <v>18</v>
      </c>
      <c r="G6933" s="4" t="s">
        <v>18</v>
      </c>
    </row>
    <row r="6934" spans="1:7">
      <c r="A6934" t="n">
        <v>60418</v>
      </c>
      <c r="B6934" s="33" t="n">
        <v>46</v>
      </c>
      <c r="C6934" s="7" t="n">
        <v>7032</v>
      </c>
      <c r="D6934" s="7" t="n">
        <v>4.30000019073486</v>
      </c>
      <c r="E6934" s="7" t="n">
        <v>0</v>
      </c>
      <c r="F6934" s="7" t="n">
        <v>-24.1499996185303</v>
      </c>
      <c r="G6934" s="7" t="n">
        <v>0</v>
      </c>
    </row>
    <row r="6935" spans="1:7">
      <c r="A6935" t="s">
        <v>4</v>
      </c>
      <c r="B6935" s="4" t="s">
        <v>5</v>
      </c>
      <c r="C6935" s="4" t="s">
        <v>7</v>
      </c>
      <c r="D6935" s="4" t="s">
        <v>18</v>
      </c>
      <c r="E6935" s="4" t="s">
        <v>18</v>
      </c>
      <c r="F6935" s="4" t="s">
        <v>18</v>
      </c>
      <c r="G6935" s="4" t="s">
        <v>18</v>
      </c>
    </row>
    <row r="6936" spans="1:7">
      <c r="A6936" t="n">
        <v>60437</v>
      </c>
      <c r="B6936" s="33" t="n">
        <v>46</v>
      </c>
      <c r="C6936" s="7" t="n">
        <v>0</v>
      </c>
      <c r="D6936" s="7" t="n">
        <v>6.09999990463257</v>
      </c>
      <c r="E6936" s="7" t="n">
        <v>0</v>
      </c>
      <c r="F6936" s="7" t="n">
        <v>-24.25</v>
      </c>
      <c r="G6936" s="7" t="n">
        <v>0</v>
      </c>
    </row>
    <row r="6937" spans="1:7">
      <c r="A6937" t="s">
        <v>4</v>
      </c>
      <c r="B6937" s="4" t="s">
        <v>5</v>
      </c>
      <c r="C6937" s="4" t="s">
        <v>7</v>
      </c>
      <c r="D6937" s="4" t="s">
        <v>18</v>
      </c>
      <c r="E6937" s="4" t="s">
        <v>18</v>
      </c>
      <c r="F6937" s="4" t="s">
        <v>18</v>
      </c>
      <c r="G6937" s="4" t="s">
        <v>18</v>
      </c>
    </row>
    <row r="6938" spans="1:7">
      <c r="A6938" t="n">
        <v>60456</v>
      </c>
      <c r="B6938" s="33" t="n">
        <v>46</v>
      </c>
      <c r="C6938" s="7" t="n">
        <v>80</v>
      </c>
      <c r="D6938" s="7" t="n">
        <v>7.30000019073486</v>
      </c>
      <c r="E6938" s="7" t="n">
        <v>0</v>
      </c>
      <c r="F6938" s="7" t="n">
        <v>-25.9500007629395</v>
      </c>
      <c r="G6938" s="7" t="n">
        <v>0</v>
      </c>
    </row>
    <row r="6939" spans="1:7">
      <c r="A6939" t="s">
        <v>4</v>
      </c>
      <c r="B6939" s="4" t="s">
        <v>5</v>
      </c>
      <c r="C6939" s="4" t="s">
        <v>7</v>
      </c>
      <c r="D6939" s="4" t="s">
        <v>7</v>
      </c>
      <c r="E6939" s="4" t="s">
        <v>18</v>
      </c>
      <c r="F6939" s="4" t="s">
        <v>8</v>
      </c>
    </row>
    <row r="6940" spans="1:7">
      <c r="A6940" t="n">
        <v>60475</v>
      </c>
      <c r="B6940" s="58" t="n">
        <v>53</v>
      </c>
      <c r="C6940" s="7" t="n">
        <v>1</v>
      </c>
      <c r="D6940" s="7" t="n">
        <v>80</v>
      </c>
      <c r="E6940" s="7" t="n">
        <v>0</v>
      </c>
      <c r="F6940" s="7" t="n">
        <v>0</v>
      </c>
    </row>
    <row r="6941" spans="1:7">
      <c r="A6941" t="s">
        <v>4</v>
      </c>
      <c r="B6941" s="4" t="s">
        <v>5</v>
      </c>
      <c r="C6941" s="4" t="s">
        <v>7</v>
      </c>
      <c r="D6941" s="4" t="s">
        <v>7</v>
      </c>
      <c r="E6941" s="4" t="s">
        <v>18</v>
      </c>
      <c r="F6941" s="4" t="s">
        <v>8</v>
      </c>
    </row>
    <row r="6942" spans="1:7">
      <c r="A6942" t="n">
        <v>60485</v>
      </c>
      <c r="B6942" s="58" t="n">
        <v>53</v>
      </c>
      <c r="C6942" s="7" t="n">
        <v>2</v>
      </c>
      <c r="D6942" s="7" t="n">
        <v>80</v>
      </c>
      <c r="E6942" s="7" t="n">
        <v>0</v>
      </c>
      <c r="F6942" s="7" t="n">
        <v>0</v>
      </c>
    </row>
    <row r="6943" spans="1:7">
      <c r="A6943" t="s">
        <v>4</v>
      </c>
      <c r="B6943" s="4" t="s">
        <v>5</v>
      </c>
      <c r="C6943" s="4" t="s">
        <v>7</v>
      </c>
      <c r="D6943" s="4" t="s">
        <v>7</v>
      </c>
      <c r="E6943" s="4" t="s">
        <v>18</v>
      </c>
      <c r="F6943" s="4" t="s">
        <v>8</v>
      </c>
    </row>
    <row r="6944" spans="1:7">
      <c r="A6944" t="n">
        <v>60495</v>
      </c>
      <c r="B6944" s="58" t="n">
        <v>53</v>
      </c>
      <c r="C6944" s="7" t="n">
        <v>3</v>
      </c>
      <c r="D6944" s="7" t="n">
        <v>80</v>
      </c>
      <c r="E6944" s="7" t="n">
        <v>0</v>
      </c>
      <c r="F6944" s="7" t="n">
        <v>0</v>
      </c>
    </row>
    <row r="6945" spans="1:7">
      <c r="A6945" t="s">
        <v>4</v>
      </c>
      <c r="B6945" s="4" t="s">
        <v>5</v>
      </c>
      <c r="C6945" s="4" t="s">
        <v>7</v>
      </c>
      <c r="D6945" s="4" t="s">
        <v>7</v>
      </c>
      <c r="E6945" s="4" t="s">
        <v>18</v>
      </c>
      <c r="F6945" s="4" t="s">
        <v>8</v>
      </c>
    </row>
    <row r="6946" spans="1:7">
      <c r="A6946" t="n">
        <v>60505</v>
      </c>
      <c r="B6946" s="58" t="n">
        <v>53</v>
      </c>
      <c r="C6946" s="7" t="n">
        <v>4</v>
      </c>
      <c r="D6946" s="7" t="n">
        <v>80</v>
      </c>
      <c r="E6946" s="7" t="n">
        <v>0</v>
      </c>
      <c r="F6946" s="7" t="n">
        <v>0</v>
      </c>
    </row>
    <row r="6947" spans="1:7">
      <c r="A6947" t="s">
        <v>4</v>
      </c>
      <c r="B6947" s="4" t="s">
        <v>5</v>
      </c>
      <c r="C6947" s="4" t="s">
        <v>7</v>
      </c>
      <c r="D6947" s="4" t="s">
        <v>7</v>
      </c>
      <c r="E6947" s="4" t="s">
        <v>18</v>
      </c>
      <c r="F6947" s="4" t="s">
        <v>8</v>
      </c>
    </row>
    <row r="6948" spans="1:7">
      <c r="A6948" t="n">
        <v>60515</v>
      </c>
      <c r="B6948" s="58" t="n">
        <v>53</v>
      </c>
      <c r="C6948" s="7" t="n">
        <v>5</v>
      </c>
      <c r="D6948" s="7" t="n">
        <v>80</v>
      </c>
      <c r="E6948" s="7" t="n">
        <v>0</v>
      </c>
      <c r="F6948" s="7" t="n">
        <v>0</v>
      </c>
    </row>
    <row r="6949" spans="1:7">
      <c r="A6949" t="s">
        <v>4</v>
      </c>
      <c r="B6949" s="4" t="s">
        <v>5</v>
      </c>
      <c r="C6949" s="4" t="s">
        <v>7</v>
      </c>
      <c r="D6949" s="4" t="s">
        <v>7</v>
      </c>
      <c r="E6949" s="4" t="s">
        <v>18</v>
      </c>
      <c r="F6949" s="4" t="s">
        <v>8</v>
      </c>
    </row>
    <row r="6950" spans="1:7">
      <c r="A6950" t="n">
        <v>60525</v>
      </c>
      <c r="B6950" s="58" t="n">
        <v>53</v>
      </c>
      <c r="C6950" s="7" t="n">
        <v>7032</v>
      </c>
      <c r="D6950" s="7" t="n">
        <v>80</v>
      </c>
      <c r="E6950" s="7" t="n">
        <v>0</v>
      </c>
      <c r="F6950" s="7" t="n">
        <v>0</v>
      </c>
    </row>
    <row r="6951" spans="1:7">
      <c r="A6951" t="s">
        <v>4</v>
      </c>
      <c r="B6951" s="4" t="s">
        <v>5</v>
      </c>
      <c r="C6951" s="4" t="s">
        <v>7</v>
      </c>
      <c r="D6951" s="4" t="s">
        <v>7</v>
      </c>
      <c r="E6951" s="4" t="s">
        <v>18</v>
      </c>
      <c r="F6951" s="4" t="s">
        <v>8</v>
      </c>
    </row>
    <row r="6952" spans="1:7">
      <c r="A6952" t="n">
        <v>60535</v>
      </c>
      <c r="B6952" s="58" t="n">
        <v>53</v>
      </c>
      <c r="C6952" s="7" t="n">
        <v>6</v>
      </c>
      <c r="D6952" s="7" t="n">
        <v>80</v>
      </c>
      <c r="E6952" s="7" t="n">
        <v>0</v>
      </c>
      <c r="F6952" s="7" t="n">
        <v>0</v>
      </c>
    </row>
    <row r="6953" spans="1:7">
      <c r="A6953" t="s">
        <v>4</v>
      </c>
      <c r="B6953" s="4" t="s">
        <v>5</v>
      </c>
      <c r="C6953" s="4" t="s">
        <v>7</v>
      </c>
      <c r="D6953" s="4" t="s">
        <v>7</v>
      </c>
      <c r="E6953" s="4" t="s">
        <v>18</v>
      </c>
      <c r="F6953" s="4" t="s">
        <v>8</v>
      </c>
    </row>
    <row r="6954" spans="1:7">
      <c r="A6954" t="n">
        <v>60545</v>
      </c>
      <c r="B6954" s="58" t="n">
        <v>53</v>
      </c>
      <c r="C6954" s="7" t="n">
        <v>7</v>
      </c>
      <c r="D6954" s="7" t="n">
        <v>80</v>
      </c>
      <c r="E6954" s="7" t="n">
        <v>0</v>
      </c>
      <c r="F6954" s="7" t="n">
        <v>0</v>
      </c>
    </row>
    <row r="6955" spans="1:7">
      <c r="A6955" t="s">
        <v>4</v>
      </c>
      <c r="B6955" s="4" t="s">
        <v>5</v>
      </c>
      <c r="C6955" s="4" t="s">
        <v>7</v>
      </c>
      <c r="D6955" s="4" t="s">
        <v>7</v>
      </c>
      <c r="E6955" s="4" t="s">
        <v>18</v>
      </c>
      <c r="F6955" s="4" t="s">
        <v>8</v>
      </c>
    </row>
    <row r="6956" spans="1:7">
      <c r="A6956" t="n">
        <v>60555</v>
      </c>
      <c r="B6956" s="58" t="n">
        <v>53</v>
      </c>
      <c r="C6956" s="7" t="n">
        <v>8</v>
      </c>
      <c r="D6956" s="7" t="n">
        <v>80</v>
      </c>
      <c r="E6956" s="7" t="n">
        <v>0</v>
      </c>
      <c r="F6956" s="7" t="n">
        <v>0</v>
      </c>
    </row>
    <row r="6957" spans="1:7">
      <c r="A6957" t="s">
        <v>4</v>
      </c>
      <c r="B6957" s="4" t="s">
        <v>5</v>
      </c>
      <c r="C6957" s="4" t="s">
        <v>7</v>
      </c>
      <c r="D6957" s="4" t="s">
        <v>7</v>
      </c>
      <c r="E6957" s="4" t="s">
        <v>18</v>
      </c>
      <c r="F6957" s="4" t="s">
        <v>8</v>
      </c>
    </row>
    <row r="6958" spans="1:7">
      <c r="A6958" t="n">
        <v>60565</v>
      </c>
      <c r="B6958" s="58" t="n">
        <v>53</v>
      </c>
      <c r="C6958" s="7" t="n">
        <v>9</v>
      </c>
      <c r="D6958" s="7" t="n">
        <v>80</v>
      </c>
      <c r="E6958" s="7" t="n">
        <v>0</v>
      </c>
      <c r="F6958" s="7" t="n">
        <v>0</v>
      </c>
    </row>
    <row r="6959" spans="1:7">
      <c r="A6959" t="s">
        <v>4</v>
      </c>
      <c r="B6959" s="4" t="s">
        <v>5</v>
      </c>
      <c r="C6959" s="4" t="s">
        <v>7</v>
      </c>
      <c r="D6959" s="4" t="s">
        <v>7</v>
      </c>
      <c r="E6959" s="4" t="s">
        <v>18</v>
      </c>
      <c r="F6959" s="4" t="s">
        <v>8</v>
      </c>
    </row>
    <row r="6960" spans="1:7">
      <c r="A6960" t="n">
        <v>60575</v>
      </c>
      <c r="B6960" s="58" t="n">
        <v>53</v>
      </c>
      <c r="C6960" s="7" t="n">
        <v>11</v>
      </c>
      <c r="D6960" s="7" t="n">
        <v>80</v>
      </c>
      <c r="E6960" s="7" t="n">
        <v>0</v>
      </c>
      <c r="F6960" s="7" t="n">
        <v>0</v>
      </c>
    </row>
    <row r="6961" spans="1:6">
      <c r="A6961" t="s">
        <v>4</v>
      </c>
      <c r="B6961" s="4" t="s">
        <v>5</v>
      </c>
      <c r="C6961" s="4" t="s">
        <v>7</v>
      </c>
      <c r="D6961" s="4" t="s">
        <v>7</v>
      </c>
      <c r="E6961" s="4" t="s">
        <v>18</v>
      </c>
      <c r="F6961" s="4" t="s">
        <v>8</v>
      </c>
    </row>
    <row r="6962" spans="1:6">
      <c r="A6962" t="n">
        <v>60585</v>
      </c>
      <c r="B6962" s="58" t="n">
        <v>53</v>
      </c>
      <c r="C6962" s="7" t="n">
        <v>0</v>
      </c>
      <c r="D6962" s="7" t="n">
        <v>80</v>
      </c>
      <c r="E6962" s="7" t="n">
        <v>0</v>
      </c>
      <c r="F6962" s="7" t="n">
        <v>0</v>
      </c>
    </row>
    <row r="6963" spans="1:6">
      <c r="A6963" t="s">
        <v>4</v>
      </c>
      <c r="B6963" s="4" t="s">
        <v>5</v>
      </c>
      <c r="C6963" s="4" t="s">
        <v>7</v>
      </c>
      <c r="D6963" s="4" t="s">
        <v>7</v>
      </c>
      <c r="E6963" s="4" t="s">
        <v>18</v>
      </c>
      <c r="F6963" s="4" t="s">
        <v>8</v>
      </c>
    </row>
    <row r="6964" spans="1:6">
      <c r="A6964" t="n">
        <v>60595</v>
      </c>
      <c r="B6964" s="58" t="n">
        <v>53</v>
      </c>
      <c r="C6964" s="7" t="n">
        <v>80</v>
      </c>
      <c r="D6964" s="7" t="n">
        <v>1</v>
      </c>
      <c r="E6964" s="7" t="n">
        <v>0</v>
      </c>
      <c r="F6964" s="7" t="n">
        <v>0</v>
      </c>
    </row>
    <row r="6965" spans="1:6">
      <c r="A6965" t="s">
        <v>4</v>
      </c>
      <c r="B6965" s="4" t="s">
        <v>5</v>
      </c>
      <c r="C6965" s="4" t="s">
        <v>7</v>
      </c>
      <c r="D6965" s="4" t="s">
        <v>7</v>
      </c>
      <c r="E6965" s="4" t="s">
        <v>7</v>
      </c>
    </row>
    <row r="6966" spans="1:6">
      <c r="A6966" t="n">
        <v>60605</v>
      </c>
      <c r="B6966" s="45" t="n">
        <v>61</v>
      </c>
      <c r="C6966" s="7" t="n">
        <v>1</v>
      </c>
      <c r="D6966" s="7" t="n">
        <v>80</v>
      </c>
      <c r="E6966" s="7" t="n">
        <v>0</v>
      </c>
    </row>
    <row r="6967" spans="1:6">
      <c r="A6967" t="s">
        <v>4</v>
      </c>
      <c r="B6967" s="4" t="s">
        <v>5</v>
      </c>
      <c r="C6967" s="4" t="s">
        <v>7</v>
      </c>
      <c r="D6967" s="4" t="s">
        <v>7</v>
      </c>
      <c r="E6967" s="4" t="s">
        <v>7</v>
      </c>
    </row>
    <row r="6968" spans="1:6">
      <c r="A6968" t="n">
        <v>60612</v>
      </c>
      <c r="B6968" s="45" t="n">
        <v>61</v>
      </c>
      <c r="C6968" s="7" t="n">
        <v>2</v>
      </c>
      <c r="D6968" s="7" t="n">
        <v>80</v>
      </c>
      <c r="E6968" s="7" t="n">
        <v>0</v>
      </c>
    </row>
    <row r="6969" spans="1:6">
      <c r="A6969" t="s">
        <v>4</v>
      </c>
      <c r="B6969" s="4" t="s">
        <v>5</v>
      </c>
      <c r="C6969" s="4" t="s">
        <v>7</v>
      </c>
      <c r="D6969" s="4" t="s">
        <v>7</v>
      </c>
      <c r="E6969" s="4" t="s">
        <v>7</v>
      </c>
    </row>
    <row r="6970" spans="1:6">
      <c r="A6970" t="n">
        <v>60619</v>
      </c>
      <c r="B6970" s="45" t="n">
        <v>61</v>
      </c>
      <c r="C6970" s="7" t="n">
        <v>3</v>
      </c>
      <c r="D6970" s="7" t="n">
        <v>80</v>
      </c>
      <c r="E6970" s="7" t="n">
        <v>0</v>
      </c>
    </row>
    <row r="6971" spans="1:6">
      <c r="A6971" t="s">
        <v>4</v>
      </c>
      <c r="B6971" s="4" t="s">
        <v>5</v>
      </c>
      <c r="C6971" s="4" t="s">
        <v>7</v>
      </c>
      <c r="D6971" s="4" t="s">
        <v>7</v>
      </c>
      <c r="E6971" s="4" t="s">
        <v>7</v>
      </c>
    </row>
    <row r="6972" spans="1:6">
      <c r="A6972" t="n">
        <v>60626</v>
      </c>
      <c r="B6972" s="45" t="n">
        <v>61</v>
      </c>
      <c r="C6972" s="7" t="n">
        <v>4</v>
      </c>
      <c r="D6972" s="7" t="n">
        <v>80</v>
      </c>
      <c r="E6972" s="7" t="n">
        <v>0</v>
      </c>
    </row>
    <row r="6973" spans="1:6">
      <c r="A6973" t="s">
        <v>4</v>
      </c>
      <c r="B6973" s="4" t="s">
        <v>5</v>
      </c>
      <c r="C6973" s="4" t="s">
        <v>7</v>
      </c>
      <c r="D6973" s="4" t="s">
        <v>7</v>
      </c>
      <c r="E6973" s="4" t="s">
        <v>7</v>
      </c>
    </row>
    <row r="6974" spans="1:6">
      <c r="A6974" t="n">
        <v>60633</v>
      </c>
      <c r="B6974" s="45" t="n">
        <v>61</v>
      </c>
      <c r="C6974" s="7" t="n">
        <v>5</v>
      </c>
      <c r="D6974" s="7" t="n">
        <v>80</v>
      </c>
      <c r="E6974" s="7" t="n">
        <v>0</v>
      </c>
    </row>
    <row r="6975" spans="1:6">
      <c r="A6975" t="s">
        <v>4</v>
      </c>
      <c r="B6975" s="4" t="s">
        <v>5</v>
      </c>
      <c r="C6975" s="4" t="s">
        <v>7</v>
      </c>
      <c r="D6975" s="4" t="s">
        <v>7</v>
      </c>
      <c r="E6975" s="4" t="s">
        <v>7</v>
      </c>
    </row>
    <row r="6976" spans="1:6">
      <c r="A6976" t="n">
        <v>60640</v>
      </c>
      <c r="B6976" s="45" t="n">
        <v>61</v>
      </c>
      <c r="C6976" s="7" t="n">
        <v>7032</v>
      </c>
      <c r="D6976" s="7" t="n">
        <v>80</v>
      </c>
      <c r="E6976" s="7" t="n">
        <v>0</v>
      </c>
    </row>
    <row r="6977" spans="1:6">
      <c r="A6977" t="s">
        <v>4</v>
      </c>
      <c r="B6977" s="4" t="s">
        <v>5</v>
      </c>
      <c r="C6977" s="4" t="s">
        <v>7</v>
      </c>
      <c r="D6977" s="4" t="s">
        <v>7</v>
      </c>
      <c r="E6977" s="4" t="s">
        <v>7</v>
      </c>
    </row>
    <row r="6978" spans="1:6">
      <c r="A6978" t="n">
        <v>60647</v>
      </c>
      <c r="B6978" s="45" t="n">
        <v>61</v>
      </c>
      <c r="C6978" s="7" t="n">
        <v>6</v>
      </c>
      <c r="D6978" s="7" t="n">
        <v>80</v>
      </c>
      <c r="E6978" s="7" t="n">
        <v>0</v>
      </c>
    </row>
    <row r="6979" spans="1:6">
      <c r="A6979" t="s">
        <v>4</v>
      </c>
      <c r="B6979" s="4" t="s">
        <v>5</v>
      </c>
      <c r="C6979" s="4" t="s">
        <v>7</v>
      </c>
      <c r="D6979" s="4" t="s">
        <v>7</v>
      </c>
      <c r="E6979" s="4" t="s">
        <v>7</v>
      </c>
    </row>
    <row r="6980" spans="1:6">
      <c r="A6980" t="n">
        <v>60654</v>
      </c>
      <c r="B6980" s="45" t="n">
        <v>61</v>
      </c>
      <c r="C6980" s="7" t="n">
        <v>7</v>
      </c>
      <c r="D6980" s="7" t="n">
        <v>80</v>
      </c>
      <c r="E6980" s="7" t="n">
        <v>0</v>
      </c>
    </row>
    <row r="6981" spans="1:6">
      <c r="A6981" t="s">
        <v>4</v>
      </c>
      <c r="B6981" s="4" t="s">
        <v>5</v>
      </c>
      <c r="C6981" s="4" t="s">
        <v>7</v>
      </c>
      <c r="D6981" s="4" t="s">
        <v>7</v>
      </c>
      <c r="E6981" s="4" t="s">
        <v>7</v>
      </c>
    </row>
    <row r="6982" spans="1:6">
      <c r="A6982" t="n">
        <v>60661</v>
      </c>
      <c r="B6982" s="45" t="n">
        <v>61</v>
      </c>
      <c r="C6982" s="7" t="n">
        <v>8</v>
      </c>
      <c r="D6982" s="7" t="n">
        <v>80</v>
      </c>
      <c r="E6982" s="7" t="n">
        <v>0</v>
      </c>
    </row>
    <row r="6983" spans="1:6">
      <c r="A6983" t="s">
        <v>4</v>
      </c>
      <c r="B6983" s="4" t="s">
        <v>5</v>
      </c>
      <c r="C6983" s="4" t="s">
        <v>7</v>
      </c>
      <c r="D6983" s="4" t="s">
        <v>7</v>
      </c>
      <c r="E6983" s="4" t="s">
        <v>7</v>
      </c>
    </row>
    <row r="6984" spans="1:6">
      <c r="A6984" t="n">
        <v>60668</v>
      </c>
      <c r="B6984" s="45" t="n">
        <v>61</v>
      </c>
      <c r="C6984" s="7" t="n">
        <v>9</v>
      </c>
      <c r="D6984" s="7" t="n">
        <v>80</v>
      </c>
      <c r="E6984" s="7" t="n">
        <v>0</v>
      </c>
    </row>
    <row r="6985" spans="1:6">
      <c r="A6985" t="s">
        <v>4</v>
      </c>
      <c r="B6985" s="4" t="s">
        <v>5</v>
      </c>
      <c r="C6985" s="4" t="s">
        <v>7</v>
      </c>
      <c r="D6985" s="4" t="s">
        <v>7</v>
      </c>
      <c r="E6985" s="4" t="s">
        <v>7</v>
      </c>
    </row>
    <row r="6986" spans="1:6">
      <c r="A6986" t="n">
        <v>60675</v>
      </c>
      <c r="B6986" s="45" t="n">
        <v>61</v>
      </c>
      <c r="C6986" s="7" t="n">
        <v>11</v>
      </c>
      <c r="D6986" s="7" t="n">
        <v>80</v>
      </c>
      <c r="E6986" s="7" t="n">
        <v>0</v>
      </c>
    </row>
    <row r="6987" spans="1:6">
      <c r="A6987" t="s">
        <v>4</v>
      </c>
      <c r="B6987" s="4" t="s">
        <v>5</v>
      </c>
      <c r="C6987" s="4" t="s">
        <v>7</v>
      </c>
      <c r="D6987" s="4" t="s">
        <v>7</v>
      </c>
      <c r="E6987" s="4" t="s">
        <v>7</v>
      </c>
    </row>
    <row r="6988" spans="1:6">
      <c r="A6988" t="n">
        <v>60682</v>
      </c>
      <c r="B6988" s="45" t="n">
        <v>61</v>
      </c>
      <c r="C6988" s="7" t="n">
        <v>0</v>
      </c>
      <c r="D6988" s="7" t="n">
        <v>80</v>
      </c>
      <c r="E6988" s="7" t="n">
        <v>0</v>
      </c>
    </row>
    <row r="6989" spans="1:6">
      <c r="A6989" t="s">
        <v>4</v>
      </c>
      <c r="B6989" s="4" t="s">
        <v>5</v>
      </c>
      <c r="C6989" s="4" t="s">
        <v>8</v>
      </c>
      <c r="D6989" s="4" t="s">
        <v>8</v>
      </c>
      <c r="E6989" s="4" t="s">
        <v>18</v>
      </c>
      <c r="F6989" s="4" t="s">
        <v>18</v>
      </c>
      <c r="G6989" s="4" t="s">
        <v>18</v>
      </c>
      <c r="H6989" s="4" t="s">
        <v>7</v>
      </c>
    </row>
    <row r="6990" spans="1:6">
      <c r="A6990" t="n">
        <v>60689</v>
      </c>
      <c r="B6990" s="36" t="n">
        <v>45</v>
      </c>
      <c r="C6990" s="7" t="n">
        <v>2</v>
      </c>
      <c r="D6990" s="7" t="n">
        <v>3</v>
      </c>
      <c r="E6990" s="7" t="n">
        <v>6.05000019073486</v>
      </c>
      <c r="F6990" s="7" t="n">
        <v>1.45000004768372</v>
      </c>
      <c r="G6990" s="7" t="n">
        <v>-24.8500003814697</v>
      </c>
      <c r="H6990" s="7" t="n">
        <v>0</v>
      </c>
    </row>
    <row r="6991" spans="1:6">
      <c r="A6991" t="s">
        <v>4</v>
      </c>
      <c r="B6991" s="4" t="s">
        <v>5</v>
      </c>
      <c r="C6991" s="4" t="s">
        <v>8</v>
      </c>
      <c r="D6991" s="4" t="s">
        <v>8</v>
      </c>
      <c r="E6991" s="4" t="s">
        <v>18</v>
      </c>
      <c r="F6991" s="4" t="s">
        <v>18</v>
      </c>
      <c r="G6991" s="4" t="s">
        <v>18</v>
      </c>
      <c r="H6991" s="4" t="s">
        <v>7</v>
      </c>
      <c r="I6991" s="4" t="s">
        <v>8</v>
      </c>
    </row>
    <row r="6992" spans="1:6">
      <c r="A6992" t="n">
        <v>60706</v>
      </c>
      <c r="B6992" s="36" t="n">
        <v>45</v>
      </c>
      <c r="C6992" s="7" t="n">
        <v>4</v>
      </c>
      <c r="D6992" s="7" t="n">
        <v>3</v>
      </c>
      <c r="E6992" s="7" t="n">
        <v>11</v>
      </c>
      <c r="F6992" s="7" t="n">
        <v>71</v>
      </c>
      <c r="G6992" s="7" t="n">
        <v>0</v>
      </c>
      <c r="H6992" s="7" t="n">
        <v>0</v>
      </c>
      <c r="I6992" s="7" t="n">
        <v>0</v>
      </c>
    </row>
    <row r="6993" spans="1:9">
      <c r="A6993" t="s">
        <v>4</v>
      </c>
      <c r="B6993" s="4" t="s">
        <v>5</v>
      </c>
      <c r="C6993" s="4" t="s">
        <v>8</v>
      </c>
      <c r="D6993" s="4" t="s">
        <v>8</v>
      </c>
      <c r="E6993" s="4" t="s">
        <v>18</v>
      </c>
      <c r="F6993" s="4" t="s">
        <v>7</v>
      </c>
    </row>
    <row r="6994" spans="1:9">
      <c r="A6994" t="n">
        <v>60724</v>
      </c>
      <c r="B6994" s="36" t="n">
        <v>45</v>
      </c>
      <c r="C6994" s="7" t="n">
        <v>5</v>
      </c>
      <c r="D6994" s="7" t="n">
        <v>3</v>
      </c>
      <c r="E6994" s="7" t="n">
        <v>5</v>
      </c>
      <c r="F6994" s="7" t="n">
        <v>0</v>
      </c>
    </row>
    <row r="6995" spans="1:9">
      <c r="A6995" t="s">
        <v>4</v>
      </c>
      <c r="B6995" s="4" t="s">
        <v>5</v>
      </c>
      <c r="C6995" s="4" t="s">
        <v>8</v>
      </c>
      <c r="D6995" s="4" t="s">
        <v>8</v>
      </c>
      <c r="E6995" s="4" t="s">
        <v>18</v>
      </c>
      <c r="F6995" s="4" t="s">
        <v>7</v>
      </c>
    </row>
    <row r="6996" spans="1:9">
      <c r="A6996" t="n">
        <v>60733</v>
      </c>
      <c r="B6996" s="36" t="n">
        <v>45</v>
      </c>
      <c r="C6996" s="7" t="n">
        <v>11</v>
      </c>
      <c r="D6996" s="7" t="n">
        <v>3</v>
      </c>
      <c r="E6996" s="7" t="n">
        <v>28.7999992370605</v>
      </c>
      <c r="F6996" s="7" t="n">
        <v>0</v>
      </c>
    </row>
    <row r="6997" spans="1:9">
      <c r="A6997" t="s">
        <v>4</v>
      </c>
      <c r="B6997" s="4" t="s">
        <v>5</v>
      </c>
      <c r="C6997" s="4" t="s">
        <v>8</v>
      </c>
      <c r="D6997" s="4" t="s">
        <v>8</v>
      </c>
      <c r="E6997" s="4" t="s">
        <v>18</v>
      </c>
      <c r="F6997" s="4" t="s">
        <v>18</v>
      </c>
      <c r="G6997" s="4" t="s">
        <v>18</v>
      </c>
      <c r="H6997" s="4" t="s">
        <v>7</v>
      </c>
    </row>
    <row r="6998" spans="1:9">
      <c r="A6998" t="n">
        <v>60742</v>
      </c>
      <c r="B6998" s="36" t="n">
        <v>45</v>
      </c>
      <c r="C6998" s="7" t="n">
        <v>2</v>
      </c>
      <c r="D6998" s="7" t="n">
        <v>3</v>
      </c>
      <c r="E6998" s="7" t="n">
        <v>6.05000019073486</v>
      </c>
      <c r="F6998" s="7" t="n">
        <v>1.60000002384186</v>
      </c>
      <c r="G6998" s="7" t="n">
        <v>-24.8500003814697</v>
      </c>
      <c r="H6998" s="7" t="n">
        <v>30000</v>
      </c>
    </row>
    <row r="6999" spans="1:9">
      <c r="A6999" t="s">
        <v>4</v>
      </c>
      <c r="B6999" s="4" t="s">
        <v>5</v>
      </c>
      <c r="C6999" s="4" t="s">
        <v>8</v>
      </c>
      <c r="D6999" s="4" t="s">
        <v>8</v>
      </c>
      <c r="E6999" s="4" t="s">
        <v>18</v>
      </c>
      <c r="F6999" s="4" t="s">
        <v>18</v>
      </c>
      <c r="G6999" s="4" t="s">
        <v>18</v>
      </c>
      <c r="H6999" s="4" t="s">
        <v>7</v>
      </c>
      <c r="I6999" s="4" t="s">
        <v>8</v>
      </c>
    </row>
    <row r="7000" spans="1:9">
      <c r="A7000" t="n">
        <v>60759</v>
      </c>
      <c r="B7000" s="36" t="n">
        <v>45</v>
      </c>
      <c r="C7000" s="7" t="n">
        <v>4</v>
      </c>
      <c r="D7000" s="7" t="n">
        <v>3</v>
      </c>
      <c r="E7000" s="7" t="n">
        <v>15</v>
      </c>
      <c r="F7000" s="7" t="n">
        <v>70.8499984741211</v>
      </c>
      <c r="G7000" s="7" t="n">
        <v>0</v>
      </c>
      <c r="H7000" s="7" t="n">
        <v>30000</v>
      </c>
      <c r="I7000" s="7" t="n">
        <v>0</v>
      </c>
    </row>
    <row r="7001" spans="1:9">
      <c r="A7001" t="s">
        <v>4</v>
      </c>
      <c r="B7001" s="4" t="s">
        <v>5</v>
      </c>
      <c r="C7001" s="4" t="s">
        <v>8</v>
      </c>
      <c r="D7001" s="4" t="s">
        <v>8</v>
      </c>
      <c r="E7001" s="4" t="s">
        <v>18</v>
      </c>
      <c r="F7001" s="4" t="s">
        <v>7</v>
      </c>
    </row>
    <row r="7002" spans="1:9">
      <c r="A7002" t="n">
        <v>60777</v>
      </c>
      <c r="B7002" s="36" t="n">
        <v>45</v>
      </c>
      <c r="C7002" s="7" t="n">
        <v>5</v>
      </c>
      <c r="D7002" s="7" t="n">
        <v>3</v>
      </c>
      <c r="E7002" s="7" t="n">
        <v>5.19999980926514</v>
      </c>
      <c r="F7002" s="7" t="n">
        <v>30000</v>
      </c>
    </row>
    <row r="7003" spans="1:9">
      <c r="A7003" t="s">
        <v>4</v>
      </c>
      <c r="B7003" s="4" t="s">
        <v>5</v>
      </c>
      <c r="C7003" s="4" t="s">
        <v>8</v>
      </c>
      <c r="D7003" s="4" t="s">
        <v>7</v>
      </c>
    </row>
    <row r="7004" spans="1:9">
      <c r="A7004" t="n">
        <v>60786</v>
      </c>
      <c r="B7004" s="25" t="n">
        <v>58</v>
      </c>
      <c r="C7004" s="7" t="n">
        <v>255</v>
      </c>
      <c r="D7004" s="7" t="n">
        <v>0</v>
      </c>
    </row>
    <row r="7005" spans="1:9">
      <c r="A7005" t="s">
        <v>4</v>
      </c>
      <c r="B7005" s="4" t="s">
        <v>5</v>
      </c>
      <c r="C7005" s="4" t="s">
        <v>8</v>
      </c>
      <c r="D7005" s="4" t="s">
        <v>7</v>
      </c>
      <c r="E7005" s="4" t="s">
        <v>9</v>
      </c>
    </row>
    <row r="7006" spans="1:9">
      <c r="A7006" t="n">
        <v>60790</v>
      </c>
      <c r="B7006" s="38" t="n">
        <v>51</v>
      </c>
      <c r="C7006" s="7" t="n">
        <v>4</v>
      </c>
      <c r="D7006" s="7" t="n">
        <v>7032</v>
      </c>
      <c r="E7006" s="7" t="s">
        <v>327</v>
      </c>
    </row>
    <row r="7007" spans="1:9">
      <c r="A7007" t="s">
        <v>4</v>
      </c>
      <c r="B7007" s="4" t="s">
        <v>5</v>
      </c>
      <c r="C7007" s="4" t="s">
        <v>7</v>
      </c>
    </row>
    <row r="7008" spans="1:9">
      <c r="A7008" t="n">
        <v>60804</v>
      </c>
      <c r="B7008" s="23" t="n">
        <v>16</v>
      </c>
      <c r="C7008" s="7" t="n">
        <v>0</v>
      </c>
    </row>
    <row r="7009" spans="1:9">
      <c r="A7009" t="s">
        <v>4</v>
      </c>
      <c r="B7009" s="4" t="s">
        <v>5</v>
      </c>
      <c r="C7009" s="4" t="s">
        <v>7</v>
      </c>
      <c r="D7009" s="4" t="s">
        <v>69</v>
      </c>
      <c r="E7009" s="4" t="s">
        <v>8</v>
      </c>
      <c r="F7009" s="4" t="s">
        <v>8</v>
      </c>
      <c r="G7009" s="4" t="s">
        <v>69</v>
      </c>
      <c r="H7009" s="4" t="s">
        <v>8</v>
      </c>
      <c r="I7009" s="4" t="s">
        <v>8</v>
      </c>
    </row>
    <row r="7010" spans="1:9">
      <c r="A7010" t="n">
        <v>60807</v>
      </c>
      <c r="B7010" s="39" t="n">
        <v>26</v>
      </c>
      <c r="C7010" s="7" t="n">
        <v>7032</v>
      </c>
      <c r="D7010" s="7" t="s">
        <v>555</v>
      </c>
      <c r="E7010" s="7" t="n">
        <v>2</v>
      </c>
      <c r="F7010" s="7" t="n">
        <v>3</v>
      </c>
      <c r="G7010" s="7" t="s">
        <v>556</v>
      </c>
      <c r="H7010" s="7" t="n">
        <v>2</v>
      </c>
      <c r="I7010" s="7" t="n">
        <v>0</v>
      </c>
    </row>
    <row r="7011" spans="1:9">
      <c r="A7011" t="s">
        <v>4</v>
      </c>
      <c r="B7011" s="4" t="s">
        <v>5</v>
      </c>
    </row>
    <row r="7012" spans="1:9">
      <c r="A7012" t="n">
        <v>60949</v>
      </c>
      <c r="B7012" s="30" t="n">
        <v>28</v>
      </c>
    </row>
    <row r="7013" spans="1:9">
      <c r="A7013" t="s">
        <v>4</v>
      </c>
      <c r="B7013" s="4" t="s">
        <v>5</v>
      </c>
      <c r="C7013" s="4" t="s">
        <v>8</v>
      </c>
      <c r="D7013" s="4" t="s">
        <v>7</v>
      </c>
      <c r="E7013" s="4" t="s">
        <v>9</v>
      </c>
    </row>
    <row r="7014" spans="1:9">
      <c r="A7014" t="n">
        <v>60950</v>
      </c>
      <c r="B7014" s="38" t="n">
        <v>51</v>
      </c>
      <c r="C7014" s="7" t="n">
        <v>4</v>
      </c>
      <c r="D7014" s="7" t="n">
        <v>1</v>
      </c>
      <c r="E7014" s="7" t="s">
        <v>296</v>
      </c>
    </row>
    <row r="7015" spans="1:9">
      <c r="A7015" t="s">
        <v>4</v>
      </c>
      <c r="B7015" s="4" t="s">
        <v>5</v>
      </c>
      <c r="C7015" s="4" t="s">
        <v>7</v>
      </c>
    </row>
    <row r="7016" spans="1:9">
      <c r="A7016" t="n">
        <v>60963</v>
      </c>
      <c r="B7016" s="23" t="n">
        <v>16</v>
      </c>
      <c r="C7016" s="7" t="n">
        <v>0</v>
      </c>
    </row>
    <row r="7017" spans="1:9">
      <c r="A7017" t="s">
        <v>4</v>
      </c>
      <c r="B7017" s="4" t="s">
        <v>5</v>
      </c>
      <c r="C7017" s="4" t="s">
        <v>7</v>
      </c>
      <c r="D7017" s="4" t="s">
        <v>69</v>
      </c>
      <c r="E7017" s="4" t="s">
        <v>8</v>
      </c>
      <c r="F7017" s="4" t="s">
        <v>8</v>
      </c>
    </row>
    <row r="7018" spans="1:9">
      <c r="A7018" t="n">
        <v>60966</v>
      </c>
      <c r="B7018" s="39" t="n">
        <v>26</v>
      </c>
      <c r="C7018" s="7" t="n">
        <v>1</v>
      </c>
      <c r="D7018" s="7" t="s">
        <v>557</v>
      </c>
      <c r="E7018" s="7" t="n">
        <v>2</v>
      </c>
      <c r="F7018" s="7" t="n">
        <v>0</v>
      </c>
    </row>
    <row r="7019" spans="1:9">
      <c r="A7019" t="s">
        <v>4</v>
      </c>
      <c r="B7019" s="4" t="s">
        <v>5</v>
      </c>
    </row>
    <row r="7020" spans="1:9">
      <c r="A7020" t="n">
        <v>61013</v>
      </c>
      <c r="B7020" s="30" t="n">
        <v>28</v>
      </c>
    </row>
    <row r="7021" spans="1:9">
      <c r="A7021" t="s">
        <v>4</v>
      </c>
      <c r="B7021" s="4" t="s">
        <v>5</v>
      </c>
      <c r="C7021" s="4" t="s">
        <v>8</v>
      </c>
      <c r="D7021" s="4" t="s">
        <v>7</v>
      </c>
      <c r="E7021" s="4" t="s">
        <v>9</v>
      </c>
    </row>
    <row r="7022" spans="1:9">
      <c r="A7022" t="n">
        <v>61014</v>
      </c>
      <c r="B7022" s="38" t="n">
        <v>51</v>
      </c>
      <c r="C7022" s="7" t="n">
        <v>4</v>
      </c>
      <c r="D7022" s="7" t="n">
        <v>80</v>
      </c>
      <c r="E7022" s="7" t="s">
        <v>303</v>
      </c>
    </row>
    <row r="7023" spans="1:9">
      <c r="A7023" t="s">
        <v>4</v>
      </c>
      <c r="B7023" s="4" t="s">
        <v>5</v>
      </c>
      <c r="C7023" s="4" t="s">
        <v>7</v>
      </c>
    </row>
    <row r="7024" spans="1:9">
      <c r="A7024" t="n">
        <v>61028</v>
      </c>
      <c r="B7024" s="23" t="n">
        <v>16</v>
      </c>
      <c r="C7024" s="7" t="n">
        <v>0</v>
      </c>
    </row>
    <row r="7025" spans="1:9">
      <c r="A7025" t="s">
        <v>4</v>
      </c>
      <c r="B7025" s="4" t="s">
        <v>5</v>
      </c>
      <c r="C7025" s="4" t="s">
        <v>7</v>
      </c>
      <c r="D7025" s="4" t="s">
        <v>69</v>
      </c>
      <c r="E7025" s="4" t="s">
        <v>8</v>
      </c>
      <c r="F7025" s="4" t="s">
        <v>8</v>
      </c>
      <c r="G7025" s="4" t="s">
        <v>69</v>
      </c>
      <c r="H7025" s="4" t="s">
        <v>8</v>
      </c>
      <c r="I7025" s="4" t="s">
        <v>8</v>
      </c>
    </row>
    <row r="7026" spans="1:9">
      <c r="A7026" t="n">
        <v>61031</v>
      </c>
      <c r="B7026" s="39" t="n">
        <v>26</v>
      </c>
      <c r="C7026" s="7" t="n">
        <v>80</v>
      </c>
      <c r="D7026" s="7" t="s">
        <v>558</v>
      </c>
      <c r="E7026" s="7" t="n">
        <v>2</v>
      </c>
      <c r="F7026" s="7" t="n">
        <v>3</v>
      </c>
      <c r="G7026" s="7" t="s">
        <v>559</v>
      </c>
      <c r="H7026" s="7" t="n">
        <v>2</v>
      </c>
      <c r="I7026" s="7" t="n">
        <v>0</v>
      </c>
    </row>
    <row r="7027" spans="1:9">
      <c r="A7027" t="s">
        <v>4</v>
      </c>
      <c r="B7027" s="4" t="s">
        <v>5</v>
      </c>
    </row>
    <row r="7028" spans="1:9">
      <c r="A7028" t="n">
        <v>61190</v>
      </c>
      <c r="B7028" s="30" t="n">
        <v>28</v>
      </c>
    </row>
    <row r="7029" spans="1:9">
      <c r="A7029" t="s">
        <v>4</v>
      </c>
      <c r="B7029" s="4" t="s">
        <v>5</v>
      </c>
      <c r="C7029" s="4" t="s">
        <v>7</v>
      </c>
      <c r="D7029" s="4" t="s">
        <v>8</v>
      </c>
      <c r="E7029" s="4" t="s">
        <v>8</v>
      </c>
      <c r="F7029" s="4" t="s">
        <v>9</v>
      </c>
    </row>
    <row r="7030" spans="1:9">
      <c r="A7030" t="n">
        <v>61191</v>
      </c>
      <c r="B7030" s="51" t="n">
        <v>47</v>
      </c>
      <c r="C7030" s="7" t="n">
        <v>0</v>
      </c>
      <c r="D7030" s="7" t="n">
        <v>0</v>
      </c>
      <c r="E7030" s="7" t="n">
        <v>0</v>
      </c>
      <c r="F7030" s="7" t="s">
        <v>410</v>
      </c>
    </row>
    <row r="7031" spans="1:9">
      <c r="A7031" t="s">
        <v>4</v>
      </c>
      <c r="B7031" s="4" t="s">
        <v>5</v>
      </c>
      <c r="C7031" s="4" t="s">
        <v>8</v>
      </c>
      <c r="D7031" s="4" t="s">
        <v>7</v>
      </c>
      <c r="E7031" s="4" t="s">
        <v>9</v>
      </c>
    </row>
    <row r="7032" spans="1:9">
      <c r="A7032" t="n">
        <v>61211</v>
      </c>
      <c r="B7032" s="38" t="n">
        <v>51</v>
      </c>
      <c r="C7032" s="7" t="n">
        <v>4</v>
      </c>
      <c r="D7032" s="7" t="n">
        <v>0</v>
      </c>
      <c r="E7032" s="7" t="s">
        <v>294</v>
      </c>
    </row>
    <row r="7033" spans="1:9">
      <c r="A7033" t="s">
        <v>4</v>
      </c>
      <c r="B7033" s="4" t="s">
        <v>5</v>
      </c>
      <c r="C7033" s="4" t="s">
        <v>7</v>
      </c>
    </row>
    <row r="7034" spans="1:9">
      <c r="A7034" t="n">
        <v>61224</v>
      </c>
      <c r="B7034" s="23" t="n">
        <v>16</v>
      </c>
      <c r="C7034" s="7" t="n">
        <v>0</v>
      </c>
    </row>
    <row r="7035" spans="1:9">
      <c r="A7035" t="s">
        <v>4</v>
      </c>
      <c r="B7035" s="4" t="s">
        <v>5</v>
      </c>
      <c r="C7035" s="4" t="s">
        <v>7</v>
      </c>
      <c r="D7035" s="4" t="s">
        <v>69</v>
      </c>
      <c r="E7035" s="4" t="s">
        <v>8</v>
      </c>
      <c r="F7035" s="4" t="s">
        <v>8</v>
      </c>
      <c r="G7035" s="4" t="s">
        <v>69</v>
      </c>
      <c r="H7035" s="4" t="s">
        <v>8</v>
      </c>
      <c r="I7035" s="4" t="s">
        <v>8</v>
      </c>
    </row>
    <row r="7036" spans="1:9">
      <c r="A7036" t="n">
        <v>61227</v>
      </c>
      <c r="B7036" s="39" t="n">
        <v>26</v>
      </c>
      <c r="C7036" s="7" t="n">
        <v>0</v>
      </c>
      <c r="D7036" s="7" t="s">
        <v>560</v>
      </c>
      <c r="E7036" s="7" t="n">
        <v>2</v>
      </c>
      <c r="F7036" s="7" t="n">
        <v>3</v>
      </c>
      <c r="G7036" s="7" t="s">
        <v>561</v>
      </c>
      <c r="H7036" s="7" t="n">
        <v>2</v>
      </c>
      <c r="I7036" s="7" t="n">
        <v>0</v>
      </c>
    </row>
    <row r="7037" spans="1:9">
      <c r="A7037" t="s">
        <v>4</v>
      </c>
      <c r="B7037" s="4" t="s">
        <v>5</v>
      </c>
    </row>
    <row r="7038" spans="1:9">
      <c r="A7038" t="n">
        <v>61415</v>
      </c>
      <c r="B7038" s="30" t="n">
        <v>28</v>
      </c>
    </row>
    <row r="7039" spans="1:9">
      <c r="A7039" t="s">
        <v>4</v>
      </c>
      <c r="B7039" s="4" t="s">
        <v>5</v>
      </c>
      <c r="C7039" s="4" t="s">
        <v>8</v>
      </c>
      <c r="D7039" s="4" t="s">
        <v>7</v>
      </c>
      <c r="E7039" s="4" t="s">
        <v>9</v>
      </c>
    </row>
    <row r="7040" spans="1:9">
      <c r="A7040" t="n">
        <v>61416</v>
      </c>
      <c r="B7040" s="38" t="n">
        <v>51</v>
      </c>
      <c r="C7040" s="7" t="n">
        <v>4</v>
      </c>
      <c r="D7040" s="7" t="n">
        <v>8</v>
      </c>
      <c r="E7040" s="7" t="s">
        <v>301</v>
      </c>
    </row>
    <row r="7041" spans="1:9">
      <c r="A7041" t="s">
        <v>4</v>
      </c>
      <c r="B7041" s="4" t="s">
        <v>5</v>
      </c>
      <c r="C7041" s="4" t="s">
        <v>7</v>
      </c>
    </row>
    <row r="7042" spans="1:9">
      <c r="A7042" t="n">
        <v>61429</v>
      </c>
      <c r="B7042" s="23" t="n">
        <v>16</v>
      </c>
      <c r="C7042" s="7" t="n">
        <v>0</v>
      </c>
    </row>
    <row r="7043" spans="1:9">
      <c r="A7043" t="s">
        <v>4</v>
      </c>
      <c r="B7043" s="4" t="s">
        <v>5</v>
      </c>
      <c r="C7043" s="4" t="s">
        <v>7</v>
      </c>
      <c r="D7043" s="4" t="s">
        <v>69</v>
      </c>
      <c r="E7043" s="4" t="s">
        <v>8</v>
      </c>
      <c r="F7043" s="4" t="s">
        <v>8</v>
      </c>
    </row>
    <row r="7044" spans="1:9">
      <c r="A7044" t="n">
        <v>61432</v>
      </c>
      <c r="B7044" s="39" t="n">
        <v>26</v>
      </c>
      <c r="C7044" s="7" t="n">
        <v>8</v>
      </c>
      <c r="D7044" s="7" t="s">
        <v>562</v>
      </c>
      <c r="E7044" s="7" t="n">
        <v>2</v>
      </c>
      <c r="F7044" s="7" t="n">
        <v>0</v>
      </c>
    </row>
    <row r="7045" spans="1:9">
      <c r="A7045" t="s">
        <v>4</v>
      </c>
      <c r="B7045" s="4" t="s">
        <v>5</v>
      </c>
    </row>
    <row r="7046" spans="1:9">
      <c r="A7046" t="n">
        <v>61483</v>
      </c>
      <c r="B7046" s="30" t="n">
        <v>28</v>
      </c>
    </row>
    <row r="7047" spans="1:9">
      <c r="A7047" t="s">
        <v>4</v>
      </c>
      <c r="B7047" s="4" t="s">
        <v>5</v>
      </c>
      <c r="C7047" s="4" t="s">
        <v>8</v>
      </c>
      <c r="D7047" s="4" t="s">
        <v>7</v>
      </c>
      <c r="E7047" s="4" t="s">
        <v>9</v>
      </c>
    </row>
    <row r="7048" spans="1:9">
      <c r="A7048" t="n">
        <v>61484</v>
      </c>
      <c r="B7048" s="38" t="n">
        <v>51</v>
      </c>
      <c r="C7048" s="7" t="n">
        <v>4</v>
      </c>
      <c r="D7048" s="7" t="n">
        <v>9</v>
      </c>
      <c r="E7048" s="7" t="s">
        <v>312</v>
      </c>
    </row>
    <row r="7049" spans="1:9">
      <c r="A7049" t="s">
        <v>4</v>
      </c>
      <c r="B7049" s="4" t="s">
        <v>5</v>
      </c>
      <c r="C7049" s="4" t="s">
        <v>7</v>
      </c>
    </row>
    <row r="7050" spans="1:9">
      <c r="A7050" t="n">
        <v>61497</v>
      </c>
      <c r="B7050" s="23" t="n">
        <v>16</v>
      </c>
      <c r="C7050" s="7" t="n">
        <v>0</v>
      </c>
    </row>
    <row r="7051" spans="1:9">
      <c r="A7051" t="s">
        <v>4</v>
      </c>
      <c r="B7051" s="4" t="s">
        <v>5</v>
      </c>
      <c r="C7051" s="4" t="s">
        <v>7</v>
      </c>
      <c r="D7051" s="4" t="s">
        <v>69</v>
      </c>
      <c r="E7051" s="4" t="s">
        <v>8</v>
      </c>
      <c r="F7051" s="4" t="s">
        <v>8</v>
      </c>
    </row>
    <row r="7052" spans="1:9">
      <c r="A7052" t="n">
        <v>61500</v>
      </c>
      <c r="B7052" s="39" t="n">
        <v>26</v>
      </c>
      <c r="C7052" s="7" t="n">
        <v>9</v>
      </c>
      <c r="D7052" s="7" t="s">
        <v>563</v>
      </c>
      <c r="E7052" s="7" t="n">
        <v>2</v>
      </c>
      <c r="F7052" s="7" t="n">
        <v>0</v>
      </c>
    </row>
    <row r="7053" spans="1:9">
      <c r="A7053" t="s">
        <v>4</v>
      </c>
      <c r="B7053" s="4" t="s">
        <v>5</v>
      </c>
    </row>
    <row r="7054" spans="1:9">
      <c r="A7054" t="n">
        <v>61578</v>
      </c>
      <c r="B7054" s="30" t="n">
        <v>28</v>
      </c>
    </row>
    <row r="7055" spans="1:9">
      <c r="A7055" t="s">
        <v>4</v>
      </c>
      <c r="B7055" s="4" t="s">
        <v>5</v>
      </c>
      <c r="C7055" s="4" t="s">
        <v>8</v>
      </c>
      <c r="D7055" s="4" t="s">
        <v>7</v>
      </c>
      <c r="E7055" s="4" t="s">
        <v>9</v>
      </c>
    </row>
    <row r="7056" spans="1:9">
      <c r="A7056" t="n">
        <v>61579</v>
      </c>
      <c r="B7056" s="38" t="n">
        <v>51</v>
      </c>
      <c r="C7056" s="7" t="n">
        <v>4</v>
      </c>
      <c r="D7056" s="7" t="n">
        <v>80</v>
      </c>
      <c r="E7056" s="7" t="s">
        <v>298</v>
      </c>
    </row>
    <row r="7057" spans="1:6">
      <c r="A7057" t="s">
        <v>4</v>
      </c>
      <c r="B7057" s="4" t="s">
        <v>5</v>
      </c>
      <c r="C7057" s="4" t="s">
        <v>7</v>
      </c>
    </row>
    <row r="7058" spans="1:6">
      <c r="A7058" t="n">
        <v>61593</v>
      </c>
      <c r="B7058" s="23" t="n">
        <v>16</v>
      </c>
      <c r="C7058" s="7" t="n">
        <v>0</v>
      </c>
    </row>
    <row r="7059" spans="1:6">
      <c r="A7059" t="s">
        <v>4</v>
      </c>
      <c r="B7059" s="4" t="s">
        <v>5</v>
      </c>
      <c r="C7059" s="4" t="s">
        <v>7</v>
      </c>
      <c r="D7059" s="4" t="s">
        <v>69</v>
      </c>
      <c r="E7059" s="4" t="s">
        <v>8</v>
      </c>
      <c r="F7059" s="4" t="s">
        <v>8</v>
      </c>
    </row>
    <row r="7060" spans="1:6">
      <c r="A7060" t="n">
        <v>61596</v>
      </c>
      <c r="B7060" s="39" t="n">
        <v>26</v>
      </c>
      <c r="C7060" s="7" t="n">
        <v>80</v>
      </c>
      <c r="D7060" s="7" t="s">
        <v>564</v>
      </c>
      <c r="E7060" s="7" t="n">
        <v>2</v>
      </c>
      <c r="F7060" s="7" t="n">
        <v>0</v>
      </c>
    </row>
    <row r="7061" spans="1:6">
      <c r="A7061" t="s">
        <v>4</v>
      </c>
      <c r="B7061" s="4" t="s">
        <v>5</v>
      </c>
    </row>
    <row r="7062" spans="1:6">
      <c r="A7062" t="n">
        <v>61664</v>
      </c>
      <c r="B7062" s="30" t="n">
        <v>28</v>
      </c>
    </row>
    <row r="7063" spans="1:6">
      <c r="A7063" t="s">
        <v>4</v>
      </c>
      <c r="B7063" s="4" t="s">
        <v>5</v>
      </c>
      <c r="C7063" s="4" t="s">
        <v>8</v>
      </c>
      <c r="D7063" s="4" t="s">
        <v>18</v>
      </c>
      <c r="E7063" s="4" t="s">
        <v>7</v>
      </c>
      <c r="F7063" s="4" t="s">
        <v>8</v>
      </c>
    </row>
    <row r="7064" spans="1:6">
      <c r="A7064" t="n">
        <v>61665</v>
      </c>
      <c r="B7064" s="17" t="n">
        <v>49</v>
      </c>
      <c r="C7064" s="7" t="n">
        <v>3</v>
      </c>
      <c r="D7064" s="7" t="n">
        <v>0.699999988079071</v>
      </c>
      <c r="E7064" s="7" t="n">
        <v>500</v>
      </c>
      <c r="F7064" s="7" t="n">
        <v>0</v>
      </c>
    </row>
    <row r="7065" spans="1:6">
      <c r="A7065" t="s">
        <v>4</v>
      </c>
      <c r="B7065" s="4" t="s">
        <v>5</v>
      </c>
      <c r="C7065" s="4" t="s">
        <v>7</v>
      </c>
    </row>
    <row r="7066" spans="1:6">
      <c r="A7066" t="n">
        <v>61674</v>
      </c>
      <c r="B7066" s="23" t="n">
        <v>16</v>
      </c>
      <c r="C7066" s="7" t="n">
        <v>500</v>
      </c>
    </row>
    <row r="7067" spans="1:6">
      <c r="A7067" t="s">
        <v>4</v>
      </c>
      <c r="B7067" s="4" t="s">
        <v>5</v>
      </c>
      <c r="C7067" s="4" t="s">
        <v>8</v>
      </c>
      <c r="D7067" s="4" t="s">
        <v>7</v>
      </c>
      <c r="E7067" s="4" t="s">
        <v>7</v>
      </c>
      <c r="F7067" s="4" t="s">
        <v>8</v>
      </c>
    </row>
    <row r="7068" spans="1:6">
      <c r="A7068" t="n">
        <v>61677</v>
      </c>
      <c r="B7068" s="28" t="n">
        <v>25</v>
      </c>
      <c r="C7068" s="7" t="n">
        <v>1</v>
      </c>
      <c r="D7068" s="7" t="n">
        <v>50</v>
      </c>
      <c r="E7068" s="7" t="n">
        <v>100</v>
      </c>
      <c r="F7068" s="7" t="n">
        <v>5</v>
      </c>
    </row>
    <row r="7069" spans="1:6">
      <c r="A7069" t="s">
        <v>4</v>
      </c>
      <c r="B7069" s="4" t="s">
        <v>5</v>
      </c>
      <c r="C7069" s="4" t="s">
        <v>9</v>
      </c>
      <c r="D7069" s="4" t="s">
        <v>7</v>
      </c>
    </row>
    <row r="7070" spans="1:6">
      <c r="A7070" t="n">
        <v>61684</v>
      </c>
      <c r="B7070" s="59" t="n">
        <v>29</v>
      </c>
      <c r="C7070" s="7" t="s">
        <v>565</v>
      </c>
      <c r="D7070" s="7" t="n">
        <v>65533</v>
      </c>
    </row>
    <row r="7071" spans="1:6">
      <c r="A7071" t="s">
        <v>4</v>
      </c>
      <c r="B7071" s="4" t="s">
        <v>5</v>
      </c>
      <c r="C7071" s="4" t="s">
        <v>8</v>
      </c>
      <c r="D7071" s="4" t="s">
        <v>18</v>
      </c>
      <c r="E7071" s="4" t="s">
        <v>18</v>
      </c>
      <c r="F7071" s="4" t="s">
        <v>18</v>
      </c>
    </row>
    <row r="7072" spans="1:6">
      <c r="A7072" t="n">
        <v>61700</v>
      </c>
      <c r="B7072" s="36" t="n">
        <v>45</v>
      </c>
      <c r="C7072" s="7" t="n">
        <v>9</v>
      </c>
      <c r="D7072" s="7" t="n">
        <v>0.0500000007450581</v>
      </c>
      <c r="E7072" s="7" t="n">
        <v>0.0500000007450581</v>
      </c>
      <c r="F7072" s="7" t="n">
        <v>0.200000002980232</v>
      </c>
    </row>
    <row r="7073" spans="1:6">
      <c r="A7073" t="s">
        <v>4</v>
      </c>
      <c r="B7073" s="4" t="s">
        <v>5</v>
      </c>
      <c r="C7073" s="4" t="s">
        <v>8</v>
      </c>
      <c r="D7073" s="4" t="s">
        <v>7</v>
      </c>
      <c r="E7073" s="4" t="s">
        <v>9</v>
      </c>
    </row>
    <row r="7074" spans="1:6">
      <c r="A7074" t="n">
        <v>61714</v>
      </c>
      <c r="B7074" s="38" t="n">
        <v>51</v>
      </c>
      <c r="C7074" s="7" t="n">
        <v>4</v>
      </c>
      <c r="D7074" s="7" t="n">
        <v>13</v>
      </c>
      <c r="E7074" s="7" t="s">
        <v>377</v>
      </c>
    </row>
    <row r="7075" spans="1:6">
      <c r="A7075" t="s">
        <v>4</v>
      </c>
      <c r="B7075" s="4" t="s">
        <v>5</v>
      </c>
      <c r="C7075" s="4" t="s">
        <v>7</v>
      </c>
    </row>
    <row r="7076" spans="1:6">
      <c r="A7076" t="n">
        <v>61727</v>
      </c>
      <c r="B7076" s="23" t="n">
        <v>16</v>
      </c>
      <c r="C7076" s="7" t="n">
        <v>0</v>
      </c>
    </row>
    <row r="7077" spans="1:6">
      <c r="A7077" t="s">
        <v>4</v>
      </c>
      <c r="B7077" s="4" t="s">
        <v>5</v>
      </c>
      <c r="C7077" s="4" t="s">
        <v>7</v>
      </c>
      <c r="D7077" s="4" t="s">
        <v>8</v>
      </c>
      <c r="E7077" s="4" t="s">
        <v>19</v>
      </c>
      <c r="F7077" s="4" t="s">
        <v>69</v>
      </c>
      <c r="G7077" s="4" t="s">
        <v>8</v>
      </c>
      <c r="H7077" s="4" t="s">
        <v>8</v>
      </c>
    </row>
    <row r="7078" spans="1:6">
      <c r="A7078" t="n">
        <v>61730</v>
      </c>
      <c r="B7078" s="39" t="n">
        <v>26</v>
      </c>
      <c r="C7078" s="7" t="n">
        <v>13</v>
      </c>
      <c r="D7078" s="7" t="n">
        <v>17</v>
      </c>
      <c r="E7078" s="7" t="n">
        <v>11338</v>
      </c>
      <c r="F7078" s="7" t="s">
        <v>566</v>
      </c>
      <c r="G7078" s="7" t="n">
        <v>2</v>
      </c>
      <c r="H7078" s="7" t="n">
        <v>0</v>
      </c>
    </row>
    <row r="7079" spans="1:6">
      <c r="A7079" t="s">
        <v>4</v>
      </c>
      <c r="B7079" s="4" t="s">
        <v>5</v>
      </c>
    </row>
    <row r="7080" spans="1:6">
      <c r="A7080" t="n">
        <v>61772</v>
      </c>
      <c r="B7080" s="30" t="n">
        <v>28</v>
      </c>
    </row>
    <row r="7081" spans="1:6">
      <c r="A7081" t="s">
        <v>4</v>
      </c>
      <c r="B7081" s="4" t="s">
        <v>5</v>
      </c>
      <c r="C7081" s="4" t="s">
        <v>9</v>
      </c>
      <c r="D7081" s="4" t="s">
        <v>7</v>
      </c>
    </row>
    <row r="7082" spans="1:6">
      <c r="A7082" t="n">
        <v>61773</v>
      </c>
      <c r="B7082" s="59" t="n">
        <v>29</v>
      </c>
      <c r="C7082" s="7" t="s">
        <v>20</v>
      </c>
      <c r="D7082" s="7" t="n">
        <v>65533</v>
      </c>
    </row>
    <row r="7083" spans="1:6">
      <c r="A7083" t="s">
        <v>4</v>
      </c>
      <c r="B7083" s="4" t="s">
        <v>5</v>
      </c>
      <c r="C7083" s="4" t="s">
        <v>8</v>
      </c>
      <c r="D7083" s="4" t="s">
        <v>7</v>
      </c>
      <c r="E7083" s="4" t="s">
        <v>7</v>
      </c>
      <c r="F7083" s="4" t="s">
        <v>8</v>
      </c>
    </row>
    <row r="7084" spans="1:6">
      <c r="A7084" t="n">
        <v>61777</v>
      </c>
      <c r="B7084" s="28" t="n">
        <v>25</v>
      </c>
      <c r="C7084" s="7" t="n">
        <v>1</v>
      </c>
      <c r="D7084" s="7" t="n">
        <v>65535</v>
      </c>
      <c r="E7084" s="7" t="n">
        <v>65535</v>
      </c>
      <c r="F7084" s="7" t="n">
        <v>0</v>
      </c>
    </row>
    <row r="7085" spans="1:6">
      <c r="A7085" t="s">
        <v>4</v>
      </c>
      <c r="B7085" s="4" t="s">
        <v>5</v>
      </c>
      <c r="C7085" s="4" t="s">
        <v>7</v>
      </c>
      <c r="D7085" s="4" t="s">
        <v>18</v>
      </c>
      <c r="E7085" s="4" t="s">
        <v>18</v>
      </c>
      <c r="F7085" s="4" t="s">
        <v>8</v>
      </c>
    </row>
    <row r="7086" spans="1:6">
      <c r="A7086" t="n">
        <v>61784</v>
      </c>
      <c r="B7086" s="62" t="n">
        <v>52</v>
      </c>
      <c r="C7086" s="7" t="n">
        <v>0</v>
      </c>
      <c r="D7086" s="7" t="n">
        <v>225</v>
      </c>
      <c r="E7086" s="7" t="n">
        <v>10</v>
      </c>
      <c r="F7086" s="7" t="n">
        <v>0</v>
      </c>
    </row>
    <row r="7087" spans="1:6">
      <c r="A7087" t="s">
        <v>4</v>
      </c>
      <c r="B7087" s="4" t="s">
        <v>5</v>
      </c>
      <c r="C7087" s="4" t="s">
        <v>7</v>
      </c>
      <c r="D7087" s="4" t="s">
        <v>8</v>
      </c>
      <c r="E7087" s="4" t="s">
        <v>8</v>
      </c>
      <c r="F7087" s="4" t="s">
        <v>9</v>
      </c>
    </row>
    <row r="7088" spans="1:6">
      <c r="A7088" t="n">
        <v>61796</v>
      </c>
      <c r="B7088" s="53" t="n">
        <v>20</v>
      </c>
      <c r="C7088" s="7" t="n">
        <v>0</v>
      </c>
      <c r="D7088" s="7" t="n">
        <v>3</v>
      </c>
      <c r="E7088" s="7" t="n">
        <v>11</v>
      </c>
      <c r="F7088" s="7" t="s">
        <v>567</v>
      </c>
    </row>
    <row r="7089" spans="1:8">
      <c r="A7089" t="s">
        <v>4</v>
      </c>
      <c r="B7089" s="4" t="s">
        <v>5</v>
      </c>
      <c r="C7089" s="4" t="s">
        <v>7</v>
      </c>
      <c r="D7089" s="4" t="s">
        <v>8</v>
      </c>
      <c r="E7089" s="4" t="s">
        <v>8</v>
      </c>
      <c r="F7089" s="4" t="s">
        <v>9</v>
      </c>
    </row>
    <row r="7090" spans="1:8">
      <c r="A7090" t="n">
        <v>61824</v>
      </c>
      <c r="B7090" s="53" t="n">
        <v>20</v>
      </c>
      <c r="C7090" s="7" t="n">
        <v>1</v>
      </c>
      <c r="D7090" s="7" t="n">
        <v>3</v>
      </c>
      <c r="E7090" s="7" t="n">
        <v>11</v>
      </c>
      <c r="F7090" s="7" t="s">
        <v>567</v>
      </c>
    </row>
    <row r="7091" spans="1:8">
      <c r="A7091" t="s">
        <v>4</v>
      </c>
      <c r="B7091" s="4" t="s">
        <v>5</v>
      </c>
      <c r="C7091" s="4" t="s">
        <v>7</v>
      </c>
      <c r="D7091" s="4" t="s">
        <v>8</v>
      </c>
      <c r="E7091" s="4" t="s">
        <v>8</v>
      </c>
      <c r="F7091" s="4" t="s">
        <v>9</v>
      </c>
    </row>
    <row r="7092" spans="1:8">
      <c r="A7092" t="n">
        <v>61852</v>
      </c>
      <c r="B7092" s="53" t="n">
        <v>20</v>
      </c>
      <c r="C7092" s="7" t="n">
        <v>2</v>
      </c>
      <c r="D7092" s="7" t="n">
        <v>3</v>
      </c>
      <c r="E7092" s="7" t="n">
        <v>11</v>
      </c>
      <c r="F7092" s="7" t="s">
        <v>567</v>
      </c>
    </row>
    <row r="7093" spans="1:8">
      <c r="A7093" t="s">
        <v>4</v>
      </c>
      <c r="B7093" s="4" t="s">
        <v>5</v>
      </c>
      <c r="C7093" s="4" t="s">
        <v>7</v>
      </c>
      <c r="D7093" s="4" t="s">
        <v>8</v>
      </c>
      <c r="E7093" s="4" t="s">
        <v>8</v>
      </c>
      <c r="F7093" s="4" t="s">
        <v>9</v>
      </c>
    </row>
    <row r="7094" spans="1:8">
      <c r="A7094" t="n">
        <v>61880</v>
      </c>
      <c r="B7094" s="53" t="n">
        <v>20</v>
      </c>
      <c r="C7094" s="7" t="n">
        <v>3</v>
      </c>
      <c r="D7094" s="7" t="n">
        <v>3</v>
      </c>
      <c r="E7094" s="7" t="n">
        <v>11</v>
      </c>
      <c r="F7094" s="7" t="s">
        <v>567</v>
      </c>
    </row>
    <row r="7095" spans="1:8">
      <c r="A7095" t="s">
        <v>4</v>
      </c>
      <c r="B7095" s="4" t="s">
        <v>5</v>
      </c>
      <c r="C7095" s="4" t="s">
        <v>7</v>
      </c>
    </row>
    <row r="7096" spans="1:8">
      <c r="A7096" t="n">
        <v>61908</v>
      </c>
      <c r="B7096" s="23" t="n">
        <v>16</v>
      </c>
      <c r="C7096" s="7" t="n">
        <v>150</v>
      </c>
    </row>
    <row r="7097" spans="1:8">
      <c r="A7097" t="s">
        <v>4</v>
      </c>
      <c r="B7097" s="4" t="s">
        <v>5</v>
      </c>
      <c r="C7097" s="4" t="s">
        <v>7</v>
      </c>
      <c r="D7097" s="4" t="s">
        <v>8</v>
      </c>
      <c r="E7097" s="4" t="s">
        <v>8</v>
      </c>
      <c r="F7097" s="4" t="s">
        <v>9</v>
      </c>
    </row>
    <row r="7098" spans="1:8">
      <c r="A7098" t="n">
        <v>61911</v>
      </c>
      <c r="B7098" s="53" t="n">
        <v>20</v>
      </c>
      <c r="C7098" s="7" t="n">
        <v>4</v>
      </c>
      <c r="D7098" s="7" t="n">
        <v>3</v>
      </c>
      <c r="E7098" s="7" t="n">
        <v>11</v>
      </c>
      <c r="F7098" s="7" t="s">
        <v>567</v>
      </c>
    </row>
    <row r="7099" spans="1:8">
      <c r="A7099" t="s">
        <v>4</v>
      </c>
      <c r="B7099" s="4" t="s">
        <v>5</v>
      </c>
      <c r="C7099" s="4" t="s">
        <v>7</v>
      </c>
      <c r="D7099" s="4" t="s">
        <v>8</v>
      </c>
      <c r="E7099" s="4" t="s">
        <v>8</v>
      </c>
      <c r="F7099" s="4" t="s">
        <v>9</v>
      </c>
    </row>
    <row r="7100" spans="1:8">
      <c r="A7100" t="n">
        <v>61939</v>
      </c>
      <c r="B7100" s="53" t="n">
        <v>20</v>
      </c>
      <c r="C7100" s="7" t="n">
        <v>5</v>
      </c>
      <c r="D7100" s="7" t="n">
        <v>3</v>
      </c>
      <c r="E7100" s="7" t="n">
        <v>11</v>
      </c>
      <c r="F7100" s="7" t="s">
        <v>567</v>
      </c>
    </row>
    <row r="7101" spans="1:8">
      <c r="A7101" t="s">
        <v>4</v>
      </c>
      <c r="B7101" s="4" t="s">
        <v>5</v>
      </c>
      <c r="C7101" s="4" t="s">
        <v>7</v>
      </c>
      <c r="D7101" s="4" t="s">
        <v>8</v>
      </c>
      <c r="E7101" s="4" t="s">
        <v>8</v>
      </c>
      <c r="F7101" s="4" t="s">
        <v>9</v>
      </c>
    </row>
    <row r="7102" spans="1:8">
      <c r="A7102" t="n">
        <v>61967</v>
      </c>
      <c r="B7102" s="53" t="n">
        <v>20</v>
      </c>
      <c r="C7102" s="7" t="n">
        <v>7032</v>
      </c>
      <c r="D7102" s="7" t="n">
        <v>3</v>
      </c>
      <c r="E7102" s="7" t="n">
        <v>11</v>
      </c>
      <c r="F7102" s="7" t="s">
        <v>567</v>
      </c>
    </row>
    <row r="7103" spans="1:8">
      <c r="A7103" t="s">
        <v>4</v>
      </c>
      <c r="B7103" s="4" t="s">
        <v>5</v>
      </c>
      <c r="C7103" s="4" t="s">
        <v>7</v>
      </c>
      <c r="D7103" s="4" t="s">
        <v>8</v>
      </c>
      <c r="E7103" s="4" t="s">
        <v>8</v>
      </c>
      <c r="F7103" s="4" t="s">
        <v>9</v>
      </c>
    </row>
    <row r="7104" spans="1:8">
      <c r="A7104" t="n">
        <v>61995</v>
      </c>
      <c r="B7104" s="53" t="n">
        <v>20</v>
      </c>
      <c r="C7104" s="7" t="n">
        <v>6</v>
      </c>
      <c r="D7104" s="7" t="n">
        <v>3</v>
      </c>
      <c r="E7104" s="7" t="n">
        <v>11</v>
      </c>
      <c r="F7104" s="7" t="s">
        <v>567</v>
      </c>
    </row>
    <row r="7105" spans="1:6">
      <c r="A7105" t="s">
        <v>4</v>
      </c>
      <c r="B7105" s="4" t="s">
        <v>5</v>
      </c>
      <c r="C7105" s="4" t="s">
        <v>7</v>
      </c>
      <c r="D7105" s="4" t="s">
        <v>8</v>
      </c>
      <c r="E7105" s="4" t="s">
        <v>8</v>
      </c>
      <c r="F7105" s="4" t="s">
        <v>9</v>
      </c>
    </row>
    <row r="7106" spans="1:6">
      <c r="A7106" t="n">
        <v>62023</v>
      </c>
      <c r="B7106" s="53" t="n">
        <v>20</v>
      </c>
      <c r="C7106" s="7" t="n">
        <v>7</v>
      </c>
      <c r="D7106" s="7" t="n">
        <v>3</v>
      </c>
      <c r="E7106" s="7" t="n">
        <v>11</v>
      </c>
      <c r="F7106" s="7" t="s">
        <v>567</v>
      </c>
    </row>
    <row r="7107" spans="1:6">
      <c r="A7107" t="s">
        <v>4</v>
      </c>
      <c r="B7107" s="4" t="s">
        <v>5</v>
      </c>
      <c r="C7107" s="4" t="s">
        <v>7</v>
      </c>
    </row>
    <row r="7108" spans="1:6">
      <c r="A7108" t="n">
        <v>62051</v>
      </c>
      <c r="B7108" s="23" t="n">
        <v>16</v>
      </c>
      <c r="C7108" s="7" t="n">
        <v>150</v>
      </c>
    </row>
    <row r="7109" spans="1:6">
      <c r="A7109" t="s">
        <v>4</v>
      </c>
      <c r="B7109" s="4" t="s">
        <v>5</v>
      </c>
      <c r="C7109" s="4" t="s">
        <v>7</v>
      </c>
      <c r="D7109" s="4" t="s">
        <v>8</v>
      </c>
      <c r="E7109" s="4" t="s">
        <v>8</v>
      </c>
      <c r="F7109" s="4" t="s">
        <v>9</v>
      </c>
    </row>
    <row r="7110" spans="1:6">
      <c r="A7110" t="n">
        <v>62054</v>
      </c>
      <c r="B7110" s="53" t="n">
        <v>20</v>
      </c>
      <c r="C7110" s="7" t="n">
        <v>8</v>
      </c>
      <c r="D7110" s="7" t="n">
        <v>3</v>
      </c>
      <c r="E7110" s="7" t="n">
        <v>11</v>
      </c>
      <c r="F7110" s="7" t="s">
        <v>567</v>
      </c>
    </row>
    <row r="7111" spans="1:6">
      <c r="A7111" t="s">
        <v>4</v>
      </c>
      <c r="B7111" s="4" t="s">
        <v>5</v>
      </c>
      <c r="C7111" s="4" t="s">
        <v>7</v>
      </c>
      <c r="D7111" s="4" t="s">
        <v>8</v>
      </c>
      <c r="E7111" s="4" t="s">
        <v>8</v>
      </c>
      <c r="F7111" s="4" t="s">
        <v>9</v>
      </c>
    </row>
    <row r="7112" spans="1:6">
      <c r="A7112" t="n">
        <v>62082</v>
      </c>
      <c r="B7112" s="53" t="n">
        <v>20</v>
      </c>
      <c r="C7112" s="7" t="n">
        <v>9</v>
      </c>
      <c r="D7112" s="7" t="n">
        <v>3</v>
      </c>
      <c r="E7112" s="7" t="n">
        <v>11</v>
      </c>
      <c r="F7112" s="7" t="s">
        <v>567</v>
      </c>
    </row>
    <row r="7113" spans="1:6">
      <c r="A7113" t="s">
        <v>4</v>
      </c>
      <c r="B7113" s="4" t="s">
        <v>5</v>
      </c>
      <c r="C7113" s="4" t="s">
        <v>7</v>
      </c>
      <c r="D7113" s="4" t="s">
        <v>8</v>
      </c>
      <c r="E7113" s="4" t="s">
        <v>8</v>
      </c>
      <c r="F7113" s="4" t="s">
        <v>9</v>
      </c>
    </row>
    <row r="7114" spans="1:6">
      <c r="A7114" t="n">
        <v>62110</v>
      </c>
      <c r="B7114" s="53" t="n">
        <v>20</v>
      </c>
      <c r="C7114" s="7" t="n">
        <v>11</v>
      </c>
      <c r="D7114" s="7" t="n">
        <v>3</v>
      </c>
      <c r="E7114" s="7" t="n">
        <v>11</v>
      </c>
      <c r="F7114" s="7" t="s">
        <v>567</v>
      </c>
    </row>
    <row r="7115" spans="1:6">
      <c r="A7115" t="s">
        <v>4</v>
      </c>
      <c r="B7115" s="4" t="s">
        <v>5</v>
      </c>
      <c r="C7115" s="4" t="s">
        <v>7</v>
      </c>
      <c r="D7115" s="4" t="s">
        <v>8</v>
      </c>
      <c r="E7115" s="4" t="s">
        <v>8</v>
      </c>
      <c r="F7115" s="4" t="s">
        <v>9</v>
      </c>
    </row>
    <row r="7116" spans="1:6">
      <c r="A7116" t="n">
        <v>62138</v>
      </c>
      <c r="B7116" s="53" t="n">
        <v>20</v>
      </c>
      <c r="C7116" s="7" t="n">
        <v>80</v>
      </c>
      <c r="D7116" s="7" t="n">
        <v>3</v>
      </c>
      <c r="E7116" s="7" t="n">
        <v>11</v>
      </c>
      <c r="F7116" s="7" t="s">
        <v>567</v>
      </c>
    </row>
    <row r="7117" spans="1:6">
      <c r="A7117" t="s">
        <v>4</v>
      </c>
      <c r="B7117" s="4" t="s">
        <v>5</v>
      </c>
      <c r="C7117" s="4" t="s">
        <v>7</v>
      </c>
    </row>
    <row r="7118" spans="1:6">
      <c r="A7118" t="n">
        <v>62166</v>
      </c>
      <c r="B7118" s="23" t="n">
        <v>16</v>
      </c>
      <c r="C7118" s="7" t="n">
        <v>1000</v>
      </c>
    </row>
    <row r="7119" spans="1:6">
      <c r="A7119" t="s">
        <v>4</v>
      </c>
      <c r="B7119" s="4" t="s">
        <v>5</v>
      </c>
      <c r="C7119" s="4" t="s">
        <v>7</v>
      </c>
    </row>
    <row r="7120" spans="1:6">
      <c r="A7120" t="n">
        <v>62169</v>
      </c>
      <c r="B7120" s="63" t="n">
        <v>54</v>
      </c>
      <c r="C7120" s="7" t="n">
        <v>0</v>
      </c>
    </row>
    <row r="7121" spans="1:6">
      <c r="A7121" t="s">
        <v>4</v>
      </c>
      <c r="B7121" s="4" t="s">
        <v>5</v>
      </c>
      <c r="C7121" s="4" t="s">
        <v>7</v>
      </c>
      <c r="D7121" s="4" t="s">
        <v>8</v>
      </c>
    </row>
    <row r="7122" spans="1:6">
      <c r="A7122" t="n">
        <v>62172</v>
      </c>
      <c r="B7122" s="82" t="n">
        <v>67</v>
      </c>
      <c r="C7122" s="7" t="n">
        <v>0</v>
      </c>
      <c r="D7122" s="7" t="n">
        <v>3</v>
      </c>
    </row>
    <row r="7123" spans="1:6">
      <c r="A7123" t="s">
        <v>4</v>
      </c>
      <c r="B7123" s="4" t="s">
        <v>5</v>
      </c>
      <c r="C7123" s="4" t="s">
        <v>7</v>
      </c>
      <c r="D7123" s="4" t="s">
        <v>8</v>
      </c>
    </row>
    <row r="7124" spans="1:6">
      <c r="A7124" t="n">
        <v>62176</v>
      </c>
      <c r="B7124" s="82" t="n">
        <v>67</v>
      </c>
      <c r="C7124" s="7" t="n">
        <v>1</v>
      </c>
      <c r="D7124" s="7" t="n">
        <v>3</v>
      </c>
    </row>
    <row r="7125" spans="1:6">
      <c r="A7125" t="s">
        <v>4</v>
      </c>
      <c r="B7125" s="4" t="s">
        <v>5</v>
      </c>
      <c r="C7125" s="4" t="s">
        <v>7</v>
      </c>
      <c r="D7125" s="4" t="s">
        <v>8</v>
      </c>
    </row>
    <row r="7126" spans="1:6">
      <c r="A7126" t="n">
        <v>62180</v>
      </c>
      <c r="B7126" s="82" t="n">
        <v>67</v>
      </c>
      <c r="C7126" s="7" t="n">
        <v>2</v>
      </c>
      <c r="D7126" s="7" t="n">
        <v>3</v>
      </c>
    </row>
    <row r="7127" spans="1:6">
      <c r="A7127" t="s">
        <v>4</v>
      </c>
      <c r="B7127" s="4" t="s">
        <v>5</v>
      </c>
      <c r="C7127" s="4" t="s">
        <v>7</v>
      </c>
      <c r="D7127" s="4" t="s">
        <v>8</v>
      </c>
    </row>
    <row r="7128" spans="1:6">
      <c r="A7128" t="n">
        <v>62184</v>
      </c>
      <c r="B7128" s="82" t="n">
        <v>67</v>
      </c>
      <c r="C7128" s="7" t="n">
        <v>3</v>
      </c>
      <c r="D7128" s="7" t="n">
        <v>3</v>
      </c>
    </row>
    <row r="7129" spans="1:6">
      <c r="A7129" t="s">
        <v>4</v>
      </c>
      <c r="B7129" s="4" t="s">
        <v>5</v>
      </c>
      <c r="C7129" s="4" t="s">
        <v>7</v>
      </c>
      <c r="D7129" s="4" t="s">
        <v>8</v>
      </c>
    </row>
    <row r="7130" spans="1:6">
      <c r="A7130" t="n">
        <v>62188</v>
      </c>
      <c r="B7130" s="82" t="n">
        <v>67</v>
      </c>
      <c r="C7130" s="7" t="n">
        <v>4</v>
      </c>
      <c r="D7130" s="7" t="n">
        <v>3</v>
      </c>
    </row>
    <row r="7131" spans="1:6">
      <c r="A7131" t="s">
        <v>4</v>
      </c>
      <c r="B7131" s="4" t="s">
        <v>5</v>
      </c>
      <c r="C7131" s="4" t="s">
        <v>7</v>
      </c>
      <c r="D7131" s="4" t="s">
        <v>8</v>
      </c>
    </row>
    <row r="7132" spans="1:6">
      <c r="A7132" t="n">
        <v>62192</v>
      </c>
      <c r="B7132" s="82" t="n">
        <v>67</v>
      </c>
      <c r="C7132" s="7" t="n">
        <v>5</v>
      </c>
      <c r="D7132" s="7" t="n">
        <v>3</v>
      </c>
    </row>
    <row r="7133" spans="1:6">
      <c r="A7133" t="s">
        <v>4</v>
      </c>
      <c r="B7133" s="4" t="s">
        <v>5</v>
      </c>
      <c r="C7133" s="4" t="s">
        <v>7</v>
      </c>
      <c r="D7133" s="4" t="s">
        <v>8</v>
      </c>
    </row>
    <row r="7134" spans="1:6">
      <c r="A7134" t="n">
        <v>62196</v>
      </c>
      <c r="B7134" s="82" t="n">
        <v>67</v>
      </c>
      <c r="C7134" s="7" t="n">
        <v>7032</v>
      </c>
      <c r="D7134" s="7" t="n">
        <v>3</v>
      </c>
    </row>
    <row r="7135" spans="1:6">
      <c r="A7135" t="s">
        <v>4</v>
      </c>
      <c r="B7135" s="4" t="s">
        <v>5</v>
      </c>
      <c r="C7135" s="4" t="s">
        <v>7</v>
      </c>
      <c r="D7135" s="4" t="s">
        <v>8</v>
      </c>
    </row>
    <row r="7136" spans="1:6">
      <c r="A7136" t="n">
        <v>62200</v>
      </c>
      <c r="B7136" s="82" t="n">
        <v>67</v>
      </c>
      <c r="C7136" s="7" t="n">
        <v>6</v>
      </c>
      <c r="D7136" s="7" t="n">
        <v>3</v>
      </c>
    </row>
    <row r="7137" spans="1:4">
      <c r="A7137" t="s">
        <v>4</v>
      </c>
      <c r="B7137" s="4" t="s">
        <v>5</v>
      </c>
      <c r="C7137" s="4" t="s">
        <v>7</v>
      </c>
      <c r="D7137" s="4" t="s">
        <v>8</v>
      </c>
    </row>
    <row r="7138" spans="1:4">
      <c r="A7138" t="n">
        <v>62204</v>
      </c>
      <c r="B7138" s="82" t="n">
        <v>67</v>
      </c>
      <c r="C7138" s="7" t="n">
        <v>7</v>
      </c>
      <c r="D7138" s="7" t="n">
        <v>3</v>
      </c>
    </row>
    <row r="7139" spans="1:4">
      <c r="A7139" t="s">
        <v>4</v>
      </c>
      <c r="B7139" s="4" t="s">
        <v>5</v>
      </c>
      <c r="C7139" s="4" t="s">
        <v>7</v>
      </c>
      <c r="D7139" s="4" t="s">
        <v>8</v>
      </c>
    </row>
    <row r="7140" spans="1:4">
      <c r="A7140" t="n">
        <v>62208</v>
      </c>
      <c r="B7140" s="82" t="n">
        <v>67</v>
      </c>
      <c r="C7140" s="7" t="n">
        <v>8</v>
      </c>
      <c r="D7140" s="7" t="n">
        <v>3</v>
      </c>
    </row>
    <row r="7141" spans="1:4">
      <c r="A7141" t="s">
        <v>4</v>
      </c>
      <c r="B7141" s="4" t="s">
        <v>5</v>
      </c>
      <c r="C7141" s="4" t="s">
        <v>7</v>
      </c>
      <c r="D7141" s="4" t="s">
        <v>8</v>
      </c>
    </row>
    <row r="7142" spans="1:4">
      <c r="A7142" t="n">
        <v>62212</v>
      </c>
      <c r="B7142" s="82" t="n">
        <v>67</v>
      </c>
      <c r="C7142" s="7" t="n">
        <v>9</v>
      </c>
      <c r="D7142" s="7" t="n">
        <v>3</v>
      </c>
    </row>
    <row r="7143" spans="1:4">
      <c r="A7143" t="s">
        <v>4</v>
      </c>
      <c r="B7143" s="4" t="s">
        <v>5</v>
      </c>
      <c r="C7143" s="4" t="s">
        <v>7</v>
      </c>
      <c r="D7143" s="4" t="s">
        <v>8</v>
      </c>
    </row>
    <row r="7144" spans="1:4">
      <c r="A7144" t="n">
        <v>62216</v>
      </c>
      <c r="B7144" s="82" t="n">
        <v>67</v>
      </c>
      <c r="C7144" s="7" t="n">
        <v>11</v>
      </c>
      <c r="D7144" s="7" t="n">
        <v>3</v>
      </c>
    </row>
    <row r="7145" spans="1:4">
      <c r="A7145" t="s">
        <v>4</v>
      </c>
      <c r="B7145" s="4" t="s">
        <v>5</v>
      </c>
      <c r="C7145" s="4" t="s">
        <v>7</v>
      </c>
      <c r="D7145" s="4" t="s">
        <v>8</v>
      </c>
    </row>
    <row r="7146" spans="1:4">
      <c r="A7146" t="n">
        <v>62220</v>
      </c>
      <c r="B7146" s="82" t="n">
        <v>67</v>
      </c>
      <c r="C7146" s="7" t="n">
        <v>80</v>
      </c>
      <c r="D7146" s="7" t="n">
        <v>3</v>
      </c>
    </row>
    <row r="7147" spans="1:4">
      <c r="A7147" t="s">
        <v>4</v>
      </c>
      <c r="B7147" s="4" t="s">
        <v>5</v>
      </c>
      <c r="C7147" s="4" t="s">
        <v>7</v>
      </c>
      <c r="D7147" s="4" t="s">
        <v>8</v>
      </c>
    </row>
    <row r="7148" spans="1:4">
      <c r="A7148" t="n">
        <v>62224</v>
      </c>
      <c r="B7148" s="60" t="n">
        <v>89</v>
      </c>
      <c r="C7148" s="7" t="n">
        <v>65533</v>
      </c>
      <c r="D7148" s="7" t="n">
        <v>1</v>
      </c>
    </row>
    <row r="7149" spans="1:4">
      <c r="A7149" t="s">
        <v>4</v>
      </c>
      <c r="B7149" s="4" t="s">
        <v>5</v>
      </c>
      <c r="C7149" s="4" t="s">
        <v>8</v>
      </c>
      <c r="D7149" s="4" t="s">
        <v>7</v>
      </c>
      <c r="E7149" s="4" t="s">
        <v>8</v>
      </c>
    </row>
    <row r="7150" spans="1:4">
      <c r="A7150" t="n">
        <v>62228</v>
      </c>
      <c r="B7150" s="17" t="n">
        <v>49</v>
      </c>
      <c r="C7150" s="7" t="n">
        <v>1</v>
      </c>
      <c r="D7150" s="7" t="n">
        <v>6000</v>
      </c>
      <c r="E7150" s="7" t="n">
        <v>0</v>
      </c>
    </row>
    <row r="7151" spans="1:4">
      <c r="A7151" t="s">
        <v>4</v>
      </c>
      <c r="B7151" s="4" t="s">
        <v>5</v>
      </c>
      <c r="C7151" s="4" t="s">
        <v>8</v>
      </c>
      <c r="D7151" s="4" t="s">
        <v>7</v>
      </c>
      <c r="E7151" s="4" t="s">
        <v>19</v>
      </c>
      <c r="F7151" s="4" t="s">
        <v>7</v>
      </c>
    </row>
    <row r="7152" spans="1:4">
      <c r="A7152" t="n">
        <v>62233</v>
      </c>
      <c r="B7152" s="15" t="n">
        <v>50</v>
      </c>
      <c r="C7152" s="7" t="n">
        <v>3</v>
      </c>
      <c r="D7152" s="7" t="n">
        <v>8150</v>
      </c>
      <c r="E7152" s="7" t="n">
        <v>1050253722</v>
      </c>
      <c r="F7152" s="7" t="n">
        <v>6000</v>
      </c>
    </row>
    <row r="7153" spans="1:6">
      <c r="A7153" t="s">
        <v>4</v>
      </c>
      <c r="B7153" s="4" t="s">
        <v>5</v>
      </c>
      <c r="C7153" s="4" t="s">
        <v>8</v>
      </c>
      <c r="D7153" s="4" t="s">
        <v>7</v>
      </c>
      <c r="E7153" s="4" t="s">
        <v>18</v>
      </c>
    </row>
    <row r="7154" spans="1:6">
      <c r="A7154" t="n">
        <v>62243</v>
      </c>
      <c r="B7154" s="25" t="n">
        <v>58</v>
      </c>
      <c r="C7154" s="7" t="n">
        <v>101</v>
      </c>
      <c r="D7154" s="7" t="n">
        <v>300</v>
      </c>
      <c r="E7154" s="7" t="n">
        <v>1</v>
      </c>
    </row>
    <row r="7155" spans="1:6">
      <c r="A7155" t="s">
        <v>4</v>
      </c>
      <c r="B7155" s="4" t="s">
        <v>5</v>
      </c>
      <c r="C7155" s="4" t="s">
        <v>8</v>
      </c>
      <c r="D7155" s="4" t="s">
        <v>7</v>
      </c>
    </row>
    <row r="7156" spans="1:6">
      <c r="A7156" t="n">
        <v>62251</v>
      </c>
      <c r="B7156" s="25" t="n">
        <v>58</v>
      </c>
      <c r="C7156" s="7" t="n">
        <v>254</v>
      </c>
      <c r="D7156" s="7" t="n">
        <v>0</v>
      </c>
    </row>
    <row r="7157" spans="1:6">
      <c r="A7157" t="s">
        <v>4</v>
      </c>
      <c r="B7157" s="4" t="s">
        <v>5</v>
      </c>
      <c r="C7157" s="4" t="s">
        <v>8</v>
      </c>
      <c r="D7157" s="4" t="s">
        <v>7</v>
      </c>
      <c r="E7157" s="4" t="s">
        <v>9</v>
      </c>
      <c r="F7157" s="4" t="s">
        <v>9</v>
      </c>
      <c r="G7157" s="4" t="s">
        <v>9</v>
      </c>
      <c r="H7157" s="4" t="s">
        <v>9</v>
      </c>
    </row>
    <row r="7158" spans="1:6">
      <c r="A7158" t="n">
        <v>62255</v>
      </c>
      <c r="B7158" s="38" t="n">
        <v>51</v>
      </c>
      <c r="C7158" s="7" t="n">
        <v>3</v>
      </c>
      <c r="D7158" s="7" t="n">
        <v>0</v>
      </c>
      <c r="E7158" s="7" t="s">
        <v>424</v>
      </c>
      <c r="F7158" s="7" t="s">
        <v>289</v>
      </c>
      <c r="G7158" s="7" t="s">
        <v>154</v>
      </c>
      <c r="H7158" s="7" t="s">
        <v>155</v>
      </c>
    </row>
    <row r="7159" spans="1:6">
      <c r="A7159" t="s">
        <v>4</v>
      </c>
      <c r="B7159" s="4" t="s">
        <v>5</v>
      </c>
      <c r="C7159" s="4" t="s">
        <v>8</v>
      </c>
      <c r="D7159" s="4" t="s">
        <v>7</v>
      </c>
      <c r="E7159" s="4" t="s">
        <v>9</v>
      </c>
      <c r="F7159" s="4" t="s">
        <v>9</v>
      </c>
      <c r="G7159" s="4" t="s">
        <v>9</v>
      </c>
      <c r="H7159" s="4" t="s">
        <v>9</v>
      </c>
    </row>
    <row r="7160" spans="1:6">
      <c r="A7160" t="n">
        <v>62268</v>
      </c>
      <c r="B7160" s="38" t="n">
        <v>51</v>
      </c>
      <c r="C7160" s="7" t="n">
        <v>3</v>
      </c>
      <c r="D7160" s="7" t="n">
        <v>1</v>
      </c>
      <c r="E7160" s="7" t="s">
        <v>424</v>
      </c>
      <c r="F7160" s="7" t="s">
        <v>289</v>
      </c>
      <c r="G7160" s="7" t="s">
        <v>154</v>
      </c>
      <c r="H7160" s="7" t="s">
        <v>155</v>
      </c>
    </row>
    <row r="7161" spans="1:6">
      <c r="A7161" t="s">
        <v>4</v>
      </c>
      <c r="B7161" s="4" t="s">
        <v>5</v>
      </c>
      <c r="C7161" s="4" t="s">
        <v>8</v>
      </c>
      <c r="D7161" s="4" t="s">
        <v>7</v>
      </c>
      <c r="E7161" s="4" t="s">
        <v>9</v>
      </c>
      <c r="F7161" s="4" t="s">
        <v>9</v>
      </c>
      <c r="G7161" s="4" t="s">
        <v>9</v>
      </c>
      <c r="H7161" s="4" t="s">
        <v>9</v>
      </c>
    </row>
    <row r="7162" spans="1:6">
      <c r="A7162" t="n">
        <v>62281</v>
      </c>
      <c r="B7162" s="38" t="n">
        <v>51</v>
      </c>
      <c r="C7162" s="7" t="n">
        <v>3</v>
      </c>
      <c r="D7162" s="7" t="n">
        <v>2</v>
      </c>
      <c r="E7162" s="7" t="s">
        <v>424</v>
      </c>
      <c r="F7162" s="7" t="s">
        <v>289</v>
      </c>
      <c r="G7162" s="7" t="s">
        <v>154</v>
      </c>
      <c r="H7162" s="7" t="s">
        <v>155</v>
      </c>
    </row>
    <row r="7163" spans="1:6">
      <c r="A7163" t="s">
        <v>4</v>
      </c>
      <c r="B7163" s="4" t="s">
        <v>5</v>
      </c>
      <c r="C7163" s="4" t="s">
        <v>8</v>
      </c>
      <c r="D7163" s="4" t="s">
        <v>7</v>
      </c>
      <c r="E7163" s="4" t="s">
        <v>9</v>
      </c>
      <c r="F7163" s="4" t="s">
        <v>9</v>
      </c>
      <c r="G7163" s="4" t="s">
        <v>9</v>
      </c>
      <c r="H7163" s="4" t="s">
        <v>9</v>
      </c>
    </row>
    <row r="7164" spans="1:6">
      <c r="A7164" t="n">
        <v>62294</v>
      </c>
      <c r="B7164" s="38" t="n">
        <v>51</v>
      </c>
      <c r="C7164" s="7" t="n">
        <v>3</v>
      </c>
      <c r="D7164" s="7" t="n">
        <v>3</v>
      </c>
      <c r="E7164" s="7" t="s">
        <v>424</v>
      </c>
      <c r="F7164" s="7" t="s">
        <v>289</v>
      </c>
      <c r="G7164" s="7" t="s">
        <v>154</v>
      </c>
      <c r="H7164" s="7" t="s">
        <v>155</v>
      </c>
    </row>
    <row r="7165" spans="1:6">
      <c r="A7165" t="s">
        <v>4</v>
      </c>
      <c r="B7165" s="4" t="s">
        <v>5</v>
      </c>
      <c r="C7165" s="4" t="s">
        <v>8</v>
      </c>
      <c r="D7165" s="4" t="s">
        <v>7</v>
      </c>
      <c r="E7165" s="4" t="s">
        <v>9</v>
      </c>
      <c r="F7165" s="4" t="s">
        <v>9</v>
      </c>
      <c r="G7165" s="4" t="s">
        <v>9</v>
      </c>
      <c r="H7165" s="4" t="s">
        <v>9</v>
      </c>
    </row>
    <row r="7166" spans="1:6">
      <c r="A7166" t="n">
        <v>62307</v>
      </c>
      <c r="B7166" s="38" t="n">
        <v>51</v>
      </c>
      <c r="C7166" s="7" t="n">
        <v>3</v>
      </c>
      <c r="D7166" s="7" t="n">
        <v>4</v>
      </c>
      <c r="E7166" s="7" t="s">
        <v>424</v>
      </c>
      <c r="F7166" s="7" t="s">
        <v>289</v>
      </c>
      <c r="G7166" s="7" t="s">
        <v>154</v>
      </c>
      <c r="H7166" s="7" t="s">
        <v>155</v>
      </c>
    </row>
    <row r="7167" spans="1:6">
      <c r="A7167" t="s">
        <v>4</v>
      </c>
      <c r="B7167" s="4" t="s">
        <v>5</v>
      </c>
      <c r="C7167" s="4" t="s">
        <v>8</v>
      </c>
      <c r="D7167" s="4" t="s">
        <v>7</v>
      </c>
      <c r="E7167" s="4" t="s">
        <v>9</v>
      </c>
      <c r="F7167" s="4" t="s">
        <v>9</v>
      </c>
      <c r="G7167" s="4" t="s">
        <v>9</v>
      </c>
      <c r="H7167" s="4" t="s">
        <v>9</v>
      </c>
    </row>
    <row r="7168" spans="1:6">
      <c r="A7168" t="n">
        <v>62320</v>
      </c>
      <c r="B7168" s="38" t="n">
        <v>51</v>
      </c>
      <c r="C7168" s="7" t="n">
        <v>3</v>
      </c>
      <c r="D7168" s="7" t="n">
        <v>5</v>
      </c>
      <c r="E7168" s="7" t="s">
        <v>424</v>
      </c>
      <c r="F7168" s="7" t="s">
        <v>289</v>
      </c>
      <c r="G7168" s="7" t="s">
        <v>154</v>
      </c>
      <c r="H7168" s="7" t="s">
        <v>155</v>
      </c>
    </row>
    <row r="7169" spans="1:8">
      <c r="A7169" t="s">
        <v>4</v>
      </c>
      <c r="B7169" s="4" t="s">
        <v>5</v>
      </c>
      <c r="C7169" s="4" t="s">
        <v>8</v>
      </c>
      <c r="D7169" s="4" t="s">
        <v>7</v>
      </c>
      <c r="E7169" s="4" t="s">
        <v>9</v>
      </c>
      <c r="F7169" s="4" t="s">
        <v>9</v>
      </c>
      <c r="G7169" s="4" t="s">
        <v>9</v>
      </c>
      <c r="H7169" s="4" t="s">
        <v>9</v>
      </c>
    </row>
    <row r="7170" spans="1:8">
      <c r="A7170" t="n">
        <v>62333</v>
      </c>
      <c r="B7170" s="38" t="n">
        <v>51</v>
      </c>
      <c r="C7170" s="7" t="n">
        <v>3</v>
      </c>
      <c r="D7170" s="7" t="n">
        <v>6</v>
      </c>
      <c r="E7170" s="7" t="s">
        <v>424</v>
      </c>
      <c r="F7170" s="7" t="s">
        <v>289</v>
      </c>
      <c r="G7170" s="7" t="s">
        <v>154</v>
      </c>
      <c r="H7170" s="7" t="s">
        <v>155</v>
      </c>
    </row>
    <row r="7171" spans="1:8">
      <c r="A7171" t="s">
        <v>4</v>
      </c>
      <c r="B7171" s="4" t="s">
        <v>5</v>
      </c>
      <c r="C7171" s="4" t="s">
        <v>8</v>
      </c>
      <c r="D7171" s="4" t="s">
        <v>7</v>
      </c>
      <c r="E7171" s="4" t="s">
        <v>9</v>
      </c>
      <c r="F7171" s="4" t="s">
        <v>9</v>
      </c>
      <c r="G7171" s="4" t="s">
        <v>9</v>
      </c>
      <c r="H7171" s="4" t="s">
        <v>9</v>
      </c>
    </row>
    <row r="7172" spans="1:8">
      <c r="A7172" t="n">
        <v>62346</v>
      </c>
      <c r="B7172" s="38" t="n">
        <v>51</v>
      </c>
      <c r="C7172" s="7" t="n">
        <v>3</v>
      </c>
      <c r="D7172" s="7" t="n">
        <v>7</v>
      </c>
      <c r="E7172" s="7" t="s">
        <v>424</v>
      </c>
      <c r="F7172" s="7" t="s">
        <v>289</v>
      </c>
      <c r="G7172" s="7" t="s">
        <v>154</v>
      </c>
      <c r="H7172" s="7" t="s">
        <v>155</v>
      </c>
    </row>
    <row r="7173" spans="1:8">
      <c r="A7173" t="s">
        <v>4</v>
      </c>
      <c r="B7173" s="4" t="s">
        <v>5</v>
      </c>
      <c r="C7173" s="4" t="s">
        <v>8</v>
      </c>
      <c r="D7173" s="4" t="s">
        <v>7</v>
      </c>
      <c r="E7173" s="4" t="s">
        <v>9</v>
      </c>
      <c r="F7173" s="4" t="s">
        <v>9</v>
      </c>
      <c r="G7173" s="4" t="s">
        <v>9</v>
      </c>
      <c r="H7173" s="4" t="s">
        <v>9</v>
      </c>
    </row>
    <row r="7174" spans="1:8">
      <c r="A7174" t="n">
        <v>62359</v>
      </c>
      <c r="B7174" s="38" t="n">
        <v>51</v>
      </c>
      <c r="C7174" s="7" t="n">
        <v>3</v>
      </c>
      <c r="D7174" s="7" t="n">
        <v>8</v>
      </c>
      <c r="E7174" s="7" t="s">
        <v>424</v>
      </c>
      <c r="F7174" s="7" t="s">
        <v>289</v>
      </c>
      <c r="G7174" s="7" t="s">
        <v>154</v>
      </c>
      <c r="H7174" s="7" t="s">
        <v>155</v>
      </c>
    </row>
    <row r="7175" spans="1:8">
      <c r="A7175" t="s">
        <v>4</v>
      </c>
      <c r="B7175" s="4" t="s">
        <v>5</v>
      </c>
      <c r="C7175" s="4" t="s">
        <v>8</v>
      </c>
      <c r="D7175" s="4" t="s">
        <v>7</v>
      </c>
      <c r="E7175" s="4" t="s">
        <v>9</v>
      </c>
      <c r="F7175" s="4" t="s">
        <v>9</v>
      </c>
      <c r="G7175" s="4" t="s">
        <v>9</v>
      </c>
      <c r="H7175" s="4" t="s">
        <v>9</v>
      </c>
    </row>
    <row r="7176" spans="1:8">
      <c r="A7176" t="n">
        <v>62372</v>
      </c>
      <c r="B7176" s="38" t="n">
        <v>51</v>
      </c>
      <c r="C7176" s="7" t="n">
        <v>3</v>
      </c>
      <c r="D7176" s="7" t="n">
        <v>9</v>
      </c>
      <c r="E7176" s="7" t="s">
        <v>424</v>
      </c>
      <c r="F7176" s="7" t="s">
        <v>289</v>
      </c>
      <c r="G7176" s="7" t="s">
        <v>154</v>
      </c>
      <c r="H7176" s="7" t="s">
        <v>155</v>
      </c>
    </row>
    <row r="7177" spans="1:8">
      <c r="A7177" t="s">
        <v>4</v>
      </c>
      <c r="B7177" s="4" t="s">
        <v>5</v>
      </c>
      <c r="C7177" s="4" t="s">
        <v>8</v>
      </c>
      <c r="D7177" s="4" t="s">
        <v>7</v>
      </c>
      <c r="E7177" s="4" t="s">
        <v>9</v>
      </c>
      <c r="F7177" s="4" t="s">
        <v>9</v>
      </c>
      <c r="G7177" s="4" t="s">
        <v>9</v>
      </c>
      <c r="H7177" s="4" t="s">
        <v>9</v>
      </c>
    </row>
    <row r="7178" spans="1:8">
      <c r="A7178" t="n">
        <v>62385</v>
      </c>
      <c r="B7178" s="38" t="n">
        <v>51</v>
      </c>
      <c r="C7178" s="7" t="n">
        <v>3</v>
      </c>
      <c r="D7178" s="7" t="n">
        <v>11</v>
      </c>
      <c r="E7178" s="7" t="s">
        <v>424</v>
      </c>
      <c r="F7178" s="7" t="s">
        <v>289</v>
      </c>
      <c r="G7178" s="7" t="s">
        <v>154</v>
      </c>
      <c r="H7178" s="7" t="s">
        <v>155</v>
      </c>
    </row>
    <row r="7179" spans="1:8">
      <c r="A7179" t="s">
        <v>4</v>
      </c>
      <c r="B7179" s="4" t="s">
        <v>5</v>
      </c>
      <c r="C7179" s="4" t="s">
        <v>8</v>
      </c>
      <c r="D7179" s="4" t="s">
        <v>7</v>
      </c>
      <c r="E7179" s="4" t="s">
        <v>9</v>
      </c>
      <c r="F7179" s="4" t="s">
        <v>9</v>
      </c>
      <c r="G7179" s="4" t="s">
        <v>9</v>
      </c>
      <c r="H7179" s="4" t="s">
        <v>9</v>
      </c>
    </row>
    <row r="7180" spans="1:8">
      <c r="A7180" t="n">
        <v>62398</v>
      </c>
      <c r="B7180" s="38" t="n">
        <v>51</v>
      </c>
      <c r="C7180" s="7" t="n">
        <v>3</v>
      </c>
      <c r="D7180" s="7" t="n">
        <v>80</v>
      </c>
      <c r="E7180" s="7" t="s">
        <v>424</v>
      </c>
      <c r="F7180" s="7" t="s">
        <v>289</v>
      </c>
      <c r="G7180" s="7" t="s">
        <v>154</v>
      </c>
      <c r="H7180" s="7" t="s">
        <v>155</v>
      </c>
    </row>
    <row r="7181" spans="1:8">
      <c r="A7181" t="s">
        <v>4</v>
      </c>
      <c r="B7181" s="4" t="s">
        <v>5</v>
      </c>
      <c r="C7181" s="4" t="s">
        <v>7</v>
      </c>
      <c r="D7181" s="4" t="s">
        <v>18</v>
      </c>
      <c r="E7181" s="4" t="s">
        <v>18</v>
      </c>
      <c r="F7181" s="4" t="s">
        <v>18</v>
      </c>
      <c r="G7181" s="4" t="s">
        <v>18</v>
      </c>
    </row>
    <row r="7182" spans="1:8">
      <c r="A7182" t="n">
        <v>62411</v>
      </c>
      <c r="B7182" s="33" t="n">
        <v>46</v>
      </c>
      <c r="C7182" s="7" t="n">
        <v>1</v>
      </c>
      <c r="D7182" s="7" t="n">
        <v>5.55000019073486</v>
      </c>
      <c r="E7182" s="7" t="n">
        <v>0</v>
      </c>
      <c r="F7182" s="7" t="n">
        <v>-24.7000007629395</v>
      </c>
      <c r="G7182" s="7" t="n">
        <v>0</v>
      </c>
    </row>
    <row r="7183" spans="1:8">
      <c r="A7183" t="s">
        <v>4</v>
      </c>
      <c r="B7183" s="4" t="s">
        <v>5</v>
      </c>
      <c r="C7183" s="4" t="s">
        <v>7</v>
      </c>
      <c r="D7183" s="4" t="s">
        <v>18</v>
      </c>
      <c r="E7183" s="4" t="s">
        <v>18</v>
      </c>
      <c r="F7183" s="4" t="s">
        <v>18</v>
      </c>
      <c r="G7183" s="4" t="s">
        <v>18</v>
      </c>
    </row>
    <row r="7184" spans="1:8">
      <c r="A7184" t="n">
        <v>62430</v>
      </c>
      <c r="B7184" s="33" t="n">
        <v>46</v>
      </c>
      <c r="C7184" s="7" t="n">
        <v>2</v>
      </c>
      <c r="D7184" s="7" t="n">
        <v>4.30000019073486</v>
      </c>
      <c r="E7184" s="7" t="n">
        <v>0</v>
      </c>
      <c r="F7184" s="7" t="n">
        <v>-24.9500007629395</v>
      </c>
      <c r="G7184" s="7" t="n">
        <v>0</v>
      </c>
    </row>
    <row r="7185" spans="1:8">
      <c r="A7185" t="s">
        <v>4</v>
      </c>
      <c r="B7185" s="4" t="s">
        <v>5</v>
      </c>
      <c r="C7185" s="4" t="s">
        <v>7</v>
      </c>
      <c r="D7185" s="4" t="s">
        <v>18</v>
      </c>
      <c r="E7185" s="4" t="s">
        <v>18</v>
      </c>
      <c r="F7185" s="4" t="s">
        <v>18</v>
      </c>
      <c r="G7185" s="4" t="s">
        <v>18</v>
      </c>
    </row>
    <row r="7186" spans="1:8">
      <c r="A7186" t="n">
        <v>62449</v>
      </c>
      <c r="B7186" s="33" t="n">
        <v>46</v>
      </c>
      <c r="C7186" s="7" t="n">
        <v>3</v>
      </c>
      <c r="D7186" s="7" t="n">
        <v>3.5</v>
      </c>
      <c r="E7186" s="7" t="n">
        <v>0.0599999986588955</v>
      </c>
      <c r="F7186" s="7" t="n">
        <v>-25.6000003814697</v>
      </c>
      <c r="G7186" s="7" t="n">
        <v>0</v>
      </c>
    </row>
    <row r="7187" spans="1:8">
      <c r="A7187" t="s">
        <v>4</v>
      </c>
      <c r="B7187" s="4" t="s">
        <v>5</v>
      </c>
      <c r="C7187" s="4" t="s">
        <v>7</v>
      </c>
      <c r="D7187" s="4" t="s">
        <v>18</v>
      </c>
      <c r="E7187" s="4" t="s">
        <v>18</v>
      </c>
      <c r="F7187" s="4" t="s">
        <v>18</v>
      </c>
      <c r="G7187" s="4" t="s">
        <v>18</v>
      </c>
    </row>
    <row r="7188" spans="1:8">
      <c r="A7188" t="n">
        <v>62468</v>
      </c>
      <c r="B7188" s="33" t="n">
        <v>46</v>
      </c>
      <c r="C7188" s="7" t="n">
        <v>4</v>
      </c>
      <c r="D7188" s="7" t="n">
        <v>5.19999980926514</v>
      </c>
      <c r="E7188" s="7" t="n">
        <v>0</v>
      </c>
      <c r="F7188" s="7" t="n">
        <v>-25.6499996185303</v>
      </c>
      <c r="G7188" s="7" t="n">
        <v>0</v>
      </c>
    </row>
    <row r="7189" spans="1:8">
      <c r="A7189" t="s">
        <v>4</v>
      </c>
      <c r="B7189" s="4" t="s">
        <v>5</v>
      </c>
      <c r="C7189" s="4" t="s">
        <v>7</v>
      </c>
      <c r="D7189" s="4" t="s">
        <v>18</v>
      </c>
      <c r="E7189" s="4" t="s">
        <v>18</v>
      </c>
      <c r="F7189" s="4" t="s">
        <v>18</v>
      </c>
      <c r="G7189" s="4" t="s">
        <v>18</v>
      </c>
    </row>
    <row r="7190" spans="1:8">
      <c r="A7190" t="n">
        <v>62487</v>
      </c>
      <c r="B7190" s="33" t="n">
        <v>46</v>
      </c>
      <c r="C7190" s="7" t="n">
        <v>5</v>
      </c>
      <c r="D7190" s="7" t="n">
        <v>4.69999980926514</v>
      </c>
      <c r="E7190" s="7" t="n">
        <v>0.0599999986588955</v>
      </c>
      <c r="F7190" s="7" t="n">
        <v>-23.8500003814697</v>
      </c>
      <c r="G7190" s="7" t="n">
        <v>0</v>
      </c>
    </row>
    <row r="7191" spans="1:8">
      <c r="A7191" t="s">
        <v>4</v>
      </c>
      <c r="B7191" s="4" t="s">
        <v>5</v>
      </c>
      <c r="C7191" s="4" t="s">
        <v>7</v>
      </c>
      <c r="D7191" s="4" t="s">
        <v>18</v>
      </c>
      <c r="E7191" s="4" t="s">
        <v>18</v>
      </c>
      <c r="F7191" s="4" t="s">
        <v>18</v>
      </c>
      <c r="G7191" s="4" t="s">
        <v>18</v>
      </c>
    </row>
    <row r="7192" spans="1:8">
      <c r="A7192" t="n">
        <v>62506</v>
      </c>
      <c r="B7192" s="33" t="n">
        <v>46</v>
      </c>
      <c r="C7192" s="7" t="n">
        <v>6</v>
      </c>
      <c r="D7192" s="7" t="n">
        <v>3.75</v>
      </c>
      <c r="E7192" s="7" t="n">
        <v>0.0599999986588955</v>
      </c>
      <c r="F7192" s="7" t="n">
        <v>-24.1499996185303</v>
      </c>
      <c r="G7192" s="7" t="n">
        <v>0</v>
      </c>
    </row>
    <row r="7193" spans="1:8">
      <c r="A7193" t="s">
        <v>4</v>
      </c>
      <c r="B7193" s="4" t="s">
        <v>5</v>
      </c>
      <c r="C7193" s="4" t="s">
        <v>7</v>
      </c>
      <c r="D7193" s="4" t="s">
        <v>18</v>
      </c>
      <c r="E7193" s="4" t="s">
        <v>18</v>
      </c>
      <c r="F7193" s="4" t="s">
        <v>18</v>
      </c>
      <c r="G7193" s="4" t="s">
        <v>18</v>
      </c>
    </row>
    <row r="7194" spans="1:8">
      <c r="A7194" t="n">
        <v>62525</v>
      </c>
      <c r="B7194" s="33" t="n">
        <v>46</v>
      </c>
      <c r="C7194" s="7" t="n">
        <v>7</v>
      </c>
      <c r="D7194" s="7" t="n">
        <v>4.55000019073486</v>
      </c>
      <c r="E7194" s="7" t="n">
        <v>0.0599999986588955</v>
      </c>
      <c r="F7194" s="7" t="n">
        <v>-26.0499992370605</v>
      </c>
      <c r="G7194" s="7" t="n">
        <v>0</v>
      </c>
    </row>
    <row r="7195" spans="1:8">
      <c r="A7195" t="s">
        <v>4</v>
      </c>
      <c r="B7195" s="4" t="s">
        <v>5</v>
      </c>
      <c r="C7195" s="4" t="s">
        <v>7</v>
      </c>
      <c r="D7195" s="4" t="s">
        <v>18</v>
      </c>
      <c r="E7195" s="4" t="s">
        <v>18</v>
      </c>
      <c r="F7195" s="4" t="s">
        <v>18</v>
      </c>
      <c r="G7195" s="4" t="s">
        <v>18</v>
      </c>
    </row>
    <row r="7196" spans="1:8">
      <c r="A7196" t="n">
        <v>62544</v>
      </c>
      <c r="B7196" s="33" t="n">
        <v>46</v>
      </c>
      <c r="C7196" s="7" t="n">
        <v>8</v>
      </c>
      <c r="D7196" s="7" t="n">
        <v>2.90000009536743</v>
      </c>
      <c r="E7196" s="7" t="n">
        <v>0.0599999986588955</v>
      </c>
      <c r="F7196" s="7" t="n">
        <v>-24.0499992370605</v>
      </c>
      <c r="G7196" s="7" t="n">
        <v>0</v>
      </c>
    </row>
    <row r="7197" spans="1:8">
      <c r="A7197" t="s">
        <v>4</v>
      </c>
      <c r="B7197" s="4" t="s">
        <v>5</v>
      </c>
      <c r="C7197" s="4" t="s">
        <v>7</v>
      </c>
      <c r="D7197" s="4" t="s">
        <v>18</v>
      </c>
      <c r="E7197" s="4" t="s">
        <v>18</v>
      </c>
      <c r="F7197" s="4" t="s">
        <v>18</v>
      </c>
      <c r="G7197" s="4" t="s">
        <v>18</v>
      </c>
    </row>
    <row r="7198" spans="1:8">
      <c r="A7198" t="n">
        <v>62563</v>
      </c>
      <c r="B7198" s="33" t="n">
        <v>46</v>
      </c>
      <c r="C7198" s="7" t="n">
        <v>9</v>
      </c>
      <c r="D7198" s="7" t="n">
        <v>3.70000004768372</v>
      </c>
      <c r="E7198" s="7" t="n">
        <v>0.0599999986588955</v>
      </c>
      <c r="F7198" s="7" t="n">
        <v>-22.8500003814697</v>
      </c>
      <c r="G7198" s="7" t="n">
        <v>0</v>
      </c>
    </row>
    <row r="7199" spans="1:8">
      <c r="A7199" t="s">
        <v>4</v>
      </c>
      <c r="B7199" s="4" t="s">
        <v>5</v>
      </c>
      <c r="C7199" s="4" t="s">
        <v>7</v>
      </c>
      <c r="D7199" s="4" t="s">
        <v>18</v>
      </c>
      <c r="E7199" s="4" t="s">
        <v>18</v>
      </c>
      <c r="F7199" s="4" t="s">
        <v>18</v>
      </c>
      <c r="G7199" s="4" t="s">
        <v>18</v>
      </c>
    </row>
    <row r="7200" spans="1:8">
      <c r="A7200" t="n">
        <v>62582</v>
      </c>
      <c r="B7200" s="33" t="n">
        <v>46</v>
      </c>
      <c r="C7200" s="7" t="n">
        <v>11</v>
      </c>
      <c r="D7200" s="7" t="n">
        <v>2.65000009536743</v>
      </c>
      <c r="E7200" s="7" t="n">
        <v>0.0599999986588955</v>
      </c>
      <c r="F7200" s="7" t="n">
        <v>-25.6499996185303</v>
      </c>
      <c r="G7200" s="7" t="n">
        <v>0</v>
      </c>
    </row>
    <row r="7201" spans="1:7">
      <c r="A7201" t="s">
        <v>4</v>
      </c>
      <c r="B7201" s="4" t="s">
        <v>5</v>
      </c>
      <c r="C7201" s="4" t="s">
        <v>7</v>
      </c>
      <c r="D7201" s="4" t="s">
        <v>18</v>
      </c>
      <c r="E7201" s="4" t="s">
        <v>18</v>
      </c>
      <c r="F7201" s="4" t="s">
        <v>18</v>
      </c>
      <c r="G7201" s="4" t="s">
        <v>18</v>
      </c>
    </row>
    <row r="7202" spans="1:7">
      <c r="A7202" t="n">
        <v>62601</v>
      </c>
      <c r="B7202" s="33" t="n">
        <v>46</v>
      </c>
      <c r="C7202" s="7" t="n">
        <v>7032</v>
      </c>
      <c r="D7202" s="7" t="n">
        <v>5</v>
      </c>
      <c r="E7202" s="7" t="n">
        <v>0</v>
      </c>
      <c r="F7202" s="7" t="n">
        <v>-24.2000007629395</v>
      </c>
      <c r="G7202" s="7" t="n">
        <v>0</v>
      </c>
    </row>
    <row r="7203" spans="1:7">
      <c r="A7203" t="s">
        <v>4</v>
      </c>
      <c r="B7203" s="4" t="s">
        <v>5</v>
      </c>
      <c r="C7203" s="4" t="s">
        <v>7</v>
      </c>
      <c r="D7203" s="4" t="s">
        <v>18</v>
      </c>
      <c r="E7203" s="4" t="s">
        <v>18</v>
      </c>
      <c r="F7203" s="4" t="s">
        <v>18</v>
      </c>
      <c r="G7203" s="4" t="s">
        <v>18</v>
      </c>
    </row>
    <row r="7204" spans="1:7">
      <c r="A7204" t="n">
        <v>62620</v>
      </c>
      <c r="B7204" s="33" t="n">
        <v>46</v>
      </c>
      <c r="C7204" s="7" t="n">
        <v>0</v>
      </c>
      <c r="D7204" s="7" t="n">
        <v>7.15000009536743</v>
      </c>
      <c r="E7204" s="7" t="n">
        <v>0</v>
      </c>
      <c r="F7204" s="7" t="n">
        <v>-23.8999996185303</v>
      </c>
      <c r="G7204" s="7" t="n">
        <v>0</v>
      </c>
    </row>
    <row r="7205" spans="1:7">
      <c r="A7205" t="s">
        <v>4</v>
      </c>
      <c r="B7205" s="4" t="s">
        <v>5</v>
      </c>
      <c r="C7205" s="4" t="s">
        <v>7</v>
      </c>
      <c r="D7205" s="4" t="s">
        <v>18</v>
      </c>
      <c r="E7205" s="4" t="s">
        <v>18</v>
      </c>
      <c r="F7205" s="4" t="s">
        <v>18</v>
      </c>
      <c r="G7205" s="4" t="s">
        <v>18</v>
      </c>
    </row>
    <row r="7206" spans="1:7">
      <c r="A7206" t="n">
        <v>62639</v>
      </c>
      <c r="B7206" s="33" t="n">
        <v>46</v>
      </c>
      <c r="C7206" s="7" t="n">
        <v>80</v>
      </c>
      <c r="D7206" s="7" t="n">
        <v>6.69999980926514</v>
      </c>
      <c r="E7206" s="7" t="n">
        <v>0</v>
      </c>
      <c r="F7206" s="7" t="n">
        <v>-25.8500003814697</v>
      </c>
      <c r="G7206" s="7" t="n">
        <v>0</v>
      </c>
    </row>
    <row r="7207" spans="1:7">
      <c r="A7207" t="s">
        <v>4</v>
      </c>
      <c r="B7207" s="4" t="s">
        <v>5</v>
      </c>
      <c r="C7207" s="4" t="s">
        <v>7</v>
      </c>
      <c r="D7207" s="4" t="s">
        <v>18</v>
      </c>
      <c r="E7207" s="4" t="s">
        <v>18</v>
      </c>
      <c r="F7207" s="4" t="s">
        <v>18</v>
      </c>
      <c r="G7207" s="4" t="s">
        <v>18</v>
      </c>
    </row>
    <row r="7208" spans="1:7">
      <c r="A7208" t="n">
        <v>62658</v>
      </c>
      <c r="B7208" s="33" t="n">
        <v>46</v>
      </c>
      <c r="C7208" s="7" t="n">
        <v>13</v>
      </c>
      <c r="D7208" s="7" t="n">
        <v>2.09999990463257</v>
      </c>
      <c r="E7208" s="7" t="n">
        <v>0</v>
      </c>
      <c r="F7208" s="7" t="n">
        <v>-7.80000019073486</v>
      </c>
      <c r="G7208" s="7" t="n">
        <v>167</v>
      </c>
    </row>
    <row r="7209" spans="1:7">
      <c r="A7209" t="s">
        <v>4</v>
      </c>
      <c r="B7209" s="4" t="s">
        <v>5</v>
      </c>
      <c r="C7209" s="4" t="s">
        <v>7</v>
      </c>
      <c r="D7209" s="4" t="s">
        <v>18</v>
      </c>
      <c r="E7209" s="4" t="s">
        <v>19</v>
      </c>
      <c r="F7209" s="4" t="s">
        <v>18</v>
      </c>
      <c r="G7209" s="4" t="s">
        <v>18</v>
      </c>
      <c r="H7209" s="4" t="s">
        <v>8</v>
      </c>
    </row>
    <row r="7210" spans="1:7">
      <c r="A7210" t="n">
        <v>62677</v>
      </c>
      <c r="B7210" s="68" t="n">
        <v>100</v>
      </c>
      <c r="C7210" s="7" t="n">
        <v>1</v>
      </c>
      <c r="D7210" s="7" t="n">
        <v>5.25</v>
      </c>
      <c r="E7210" s="7" t="n">
        <v>0</v>
      </c>
      <c r="F7210" s="7" t="n">
        <v>-21.8999996185303</v>
      </c>
      <c r="G7210" s="7" t="n">
        <v>0</v>
      </c>
      <c r="H7210" s="7" t="n">
        <v>0</v>
      </c>
    </row>
    <row r="7211" spans="1:7">
      <c r="A7211" t="s">
        <v>4</v>
      </c>
      <c r="B7211" s="4" t="s">
        <v>5</v>
      </c>
      <c r="C7211" s="4" t="s">
        <v>7</v>
      </c>
      <c r="D7211" s="4" t="s">
        <v>18</v>
      </c>
      <c r="E7211" s="4" t="s">
        <v>19</v>
      </c>
      <c r="F7211" s="4" t="s">
        <v>18</v>
      </c>
      <c r="G7211" s="4" t="s">
        <v>18</v>
      </c>
      <c r="H7211" s="4" t="s">
        <v>8</v>
      </c>
    </row>
    <row r="7212" spans="1:7">
      <c r="A7212" t="n">
        <v>62697</v>
      </c>
      <c r="B7212" s="68" t="n">
        <v>100</v>
      </c>
      <c r="C7212" s="7" t="n">
        <v>2</v>
      </c>
      <c r="D7212" s="7" t="n">
        <v>5.25</v>
      </c>
      <c r="E7212" s="7" t="n">
        <v>0</v>
      </c>
      <c r="F7212" s="7" t="n">
        <v>-21.8999996185303</v>
      </c>
      <c r="G7212" s="7" t="n">
        <v>0</v>
      </c>
      <c r="H7212" s="7" t="n">
        <v>0</v>
      </c>
    </row>
    <row r="7213" spans="1:7">
      <c r="A7213" t="s">
        <v>4</v>
      </c>
      <c r="B7213" s="4" t="s">
        <v>5</v>
      </c>
      <c r="C7213" s="4" t="s">
        <v>7</v>
      </c>
      <c r="D7213" s="4" t="s">
        <v>18</v>
      </c>
      <c r="E7213" s="4" t="s">
        <v>19</v>
      </c>
      <c r="F7213" s="4" t="s">
        <v>18</v>
      </c>
      <c r="G7213" s="4" t="s">
        <v>18</v>
      </c>
      <c r="H7213" s="4" t="s">
        <v>8</v>
      </c>
    </row>
    <row r="7214" spans="1:7">
      <c r="A7214" t="n">
        <v>62717</v>
      </c>
      <c r="B7214" s="68" t="n">
        <v>100</v>
      </c>
      <c r="C7214" s="7" t="n">
        <v>3</v>
      </c>
      <c r="D7214" s="7" t="n">
        <v>5.25</v>
      </c>
      <c r="E7214" s="7" t="n">
        <v>0</v>
      </c>
      <c r="F7214" s="7" t="n">
        <v>-21.8999996185303</v>
      </c>
      <c r="G7214" s="7" t="n">
        <v>0</v>
      </c>
      <c r="H7214" s="7" t="n">
        <v>0</v>
      </c>
    </row>
    <row r="7215" spans="1:7">
      <c r="A7215" t="s">
        <v>4</v>
      </c>
      <c r="B7215" s="4" t="s">
        <v>5</v>
      </c>
      <c r="C7215" s="4" t="s">
        <v>7</v>
      </c>
      <c r="D7215" s="4" t="s">
        <v>18</v>
      </c>
      <c r="E7215" s="4" t="s">
        <v>19</v>
      </c>
      <c r="F7215" s="4" t="s">
        <v>18</v>
      </c>
      <c r="G7215" s="4" t="s">
        <v>18</v>
      </c>
      <c r="H7215" s="4" t="s">
        <v>8</v>
      </c>
    </row>
    <row r="7216" spans="1:7">
      <c r="A7216" t="n">
        <v>62737</v>
      </c>
      <c r="B7216" s="68" t="n">
        <v>100</v>
      </c>
      <c r="C7216" s="7" t="n">
        <v>4</v>
      </c>
      <c r="D7216" s="7" t="n">
        <v>5.25</v>
      </c>
      <c r="E7216" s="7" t="n">
        <v>0</v>
      </c>
      <c r="F7216" s="7" t="n">
        <v>-21.8999996185303</v>
      </c>
      <c r="G7216" s="7" t="n">
        <v>0</v>
      </c>
      <c r="H7216" s="7" t="n">
        <v>0</v>
      </c>
    </row>
    <row r="7217" spans="1:8">
      <c r="A7217" t="s">
        <v>4</v>
      </c>
      <c r="B7217" s="4" t="s">
        <v>5</v>
      </c>
      <c r="C7217" s="4" t="s">
        <v>7</v>
      </c>
      <c r="D7217" s="4" t="s">
        <v>18</v>
      </c>
      <c r="E7217" s="4" t="s">
        <v>19</v>
      </c>
      <c r="F7217" s="4" t="s">
        <v>18</v>
      </c>
      <c r="G7217" s="4" t="s">
        <v>18</v>
      </c>
      <c r="H7217" s="4" t="s">
        <v>8</v>
      </c>
    </row>
    <row r="7218" spans="1:8">
      <c r="A7218" t="n">
        <v>62757</v>
      </c>
      <c r="B7218" s="68" t="n">
        <v>100</v>
      </c>
      <c r="C7218" s="7" t="n">
        <v>5</v>
      </c>
      <c r="D7218" s="7" t="n">
        <v>5.25</v>
      </c>
      <c r="E7218" s="7" t="n">
        <v>0</v>
      </c>
      <c r="F7218" s="7" t="n">
        <v>-21.8999996185303</v>
      </c>
      <c r="G7218" s="7" t="n">
        <v>0</v>
      </c>
      <c r="H7218" s="7" t="n">
        <v>0</v>
      </c>
    </row>
    <row r="7219" spans="1:8">
      <c r="A7219" t="s">
        <v>4</v>
      </c>
      <c r="B7219" s="4" t="s">
        <v>5</v>
      </c>
      <c r="C7219" s="4" t="s">
        <v>7</v>
      </c>
      <c r="D7219" s="4" t="s">
        <v>18</v>
      </c>
      <c r="E7219" s="4" t="s">
        <v>19</v>
      </c>
      <c r="F7219" s="4" t="s">
        <v>18</v>
      </c>
      <c r="G7219" s="4" t="s">
        <v>18</v>
      </c>
      <c r="H7219" s="4" t="s">
        <v>8</v>
      </c>
    </row>
    <row r="7220" spans="1:8">
      <c r="A7220" t="n">
        <v>62777</v>
      </c>
      <c r="B7220" s="68" t="n">
        <v>100</v>
      </c>
      <c r="C7220" s="7" t="n">
        <v>7032</v>
      </c>
      <c r="D7220" s="7" t="n">
        <v>5.25</v>
      </c>
      <c r="E7220" s="7" t="n">
        <v>0</v>
      </c>
      <c r="F7220" s="7" t="n">
        <v>-21.8999996185303</v>
      </c>
      <c r="G7220" s="7" t="n">
        <v>0</v>
      </c>
      <c r="H7220" s="7" t="n">
        <v>0</v>
      </c>
    </row>
    <row r="7221" spans="1:8">
      <c r="A7221" t="s">
        <v>4</v>
      </c>
      <c r="B7221" s="4" t="s">
        <v>5</v>
      </c>
      <c r="C7221" s="4" t="s">
        <v>7</v>
      </c>
      <c r="D7221" s="4" t="s">
        <v>18</v>
      </c>
      <c r="E7221" s="4" t="s">
        <v>19</v>
      </c>
      <c r="F7221" s="4" t="s">
        <v>18</v>
      </c>
      <c r="G7221" s="4" t="s">
        <v>18</v>
      </c>
      <c r="H7221" s="4" t="s">
        <v>8</v>
      </c>
    </row>
    <row r="7222" spans="1:8">
      <c r="A7222" t="n">
        <v>62797</v>
      </c>
      <c r="B7222" s="68" t="n">
        <v>100</v>
      </c>
      <c r="C7222" s="7" t="n">
        <v>6</v>
      </c>
      <c r="D7222" s="7" t="n">
        <v>5.25</v>
      </c>
      <c r="E7222" s="7" t="n">
        <v>0</v>
      </c>
      <c r="F7222" s="7" t="n">
        <v>-21.8999996185303</v>
      </c>
      <c r="G7222" s="7" t="n">
        <v>0</v>
      </c>
      <c r="H7222" s="7" t="n">
        <v>0</v>
      </c>
    </row>
    <row r="7223" spans="1:8">
      <c r="A7223" t="s">
        <v>4</v>
      </c>
      <c r="B7223" s="4" t="s">
        <v>5</v>
      </c>
      <c r="C7223" s="4" t="s">
        <v>7</v>
      </c>
      <c r="D7223" s="4" t="s">
        <v>18</v>
      </c>
      <c r="E7223" s="4" t="s">
        <v>19</v>
      </c>
      <c r="F7223" s="4" t="s">
        <v>18</v>
      </c>
      <c r="G7223" s="4" t="s">
        <v>18</v>
      </c>
      <c r="H7223" s="4" t="s">
        <v>8</v>
      </c>
    </row>
    <row r="7224" spans="1:8">
      <c r="A7224" t="n">
        <v>62817</v>
      </c>
      <c r="B7224" s="68" t="n">
        <v>100</v>
      </c>
      <c r="C7224" s="7" t="n">
        <v>7</v>
      </c>
      <c r="D7224" s="7" t="n">
        <v>5.25</v>
      </c>
      <c r="E7224" s="7" t="n">
        <v>0</v>
      </c>
      <c r="F7224" s="7" t="n">
        <v>-21.8999996185303</v>
      </c>
      <c r="G7224" s="7" t="n">
        <v>0</v>
      </c>
      <c r="H7224" s="7" t="n">
        <v>0</v>
      </c>
    </row>
    <row r="7225" spans="1:8">
      <c r="A7225" t="s">
        <v>4</v>
      </c>
      <c r="B7225" s="4" t="s">
        <v>5</v>
      </c>
      <c r="C7225" s="4" t="s">
        <v>7</v>
      </c>
      <c r="D7225" s="4" t="s">
        <v>18</v>
      </c>
      <c r="E7225" s="4" t="s">
        <v>19</v>
      </c>
      <c r="F7225" s="4" t="s">
        <v>18</v>
      </c>
      <c r="G7225" s="4" t="s">
        <v>18</v>
      </c>
      <c r="H7225" s="4" t="s">
        <v>8</v>
      </c>
    </row>
    <row r="7226" spans="1:8">
      <c r="A7226" t="n">
        <v>62837</v>
      </c>
      <c r="B7226" s="68" t="n">
        <v>100</v>
      </c>
      <c r="C7226" s="7" t="n">
        <v>8</v>
      </c>
      <c r="D7226" s="7" t="n">
        <v>5.25</v>
      </c>
      <c r="E7226" s="7" t="n">
        <v>0</v>
      </c>
      <c r="F7226" s="7" t="n">
        <v>-21.8999996185303</v>
      </c>
      <c r="G7226" s="7" t="n">
        <v>0</v>
      </c>
      <c r="H7226" s="7" t="n">
        <v>0</v>
      </c>
    </row>
    <row r="7227" spans="1:8">
      <c r="A7227" t="s">
        <v>4</v>
      </c>
      <c r="B7227" s="4" t="s">
        <v>5</v>
      </c>
      <c r="C7227" s="4" t="s">
        <v>7</v>
      </c>
      <c r="D7227" s="4" t="s">
        <v>18</v>
      </c>
      <c r="E7227" s="4" t="s">
        <v>19</v>
      </c>
      <c r="F7227" s="4" t="s">
        <v>18</v>
      </c>
      <c r="G7227" s="4" t="s">
        <v>18</v>
      </c>
      <c r="H7227" s="4" t="s">
        <v>8</v>
      </c>
    </row>
    <row r="7228" spans="1:8">
      <c r="A7228" t="n">
        <v>62857</v>
      </c>
      <c r="B7228" s="68" t="n">
        <v>100</v>
      </c>
      <c r="C7228" s="7" t="n">
        <v>9</v>
      </c>
      <c r="D7228" s="7" t="n">
        <v>5.25</v>
      </c>
      <c r="E7228" s="7" t="n">
        <v>0</v>
      </c>
      <c r="F7228" s="7" t="n">
        <v>-21.8999996185303</v>
      </c>
      <c r="G7228" s="7" t="n">
        <v>0</v>
      </c>
      <c r="H7228" s="7" t="n">
        <v>0</v>
      </c>
    </row>
    <row r="7229" spans="1:8">
      <c r="A7229" t="s">
        <v>4</v>
      </c>
      <c r="B7229" s="4" t="s">
        <v>5</v>
      </c>
      <c r="C7229" s="4" t="s">
        <v>7</v>
      </c>
      <c r="D7229" s="4" t="s">
        <v>18</v>
      </c>
      <c r="E7229" s="4" t="s">
        <v>19</v>
      </c>
      <c r="F7229" s="4" t="s">
        <v>18</v>
      </c>
      <c r="G7229" s="4" t="s">
        <v>18</v>
      </c>
      <c r="H7229" s="4" t="s">
        <v>8</v>
      </c>
    </row>
    <row r="7230" spans="1:8">
      <c r="A7230" t="n">
        <v>62877</v>
      </c>
      <c r="B7230" s="68" t="n">
        <v>100</v>
      </c>
      <c r="C7230" s="7" t="n">
        <v>11</v>
      </c>
      <c r="D7230" s="7" t="n">
        <v>5.25</v>
      </c>
      <c r="E7230" s="7" t="n">
        <v>0</v>
      </c>
      <c r="F7230" s="7" t="n">
        <v>-21.8999996185303</v>
      </c>
      <c r="G7230" s="7" t="n">
        <v>0</v>
      </c>
      <c r="H7230" s="7" t="n">
        <v>0</v>
      </c>
    </row>
    <row r="7231" spans="1:8">
      <c r="A7231" t="s">
        <v>4</v>
      </c>
      <c r="B7231" s="4" t="s">
        <v>5</v>
      </c>
      <c r="C7231" s="4" t="s">
        <v>7</v>
      </c>
      <c r="D7231" s="4" t="s">
        <v>18</v>
      </c>
      <c r="E7231" s="4" t="s">
        <v>19</v>
      </c>
      <c r="F7231" s="4" t="s">
        <v>18</v>
      </c>
      <c r="G7231" s="4" t="s">
        <v>18</v>
      </c>
      <c r="H7231" s="4" t="s">
        <v>8</v>
      </c>
    </row>
    <row r="7232" spans="1:8">
      <c r="A7232" t="n">
        <v>62897</v>
      </c>
      <c r="B7232" s="68" t="n">
        <v>100</v>
      </c>
      <c r="C7232" s="7" t="n">
        <v>0</v>
      </c>
      <c r="D7232" s="7" t="n">
        <v>5.25</v>
      </c>
      <c r="E7232" s="7" t="n">
        <v>0</v>
      </c>
      <c r="F7232" s="7" t="n">
        <v>-21.8999996185303</v>
      </c>
      <c r="G7232" s="7" t="n">
        <v>0</v>
      </c>
      <c r="H7232" s="7" t="n">
        <v>0</v>
      </c>
    </row>
    <row r="7233" spans="1:8">
      <c r="A7233" t="s">
        <v>4</v>
      </c>
      <c r="B7233" s="4" t="s">
        <v>5</v>
      </c>
      <c r="C7233" s="4" t="s">
        <v>7</v>
      </c>
      <c r="D7233" s="4" t="s">
        <v>18</v>
      </c>
      <c r="E7233" s="4" t="s">
        <v>19</v>
      </c>
      <c r="F7233" s="4" t="s">
        <v>18</v>
      </c>
      <c r="G7233" s="4" t="s">
        <v>18</v>
      </c>
      <c r="H7233" s="4" t="s">
        <v>8</v>
      </c>
    </row>
    <row r="7234" spans="1:8">
      <c r="A7234" t="n">
        <v>62917</v>
      </c>
      <c r="B7234" s="68" t="n">
        <v>100</v>
      </c>
      <c r="C7234" s="7" t="n">
        <v>80</v>
      </c>
      <c r="D7234" s="7" t="n">
        <v>5.25</v>
      </c>
      <c r="E7234" s="7" t="n">
        <v>0</v>
      </c>
      <c r="F7234" s="7" t="n">
        <v>-21.8999996185303</v>
      </c>
      <c r="G7234" s="7" t="n">
        <v>0</v>
      </c>
      <c r="H7234" s="7" t="n">
        <v>0</v>
      </c>
    </row>
    <row r="7235" spans="1:8">
      <c r="A7235" t="s">
        <v>4</v>
      </c>
      <c r="B7235" s="4" t="s">
        <v>5</v>
      </c>
      <c r="C7235" s="4" t="s">
        <v>8</v>
      </c>
      <c r="D7235" s="4" t="s">
        <v>8</v>
      </c>
      <c r="E7235" s="4" t="s">
        <v>18</v>
      </c>
      <c r="F7235" s="4" t="s">
        <v>18</v>
      </c>
      <c r="G7235" s="4" t="s">
        <v>18</v>
      </c>
      <c r="H7235" s="4" t="s">
        <v>7</v>
      </c>
    </row>
    <row r="7236" spans="1:8">
      <c r="A7236" t="n">
        <v>62937</v>
      </c>
      <c r="B7236" s="36" t="n">
        <v>45</v>
      </c>
      <c r="C7236" s="7" t="n">
        <v>2</v>
      </c>
      <c r="D7236" s="7" t="n">
        <v>3</v>
      </c>
      <c r="E7236" s="7" t="n">
        <v>1.70000004768372</v>
      </c>
      <c r="F7236" s="7" t="n">
        <v>1</v>
      </c>
      <c r="G7236" s="7" t="n">
        <v>-6.05000019073486</v>
      </c>
      <c r="H7236" s="7" t="n">
        <v>0</v>
      </c>
    </row>
    <row r="7237" spans="1:8">
      <c r="A7237" t="s">
        <v>4</v>
      </c>
      <c r="B7237" s="4" t="s">
        <v>5</v>
      </c>
      <c r="C7237" s="4" t="s">
        <v>8</v>
      </c>
      <c r="D7237" s="4" t="s">
        <v>8</v>
      </c>
      <c r="E7237" s="4" t="s">
        <v>18</v>
      </c>
      <c r="F7237" s="4" t="s">
        <v>18</v>
      </c>
      <c r="G7237" s="4" t="s">
        <v>18</v>
      </c>
      <c r="H7237" s="4" t="s">
        <v>7</v>
      </c>
      <c r="I7237" s="4" t="s">
        <v>8</v>
      </c>
    </row>
    <row r="7238" spans="1:8">
      <c r="A7238" t="n">
        <v>62954</v>
      </c>
      <c r="B7238" s="36" t="n">
        <v>45</v>
      </c>
      <c r="C7238" s="7" t="n">
        <v>4</v>
      </c>
      <c r="D7238" s="7" t="n">
        <v>3</v>
      </c>
      <c r="E7238" s="7" t="n">
        <v>5.69999980926514</v>
      </c>
      <c r="F7238" s="7" t="n">
        <v>154.899993896484</v>
      </c>
      <c r="G7238" s="7" t="n">
        <v>6</v>
      </c>
      <c r="H7238" s="7" t="n">
        <v>0</v>
      </c>
      <c r="I7238" s="7" t="n">
        <v>0</v>
      </c>
    </row>
    <row r="7239" spans="1:8">
      <c r="A7239" t="s">
        <v>4</v>
      </c>
      <c r="B7239" s="4" t="s">
        <v>5</v>
      </c>
      <c r="C7239" s="4" t="s">
        <v>8</v>
      </c>
      <c r="D7239" s="4" t="s">
        <v>8</v>
      </c>
      <c r="E7239" s="4" t="s">
        <v>18</v>
      </c>
      <c r="F7239" s="4" t="s">
        <v>7</v>
      </c>
    </row>
    <row r="7240" spans="1:8">
      <c r="A7240" t="n">
        <v>62972</v>
      </c>
      <c r="B7240" s="36" t="n">
        <v>45</v>
      </c>
      <c r="C7240" s="7" t="n">
        <v>5</v>
      </c>
      <c r="D7240" s="7" t="n">
        <v>3</v>
      </c>
      <c r="E7240" s="7" t="n">
        <v>3</v>
      </c>
      <c r="F7240" s="7" t="n">
        <v>0</v>
      </c>
    </row>
    <row r="7241" spans="1:8">
      <c r="A7241" t="s">
        <v>4</v>
      </c>
      <c r="B7241" s="4" t="s">
        <v>5</v>
      </c>
      <c r="C7241" s="4" t="s">
        <v>8</v>
      </c>
      <c r="D7241" s="4" t="s">
        <v>8</v>
      </c>
      <c r="E7241" s="4" t="s">
        <v>18</v>
      </c>
      <c r="F7241" s="4" t="s">
        <v>7</v>
      </c>
    </row>
    <row r="7242" spans="1:8">
      <c r="A7242" t="n">
        <v>62981</v>
      </c>
      <c r="B7242" s="36" t="n">
        <v>45</v>
      </c>
      <c r="C7242" s="7" t="n">
        <v>11</v>
      </c>
      <c r="D7242" s="7" t="n">
        <v>3</v>
      </c>
      <c r="E7242" s="7" t="n">
        <v>28.7999992370605</v>
      </c>
      <c r="F7242" s="7" t="n">
        <v>0</v>
      </c>
    </row>
    <row r="7243" spans="1:8">
      <c r="A7243" t="s">
        <v>4</v>
      </c>
      <c r="B7243" s="4" t="s">
        <v>5</v>
      </c>
      <c r="C7243" s="4" t="s">
        <v>8</v>
      </c>
      <c r="D7243" s="4" t="s">
        <v>8</v>
      </c>
      <c r="E7243" s="4" t="s">
        <v>18</v>
      </c>
      <c r="F7243" s="4" t="s">
        <v>18</v>
      </c>
      <c r="G7243" s="4" t="s">
        <v>18</v>
      </c>
      <c r="H7243" s="4" t="s">
        <v>7</v>
      </c>
    </row>
    <row r="7244" spans="1:8">
      <c r="A7244" t="n">
        <v>62990</v>
      </c>
      <c r="B7244" s="36" t="n">
        <v>45</v>
      </c>
      <c r="C7244" s="7" t="n">
        <v>2</v>
      </c>
      <c r="D7244" s="7" t="n">
        <v>2</v>
      </c>
      <c r="E7244" s="7" t="n">
        <v>5.25</v>
      </c>
      <c r="F7244" s="7" t="n">
        <v>1</v>
      </c>
      <c r="G7244" s="7" t="n">
        <v>-21.8999996185303</v>
      </c>
      <c r="H7244" s="7" t="n">
        <v>4800</v>
      </c>
    </row>
    <row r="7245" spans="1:8">
      <c r="A7245" t="s">
        <v>4</v>
      </c>
      <c r="B7245" s="4" t="s">
        <v>5</v>
      </c>
      <c r="C7245" s="4" t="s">
        <v>8</v>
      </c>
      <c r="D7245" s="4" t="s">
        <v>8</v>
      </c>
      <c r="E7245" s="4" t="s">
        <v>18</v>
      </c>
      <c r="F7245" s="4" t="s">
        <v>18</v>
      </c>
      <c r="G7245" s="4" t="s">
        <v>18</v>
      </c>
      <c r="H7245" s="4" t="s">
        <v>7</v>
      </c>
      <c r="I7245" s="4" t="s">
        <v>8</v>
      </c>
    </row>
    <row r="7246" spans="1:8">
      <c r="A7246" t="n">
        <v>63007</v>
      </c>
      <c r="B7246" s="36" t="n">
        <v>45</v>
      </c>
      <c r="C7246" s="7" t="n">
        <v>4</v>
      </c>
      <c r="D7246" s="7" t="n">
        <v>2</v>
      </c>
      <c r="E7246" s="7" t="n">
        <v>5.69999980926514</v>
      </c>
      <c r="F7246" s="7" t="n">
        <v>139.899993896484</v>
      </c>
      <c r="G7246" s="7" t="n">
        <v>8</v>
      </c>
      <c r="H7246" s="7" t="n">
        <v>4800</v>
      </c>
      <c r="I7246" s="7" t="n">
        <v>0</v>
      </c>
    </row>
    <row r="7247" spans="1:8">
      <c r="A7247" t="s">
        <v>4</v>
      </c>
      <c r="B7247" s="4" t="s">
        <v>5</v>
      </c>
      <c r="C7247" s="4" t="s">
        <v>8</v>
      </c>
      <c r="D7247" s="4" t="s">
        <v>8</v>
      </c>
      <c r="E7247" s="4" t="s">
        <v>18</v>
      </c>
      <c r="F7247" s="4" t="s">
        <v>7</v>
      </c>
    </row>
    <row r="7248" spans="1:8">
      <c r="A7248" t="n">
        <v>63025</v>
      </c>
      <c r="B7248" s="36" t="n">
        <v>45</v>
      </c>
      <c r="C7248" s="7" t="n">
        <v>5</v>
      </c>
      <c r="D7248" s="7" t="n">
        <v>2</v>
      </c>
      <c r="E7248" s="7" t="n">
        <v>2.5</v>
      </c>
      <c r="F7248" s="7" t="n">
        <v>4800</v>
      </c>
    </row>
    <row r="7249" spans="1:9">
      <c r="A7249" t="s">
        <v>4</v>
      </c>
      <c r="B7249" s="4" t="s">
        <v>5</v>
      </c>
      <c r="C7249" s="4" t="s">
        <v>7</v>
      </c>
      <c r="D7249" s="4" t="s">
        <v>7</v>
      </c>
      <c r="E7249" s="4" t="s">
        <v>18</v>
      </c>
      <c r="F7249" s="4" t="s">
        <v>18</v>
      </c>
      <c r="G7249" s="4" t="s">
        <v>18</v>
      </c>
      <c r="H7249" s="4" t="s">
        <v>18</v>
      </c>
      <c r="I7249" s="4" t="s">
        <v>8</v>
      </c>
      <c r="J7249" s="4" t="s">
        <v>7</v>
      </c>
    </row>
    <row r="7250" spans="1:9">
      <c r="A7250" t="n">
        <v>63034</v>
      </c>
      <c r="B7250" s="66" t="n">
        <v>55</v>
      </c>
      <c r="C7250" s="7" t="n">
        <v>13</v>
      </c>
      <c r="D7250" s="7" t="n">
        <v>65533</v>
      </c>
      <c r="E7250" s="7" t="n">
        <v>5.25</v>
      </c>
      <c r="F7250" s="7" t="n">
        <v>0</v>
      </c>
      <c r="G7250" s="7" t="n">
        <v>-21.8999996185303</v>
      </c>
      <c r="H7250" s="7" t="n">
        <v>3.29999995231628</v>
      </c>
      <c r="I7250" s="7" t="n">
        <v>2</v>
      </c>
      <c r="J7250" s="7" t="n">
        <v>0</v>
      </c>
    </row>
    <row r="7251" spans="1:9">
      <c r="A7251" t="s">
        <v>4</v>
      </c>
      <c r="B7251" s="4" t="s">
        <v>5</v>
      </c>
      <c r="C7251" s="4" t="s">
        <v>7</v>
      </c>
      <c r="D7251" s="4" t="s">
        <v>8</v>
      </c>
    </row>
    <row r="7252" spans="1:9">
      <c r="A7252" t="n">
        <v>63058</v>
      </c>
      <c r="B7252" s="67" t="n">
        <v>56</v>
      </c>
      <c r="C7252" s="7" t="n">
        <v>13</v>
      </c>
      <c r="D7252" s="7" t="n">
        <v>0</v>
      </c>
    </row>
    <row r="7253" spans="1:9">
      <c r="A7253" t="s">
        <v>4</v>
      </c>
      <c r="B7253" s="4" t="s">
        <v>5</v>
      </c>
      <c r="C7253" s="4" t="s">
        <v>8</v>
      </c>
      <c r="D7253" s="4" t="s">
        <v>7</v>
      </c>
      <c r="E7253" s="4" t="s">
        <v>9</v>
      </c>
      <c r="F7253" s="4" t="s">
        <v>9</v>
      </c>
      <c r="G7253" s="4" t="s">
        <v>9</v>
      </c>
      <c r="H7253" s="4" t="s">
        <v>9</v>
      </c>
    </row>
    <row r="7254" spans="1:9">
      <c r="A7254" t="n">
        <v>63062</v>
      </c>
      <c r="B7254" s="38" t="n">
        <v>51</v>
      </c>
      <c r="C7254" s="7" t="n">
        <v>3</v>
      </c>
      <c r="D7254" s="7" t="n">
        <v>13</v>
      </c>
      <c r="E7254" s="7" t="s">
        <v>290</v>
      </c>
      <c r="F7254" s="7" t="s">
        <v>445</v>
      </c>
      <c r="G7254" s="7" t="s">
        <v>154</v>
      </c>
      <c r="H7254" s="7" t="s">
        <v>155</v>
      </c>
    </row>
    <row r="7255" spans="1:9">
      <c r="A7255" t="s">
        <v>4</v>
      </c>
      <c r="B7255" s="4" t="s">
        <v>5</v>
      </c>
      <c r="C7255" s="4" t="s">
        <v>7</v>
      </c>
      <c r="D7255" s="4" t="s">
        <v>18</v>
      </c>
      <c r="E7255" s="4" t="s">
        <v>18</v>
      </c>
      <c r="F7255" s="4" t="s">
        <v>18</v>
      </c>
      <c r="G7255" s="4" t="s">
        <v>7</v>
      </c>
      <c r="H7255" s="4" t="s">
        <v>7</v>
      </c>
    </row>
    <row r="7256" spans="1:9">
      <c r="A7256" t="n">
        <v>63075</v>
      </c>
      <c r="B7256" s="35" t="n">
        <v>60</v>
      </c>
      <c r="C7256" s="7" t="n">
        <v>13</v>
      </c>
      <c r="D7256" s="7" t="n">
        <v>0</v>
      </c>
      <c r="E7256" s="7" t="n">
        <v>-20</v>
      </c>
      <c r="F7256" s="7" t="n">
        <v>0</v>
      </c>
      <c r="G7256" s="7" t="n">
        <v>1000</v>
      </c>
      <c r="H7256" s="7" t="n">
        <v>0</v>
      </c>
    </row>
    <row r="7257" spans="1:9">
      <c r="A7257" t="s">
        <v>4</v>
      </c>
      <c r="B7257" s="4" t="s">
        <v>5</v>
      </c>
      <c r="C7257" s="4" t="s">
        <v>7</v>
      </c>
      <c r="D7257" s="4" t="s">
        <v>8</v>
      </c>
      <c r="E7257" s="4" t="s">
        <v>9</v>
      </c>
      <c r="F7257" s="4" t="s">
        <v>18</v>
      </c>
      <c r="G7257" s="4" t="s">
        <v>18</v>
      </c>
      <c r="H7257" s="4" t="s">
        <v>18</v>
      </c>
    </row>
    <row r="7258" spans="1:9">
      <c r="A7258" t="n">
        <v>63094</v>
      </c>
      <c r="B7258" s="37" t="n">
        <v>48</v>
      </c>
      <c r="C7258" s="7" t="n">
        <v>13</v>
      </c>
      <c r="D7258" s="7" t="n">
        <v>0</v>
      </c>
      <c r="E7258" s="7" t="s">
        <v>546</v>
      </c>
      <c r="F7258" s="7" t="n">
        <v>0.300000011920929</v>
      </c>
      <c r="G7258" s="7" t="n">
        <v>1</v>
      </c>
      <c r="H7258" s="7" t="n">
        <v>0</v>
      </c>
    </row>
    <row r="7259" spans="1:9">
      <c r="A7259" t="s">
        <v>4</v>
      </c>
      <c r="B7259" s="4" t="s">
        <v>5</v>
      </c>
      <c r="C7259" s="4" t="s">
        <v>8</v>
      </c>
      <c r="D7259" s="4" t="s">
        <v>7</v>
      </c>
    </row>
    <row r="7260" spans="1:9">
      <c r="A7260" t="n">
        <v>63120</v>
      </c>
      <c r="B7260" s="36" t="n">
        <v>45</v>
      </c>
      <c r="C7260" s="7" t="n">
        <v>7</v>
      </c>
      <c r="D7260" s="7" t="n">
        <v>255</v>
      </c>
    </row>
    <row r="7261" spans="1:9">
      <c r="A7261" t="s">
        <v>4</v>
      </c>
      <c r="B7261" s="4" t="s">
        <v>5</v>
      </c>
      <c r="C7261" s="4" t="s">
        <v>7</v>
      </c>
    </row>
    <row r="7262" spans="1:9">
      <c r="A7262" t="n">
        <v>63124</v>
      </c>
      <c r="B7262" s="23" t="n">
        <v>16</v>
      </c>
      <c r="C7262" s="7" t="n">
        <v>2000</v>
      </c>
    </row>
    <row r="7263" spans="1:9">
      <c r="A7263" t="s">
        <v>4</v>
      </c>
      <c r="B7263" s="4" t="s">
        <v>5</v>
      </c>
      <c r="C7263" s="4" t="s">
        <v>8</v>
      </c>
      <c r="D7263" s="4" t="s">
        <v>7</v>
      </c>
      <c r="E7263" s="4" t="s">
        <v>18</v>
      </c>
    </row>
    <row r="7264" spans="1:9">
      <c r="A7264" t="n">
        <v>63127</v>
      </c>
      <c r="B7264" s="25" t="n">
        <v>58</v>
      </c>
      <c r="C7264" s="7" t="n">
        <v>101</v>
      </c>
      <c r="D7264" s="7" t="n">
        <v>300</v>
      </c>
      <c r="E7264" s="7" t="n">
        <v>1</v>
      </c>
    </row>
    <row r="7265" spans="1:10">
      <c r="A7265" t="s">
        <v>4</v>
      </c>
      <c r="B7265" s="4" t="s">
        <v>5</v>
      </c>
      <c r="C7265" s="4" t="s">
        <v>8</v>
      </c>
      <c r="D7265" s="4" t="s">
        <v>7</v>
      </c>
    </row>
    <row r="7266" spans="1:10">
      <c r="A7266" t="n">
        <v>63135</v>
      </c>
      <c r="B7266" s="25" t="n">
        <v>58</v>
      </c>
      <c r="C7266" s="7" t="n">
        <v>254</v>
      </c>
      <c r="D7266" s="7" t="n">
        <v>0</v>
      </c>
    </row>
    <row r="7267" spans="1:10">
      <c r="A7267" t="s">
        <v>4</v>
      </c>
      <c r="B7267" s="4" t="s">
        <v>5</v>
      </c>
      <c r="C7267" s="4" t="s">
        <v>7</v>
      </c>
      <c r="D7267" s="4" t="s">
        <v>18</v>
      </c>
      <c r="E7267" s="4" t="s">
        <v>18</v>
      </c>
      <c r="F7267" s="4" t="s">
        <v>18</v>
      </c>
      <c r="G7267" s="4" t="s">
        <v>18</v>
      </c>
    </row>
    <row r="7268" spans="1:10">
      <c r="A7268" t="n">
        <v>63139</v>
      </c>
      <c r="B7268" s="33" t="n">
        <v>46</v>
      </c>
      <c r="C7268" s="7" t="n">
        <v>1</v>
      </c>
      <c r="D7268" s="7" t="n">
        <v>5.55000019073486</v>
      </c>
      <c r="E7268" s="7" t="n">
        <v>0</v>
      </c>
      <c r="F7268" s="7" t="n">
        <v>-24.7000007629395</v>
      </c>
      <c r="G7268" s="7" t="n">
        <v>0</v>
      </c>
    </row>
    <row r="7269" spans="1:10">
      <c r="A7269" t="s">
        <v>4</v>
      </c>
      <c r="B7269" s="4" t="s">
        <v>5</v>
      </c>
      <c r="C7269" s="4" t="s">
        <v>7</v>
      </c>
      <c r="D7269" s="4" t="s">
        <v>18</v>
      </c>
      <c r="E7269" s="4" t="s">
        <v>18</v>
      </c>
      <c r="F7269" s="4" t="s">
        <v>18</v>
      </c>
      <c r="G7269" s="4" t="s">
        <v>18</v>
      </c>
    </row>
    <row r="7270" spans="1:10">
      <c r="A7270" t="n">
        <v>63158</v>
      </c>
      <c r="B7270" s="33" t="n">
        <v>46</v>
      </c>
      <c r="C7270" s="7" t="n">
        <v>2</v>
      </c>
      <c r="D7270" s="7" t="n">
        <v>4.5</v>
      </c>
      <c r="E7270" s="7" t="n">
        <v>0</v>
      </c>
      <c r="F7270" s="7" t="n">
        <v>-25</v>
      </c>
      <c r="G7270" s="7" t="n">
        <v>0</v>
      </c>
    </row>
    <row r="7271" spans="1:10">
      <c r="A7271" t="s">
        <v>4</v>
      </c>
      <c r="B7271" s="4" t="s">
        <v>5</v>
      </c>
      <c r="C7271" s="4" t="s">
        <v>7</v>
      </c>
      <c r="D7271" s="4" t="s">
        <v>18</v>
      </c>
      <c r="E7271" s="4" t="s">
        <v>18</v>
      </c>
      <c r="F7271" s="4" t="s">
        <v>18</v>
      </c>
      <c r="G7271" s="4" t="s">
        <v>18</v>
      </c>
    </row>
    <row r="7272" spans="1:10">
      <c r="A7272" t="n">
        <v>63177</v>
      </c>
      <c r="B7272" s="33" t="n">
        <v>46</v>
      </c>
      <c r="C7272" s="7" t="n">
        <v>3</v>
      </c>
      <c r="D7272" s="7" t="n">
        <v>3.34999990463257</v>
      </c>
      <c r="E7272" s="7" t="n">
        <v>0.0599999986588955</v>
      </c>
      <c r="F7272" s="7" t="n">
        <v>-25.5499992370605</v>
      </c>
      <c r="G7272" s="7" t="n">
        <v>0</v>
      </c>
    </row>
    <row r="7273" spans="1:10">
      <c r="A7273" t="s">
        <v>4</v>
      </c>
      <c r="B7273" s="4" t="s">
        <v>5</v>
      </c>
      <c r="C7273" s="4" t="s">
        <v>7</v>
      </c>
      <c r="D7273" s="4" t="s">
        <v>18</v>
      </c>
      <c r="E7273" s="4" t="s">
        <v>18</v>
      </c>
      <c r="F7273" s="4" t="s">
        <v>18</v>
      </c>
      <c r="G7273" s="4" t="s">
        <v>18</v>
      </c>
    </row>
    <row r="7274" spans="1:10">
      <c r="A7274" t="n">
        <v>63196</v>
      </c>
      <c r="B7274" s="33" t="n">
        <v>46</v>
      </c>
      <c r="C7274" s="7" t="n">
        <v>4</v>
      </c>
      <c r="D7274" s="7" t="n">
        <v>5.19999980926514</v>
      </c>
      <c r="E7274" s="7" t="n">
        <v>0</v>
      </c>
      <c r="F7274" s="7" t="n">
        <v>-25.6499996185303</v>
      </c>
      <c r="G7274" s="7" t="n">
        <v>0</v>
      </c>
    </row>
    <row r="7275" spans="1:10">
      <c r="A7275" t="s">
        <v>4</v>
      </c>
      <c r="B7275" s="4" t="s">
        <v>5</v>
      </c>
      <c r="C7275" s="4" t="s">
        <v>7</v>
      </c>
      <c r="D7275" s="4" t="s">
        <v>18</v>
      </c>
      <c r="E7275" s="4" t="s">
        <v>18</v>
      </c>
      <c r="F7275" s="4" t="s">
        <v>18</v>
      </c>
      <c r="G7275" s="4" t="s">
        <v>18</v>
      </c>
    </row>
    <row r="7276" spans="1:10">
      <c r="A7276" t="n">
        <v>63215</v>
      </c>
      <c r="B7276" s="33" t="n">
        <v>46</v>
      </c>
      <c r="C7276" s="7" t="n">
        <v>5</v>
      </c>
      <c r="D7276" s="7" t="n">
        <v>4.55000019073486</v>
      </c>
      <c r="E7276" s="7" t="n">
        <v>0.0599999986588955</v>
      </c>
      <c r="F7276" s="7" t="n">
        <v>-23.7999992370605</v>
      </c>
      <c r="G7276" s="7" t="n">
        <v>0</v>
      </c>
    </row>
    <row r="7277" spans="1:10">
      <c r="A7277" t="s">
        <v>4</v>
      </c>
      <c r="B7277" s="4" t="s">
        <v>5</v>
      </c>
      <c r="C7277" s="4" t="s">
        <v>7</v>
      </c>
      <c r="D7277" s="4" t="s">
        <v>18</v>
      </c>
      <c r="E7277" s="4" t="s">
        <v>18</v>
      </c>
      <c r="F7277" s="4" t="s">
        <v>18</v>
      </c>
      <c r="G7277" s="4" t="s">
        <v>18</v>
      </c>
    </row>
    <row r="7278" spans="1:10">
      <c r="A7278" t="n">
        <v>63234</v>
      </c>
      <c r="B7278" s="33" t="n">
        <v>46</v>
      </c>
      <c r="C7278" s="7" t="n">
        <v>7032</v>
      </c>
      <c r="D7278" s="7" t="n">
        <v>4.8600001335144</v>
      </c>
      <c r="E7278" s="7" t="n">
        <v>0</v>
      </c>
      <c r="F7278" s="7" t="n">
        <v>-24.1700000762939</v>
      </c>
      <c r="G7278" s="7" t="n">
        <v>0</v>
      </c>
    </row>
    <row r="7279" spans="1:10">
      <c r="A7279" t="s">
        <v>4</v>
      </c>
      <c r="B7279" s="4" t="s">
        <v>5</v>
      </c>
      <c r="C7279" s="4" t="s">
        <v>7</v>
      </c>
      <c r="D7279" s="4" t="s">
        <v>18</v>
      </c>
      <c r="E7279" s="4" t="s">
        <v>18</v>
      </c>
      <c r="F7279" s="4" t="s">
        <v>18</v>
      </c>
      <c r="G7279" s="4" t="s">
        <v>18</v>
      </c>
    </row>
    <row r="7280" spans="1:10">
      <c r="A7280" t="n">
        <v>63253</v>
      </c>
      <c r="B7280" s="33" t="n">
        <v>46</v>
      </c>
      <c r="C7280" s="7" t="n">
        <v>6</v>
      </c>
      <c r="D7280" s="7" t="n">
        <v>3.65000009536743</v>
      </c>
      <c r="E7280" s="7" t="n">
        <v>0.0599999986588955</v>
      </c>
      <c r="F7280" s="7" t="n">
        <v>-24.1000003814697</v>
      </c>
      <c r="G7280" s="7" t="n">
        <v>0</v>
      </c>
    </row>
    <row r="7281" spans="1:7">
      <c r="A7281" t="s">
        <v>4</v>
      </c>
      <c r="B7281" s="4" t="s">
        <v>5</v>
      </c>
      <c r="C7281" s="4" t="s">
        <v>7</v>
      </c>
      <c r="D7281" s="4" t="s">
        <v>18</v>
      </c>
      <c r="E7281" s="4" t="s">
        <v>18</v>
      </c>
      <c r="F7281" s="4" t="s">
        <v>18</v>
      </c>
      <c r="G7281" s="4" t="s">
        <v>18</v>
      </c>
    </row>
    <row r="7282" spans="1:7">
      <c r="A7282" t="n">
        <v>63272</v>
      </c>
      <c r="B7282" s="33" t="n">
        <v>46</v>
      </c>
      <c r="C7282" s="7" t="n">
        <v>7</v>
      </c>
      <c r="D7282" s="7" t="n">
        <v>4.55000019073486</v>
      </c>
      <c r="E7282" s="7" t="n">
        <v>0.0599999986588955</v>
      </c>
      <c r="F7282" s="7" t="n">
        <v>-26.0499992370605</v>
      </c>
      <c r="G7282" s="7" t="n">
        <v>0</v>
      </c>
    </row>
    <row r="7283" spans="1:7">
      <c r="A7283" t="s">
        <v>4</v>
      </c>
      <c r="B7283" s="4" t="s">
        <v>5</v>
      </c>
      <c r="C7283" s="4" t="s">
        <v>7</v>
      </c>
      <c r="D7283" s="4" t="s">
        <v>18</v>
      </c>
      <c r="E7283" s="4" t="s">
        <v>18</v>
      </c>
      <c r="F7283" s="4" t="s">
        <v>18</v>
      </c>
      <c r="G7283" s="4" t="s">
        <v>18</v>
      </c>
    </row>
    <row r="7284" spans="1:7">
      <c r="A7284" t="n">
        <v>63291</v>
      </c>
      <c r="B7284" s="33" t="n">
        <v>46</v>
      </c>
      <c r="C7284" s="7" t="n">
        <v>8</v>
      </c>
      <c r="D7284" s="7" t="n">
        <v>2.90000009536743</v>
      </c>
      <c r="E7284" s="7" t="n">
        <v>0.0599999986588955</v>
      </c>
      <c r="F7284" s="7" t="n">
        <v>-24.0499992370605</v>
      </c>
      <c r="G7284" s="7" t="n">
        <v>0</v>
      </c>
    </row>
    <row r="7285" spans="1:7">
      <c r="A7285" t="s">
        <v>4</v>
      </c>
      <c r="B7285" s="4" t="s">
        <v>5</v>
      </c>
      <c r="C7285" s="4" t="s">
        <v>7</v>
      </c>
      <c r="D7285" s="4" t="s">
        <v>18</v>
      </c>
      <c r="E7285" s="4" t="s">
        <v>18</v>
      </c>
      <c r="F7285" s="4" t="s">
        <v>18</v>
      </c>
      <c r="G7285" s="4" t="s">
        <v>18</v>
      </c>
    </row>
    <row r="7286" spans="1:7">
      <c r="A7286" t="n">
        <v>63310</v>
      </c>
      <c r="B7286" s="33" t="n">
        <v>46</v>
      </c>
      <c r="C7286" s="7" t="n">
        <v>9</v>
      </c>
      <c r="D7286" s="7" t="n">
        <v>3.70000004768372</v>
      </c>
      <c r="E7286" s="7" t="n">
        <v>0.0599999986588955</v>
      </c>
      <c r="F7286" s="7" t="n">
        <v>-22.8500003814697</v>
      </c>
      <c r="G7286" s="7" t="n">
        <v>0</v>
      </c>
    </row>
    <row r="7287" spans="1:7">
      <c r="A7287" t="s">
        <v>4</v>
      </c>
      <c r="B7287" s="4" t="s">
        <v>5</v>
      </c>
      <c r="C7287" s="4" t="s">
        <v>7</v>
      </c>
      <c r="D7287" s="4" t="s">
        <v>18</v>
      </c>
      <c r="E7287" s="4" t="s">
        <v>18</v>
      </c>
      <c r="F7287" s="4" t="s">
        <v>18</v>
      </c>
      <c r="G7287" s="4" t="s">
        <v>18</v>
      </c>
    </row>
    <row r="7288" spans="1:7">
      <c r="A7288" t="n">
        <v>63329</v>
      </c>
      <c r="B7288" s="33" t="n">
        <v>46</v>
      </c>
      <c r="C7288" s="7" t="n">
        <v>11</v>
      </c>
      <c r="D7288" s="7" t="n">
        <v>2.65000009536743</v>
      </c>
      <c r="E7288" s="7" t="n">
        <v>0.0599999986588955</v>
      </c>
      <c r="F7288" s="7" t="n">
        <v>-25.6499996185303</v>
      </c>
      <c r="G7288" s="7" t="n">
        <v>0</v>
      </c>
    </row>
    <row r="7289" spans="1:7">
      <c r="A7289" t="s">
        <v>4</v>
      </c>
      <c r="B7289" s="4" t="s">
        <v>5</v>
      </c>
      <c r="C7289" s="4" t="s">
        <v>7</v>
      </c>
      <c r="D7289" s="4" t="s">
        <v>18</v>
      </c>
      <c r="E7289" s="4" t="s">
        <v>18</v>
      </c>
      <c r="F7289" s="4" t="s">
        <v>18</v>
      </c>
      <c r="G7289" s="4" t="s">
        <v>18</v>
      </c>
    </row>
    <row r="7290" spans="1:7">
      <c r="A7290" t="n">
        <v>63348</v>
      </c>
      <c r="B7290" s="33" t="n">
        <v>46</v>
      </c>
      <c r="C7290" s="7" t="n">
        <v>0</v>
      </c>
      <c r="D7290" s="7" t="n">
        <v>7.15000009536743</v>
      </c>
      <c r="E7290" s="7" t="n">
        <v>0</v>
      </c>
      <c r="F7290" s="7" t="n">
        <v>-23.8999996185303</v>
      </c>
      <c r="G7290" s="7" t="n">
        <v>0</v>
      </c>
    </row>
    <row r="7291" spans="1:7">
      <c r="A7291" t="s">
        <v>4</v>
      </c>
      <c r="B7291" s="4" t="s">
        <v>5</v>
      </c>
      <c r="C7291" s="4" t="s">
        <v>7</v>
      </c>
      <c r="D7291" s="4" t="s">
        <v>18</v>
      </c>
      <c r="E7291" s="4" t="s">
        <v>18</v>
      </c>
      <c r="F7291" s="4" t="s">
        <v>18</v>
      </c>
      <c r="G7291" s="4" t="s">
        <v>18</v>
      </c>
    </row>
    <row r="7292" spans="1:7">
      <c r="A7292" t="n">
        <v>63367</v>
      </c>
      <c r="B7292" s="33" t="n">
        <v>46</v>
      </c>
      <c r="C7292" s="7" t="n">
        <v>80</v>
      </c>
      <c r="D7292" s="7" t="n">
        <v>6.69999980926514</v>
      </c>
      <c r="E7292" s="7" t="n">
        <v>0</v>
      </c>
      <c r="F7292" s="7" t="n">
        <v>-25.8500003814697</v>
      </c>
      <c r="G7292" s="7" t="n">
        <v>0</v>
      </c>
    </row>
    <row r="7293" spans="1:7">
      <c r="A7293" t="s">
        <v>4</v>
      </c>
      <c r="B7293" s="4" t="s">
        <v>5</v>
      </c>
      <c r="C7293" s="4" t="s">
        <v>7</v>
      </c>
      <c r="D7293" s="4" t="s">
        <v>18</v>
      </c>
      <c r="E7293" s="4" t="s">
        <v>19</v>
      </c>
      <c r="F7293" s="4" t="s">
        <v>18</v>
      </c>
      <c r="G7293" s="4" t="s">
        <v>18</v>
      </c>
      <c r="H7293" s="4" t="s">
        <v>8</v>
      </c>
    </row>
    <row r="7294" spans="1:7">
      <c r="A7294" t="n">
        <v>63386</v>
      </c>
      <c r="B7294" s="68" t="n">
        <v>100</v>
      </c>
      <c r="C7294" s="7" t="n">
        <v>1</v>
      </c>
      <c r="D7294" s="7" t="n">
        <v>5.25</v>
      </c>
      <c r="E7294" s="7" t="n">
        <v>0</v>
      </c>
      <c r="F7294" s="7" t="n">
        <v>-21.8999996185303</v>
      </c>
      <c r="G7294" s="7" t="n">
        <v>0</v>
      </c>
      <c r="H7294" s="7" t="n">
        <v>0</v>
      </c>
    </row>
    <row r="7295" spans="1:7">
      <c r="A7295" t="s">
        <v>4</v>
      </c>
      <c r="B7295" s="4" t="s">
        <v>5</v>
      </c>
      <c r="C7295" s="4" t="s">
        <v>7</v>
      </c>
      <c r="D7295" s="4" t="s">
        <v>18</v>
      </c>
      <c r="E7295" s="4" t="s">
        <v>19</v>
      </c>
      <c r="F7295" s="4" t="s">
        <v>18</v>
      </c>
      <c r="G7295" s="4" t="s">
        <v>18</v>
      </c>
      <c r="H7295" s="4" t="s">
        <v>8</v>
      </c>
    </row>
    <row r="7296" spans="1:7">
      <c r="A7296" t="n">
        <v>63406</v>
      </c>
      <c r="B7296" s="68" t="n">
        <v>100</v>
      </c>
      <c r="C7296" s="7" t="n">
        <v>2</v>
      </c>
      <c r="D7296" s="7" t="n">
        <v>5.25</v>
      </c>
      <c r="E7296" s="7" t="n">
        <v>0</v>
      </c>
      <c r="F7296" s="7" t="n">
        <v>-21.8999996185303</v>
      </c>
      <c r="G7296" s="7" t="n">
        <v>0</v>
      </c>
      <c r="H7296" s="7" t="n">
        <v>0</v>
      </c>
    </row>
    <row r="7297" spans="1:8">
      <c r="A7297" t="s">
        <v>4</v>
      </c>
      <c r="B7297" s="4" t="s">
        <v>5</v>
      </c>
      <c r="C7297" s="4" t="s">
        <v>7</v>
      </c>
      <c r="D7297" s="4" t="s">
        <v>18</v>
      </c>
      <c r="E7297" s="4" t="s">
        <v>19</v>
      </c>
      <c r="F7297" s="4" t="s">
        <v>18</v>
      </c>
      <c r="G7297" s="4" t="s">
        <v>18</v>
      </c>
      <c r="H7297" s="4" t="s">
        <v>8</v>
      </c>
    </row>
    <row r="7298" spans="1:8">
      <c r="A7298" t="n">
        <v>63426</v>
      </c>
      <c r="B7298" s="68" t="n">
        <v>100</v>
      </c>
      <c r="C7298" s="7" t="n">
        <v>3</v>
      </c>
      <c r="D7298" s="7" t="n">
        <v>5.25</v>
      </c>
      <c r="E7298" s="7" t="n">
        <v>0</v>
      </c>
      <c r="F7298" s="7" t="n">
        <v>-21.8999996185303</v>
      </c>
      <c r="G7298" s="7" t="n">
        <v>0</v>
      </c>
      <c r="H7298" s="7" t="n">
        <v>0</v>
      </c>
    </row>
    <row r="7299" spans="1:8">
      <c r="A7299" t="s">
        <v>4</v>
      </c>
      <c r="B7299" s="4" t="s">
        <v>5</v>
      </c>
      <c r="C7299" s="4" t="s">
        <v>7</v>
      </c>
      <c r="D7299" s="4" t="s">
        <v>18</v>
      </c>
      <c r="E7299" s="4" t="s">
        <v>19</v>
      </c>
      <c r="F7299" s="4" t="s">
        <v>18</v>
      </c>
      <c r="G7299" s="4" t="s">
        <v>18</v>
      </c>
      <c r="H7299" s="4" t="s">
        <v>8</v>
      </c>
    </row>
    <row r="7300" spans="1:8">
      <c r="A7300" t="n">
        <v>63446</v>
      </c>
      <c r="B7300" s="68" t="n">
        <v>100</v>
      </c>
      <c r="C7300" s="7" t="n">
        <v>4</v>
      </c>
      <c r="D7300" s="7" t="n">
        <v>5.25</v>
      </c>
      <c r="E7300" s="7" t="n">
        <v>0</v>
      </c>
      <c r="F7300" s="7" t="n">
        <v>-21.8999996185303</v>
      </c>
      <c r="G7300" s="7" t="n">
        <v>0</v>
      </c>
      <c r="H7300" s="7" t="n">
        <v>0</v>
      </c>
    </row>
    <row r="7301" spans="1:8">
      <c r="A7301" t="s">
        <v>4</v>
      </c>
      <c r="B7301" s="4" t="s">
        <v>5</v>
      </c>
      <c r="C7301" s="4" t="s">
        <v>7</v>
      </c>
      <c r="D7301" s="4" t="s">
        <v>18</v>
      </c>
      <c r="E7301" s="4" t="s">
        <v>19</v>
      </c>
      <c r="F7301" s="4" t="s">
        <v>18</v>
      </c>
      <c r="G7301" s="4" t="s">
        <v>18</v>
      </c>
      <c r="H7301" s="4" t="s">
        <v>8</v>
      </c>
    </row>
    <row r="7302" spans="1:8">
      <c r="A7302" t="n">
        <v>63466</v>
      </c>
      <c r="B7302" s="68" t="n">
        <v>100</v>
      </c>
      <c r="C7302" s="7" t="n">
        <v>5</v>
      </c>
      <c r="D7302" s="7" t="n">
        <v>5.25</v>
      </c>
      <c r="E7302" s="7" t="n">
        <v>0</v>
      </c>
      <c r="F7302" s="7" t="n">
        <v>-21.8999996185303</v>
      </c>
      <c r="G7302" s="7" t="n">
        <v>0</v>
      </c>
      <c r="H7302" s="7" t="n">
        <v>0</v>
      </c>
    </row>
    <row r="7303" spans="1:8">
      <c r="A7303" t="s">
        <v>4</v>
      </c>
      <c r="B7303" s="4" t="s">
        <v>5</v>
      </c>
      <c r="C7303" s="4" t="s">
        <v>7</v>
      </c>
      <c r="D7303" s="4" t="s">
        <v>18</v>
      </c>
      <c r="E7303" s="4" t="s">
        <v>19</v>
      </c>
      <c r="F7303" s="4" t="s">
        <v>18</v>
      </c>
      <c r="G7303" s="4" t="s">
        <v>18</v>
      </c>
      <c r="H7303" s="4" t="s">
        <v>8</v>
      </c>
    </row>
    <row r="7304" spans="1:8">
      <c r="A7304" t="n">
        <v>63486</v>
      </c>
      <c r="B7304" s="68" t="n">
        <v>100</v>
      </c>
      <c r="C7304" s="7" t="n">
        <v>7032</v>
      </c>
      <c r="D7304" s="7" t="n">
        <v>5.25</v>
      </c>
      <c r="E7304" s="7" t="n">
        <v>0</v>
      </c>
      <c r="F7304" s="7" t="n">
        <v>-21.8999996185303</v>
      </c>
      <c r="G7304" s="7" t="n">
        <v>0</v>
      </c>
      <c r="H7304" s="7" t="n">
        <v>0</v>
      </c>
    </row>
    <row r="7305" spans="1:8">
      <c r="A7305" t="s">
        <v>4</v>
      </c>
      <c r="B7305" s="4" t="s">
        <v>5</v>
      </c>
      <c r="C7305" s="4" t="s">
        <v>7</v>
      </c>
      <c r="D7305" s="4" t="s">
        <v>18</v>
      </c>
      <c r="E7305" s="4" t="s">
        <v>19</v>
      </c>
      <c r="F7305" s="4" t="s">
        <v>18</v>
      </c>
      <c r="G7305" s="4" t="s">
        <v>18</v>
      </c>
      <c r="H7305" s="4" t="s">
        <v>8</v>
      </c>
    </row>
    <row r="7306" spans="1:8">
      <c r="A7306" t="n">
        <v>63506</v>
      </c>
      <c r="B7306" s="68" t="n">
        <v>100</v>
      </c>
      <c r="C7306" s="7" t="n">
        <v>6</v>
      </c>
      <c r="D7306" s="7" t="n">
        <v>5.25</v>
      </c>
      <c r="E7306" s="7" t="n">
        <v>0</v>
      </c>
      <c r="F7306" s="7" t="n">
        <v>-21.8999996185303</v>
      </c>
      <c r="G7306" s="7" t="n">
        <v>0</v>
      </c>
      <c r="H7306" s="7" t="n">
        <v>0</v>
      </c>
    </row>
    <row r="7307" spans="1:8">
      <c r="A7307" t="s">
        <v>4</v>
      </c>
      <c r="B7307" s="4" t="s">
        <v>5</v>
      </c>
      <c r="C7307" s="4" t="s">
        <v>7</v>
      </c>
      <c r="D7307" s="4" t="s">
        <v>18</v>
      </c>
      <c r="E7307" s="4" t="s">
        <v>19</v>
      </c>
      <c r="F7307" s="4" t="s">
        <v>18</v>
      </c>
      <c r="G7307" s="4" t="s">
        <v>18</v>
      </c>
      <c r="H7307" s="4" t="s">
        <v>8</v>
      </c>
    </row>
    <row r="7308" spans="1:8">
      <c r="A7308" t="n">
        <v>63526</v>
      </c>
      <c r="B7308" s="68" t="n">
        <v>100</v>
      </c>
      <c r="C7308" s="7" t="n">
        <v>7</v>
      </c>
      <c r="D7308" s="7" t="n">
        <v>5.25</v>
      </c>
      <c r="E7308" s="7" t="n">
        <v>0</v>
      </c>
      <c r="F7308" s="7" t="n">
        <v>-21.8999996185303</v>
      </c>
      <c r="G7308" s="7" t="n">
        <v>0</v>
      </c>
      <c r="H7308" s="7" t="n">
        <v>0</v>
      </c>
    </row>
    <row r="7309" spans="1:8">
      <c r="A7309" t="s">
        <v>4</v>
      </c>
      <c r="B7309" s="4" t="s">
        <v>5</v>
      </c>
      <c r="C7309" s="4" t="s">
        <v>7</v>
      </c>
      <c r="D7309" s="4" t="s">
        <v>18</v>
      </c>
      <c r="E7309" s="4" t="s">
        <v>19</v>
      </c>
      <c r="F7309" s="4" t="s">
        <v>18</v>
      </c>
      <c r="G7309" s="4" t="s">
        <v>18</v>
      </c>
      <c r="H7309" s="4" t="s">
        <v>8</v>
      </c>
    </row>
    <row r="7310" spans="1:8">
      <c r="A7310" t="n">
        <v>63546</v>
      </c>
      <c r="B7310" s="68" t="n">
        <v>100</v>
      </c>
      <c r="C7310" s="7" t="n">
        <v>8</v>
      </c>
      <c r="D7310" s="7" t="n">
        <v>5.25</v>
      </c>
      <c r="E7310" s="7" t="n">
        <v>0</v>
      </c>
      <c r="F7310" s="7" t="n">
        <v>-21.8999996185303</v>
      </c>
      <c r="G7310" s="7" t="n">
        <v>0</v>
      </c>
      <c r="H7310" s="7" t="n">
        <v>0</v>
      </c>
    </row>
    <row r="7311" spans="1:8">
      <c r="A7311" t="s">
        <v>4</v>
      </c>
      <c r="B7311" s="4" t="s">
        <v>5</v>
      </c>
      <c r="C7311" s="4" t="s">
        <v>7</v>
      </c>
      <c r="D7311" s="4" t="s">
        <v>18</v>
      </c>
      <c r="E7311" s="4" t="s">
        <v>19</v>
      </c>
      <c r="F7311" s="4" t="s">
        <v>18</v>
      </c>
      <c r="G7311" s="4" t="s">
        <v>18</v>
      </c>
      <c r="H7311" s="4" t="s">
        <v>8</v>
      </c>
    </row>
    <row r="7312" spans="1:8">
      <c r="A7312" t="n">
        <v>63566</v>
      </c>
      <c r="B7312" s="68" t="n">
        <v>100</v>
      </c>
      <c r="C7312" s="7" t="n">
        <v>9</v>
      </c>
      <c r="D7312" s="7" t="n">
        <v>5.25</v>
      </c>
      <c r="E7312" s="7" t="n">
        <v>0</v>
      </c>
      <c r="F7312" s="7" t="n">
        <v>-21.8999996185303</v>
      </c>
      <c r="G7312" s="7" t="n">
        <v>0</v>
      </c>
      <c r="H7312" s="7" t="n">
        <v>0</v>
      </c>
    </row>
    <row r="7313" spans="1:8">
      <c r="A7313" t="s">
        <v>4</v>
      </c>
      <c r="B7313" s="4" t="s">
        <v>5</v>
      </c>
      <c r="C7313" s="4" t="s">
        <v>7</v>
      </c>
      <c r="D7313" s="4" t="s">
        <v>18</v>
      </c>
      <c r="E7313" s="4" t="s">
        <v>19</v>
      </c>
      <c r="F7313" s="4" t="s">
        <v>18</v>
      </c>
      <c r="G7313" s="4" t="s">
        <v>18</v>
      </c>
      <c r="H7313" s="4" t="s">
        <v>8</v>
      </c>
    </row>
    <row r="7314" spans="1:8">
      <c r="A7314" t="n">
        <v>63586</v>
      </c>
      <c r="B7314" s="68" t="n">
        <v>100</v>
      </c>
      <c r="C7314" s="7" t="n">
        <v>11</v>
      </c>
      <c r="D7314" s="7" t="n">
        <v>5.25</v>
      </c>
      <c r="E7314" s="7" t="n">
        <v>0</v>
      </c>
      <c r="F7314" s="7" t="n">
        <v>-21.8999996185303</v>
      </c>
      <c r="G7314" s="7" t="n">
        <v>0</v>
      </c>
      <c r="H7314" s="7" t="n">
        <v>0</v>
      </c>
    </row>
    <row r="7315" spans="1:8">
      <c r="A7315" t="s">
        <v>4</v>
      </c>
      <c r="B7315" s="4" t="s">
        <v>5</v>
      </c>
      <c r="C7315" s="4" t="s">
        <v>7</v>
      </c>
      <c r="D7315" s="4" t="s">
        <v>18</v>
      </c>
      <c r="E7315" s="4" t="s">
        <v>19</v>
      </c>
      <c r="F7315" s="4" t="s">
        <v>18</v>
      </c>
      <c r="G7315" s="4" t="s">
        <v>18</v>
      </c>
      <c r="H7315" s="4" t="s">
        <v>8</v>
      </c>
    </row>
    <row r="7316" spans="1:8">
      <c r="A7316" t="n">
        <v>63606</v>
      </c>
      <c r="B7316" s="68" t="n">
        <v>100</v>
      </c>
      <c r="C7316" s="7" t="n">
        <v>0</v>
      </c>
      <c r="D7316" s="7" t="n">
        <v>5.25</v>
      </c>
      <c r="E7316" s="7" t="n">
        <v>0</v>
      </c>
      <c r="F7316" s="7" t="n">
        <v>-21.8999996185303</v>
      </c>
      <c r="G7316" s="7" t="n">
        <v>0</v>
      </c>
      <c r="H7316" s="7" t="n">
        <v>0</v>
      </c>
    </row>
    <row r="7317" spans="1:8">
      <c r="A7317" t="s">
        <v>4</v>
      </c>
      <c r="B7317" s="4" t="s">
        <v>5</v>
      </c>
      <c r="C7317" s="4" t="s">
        <v>7</v>
      </c>
      <c r="D7317" s="4" t="s">
        <v>18</v>
      </c>
      <c r="E7317" s="4" t="s">
        <v>19</v>
      </c>
      <c r="F7317" s="4" t="s">
        <v>18</v>
      </c>
      <c r="G7317" s="4" t="s">
        <v>18</v>
      </c>
      <c r="H7317" s="4" t="s">
        <v>8</v>
      </c>
    </row>
    <row r="7318" spans="1:8">
      <c r="A7318" t="n">
        <v>63626</v>
      </c>
      <c r="B7318" s="68" t="n">
        <v>100</v>
      </c>
      <c r="C7318" s="7" t="n">
        <v>80</v>
      </c>
      <c r="D7318" s="7" t="n">
        <v>5.25</v>
      </c>
      <c r="E7318" s="7" t="n">
        <v>0</v>
      </c>
      <c r="F7318" s="7" t="n">
        <v>-21.8999996185303</v>
      </c>
      <c r="G7318" s="7" t="n">
        <v>0</v>
      </c>
      <c r="H7318" s="7" t="n">
        <v>0</v>
      </c>
    </row>
    <row r="7319" spans="1:8">
      <c r="A7319" t="s">
        <v>4</v>
      </c>
      <c r="B7319" s="4" t="s">
        <v>5</v>
      </c>
      <c r="C7319" s="4" t="s">
        <v>8</v>
      </c>
      <c r="D7319" s="4" t="s">
        <v>8</v>
      </c>
      <c r="E7319" s="4" t="s">
        <v>18</v>
      </c>
      <c r="F7319" s="4" t="s">
        <v>18</v>
      </c>
      <c r="G7319" s="4" t="s">
        <v>18</v>
      </c>
      <c r="H7319" s="4" t="s">
        <v>7</v>
      </c>
    </row>
    <row r="7320" spans="1:8">
      <c r="A7320" t="n">
        <v>63646</v>
      </c>
      <c r="B7320" s="36" t="n">
        <v>45</v>
      </c>
      <c r="C7320" s="7" t="n">
        <v>2</v>
      </c>
      <c r="D7320" s="7" t="n">
        <v>3</v>
      </c>
      <c r="E7320" s="7" t="n">
        <v>5.19999980926514</v>
      </c>
      <c r="F7320" s="7" t="n">
        <v>1.20000004768372</v>
      </c>
      <c r="G7320" s="7" t="n">
        <v>-22.7999992370605</v>
      </c>
      <c r="H7320" s="7" t="n">
        <v>0</v>
      </c>
    </row>
    <row r="7321" spans="1:8">
      <c r="A7321" t="s">
        <v>4</v>
      </c>
      <c r="B7321" s="4" t="s">
        <v>5</v>
      </c>
      <c r="C7321" s="4" t="s">
        <v>8</v>
      </c>
      <c r="D7321" s="4" t="s">
        <v>8</v>
      </c>
      <c r="E7321" s="4" t="s">
        <v>18</v>
      </c>
      <c r="F7321" s="4" t="s">
        <v>18</v>
      </c>
      <c r="G7321" s="4" t="s">
        <v>18</v>
      </c>
      <c r="H7321" s="4" t="s">
        <v>7</v>
      </c>
      <c r="I7321" s="4" t="s">
        <v>8</v>
      </c>
    </row>
    <row r="7322" spans="1:8">
      <c r="A7322" t="n">
        <v>63663</v>
      </c>
      <c r="B7322" s="36" t="n">
        <v>45</v>
      </c>
      <c r="C7322" s="7" t="n">
        <v>4</v>
      </c>
      <c r="D7322" s="7" t="n">
        <v>3</v>
      </c>
      <c r="E7322" s="7" t="n">
        <v>5.59999990463257</v>
      </c>
      <c r="F7322" s="7" t="n">
        <v>28.1499996185303</v>
      </c>
      <c r="G7322" s="7" t="n">
        <v>4</v>
      </c>
      <c r="H7322" s="7" t="n">
        <v>0</v>
      </c>
      <c r="I7322" s="7" t="n">
        <v>0</v>
      </c>
    </row>
    <row r="7323" spans="1:8">
      <c r="A7323" t="s">
        <v>4</v>
      </c>
      <c r="B7323" s="4" t="s">
        <v>5</v>
      </c>
      <c r="C7323" s="4" t="s">
        <v>8</v>
      </c>
      <c r="D7323" s="4" t="s">
        <v>8</v>
      </c>
      <c r="E7323" s="4" t="s">
        <v>18</v>
      </c>
      <c r="F7323" s="4" t="s">
        <v>7</v>
      </c>
    </row>
    <row r="7324" spans="1:8">
      <c r="A7324" t="n">
        <v>63681</v>
      </c>
      <c r="B7324" s="36" t="n">
        <v>45</v>
      </c>
      <c r="C7324" s="7" t="n">
        <v>5</v>
      </c>
      <c r="D7324" s="7" t="n">
        <v>3</v>
      </c>
      <c r="E7324" s="7" t="n">
        <v>3</v>
      </c>
      <c r="F7324" s="7" t="n">
        <v>0</v>
      </c>
    </row>
    <row r="7325" spans="1:8">
      <c r="A7325" t="s">
        <v>4</v>
      </c>
      <c r="B7325" s="4" t="s">
        <v>5</v>
      </c>
      <c r="C7325" s="4" t="s">
        <v>8</v>
      </c>
      <c r="D7325" s="4" t="s">
        <v>8</v>
      </c>
      <c r="E7325" s="4" t="s">
        <v>18</v>
      </c>
      <c r="F7325" s="4" t="s">
        <v>7</v>
      </c>
    </row>
    <row r="7326" spans="1:8">
      <c r="A7326" t="n">
        <v>63690</v>
      </c>
      <c r="B7326" s="36" t="n">
        <v>45</v>
      </c>
      <c r="C7326" s="7" t="n">
        <v>11</v>
      </c>
      <c r="D7326" s="7" t="n">
        <v>3</v>
      </c>
      <c r="E7326" s="7" t="n">
        <v>23.1000003814697</v>
      </c>
      <c r="F7326" s="7" t="n">
        <v>0</v>
      </c>
    </row>
    <row r="7327" spans="1:8">
      <c r="A7327" t="s">
        <v>4</v>
      </c>
      <c r="B7327" s="4" t="s">
        <v>5</v>
      </c>
      <c r="C7327" s="4" t="s">
        <v>8</v>
      </c>
      <c r="D7327" s="4" t="s">
        <v>7</v>
      </c>
    </row>
    <row r="7328" spans="1:8">
      <c r="A7328" t="n">
        <v>63699</v>
      </c>
      <c r="B7328" s="25" t="n">
        <v>58</v>
      </c>
      <c r="C7328" s="7" t="n">
        <v>255</v>
      </c>
      <c r="D7328" s="7" t="n">
        <v>0</v>
      </c>
    </row>
    <row r="7329" spans="1:9">
      <c r="A7329" t="s">
        <v>4</v>
      </c>
      <c r="B7329" s="4" t="s">
        <v>5</v>
      </c>
      <c r="C7329" s="4" t="s">
        <v>8</v>
      </c>
      <c r="D7329" s="4" t="s">
        <v>7</v>
      </c>
      <c r="E7329" s="4" t="s">
        <v>9</v>
      </c>
    </row>
    <row r="7330" spans="1:9">
      <c r="A7330" t="n">
        <v>63703</v>
      </c>
      <c r="B7330" s="38" t="n">
        <v>51</v>
      </c>
      <c r="C7330" s="7" t="n">
        <v>4</v>
      </c>
      <c r="D7330" s="7" t="n">
        <v>2</v>
      </c>
      <c r="E7330" s="7" t="s">
        <v>331</v>
      </c>
    </row>
    <row r="7331" spans="1:9">
      <c r="A7331" t="s">
        <v>4</v>
      </c>
      <c r="B7331" s="4" t="s">
        <v>5</v>
      </c>
      <c r="C7331" s="4" t="s">
        <v>7</v>
      </c>
    </row>
    <row r="7332" spans="1:9">
      <c r="A7332" t="n">
        <v>63717</v>
      </c>
      <c r="B7332" s="23" t="n">
        <v>16</v>
      </c>
      <c r="C7332" s="7" t="n">
        <v>0</v>
      </c>
    </row>
    <row r="7333" spans="1:9">
      <c r="A7333" t="s">
        <v>4</v>
      </c>
      <c r="B7333" s="4" t="s">
        <v>5</v>
      </c>
      <c r="C7333" s="4" t="s">
        <v>7</v>
      </c>
      <c r="D7333" s="4" t="s">
        <v>8</v>
      </c>
      <c r="E7333" s="4" t="s">
        <v>19</v>
      </c>
      <c r="F7333" s="4" t="s">
        <v>69</v>
      </c>
      <c r="G7333" s="4" t="s">
        <v>8</v>
      </c>
      <c r="H7333" s="4" t="s">
        <v>8</v>
      </c>
    </row>
    <row r="7334" spans="1:9">
      <c r="A7334" t="n">
        <v>63720</v>
      </c>
      <c r="B7334" s="39" t="n">
        <v>26</v>
      </c>
      <c r="C7334" s="7" t="n">
        <v>2</v>
      </c>
      <c r="D7334" s="7" t="n">
        <v>17</v>
      </c>
      <c r="E7334" s="7" t="n">
        <v>6416</v>
      </c>
      <c r="F7334" s="7" t="s">
        <v>568</v>
      </c>
      <c r="G7334" s="7" t="n">
        <v>2</v>
      </c>
      <c r="H7334" s="7" t="n">
        <v>0</v>
      </c>
    </row>
    <row r="7335" spans="1:9">
      <c r="A7335" t="s">
        <v>4</v>
      </c>
      <c r="B7335" s="4" t="s">
        <v>5</v>
      </c>
    </row>
    <row r="7336" spans="1:9">
      <c r="A7336" t="n">
        <v>63738</v>
      </c>
      <c r="B7336" s="30" t="n">
        <v>28</v>
      </c>
    </row>
    <row r="7337" spans="1:9">
      <c r="A7337" t="s">
        <v>4</v>
      </c>
      <c r="B7337" s="4" t="s">
        <v>5</v>
      </c>
      <c r="C7337" s="4" t="s">
        <v>8</v>
      </c>
      <c r="D7337" s="4" t="s">
        <v>7</v>
      </c>
      <c r="E7337" s="4" t="s">
        <v>9</v>
      </c>
    </row>
    <row r="7338" spans="1:9">
      <c r="A7338" t="n">
        <v>63739</v>
      </c>
      <c r="B7338" s="38" t="n">
        <v>51</v>
      </c>
      <c r="C7338" s="7" t="n">
        <v>4</v>
      </c>
      <c r="D7338" s="7" t="n">
        <v>1</v>
      </c>
      <c r="E7338" s="7" t="s">
        <v>425</v>
      </c>
    </row>
    <row r="7339" spans="1:9">
      <c r="A7339" t="s">
        <v>4</v>
      </c>
      <c r="B7339" s="4" t="s">
        <v>5</v>
      </c>
      <c r="C7339" s="4" t="s">
        <v>7</v>
      </c>
    </row>
    <row r="7340" spans="1:9">
      <c r="A7340" t="n">
        <v>63753</v>
      </c>
      <c r="B7340" s="23" t="n">
        <v>16</v>
      </c>
      <c r="C7340" s="7" t="n">
        <v>0</v>
      </c>
    </row>
    <row r="7341" spans="1:9">
      <c r="A7341" t="s">
        <v>4</v>
      </c>
      <c r="B7341" s="4" t="s">
        <v>5</v>
      </c>
      <c r="C7341" s="4" t="s">
        <v>7</v>
      </c>
      <c r="D7341" s="4" t="s">
        <v>8</v>
      </c>
      <c r="E7341" s="4" t="s">
        <v>19</v>
      </c>
      <c r="F7341" s="4" t="s">
        <v>69</v>
      </c>
      <c r="G7341" s="4" t="s">
        <v>8</v>
      </c>
      <c r="H7341" s="4" t="s">
        <v>8</v>
      </c>
    </row>
    <row r="7342" spans="1:9">
      <c r="A7342" t="n">
        <v>63756</v>
      </c>
      <c r="B7342" s="39" t="n">
        <v>26</v>
      </c>
      <c r="C7342" s="7" t="n">
        <v>1</v>
      </c>
      <c r="D7342" s="7" t="n">
        <v>17</v>
      </c>
      <c r="E7342" s="7" t="n">
        <v>1408</v>
      </c>
      <c r="F7342" s="7" t="s">
        <v>569</v>
      </c>
      <c r="G7342" s="7" t="n">
        <v>2</v>
      </c>
      <c r="H7342" s="7" t="n">
        <v>0</v>
      </c>
    </row>
    <row r="7343" spans="1:9">
      <c r="A7343" t="s">
        <v>4</v>
      </c>
      <c r="B7343" s="4" t="s">
        <v>5</v>
      </c>
    </row>
    <row r="7344" spans="1:9">
      <c r="A7344" t="n">
        <v>63817</v>
      </c>
      <c r="B7344" s="30" t="n">
        <v>28</v>
      </c>
    </row>
    <row r="7345" spans="1:8">
      <c r="A7345" t="s">
        <v>4</v>
      </c>
      <c r="B7345" s="4" t="s">
        <v>5</v>
      </c>
      <c r="C7345" s="4" t="s">
        <v>7</v>
      </c>
      <c r="D7345" s="4" t="s">
        <v>8</v>
      </c>
    </row>
    <row r="7346" spans="1:8">
      <c r="A7346" t="n">
        <v>63818</v>
      </c>
      <c r="B7346" s="60" t="n">
        <v>89</v>
      </c>
      <c r="C7346" s="7" t="n">
        <v>65533</v>
      </c>
      <c r="D7346" s="7" t="n">
        <v>1</v>
      </c>
    </row>
    <row r="7347" spans="1:8">
      <c r="A7347" t="s">
        <v>4</v>
      </c>
      <c r="B7347" s="4" t="s">
        <v>5</v>
      </c>
      <c r="C7347" s="4" t="s">
        <v>8</v>
      </c>
      <c r="D7347" s="4" t="s">
        <v>8</v>
      </c>
    </row>
    <row r="7348" spans="1:8">
      <c r="A7348" t="n">
        <v>63822</v>
      </c>
      <c r="B7348" s="17" t="n">
        <v>49</v>
      </c>
      <c r="C7348" s="7" t="n">
        <v>2</v>
      </c>
      <c r="D7348" s="7" t="n">
        <v>0</v>
      </c>
    </row>
    <row r="7349" spans="1:8">
      <c r="A7349" t="s">
        <v>4</v>
      </c>
      <c r="B7349" s="4" t="s">
        <v>5</v>
      </c>
      <c r="C7349" s="4" t="s">
        <v>8</v>
      </c>
      <c r="D7349" s="4" t="s">
        <v>7</v>
      </c>
      <c r="E7349" s="4" t="s">
        <v>19</v>
      </c>
      <c r="F7349" s="4" t="s">
        <v>7</v>
      </c>
      <c r="G7349" s="4" t="s">
        <v>19</v>
      </c>
      <c r="H7349" s="4" t="s">
        <v>8</v>
      </c>
    </row>
    <row r="7350" spans="1:8">
      <c r="A7350" t="n">
        <v>63825</v>
      </c>
      <c r="B7350" s="17" t="n">
        <v>49</v>
      </c>
      <c r="C7350" s="7" t="n">
        <v>0</v>
      </c>
      <c r="D7350" s="7" t="n">
        <v>513</v>
      </c>
      <c r="E7350" s="7" t="n">
        <v>1060320051</v>
      </c>
      <c r="F7350" s="7" t="n">
        <v>0</v>
      </c>
      <c r="G7350" s="7" t="n">
        <v>0</v>
      </c>
      <c r="H7350" s="7" t="n">
        <v>0</v>
      </c>
    </row>
    <row r="7351" spans="1:8">
      <c r="A7351" t="s">
        <v>4</v>
      </c>
      <c r="B7351" s="4" t="s">
        <v>5</v>
      </c>
      <c r="C7351" s="4" t="s">
        <v>8</v>
      </c>
      <c r="D7351" s="4" t="s">
        <v>7</v>
      </c>
      <c r="E7351" s="4" t="s">
        <v>18</v>
      </c>
    </row>
    <row r="7352" spans="1:8">
      <c r="A7352" t="n">
        <v>63840</v>
      </c>
      <c r="B7352" s="25" t="n">
        <v>58</v>
      </c>
      <c r="C7352" s="7" t="n">
        <v>101</v>
      </c>
      <c r="D7352" s="7" t="n">
        <v>300</v>
      </c>
      <c r="E7352" s="7" t="n">
        <v>1</v>
      </c>
    </row>
    <row r="7353" spans="1:8">
      <c r="A7353" t="s">
        <v>4</v>
      </c>
      <c r="B7353" s="4" t="s">
        <v>5</v>
      </c>
      <c r="C7353" s="4" t="s">
        <v>8</v>
      </c>
      <c r="D7353" s="4" t="s">
        <v>7</v>
      </c>
    </row>
    <row r="7354" spans="1:8">
      <c r="A7354" t="n">
        <v>63848</v>
      </c>
      <c r="B7354" s="25" t="n">
        <v>58</v>
      </c>
      <c r="C7354" s="7" t="n">
        <v>254</v>
      </c>
      <c r="D7354" s="7" t="n">
        <v>0</v>
      </c>
    </row>
    <row r="7355" spans="1:8">
      <c r="A7355" t="s">
        <v>4</v>
      </c>
      <c r="B7355" s="4" t="s">
        <v>5</v>
      </c>
      <c r="C7355" s="4" t="s">
        <v>8</v>
      </c>
      <c r="D7355" s="4" t="s">
        <v>8</v>
      </c>
      <c r="E7355" s="4" t="s">
        <v>18</v>
      </c>
      <c r="F7355" s="4" t="s">
        <v>18</v>
      </c>
      <c r="G7355" s="4" t="s">
        <v>18</v>
      </c>
      <c r="H7355" s="4" t="s">
        <v>7</v>
      </c>
    </row>
    <row r="7356" spans="1:8">
      <c r="A7356" t="n">
        <v>63852</v>
      </c>
      <c r="B7356" s="36" t="n">
        <v>45</v>
      </c>
      <c r="C7356" s="7" t="n">
        <v>2</v>
      </c>
      <c r="D7356" s="7" t="n">
        <v>3</v>
      </c>
      <c r="E7356" s="7" t="n">
        <v>5.25</v>
      </c>
      <c r="F7356" s="7" t="n">
        <v>1.14999997615814</v>
      </c>
      <c r="G7356" s="7" t="n">
        <v>-21.8999996185303</v>
      </c>
      <c r="H7356" s="7" t="n">
        <v>0</v>
      </c>
    </row>
    <row r="7357" spans="1:8">
      <c r="A7357" t="s">
        <v>4</v>
      </c>
      <c r="B7357" s="4" t="s">
        <v>5</v>
      </c>
      <c r="C7357" s="4" t="s">
        <v>8</v>
      </c>
      <c r="D7357" s="4" t="s">
        <v>8</v>
      </c>
      <c r="E7357" s="4" t="s">
        <v>18</v>
      </c>
      <c r="F7357" s="4" t="s">
        <v>18</v>
      </c>
      <c r="G7357" s="4" t="s">
        <v>18</v>
      </c>
      <c r="H7357" s="4" t="s">
        <v>7</v>
      </c>
      <c r="I7357" s="4" t="s">
        <v>8</v>
      </c>
    </row>
    <row r="7358" spans="1:8">
      <c r="A7358" t="n">
        <v>63869</v>
      </c>
      <c r="B7358" s="36" t="n">
        <v>45</v>
      </c>
      <c r="C7358" s="7" t="n">
        <v>4</v>
      </c>
      <c r="D7358" s="7" t="n">
        <v>3</v>
      </c>
      <c r="E7358" s="7" t="n">
        <v>17.75</v>
      </c>
      <c r="F7358" s="7" t="n">
        <v>179.5</v>
      </c>
      <c r="G7358" s="7" t="n">
        <v>8</v>
      </c>
      <c r="H7358" s="7" t="n">
        <v>0</v>
      </c>
      <c r="I7358" s="7" t="n">
        <v>0</v>
      </c>
    </row>
    <row r="7359" spans="1:8">
      <c r="A7359" t="s">
        <v>4</v>
      </c>
      <c r="B7359" s="4" t="s">
        <v>5</v>
      </c>
      <c r="C7359" s="4" t="s">
        <v>8</v>
      </c>
      <c r="D7359" s="4" t="s">
        <v>8</v>
      </c>
      <c r="E7359" s="4" t="s">
        <v>18</v>
      </c>
      <c r="F7359" s="4" t="s">
        <v>7</v>
      </c>
    </row>
    <row r="7360" spans="1:8">
      <c r="A7360" t="n">
        <v>63887</v>
      </c>
      <c r="B7360" s="36" t="n">
        <v>45</v>
      </c>
      <c r="C7360" s="7" t="n">
        <v>5</v>
      </c>
      <c r="D7360" s="7" t="n">
        <v>3</v>
      </c>
      <c r="E7360" s="7" t="n">
        <v>2.5</v>
      </c>
      <c r="F7360" s="7" t="n">
        <v>0</v>
      </c>
    </row>
    <row r="7361" spans="1:9">
      <c r="A7361" t="s">
        <v>4</v>
      </c>
      <c r="B7361" s="4" t="s">
        <v>5</v>
      </c>
      <c r="C7361" s="4" t="s">
        <v>8</v>
      </c>
      <c r="D7361" s="4" t="s">
        <v>8</v>
      </c>
      <c r="E7361" s="4" t="s">
        <v>18</v>
      </c>
      <c r="F7361" s="4" t="s">
        <v>7</v>
      </c>
    </row>
    <row r="7362" spans="1:9">
      <c r="A7362" t="n">
        <v>63896</v>
      </c>
      <c r="B7362" s="36" t="n">
        <v>45</v>
      </c>
      <c r="C7362" s="7" t="n">
        <v>11</v>
      </c>
      <c r="D7362" s="7" t="n">
        <v>3</v>
      </c>
      <c r="E7362" s="7" t="n">
        <v>23.1000003814697</v>
      </c>
      <c r="F7362" s="7" t="n">
        <v>0</v>
      </c>
    </row>
    <row r="7363" spans="1:9">
      <c r="A7363" t="s">
        <v>4</v>
      </c>
      <c r="B7363" s="4" t="s">
        <v>5</v>
      </c>
      <c r="C7363" s="4" t="s">
        <v>8</v>
      </c>
      <c r="D7363" s="4" t="s">
        <v>8</v>
      </c>
      <c r="E7363" s="4" t="s">
        <v>18</v>
      </c>
      <c r="F7363" s="4" t="s">
        <v>18</v>
      </c>
      <c r="G7363" s="4" t="s">
        <v>18</v>
      </c>
      <c r="H7363" s="4" t="s">
        <v>7</v>
      </c>
    </row>
    <row r="7364" spans="1:9">
      <c r="A7364" t="n">
        <v>63905</v>
      </c>
      <c r="B7364" s="36" t="n">
        <v>45</v>
      </c>
      <c r="C7364" s="7" t="n">
        <v>2</v>
      </c>
      <c r="D7364" s="7" t="n">
        <v>3</v>
      </c>
      <c r="E7364" s="7" t="n">
        <v>5.25</v>
      </c>
      <c r="F7364" s="7" t="n">
        <v>1.14999997615814</v>
      </c>
      <c r="G7364" s="7" t="n">
        <v>-21.8999996185303</v>
      </c>
      <c r="H7364" s="7" t="n">
        <v>3500</v>
      </c>
    </row>
    <row r="7365" spans="1:9">
      <c r="A7365" t="s">
        <v>4</v>
      </c>
      <c r="B7365" s="4" t="s">
        <v>5</v>
      </c>
      <c r="C7365" s="4" t="s">
        <v>8</v>
      </c>
      <c r="D7365" s="4" t="s">
        <v>8</v>
      </c>
      <c r="E7365" s="4" t="s">
        <v>18</v>
      </c>
      <c r="F7365" s="4" t="s">
        <v>18</v>
      </c>
      <c r="G7365" s="4" t="s">
        <v>18</v>
      </c>
      <c r="H7365" s="4" t="s">
        <v>7</v>
      </c>
      <c r="I7365" s="4" t="s">
        <v>8</v>
      </c>
    </row>
    <row r="7366" spans="1:9">
      <c r="A7366" t="n">
        <v>63922</v>
      </c>
      <c r="B7366" s="36" t="n">
        <v>45</v>
      </c>
      <c r="C7366" s="7" t="n">
        <v>4</v>
      </c>
      <c r="D7366" s="7" t="n">
        <v>3</v>
      </c>
      <c r="E7366" s="7" t="n">
        <v>7.78999996185303</v>
      </c>
      <c r="F7366" s="7" t="n">
        <v>150.330001831055</v>
      </c>
      <c r="G7366" s="7" t="n">
        <v>8</v>
      </c>
      <c r="H7366" s="7" t="n">
        <v>3500</v>
      </c>
      <c r="I7366" s="7" t="n">
        <v>1</v>
      </c>
    </row>
    <row r="7367" spans="1:9">
      <c r="A7367" t="s">
        <v>4</v>
      </c>
      <c r="B7367" s="4" t="s">
        <v>5</v>
      </c>
      <c r="C7367" s="4" t="s">
        <v>8</v>
      </c>
      <c r="D7367" s="4" t="s">
        <v>8</v>
      </c>
      <c r="E7367" s="4" t="s">
        <v>18</v>
      </c>
      <c r="F7367" s="4" t="s">
        <v>7</v>
      </c>
    </row>
    <row r="7368" spans="1:9">
      <c r="A7368" t="n">
        <v>63940</v>
      </c>
      <c r="B7368" s="36" t="n">
        <v>45</v>
      </c>
      <c r="C7368" s="7" t="n">
        <v>5</v>
      </c>
      <c r="D7368" s="7" t="n">
        <v>3</v>
      </c>
      <c r="E7368" s="7" t="n">
        <v>1.5</v>
      </c>
      <c r="F7368" s="7" t="n">
        <v>3500</v>
      </c>
    </row>
    <row r="7369" spans="1:9">
      <c r="A7369" t="s">
        <v>4</v>
      </c>
      <c r="B7369" s="4" t="s">
        <v>5</v>
      </c>
      <c r="C7369" s="4" t="s">
        <v>8</v>
      </c>
      <c r="D7369" s="4" t="s">
        <v>8</v>
      </c>
      <c r="E7369" s="4" t="s">
        <v>18</v>
      </c>
      <c r="F7369" s="4" t="s">
        <v>7</v>
      </c>
    </row>
    <row r="7370" spans="1:9">
      <c r="A7370" t="n">
        <v>63949</v>
      </c>
      <c r="B7370" s="36" t="n">
        <v>45</v>
      </c>
      <c r="C7370" s="7" t="n">
        <v>11</v>
      </c>
      <c r="D7370" s="7" t="n">
        <v>3</v>
      </c>
      <c r="E7370" s="7" t="n">
        <v>33.4000015258789</v>
      </c>
      <c r="F7370" s="7" t="n">
        <v>3500</v>
      </c>
    </row>
    <row r="7371" spans="1:9">
      <c r="A7371" t="s">
        <v>4</v>
      </c>
      <c r="B7371" s="4" t="s">
        <v>5</v>
      </c>
      <c r="C7371" s="4" t="s">
        <v>8</v>
      </c>
      <c r="D7371" s="4" t="s">
        <v>7</v>
      </c>
    </row>
    <row r="7372" spans="1:9">
      <c r="A7372" t="n">
        <v>63958</v>
      </c>
      <c r="B7372" s="25" t="n">
        <v>58</v>
      </c>
      <c r="C7372" s="7" t="n">
        <v>255</v>
      </c>
      <c r="D7372" s="7" t="n">
        <v>0</v>
      </c>
    </row>
    <row r="7373" spans="1:9">
      <c r="A7373" t="s">
        <v>4</v>
      </c>
      <c r="B7373" s="4" t="s">
        <v>5</v>
      </c>
      <c r="C7373" s="4" t="s">
        <v>8</v>
      </c>
      <c r="D7373" s="4" t="s">
        <v>8</v>
      </c>
      <c r="E7373" s="4" t="s">
        <v>8</v>
      </c>
      <c r="F7373" s="4" t="s">
        <v>8</v>
      </c>
    </row>
    <row r="7374" spans="1:9">
      <c r="A7374" t="n">
        <v>63962</v>
      </c>
      <c r="B7374" s="10" t="n">
        <v>14</v>
      </c>
      <c r="C7374" s="7" t="n">
        <v>0</v>
      </c>
      <c r="D7374" s="7" t="n">
        <v>1</v>
      </c>
      <c r="E7374" s="7" t="n">
        <v>0</v>
      </c>
      <c r="F7374" s="7" t="n">
        <v>0</v>
      </c>
    </row>
    <row r="7375" spans="1:9">
      <c r="A7375" t="s">
        <v>4</v>
      </c>
      <c r="B7375" s="4" t="s">
        <v>5</v>
      </c>
      <c r="C7375" s="4" t="s">
        <v>8</v>
      </c>
      <c r="D7375" s="4" t="s">
        <v>7</v>
      </c>
      <c r="E7375" s="4" t="s">
        <v>9</v>
      </c>
    </row>
    <row r="7376" spans="1:9">
      <c r="A7376" t="n">
        <v>63967</v>
      </c>
      <c r="B7376" s="38" t="n">
        <v>51</v>
      </c>
      <c r="C7376" s="7" t="n">
        <v>4</v>
      </c>
      <c r="D7376" s="7" t="n">
        <v>13</v>
      </c>
      <c r="E7376" s="7" t="s">
        <v>361</v>
      </c>
    </row>
    <row r="7377" spans="1:9">
      <c r="A7377" t="s">
        <v>4</v>
      </c>
      <c r="B7377" s="4" t="s">
        <v>5</v>
      </c>
      <c r="C7377" s="4" t="s">
        <v>7</v>
      </c>
    </row>
    <row r="7378" spans="1:9">
      <c r="A7378" t="n">
        <v>63981</v>
      </c>
      <c r="B7378" s="23" t="n">
        <v>16</v>
      </c>
      <c r="C7378" s="7" t="n">
        <v>0</v>
      </c>
    </row>
    <row r="7379" spans="1:9">
      <c r="A7379" t="s">
        <v>4</v>
      </c>
      <c r="B7379" s="4" t="s">
        <v>5</v>
      </c>
      <c r="C7379" s="4" t="s">
        <v>7</v>
      </c>
      <c r="D7379" s="4" t="s">
        <v>8</v>
      </c>
      <c r="E7379" s="4" t="s">
        <v>19</v>
      </c>
      <c r="F7379" s="4" t="s">
        <v>69</v>
      </c>
      <c r="G7379" s="4" t="s">
        <v>8</v>
      </c>
      <c r="H7379" s="4" t="s">
        <v>8</v>
      </c>
    </row>
    <row r="7380" spans="1:9">
      <c r="A7380" t="n">
        <v>63984</v>
      </c>
      <c r="B7380" s="39" t="n">
        <v>26</v>
      </c>
      <c r="C7380" s="7" t="n">
        <v>13</v>
      </c>
      <c r="D7380" s="7" t="n">
        <v>17</v>
      </c>
      <c r="E7380" s="7" t="n">
        <v>11339</v>
      </c>
      <c r="F7380" s="7" t="s">
        <v>570</v>
      </c>
      <c r="G7380" s="7" t="n">
        <v>2</v>
      </c>
      <c r="H7380" s="7" t="n">
        <v>0</v>
      </c>
    </row>
    <row r="7381" spans="1:9">
      <c r="A7381" t="s">
        <v>4</v>
      </c>
      <c r="B7381" s="4" t="s">
        <v>5</v>
      </c>
    </row>
    <row r="7382" spans="1:9">
      <c r="A7382" t="n">
        <v>64022</v>
      </c>
      <c r="B7382" s="30" t="n">
        <v>28</v>
      </c>
    </row>
    <row r="7383" spans="1:9">
      <c r="A7383" t="s">
        <v>4</v>
      </c>
      <c r="B7383" s="4" t="s">
        <v>5</v>
      </c>
      <c r="C7383" s="4" t="s">
        <v>7</v>
      </c>
      <c r="D7383" s="4" t="s">
        <v>18</v>
      </c>
      <c r="E7383" s="4" t="s">
        <v>18</v>
      </c>
      <c r="F7383" s="4" t="s">
        <v>18</v>
      </c>
      <c r="G7383" s="4" t="s">
        <v>7</v>
      </c>
      <c r="H7383" s="4" t="s">
        <v>7</v>
      </c>
    </row>
    <row r="7384" spans="1:9">
      <c r="A7384" t="n">
        <v>64023</v>
      </c>
      <c r="B7384" s="35" t="n">
        <v>60</v>
      </c>
      <c r="C7384" s="7" t="n">
        <v>13</v>
      </c>
      <c r="D7384" s="7" t="n">
        <v>0</v>
      </c>
      <c r="E7384" s="7" t="n">
        <v>20</v>
      </c>
      <c r="F7384" s="7" t="n">
        <v>0</v>
      </c>
      <c r="G7384" s="7" t="n">
        <v>1000</v>
      </c>
      <c r="H7384" s="7" t="n">
        <v>0</v>
      </c>
    </row>
    <row r="7385" spans="1:9">
      <c r="A7385" t="s">
        <v>4</v>
      </c>
      <c r="B7385" s="4" t="s">
        <v>5</v>
      </c>
      <c r="C7385" s="4" t="s">
        <v>7</v>
      </c>
    </row>
    <row r="7386" spans="1:9">
      <c r="A7386" t="n">
        <v>64042</v>
      </c>
      <c r="B7386" s="23" t="n">
        <v>16</v>
      </c>
      <c r="C7386" s="7" t="n">
        <v>500</v>
      </c>
    </row>
    <row r="7387" spans="1:9">
      <c r="A7387" t="s">
        <v>4</v>
      </c>
      <c r="B7387" s="4" t="s">
        <v>5</v>
      </c>
      <c r="C7387" s="4" t="s">
        <v>8</v>
      </c>
      <c r="D7387" s="4" t="s">
        <v>7</v>
      </c>
      <c r="E7387" s="4" t="s">
        <v>9</v>
      </c>
    </row>
    <row r="7388" spans="1:9">
      <c r="A7388" t="n">
        <v>64045</v>
      </c>
      <c r="B7388" s="38" t="n">
        <v>51</v>
      </c>
      <c r="C7388" s="7" t="n">
        <v>4</v>
      </c>
      <c r="D7388" s="7" t="n">
        <v>13</v>
      </c>
      <c r="E7388" s="7" t="s">
        <v>377</v>
      </c>
    </row>
    <row r="7389" spans="1:9">
      <c r="A7389" t="s">
        <v>4</v>
      </c>
      <c r="B7389" s="4" t="s">
        <v>5</v>
      </c>
      <c r="C7389" s="4" t="s">
        <v>7</v>
      </c>
    </row>
    <row r="7390" spans="1:9">
      <c r="A7390" t="n">
        <v>64058</v>
      </c>
      <c r="B7390" s="23" t="n">
        <v>16</v>
      </c>
      <c r="C7390" s="7" t="n">
        <v>0</v>
      </c>
    </row>
    <row r="7391" spans="1:9">
      <c r="A7391" t="s">
        <v>4</v>
      </c>
      <c r="B7391" s="4" t="s">
        <v>5</v>
      </c>
      <c r="C7391" s="4" t="s">
        <v>7</v>
      </c>
      <c r="D7391" s="4" t="s">
        <v>8</v>
      </c>
      <c r="E7391" s="4" t="s">
        <v>19</v>
      </c>
      <c r="F7391" s="4" t="s">
        <v>69</v>
      </c>
      <c r="G7391" s="4" t="s">
        <v>8</v>
      </c>
      <c r="H7391" s="4" t="s">
        <v>8</v>
      </c>
    </row>
    <row r="7392" spans="1:9">
      <c r="A7392" t="n">
        <v>64061</v>
      </c>
      <c r="B7392" s="39" t="n">
        <v>26</v>
      </c>
      <c r="C7392" s="7" t="n">
        <v>13</v>
      </c>
      <c r="D7392" s="7" t="n">
        <v>17</v>
      </c>
      <c r="E7392" s="7" t="n">
        <v>11340</v>
      </c>
      <c r="F7392" s="7" t="s">
        <v>571</v>
      </c>
      <c r="G7392" s="7" t="n">
        <v>2</v>
      </c>
      <c r="H7392" s="7" t="n">
        <v>0</v>
      </c>
    </row>
    <row r="7393" spans="1:8">
      <c r="A7393" t="s">
        <v>4</v>
      </c>
      <c r="B7393" s="4" t="s">
        <v>5</v>
      </c>
    </row>
    <row r="7394" spans="1:8">
      <c r="A7394" t="n">
        <v>64133</v>
      </c>
      <c r="B7394" s="30" t="n">
        <v>28</v>
      </c>
    </row>
    <row r="7395" spans="1:8">
      <c r="A7395" t="s">
        <v>4</v>
      </c>
      <c r="B7395" s="4" t="s">
        <v>5</v>
      </c>
      <c r="C7395" s="4" t="s">
        <v>8</v>
      </c>
      <c r="D7395" s="4" t="s">
        <v>7</v>
      </c>
      <c r="E7395" s="4" t="s">
        <v>9</v>
      </c>
    </row>
    <row r="7396" spans="1:8">
      <c r="A7396" t="n">
        <v>64134</v>
      </c>
      <c r="B7396" s="38" t="n">
        <v>51</v>
      </c>
      <c r="C7396" s="7" t="n">
        <v>4</v>
      </c>
      <c r="D7396" s="7" t="n">
        <v>13</v>
      </c>
      <c r="E7396" s="7" t="s">
        <v>572</v>
      </c>
    </row>
    <row r="7397" spans="1:8">
      <c r="A7397" t="s">
        <v>4</v>
      </c>
      <c r="B7397" s="4" t="s">
        <v>5</v>
      </c>
      <c r="C7397" s="4" t="s">
        <v>7</v>
      </c>
    </row>
    <row r="7398" spans="1:8">
      <c r="A7398" t="n">
        <v>64169</v>
      </c>
      <c r="B7398" s="23" t="n">
        <v>16</v>
      </c>
      <c r="C7398" s="7" t="n">
        <v>0</v>
      </c>
    </row>
    <row r="7399" spans="1:8">
      <c r="A7399" t="s">
        <v>4</v>
      </c>
      <c r="B7399" s="4" t="s">
        <v>5</v>
      </c>
      <c r="C7399" s="4" t="s">
        <v>7</v>
      </c>
      <c r="D7399" s="4" t="s">
        <v>8</v>
      </c>
      <c r="E7399" s="4" t="s">
        <v>19</v>
      </c>
      <c r="F7399" s="4" t="s">
        <v>69</v>
      </c>
      <c r="G7399" s="4" t="s">
        <v>8</v>
      </c>
      <c r="H7399" s="4" t="s">
        <v>8</v>
      </c>
    </row>
    <row r="7400" spans="1:8">
      <c r="A7400" t="n">
        <v>64172</v>
      </c>
      <c r="B7400" s="39" t="n">
        <v>26</v>
      </c>
      <c r="C7400" s="7" t="n">
        <v>13</v>
      </c>
      <c r="D7400" s="7" t="n">
        <v>17</v>
      </c>
      <c r="E7400" s="7" t="n">
        <v>11341</v>
      </c>
      <c r="F7400" s="7" t="s">
        <v>573</v>
      </c>
      <c r="G7400" s="7" t="n">
        <v>2</v>
      </c>
      <c r="H7400" s="7" t="n">
        <v>0</v>
      </c>
    </row>
    <row r="7401" spans="1:8">
      <c r="A7401" t="s">
        <v>4</v>
      </c>
      <c r="B7401" s="4" t="s">
        <v>5</v>
      </c>
      <c r="C7401" s="4" t="s">
        <v>7</v>
      </c>
      <c r="D7401" s="4" t="s">
        <v>18</v>
      </c>
      <c r="E7401" s="4" t="s">
        <v>18</v>
      </c>
      <c r="F7401" s="4" t="s">
        <v>18</v>
      </c>
      <c r="G7401" s="4" t="s">
        <v>7</v>
      </c>
      <c r="H7401" s="4" t="s">
        <v>7</v>
      </c>
    </row>
    <row r="7402" spans="1:8">
      <c r="A7402" t="n">
        <v>64208</v>
      </c>
      <c r="B7402" s="35" t="n">
        <v>60</v>
      </c>
      <c r="C7402" s="7" t="n">
        <v>13</v>
      </c>
      <c r="D7402" s="7" t="n">
        <v>-30</v>
      </c>
      <c r="E7402" s="7" t="n">
        <v>20</v>
      </c>
      <c r="F7402" s="7" t="n">
        <v>0</v>
      </c>
      <c r="G7402" s="7" t="n">
        <v>500</v>
      </c>
      <c r="H7402" s="7" t="n">
        <v>0</v>
      </c>
    </row>
    <row r="7403" spans="1:8">
      <c r="A7403" t="s">
        <v>4</v>
      </c>
      <c r="B7403" s="4" t="s">
        <v>5</v>
      </c>
      <c r="C7403" s="4" t="s">
        <v>7</v>
      </c>
    </row>
    <row r="7404" spans="1:8">
      <c r="A7404" t="n">
        <v>64227</v>
      </c>
      <c r="B7404" s="23" t="n">
        <v>16</v>
      </c>
      <c r="C7404" s="7" t="n">
        <v>500</v>
      </c>
    </row>
    <row r="7405" spans="1:8">
      <c r="A7405" t="s">
        <v>4</v>
      </c>
      <c r="B7405" s="4" t="s">
        <v>5</v>
      </c>
      <c r="C7405" s="4" t="s">
        <v>7</v>
      </c>
      <c r="D7405" s="4" t="s">
        <v>18</v>
      </c>
      <c r="E7405" s="4" t="s">
        <v>18</v>
      </c>
      <c r="F7405" s="4" t="s">
        <v>18</v>
      </c>
      <c r="G7405" s="4" t="s">
        <v>7</v>
      </c>
      <c r="H7405" s="4" t="s">
        <v>7</v>
      </c>
    </row>
    <row r="7406" spans="1:8">
      <c r="A7406" t="n">
        <v>64230</v>
      </c>
      <c r="B7406" s="35" t="n">
        <v>60</v>
      </c>
      <c r="C7406" s="7" t="n">
        <v>13</v>
      </c>
      <c r="D7406" s="7" t="n">
        <v>30</v>
      </c>
      <c r="E7406" s="7" t="n">
        <v>20</v>
      </c>
      <c r="F7406" s="7" t="n">
        <v>0</v>
      </c>
      <c r="G7406" s="7" t="n">
        <v>500</v>
      </c>
      <c r="H7406" s="7" t="n">
        <v>0</v>
      </c>
    </row>
    <row r="7407" spans="1:8">
      <c r="A7407" t="s">
        <v>4</v>
      </c>
      <c r="B7407" s="4" t="s">
        <v>5</v>
      </c>
      <c r="C7407" s="4" t="s">
        <v>7</v>
      </c>
    </row>
    <row r="7408" spans="1:8">
      <c r="A7408" t="n">
        <v>64249</v>
      </c>
      <c r="B7408" s="23" t="n">
        <v>16</v>
      </c>
      <c r="C7408" s="7" t="n">
        <v>500</v>
      </c>
    </row>
    <row r="7409" spans="1:8">
      <c r="A7409" t="s">
        <v>4</v>
      </c>
      <c r="B7409" s="4" t="s">
        <v>5</v>
      </c>
      <c r="C7409" s="4" t="s">
        <v>7</v>
      </c>
      <c r="D7409" s="4" t="s">
        <v>18</v>
      </c>
      <c r="E7409" s="4" t="s">
        <v>18</v>
      </c>
      <c r="F7409" s="4" t="s">
        <v>18</v>
      </c>
      <c r="G7409" s="4" t="s">
        <v>7</v>
      </c>
      <c r="H7409" s="4" t="s">
        <v>7</v>
      </c>
    </row>
    <row r="7410" spans="1:8">
      <c r="A7410" t="n">
        <v>64252</v>
      </c>
      <c r="B7410" s="35" t="n">
        <v>60</v>
      </c>
      <c r="C7410" s="7" t="n">
        <v>13</v>
      </c>
      <c r="D7410" s="7" t="n">
        <v>0</v>
      </c>
      <c r="E7410" s="7" t="n">
        <v>20</v>
      </c>
      <c r="F7410" s="7" t="n">
        <v>0</v>
      </c>
      <c r="G7410" s="7" t="n">
        <v>500</v>
      </c>
      <c r="H7410" s="7" t="n">
        <v>0</v>
      </c>
    </row>
    <row r="7411" spans="1:8">
      <c r="A7411" t="s">
        <v>4</v>
      </c>
      <c r="B7411" s="4" t="s">
        <v>5</v>
      </c>
    </row>
    <row r="7412" spans="1:8">
      <c r="A7412" t="n">
        <v>64271</v>
      </c>
      <c r="B7412" s="30" t="n">
        <v>28</v>
      </c>
    </row>
    <row r="7413" spans="1:8">
      <c r="A7413" t="s">
        <v>4</v>
      </c>
      <c r="B7413" s="4" t="s">
        <v>5</v>
      </c>
      <c r="C7413" s="4" t="s">
        <v>7</v>
      </c>
      <c r="D7413" s="4" t="s">
        <v>8</v>
      </c>
    </row>
    <row r="7414" spans="1:8">
      <c r="A7414" t="n">
        <v>64272</v>
      </c>
      <c r="B7414" s="60" t="n">
        <v>89</v>
      </c>
      <c r="C7414" s="7" t="n">
        <v>65533</v>
      </c>
      <c r="D7414" s="7" t="n">
        <v>1</v>
      </c>
    </row>
    <row r="7415" spans="1:8">
      <c r="A7415" t="s">
        <v>4</v>
      </c>
      <c r="B7415" s="4" t="s">
        <v>5</v>
      </c>
      <c r="C7415" s="4" t="s">
        <v>19</v>
      </c>
    </row>
    <row r="7416" spans="1:8">
      <c r="A7416" t="n">
        <v>64276</v>
      </c>
      <c r="B7416" s="40" t="n">
        <v>15</v>
      </c>
      <c r="C7416" s="7" t="n">
        <v>256</v>
      </c>
    </row>
    <row r="7417" spans="1:8">
      <c r="A7417" t="s">
        <v>4</v>
      </c>
      <c r="B7417" s="4" t="s">
        <v>5</v>
      </c>
      <c r="C7417" s="4" t="s">
        <v>8</v>
      </c>
      <c r="D7417" s="4" t="s">
        <v>7</v>
      </c>
      <c r="E7417" s="4" t="s">
        <v>18</v>
      </c>
    </row>
    <row r="7418" spans="1:8">
      <c r="A7418" t="n">
        <v>64281</v>
      </c>
      <c r="B7418" s="25" t="n">
        <v>58</v>
      </c>
      <c r="C7418" s="7" t="n">
        <v>101</v>
      </c>
      <c r="D7418" s="7" t="n">
        <v>300</v>
      </c>
      <c r="E7418" s="7" t="n">
        <v>1</v>
      </c>
    </row>
    <row r="7419" spans="1:8">
      <c r="A7419" t="s">
        <v>4</v>
      </c>
      <c r="B7419" s="4" t="s">
        <v>5</v>
      </c>
      <c r="C7419" s="4" t="s">
        <v>8</v>
      </c>
      <c r="D7419" s="4" t="s">
        <v>7</v>
      </c>
    </row>
    <row r="7420" spans="1:8">
      <c r="A7420" t="n">
        <v>64289</v>
      </c>
      <c r="B7420" s="25" t="n">
        <v>58</v>
      </c>
      <c r="C7420" s="7" t="n">
        <v>254</v>
      </c>
      <c r="D7420" s="7" t="n">
        <v>0</v>
      </c>
    </row>
    <row r="7421" spans="1:8">
      <c r="A7421" t="s">
        <v>4</v>
      </c>
      <c r="B7421" s="4" t="s">
        <v>5</v>
      </c>
      <c r="C7421" s="4" t="s">
        <v>7</v>
      </c>
      <c r="D7421" s="4" t="s">
        <v>19</v>
      </c>
    </row>
    <row r="7422" spans="1:8">
      <c r="A7422" t="n">
        <v>64293</v>
      </c>
      <c r="B7422" s="43" t="n">
        <v>43</v>
      </c>
      <c r="C7422" s="7" t="n">
        <v>2</v>
      </c>
      <c r="D7422" s="7" t="n">
        <v>1</v>
      </c>
    </row>
    <row r="7423" spans="1:8">
      <c r="A7423" t="s">
        <v>4</v>
      </c>
      <c r="B7423" s="4" t="s">
        <v>5</v>
      </c>
      <c r="C7423" s="4" t="s">
        <v>8</v>
      </c>
      <c r="D7423" s="4" t="s">
        <v>8</v>
      </c>
      <c r="E7423" s="4" t="s">
        <v>18</v>
      </c>
      <c r="F7423" s="4" t="s">
        <v>18</v>
      </c>
      <c r="G7423" s="4" t="s">
        <v>18</v>
      </c>
      <c r="H7423" s="4" t="s">
        <v>7</v>
      </c>
    </row>
    <row r="7424" spans="1:8">
      <c r="A7424" t="n">
        <v>64300</v>
      </c>
      <c r="B7424" s="36" t="n">
        <v>45</v>
      </c>
      <c r="C7424" s="7" t="n">
        <v>2</v>
      </c>
      <c r="D7424" s="7" t="n">
        <v>3</v>
      </c>
      <c r="E7424" s="7" t="n">
        <v>4.82000017166138</v>
      </c>
      <c r="F7424" s="7" t="n">
        <v>1.35000002384186</v>
      </c>
      <c r="G7424" s="7" t="n">
        <v>-26.0100002288818</v>
      </c>
      <c r="H7424" s="7" t="n">
        <v>0</v>
      </c>
    </row>
    <row r="7425" spans="1:8">
      <c r="A7425" t="s">
        <v>4</v>
      </c>
      <c r="B7425" s="4" t="s">
        <v>5</v>
      </c>
      <c r="C7425" s="4" t="s">
        <v>8</v>
      </c>
      <c r="D7425" s="4" t="s">
        <v>8</v>
      </c>
      <c r="E7425" s="4" t="s">
        <v>18</v>
      </c>
      <c r="F7425" s="4" t="s">
        <v>18</v>
      </c>
      <c r="G7425" s="4" t="s">
        <v>18</v>
      </c>
      <c r="H7425" s="4" t="s">
        <v>7</v>
      </c>
      <c r="I7425" s="4" t="s">
        <v>8</v>
      </c>
    </row>
    <row r="7426" spans="1:8">
      <c r="A7426" t="n">
        <v>64317</v>
      </c>
      <c r="B7426" s="36" t="n">
        <v>45</v>
      </c>
      <c r="C7426" s="7" t="n">
        <v>4</v>
      </c>
      <c r="D7426" s="7" t="n">
        <v>3</v>
      </c>
      <c r="E7426" s="7" t="n">
        <v>14.3599996566772</v>
      </c>
      <c r="F7426" s="7" t="n">
        <v>22.6900005340576</v>
      </c>
      <c r="G7426" s="7" t="n">
        <v>6</v>
      </c>
      <c r="H7426" s="7" t="n">
        <v>0</v>
      </c>
      <c r="I7426" s="7" t="n">
        <v>0</v>
      </c>
    </row>
    <row r="7427" spans="1:8">
      <c r="A7427" t="s">
        <v>4</v>
      </c>
      <c r="B7427" s="4" t="s">
        <v>5</v>
      </c>
      <c r="C7427" s="4" t="s">
        <v>8</v>
      </c>
      <c r="D7427" s="4" t="s">
        <v>8</v>
      </c>
      <c r="E7427" s="4" t="s">
        <v>18</v>
      </c>
      <c r="F7427" s="4" t="s">
        <v>7</v>
      </c>
    </row>
    <row r="7428" spans="1:8">
      <c r="A7428" t="n">
        <v>64335</v>
      </c>
      <c r="B7428" s="36" t="n">
        <v>45</v>
      </c>
      <c r="C7428" s="7" t="n">
        <v>5</v>
      </c>
      <c r="D7428" s="7" t="n">
        <v>3</v>
      </c>
      <c r="E7428" s="7" t="n">
        <v>2.40000009536743</v>
      </c>
      <c r="F7428" s="7" t="n">
        <v>0</v>
      </c>
    </row>
    <row r="7429" spans="1:8">
      <c r="A7429" t="s">
        <v>4</v>
      </c>
      <c r="B7429" s="4" t="s">
        <v>5</v>
      </c>
      <c r="C7429" s="4" t="s">
        <v>8</v>
      </c>
      <c r="D7429" s="4" t="s">
        <v>8</v>
      </c>
      <c r="E7429" s="4" t="s">
        <v>18</v>
      </c>
      <c r="F7429" s="4" t="s">
        <v>7</v>
      </c>
    </row>
    <row r="7430" spans="1:8">
      <c r="A7430" t="n">
        <v>64344</v>
      </c>
      <c r="B7430" s="36" t="n">
        <v>45</v>
      </c>
      <c r="C7430" s="7" t="n">
        <v>11</v>
      </c>
      <c r="D7430" s="7" t="n">
        <v>3</v>
      </c>
      <c r="E7430" s="7" t="n">
        <v>23</v>
      </c>
      <c r="F7430" s="7" t="n">
        <v>0</v>
      </c>
    </row>
    <row r="7431" spans="1:8">
      <c r="A7431" t="s">
        <v>4</v>
      </c>
      <c r="B7431" s="4" t="s">
        <v>5</v>
      </c>
      <c r="C7431" s="4" t="s">
        <v>8</v>
      </c>
      <c r="D7431" s="4" t="s">
        <v>7</v>
      </c>
    </row>
    <row r="7432" spans="1:8">
      <c r="A7432" t="n">
        <v>64353</v>
      </c>
      <c r="B7432" s="25" t="n">
        <v>58</v>
      </c>
      <c r="C7432" s="7" t="n">
        <v>255</v>
      </c>
      <c r="D7432" s="7" t="n">
        <v>0</v>
      </c>
    </row>
    <row r="7433" spans="1:8">
      <c r="A7433" t="s">
        <v>4</v>
      </c>
      <c r="B7433" s="4" t="s">
        <v>5</v>
      </c>
      <c r="C7433" s="4" t="s">
        <v>8</v>
      </c>
      <c r="D7433" s="4" t="s">
        <v>7</v>
      </c>
      <c r="E7433" s="4" t="s">
        <v>9</v>
      </c>
    </row>
    <row r="7434" spans="1:8">
      <c r="A7434" t="n">
        <v>64357</v>
      </c>
      <c r="B7434" s="38" t="n">
        <v>51</v>
      </c>
      <c r="C7434" s="7" t="n">
        <v>4</v>
      </c>
      <c r="D7434" s="7" t="n">
        <v>7</v>
      </c>
      <c r="E7434" s="7" t="s">
        <v>425</v>
      </c>
    </row>
    <row r="7435" spans="1:8">
      <c r="A7435" t="s">
        <v>4</v>
      </c>
      <c r="B7435" s="4" t="s">
        <v>5</v>
      </c>
      <c r="C7435" s="4" t="s">
        <v>7</v>
      </c>
    </row>
    <row r="7436" spans="1:8">
      <c r="A7436" t="n">
        <v>64371</v>
      </c>
      <c r="B7436" s="23" t="n">
        <v>16</v>
      </c>
      <c r="C7436" s="7" t="n">
        <v>0</v>
      </c>
    </row>
    <row r="7437" spans="1:8">
      <c r="A7437" t="s">
        <v>4</v>
      </c>
      <c r="B7437" s="4" t="s">
        <v>5</v>
      </c>
      <c r="C7437" s="4" t="s">
        <v>7</v>
      </c>
      <c r="D7437" s="4" t="s">
        <v>8</v>
      </c>
      <c r="E7437" s="4" t="s">
        <v>19</v>
      </c>
      <c r="F7437" s="4" t="s">
        <v>69</v>
      </c>
      <c r="G7437" s="4" t="s">
        <v>8</v>
      </c>
      <c r="H7437" s="4" t="s">
        <v>8</v>
      </c>
    </row>
    <row r="7438" spans="1:8">
      <c r="A7438" t="n">
        <v>64374</v>
      </c>
      <c r="B7438" s="39" t="n">
        <v>26</v>
      </c>
      <c r="C7438" s="7" t="n">
        <v>7</v>
      </c>
      <c r="D7438" s="7" t="n">
        <v>17</v>
      </c>
      <c r="E7438" s="7" t="n">
        <v>4397</v>
      </c>
      <c r="F7438" s="7" t="s">
        <v>574</v>
      </c>
      <c r="G7438" s="7" t="n">
        <v>2</v>
      </c>
      <c r="H7438" s="7" t="n">
        <v>0</v>
      </c>
    </row>
    <row r="7439" spans="1:8">
      <c r="A7439" t="s">
        <v>4</v>
      </c>
      <c r="B7439" s="4" t="s">
        <v>5</v>
      </c>
    </row>
    <row r="7440" spans="1:8">
      <c r="A7440" t="n">
        <v>64394</v>
      </c>
      <c r="B7440" s="30" t="n">
        <v>28</v>
      </c>
    </row>
    <row r="7441" spans="1:9">
      <c r="A7441" t="s">
        <v>4</v>
      </c>
      <c r="B7441" s="4" t="s">
        <v>5</v>
      </c>
      <c r="C7441" s="4" t="s">
        <v>8</v>
      </c>
      <c r="D7441" s="4" t="s">
        <v>7</v>
      </c>
      <c r="E7441" s="4" t="s">
        <v>9</v>
      </c>
    </row>
    <row r="7442" spans="1:9">
      <c r="A7442" t="n">
        <v>64395</v>
      </c>
      <c r="B7442" s="38" t="n">
        <v>51</v>
      </c>
      <c r="C7442" s="7" t="n">
        <v>4</v>
      </c>
      <c r="D7442" s="7" t="n">
        <v>4</v>
      </c>
      <c r="E7442" s="7" t="s">
        <v>312</v>
      </c>
    </row>
    <row r="7443" spans="1:9">
      <c r="A7443" t="s">
        <v>4</v>
      </c>
      <c r="B7443" s="4" t="s">
        <v>5</v>
      </c>
      <c r="C7443" s="4" t="s">
        <v>7</v>
      </c>
    </row>
    <row r="7444" spans="1:9">
      <c r="A7444" t="n">
        <v>64408</v>
      </c>
      <c r="B7444" s="23" t="n">
        <v>16</v>
      </c>
      <c r="C7444" s="7" t="n">
        <v>0</v>
      </c>
    </row>
    <row r="7445" spans="1:9">
      <c r="A7445" t="s">
        <v>4</v>
      </c>
      <c r="B7445" s="4" t="s">
        <v>5</v>
      </c>
      <c r="C7445" s="4" t="s">
        <v>7</v>
      </c>
      <c r="D7445" s="4" t="s">
        <v>8</v>
      </c>
      <c r="E7445" s="4" t="s">
        <v>19</v>
      </c>
      <c r="F7445" s="4" t="s">
        <v>69</v>
      </c>
      <c r="G7445" s="4" t="s">
        <v>8</v>
      </c>
      <c r="H7445" s="4" t="s">
        <v>8</v>
      </c>
    </row>
    <row r="7446" spans="1:9">
      <c r="A7446" t="n">
        <v>64411</v>
      </c>
      <c r="B7446" s="39" t="n">
        <v>26</v>
      </c>
      <c r="C7446" s="7" t="n">
        <v>4</v>
      </c>
      <c r="D7446" s="7" t="n">
        <v>17</v>
      </c>
      <c r="E7446" s="7" t="n">
        <v>7401</v>
      </c>
      <c r="F7446" s="7" t="s">
        <v>575</v>
      </c>
      <c r="G7446" s="7" t="n">
        <v>2</v>
      </c>
      <c r="H7446" s="7" t="n">
        <v>0</v>
      </c>
    </row>
    <row r="7447" spans="1:9">
      <c r="A7447" t="s">
        <v>4</v>
      </c>
      <c r="B7447" s="4" t="s">
        <v>5</v>
      </c>
    </row>
    <row r="7448" spans="1:9">
      <c r="A7448" t="n">
        <v>64448</v>
      </c>
      <c r="B7448" s="30" t="n">
        <v>28</v>
      </c>
    </row>
    <row r="7449" spans="1:9">
      <c r="A7449" t="s">
        <v>4</v>
      </c>
      <c r="B7449" s="4" t="s">
        <v>5</v>
      </c>
      <c r="C7449" s="4" t="s">
        <v>7</v>
      </c>
      <c r="D7449" s="4" t="s">
        <v>8</v>
      </c>
    </row>
    <row r="7450" spans="1:9">
      <c r="A7450" t="n">
        <v>64449</v>
      </c>
      <c r="B7450" s="60" t="n">
        <v>89</v>
      </c>
      <c r="C7450" s="7" t="n">
        <v>65533</v>
      </c>
      <c r="D7450" s="7" t="n">
        <v>1</v>
      </c>
    </row>
    <row r="7451" spans="1:9">
      <c r="A7451" t="s">
        <v>4</v>
      </c>
      <c r="B7451" s="4" t="s">
        <v>5</v>
      </c>
      <c r="C7451" s="4" t="s">
        <v>8</v>
      </c>
      <c r="D7451" s="4" t="s">
        <v>7</v>
      </c>
      <c r="E7451" s="4" t="s">
        <v>18</v>
      </c>
    </row>
    <row r="7452" spans="1:9">
      <c r="A7452" t="n">
        <v>64453</v>
      </c>
      <c r="B7452" s="25" t="n">
        <v>58</v>
      </c>
      <c r="C7452" s="7" t="n">
        <v>101</v>
      </c>
      <c r="D7452" s="7" t="n">
        <v>300</v>
      </c>
      <c r="E7452" s="7" t="n">
        <v>1</v>
      </c>
    </row>
    <row r="7453" spans="1:9">
      <c r="A7453" t="s">
        <v>4</v>
      </c>
      <c r="B7453" s="4" t="s">
        <v>5</v>
      </c>
      <c r="C7453" s="4" t="s">
        <v>8</v>
      </c>
      <c r="D7453" s="4" t="s">
        <v>7</v>
      </c>
    </row>
    <row r="7454" spans="1:9">
      <c r="A7454" t="n">
        <v>64461</v>
      </c>
      <c r="B7454" s="25" t="n">
        <v>58</v>
      </c>
      <c r="C7454" s="7" t="n">
        <v>254</v>
      </c>
      <c r="D7454" s="7" t="n">
        <v>0</v>
      </c>
    </row>
    <row r="7455" spans="1:9">
      <c r="A7455" t="s">
        <v>4</v>
      </c>
      <c r="B7455" s="4" t="s">
        <v>5</v>
      </c>
      <c r="C7455" s="4" t="s">
        <v>8</v>
      </c>
      <c r="D7455" s="4" t="s">
        <v>8</v>
      </c>
      <c r="E7455" s="4" t="s">
        <v>18</v>
      </c>
      <c r="F7455" s="4" t="s">
        <v>18</v>
      </c>
      <c r="G7455" s="4" t="s">
        <v>18</v>
      </c>
      <c r="H7455" s="4" t="s">
        <v>7</v>
      </c>
    </row>
    <row r="7456" spans="1:9">
      <c r="A7456" t="n">
        <v>64465</v>
      </c>
      <c r="B7456" s="36" t="n">
        <v>45</v>
      </c>
      <c r="C7456" s="7" t="n">
        <v>2</v>
      </c>
      <c r="D7456" s="7" t="n">
        <v>3</v>
      </c>
      <c r="E7456" s="7" t="n">
        <v>5.25</v>
      </c>
      <c r="F7456" s="7" t="n">
        <v>1.25</v>
      </c>
      <c r="G7456" s="7" t="n">
        <v>-21.9500007629395</v>
      </c>
      <c r="H7456" s="7" t="n">
        <v>0</v>
      </c>
    </row>
    <row r="7457" spans="1:8">
      <c r="A7457" t="s">
        <v>4</v>
      </c>
      <c r="B7457" s="4" t="s">
        <v>5</v>
      </c>
      <c r="C7457" s="4" t="s">
        <v>8</v>
      </c>
      <c r="D7457" s="4" t="s">
        <v>8</v>
      </c>
      <c r="E7457" s="4" t="s">
        <v>18</v>
      </c>
      <c r="F7457" s="4" t="s">
        <v>18</v>
      </c>
      <c r="G7457" s="4" t="s">
        <v>18</v>
      </c>
      <c r="H7457" s="4" t="s">
        <v>7</v>
      </c>
      <c r="I7457" s="4" t="s">
        <v>8</v>
      </c>
    </row>
    <row r="7458" spans="1:8">
      <c r="A7458" t="n">
        <v>64482</v>
      </c>
      <c r="B7458" s="36" t="n">
        <v>45</v>
      </c>
      <c r="C7458" s="7" t="n">
        <v>4</v>
      </c>
      <c r="D7458" s="7" t="n">
        <v>3</v>
      </c>
      <c r="E7458" s="7" t="n">
        <v>355</v>
      </c>
      <c r="F7458" s="7" t="n">
        <v>145</v>
      </c>
      <c r="G7458" s="7" t="n">
        <v>352</v>
      </c>
      <c r="H7458" s="7" t="n">
        <v>0</v>
      </c>
      <c r="I7458" s="7" t="n">
        <v>0</v>
      </c>
    </row>
    <row r="7459" spans="1:8">
      <c r="A7459" t="s">
        <v>4</v>
      </c>
      <c r="B7459" s="4" t="s">
        <v>5</v>
      </c>
      <c r="C7459" s="4" t="s">
        <v>8</v>
      </c>
      <c r="D7459" s="4" t="s">
        <v>8</v>
      </c>
      <c r="E7459" s="4" t="s">
        <v>18</v>
      </c>
      <c r="F7459" s="4" t="s">
        <v>7</v>
      </c>
    </row>
    <row r="7460" spans="1:8">
      <c r="A7460" t="n">
        <v>64500</v>
      </c>
      <c r="B7460" s="36" t="n">
        <v>45</v>
      </c>
      <c r="C7460" s="7" t="n">
        <v>5</v>
      </c>
      <c r="D7460" s="7" t="n">
        <v>3</v>
      </c>
      <c r="E7460" s="7" t="n">
        <v>1.79999995231628</v>
      </c>
      <c r="F7460" s="7" t="n">
        <v>0</v>
      </c>
    </row>
    <row r="7461" spans="1:8">
      <c r="A7461" t="s">
        <v>4</v>
      </c>
      <c r="B7461" s="4" t="s">
        <v>5</v>
      </c>
      <c r="C7461" s="4" t="s">
        <v>8</v>
      </c>
      <c r="D7461" s="4" t="s">
        <v>8</v>
      </c>
      <c r="E7461" s="4" t="s">
        <v>18</v>
      </c>
      <c r="F7461" s="4" t="s">
        <v>7</v>
      </c>
    </row>
    <row r="7462" spans="1:8">
      <c r="A7462" t="n">
        <v>64509</v>
      </c>
      <c r="B7462" s="36" t="n">
        <v>45</v>
      </c>
      <c r="C7462" s="7" t="n">
        <v>5</v>
      </c>
      <c r="D7462" s="7" t="n">
        <v>3</v>
      </c>
      <c r="E7462" s="7" t="n">
        <v>1.5</v>
      </c>
      <c r="F7462" s="7" t="n">
        <v>1000</v>
      </c>
    </row>
    <row r="7463" spans="1:8">
      <c r="A7463" t="s">
        <v>4</v>
      </c>
      <c r="B7463" s="4" t="s">
        <v>5</v>
      </c>
      <c r="C7463" s="4" t="s">
        <v>8</v>
      </c>
      <c r="D7463" s="4" t="s">
        <v>8</v>
      </c>
      <c r="E7463" s="4" t="s">
        <v>18</v>
      </c>
      <c r="F7463" s="4" t="s">
        <v>7</v>
      </c>
    </row>
    <row r="7464" spans="1:8">
      <c r="A7464" t="n">
        <v>64518</v>
      </c>
      <c r="B7464" s="36" t="n">
        <v>45</v>
      </c>
      <c r="C7464" s="7" t="n">
        <v>11</v>
      </c>
      <c r="D7464" s="7" t="n">
        <v>3</v>
      </c>
      <c r="E7464" s="7" t="n">
        <v>25.8999996185303</v>
      </c>
      <c r="F7464" s="7" t="n">
        <v>0</v>
      </c>
    </row>
    <row r="7465" spans="1:8">
      <c r="A7465" t="s">
        <v>4</v>
      </c>
      <c r="B7465" s="4" t="s">
        <v>5</v>
      </c>
      <c r="C7465" s="4" t="s">
        <v>7</v>
      </c>
      <c r="D7465" s="4" t="s">
        <v>18</v>
      </c>
      <c r="E7465" s="4" t="s">
        <v>18</v>
      </c>
      <c r="F7465" s="4" t="s">
        <v>18</v>
      </c>
      <c r="G7465" s="4" t="s">
        <v>7</v>
      </c>
      <c r="H7465" s="4" t="s">
        <v>7</v>
      </c>
    </row>
    <row r="7466" spans="1:8">
      <c r="A7466" t="n">
        <v>64527</v>
      </c>
      <c r="B7466" s="35" t="n">
        <v>60</v>
      </c>
      <c r="C7466" s="7" t="n">
        <v>13</v>
      </c>
      <c r="D7466" s="7" t="n">
        <v>0</v>
      </c>
      <c r="E7466" s="7" t="n">
        <v>0</v>
      </c>
      <c r="F7466" s="7" t="n">
        <v>0</v>
      </c>
      <c r="G7466" s="7" t="n">
        <v>500</v>
      </c>
      <c r="H7466" s="7" t="n">
        <v>0</v>
      </c>
    </row>
    <row r="7467" spans="1:8">
      <c r="A7467" t="s">
        <v>4</v>
      </c>
      <c r="B7467" s="4" t="s">
        <v>5</v>
      </c>
      <c r="C7467" s="4" t="s">
        <v>7</v>
      </c>
      <c r="D7467" s="4" t="s">
        <v>8</v>
      </c>
      <c r="E7467" s="4" t="s">
        <v>9</v>
      </c>
      <c r="F7467" s="4" t="s">
        <v>18</v>
      </c>
      <c r="G7467" s="4" t="s">
        <v>18</v>
      </c>
      <c r="H7467" s="4" t="s">
        <v>18</v>
      </c>
    </row>
    <row r="7468" spans="1:8">
      <c r="A7468" t="n">
        <v>64546</v>
      </c>
      <c r="B7468" s="37" t="n">
        <v>48</v>
      </c>
      <c r="C7468" s="7" t="n">
        <v>13</v>
      </c>
      <c r="D7468" s="7" t="n">
        <v>0</v>
      </c>
      <c r="E7468" s="7" t="s">
        <v>547</v>
      </c>
      <c r="F7468" s="7" t="n">
        <v>-1</v>
      </c>
      <c r="G7468" s="7" t="n">
        <v>1</v>
      </c>
      <c r="H7468" s="7" t="n">
        <v>0</v>
      </c>
    </row>
    <row r="7469" spans="1:8">
      <c r="A7469" t="s">
        <v>4</v>
      </c>
      <c r="B7469" s="4" t="s">
        <v>5</v>
      </c>
      <c r="C7469" s="4" t="s">
        <v>8</v>
      </c>
      <c r="D7469" s="4" t="s">
        <v>7</v>
      </c>
    </row>
    <row r="7470" spans="1:8">
      <c r="A7470" t="n">
        <v>64574</v>
      </c>
      <c r="B7470" s="25" t="n">
        <v>58</v>
      </c>
      <c r="C7470" s="7" t="n">
        <v>255</v>
      </c>
      <c r="D7470" s="7" t="n">
        <v>0</v>
      </c>
    </row>
    <row r="7471" spans="1:8">
      <c r="A7471" t="s">
        <v>4</v>
      </c>
      <c r="B7471" s="4" t="s">
        <v>5</v>
      </c>
      <c r="C7471" s="4" t="s">
        <v>7</v>
      </c>
    </row>
    <row r="7472" spans="1:8">
      <c r="A7472" t="n">
        <v>64578</v>
      </c>
      <c r="B7472" s="23" t="n">
        <v>16</v>
      </c>
      <c r="C7472" s="7" t="n">
        <v>500</v>
      </c>
    </row>
    <row r="7473" spans="1:9">
      <c r="A7473" t="s">
        <v>4</v>
      </c>
      <c r="B7473" s="4" t="s">
        <v>5</v>
      </c>
      <c r="C7473" s="4" t="s">
        <v>8</v>
      </c>
      <c r="D7473" s="4" t="s">
        <v>18</v>
      </c>
      <c r="E7473" s="4" t="s">
        <v>18</v>
      </c>
      <c r="F7473" s="4" t="s">
        <v>18</v>
      </c>
    </row>
    <row r="7474" spans="1:9">
      <c r="A7474" t="n">
        <v>64581</v>
      </c>
      <c r="B7474" s="36" t="n">
        <v>45</v>
      </c>
      <c r="C7474" s="7" t="n">
        <v>9</v>
      </c>
      <c r="D7474" s="7" t="n">
        <v>0.0500000007450581</v>
      </c>
      <c r="E7474" s="7" t="n">
        <v>0.0500000007450581</v>
      </c>
      <c r="F7474" s="7" t="n">
        <v>0.200000002980232</v>
      </c>
    </row>
    <row r="7475" spans="1:9">
      <c r="A7475" t="s">
        <v>4</v>
      </c>
      <c r="B7475" s="4" t="s">
        <v>5</v>
      </c>
      <c r="C7475" s="4" t="s">
        <v>8</v>
      </c>
      <c r="D7475" s="4" t="s">
        <v>7</v>
      </c>
      <c r="E7475" s="4" t="s">
        <v>9</v>
      </c>
    </row>
    <row r="7476" spans="1:9">
      <c r="A7476" t="n">
        <v>64595</v>
      </c>
      <c r="B7476" s="38" t="n">
        <v>51</v>
      </c>
      <c r="C7476" s="7" t="n">
        <v>4</v>
      </c>
      <c r="D7476" s="7" t="n">
        <v>13</v>
      </c>
      <c r="E7476" s="7" t="s">
        <v>576</v>
      </c>
    </row>
    <row r="7477" spans="1:9">
      <c r="A7477" t="s">
        <v>4</v>
      </c>
      <c r="B7477" s="4" t="s">
        <v>5</v>
      </c>
      <c r="C7477" s="4" t="s">
        <v>7</v>
      </c>
    </row>
    <row r="7478" spans="1:9">
      <c r="A7478" t="n">
        <v>64609</v>
      </c>
      <c r="B7478" s="23" t="n">
        <v>16</v>
      </c>
      <c r="C7478" s="7" t="n">
        <v>0</v>
      </c>
    </row>
    <row r="7479" spans="1:9">
      <c r="A7479" t="s">
        <v>4</v>
      </c>
      <c r="B7479" s="4" t="s">
        <v>5</v>
      </c>
      <c r="C7479" s="4" t="s">
        <v>7</v>
      </c>
      <c r="D7479" s="4" t="s">
        <v>8</v>
      </c>
      <c r="E7479" s="4" t="s">
        <v>19</v>
      </c>
      <c r="F7479" s="4" t="s">
        <v>69</v>
      </c>
      <c r="G7479" s="4" t="s">
        <v>8</v>
      </c>
      <c r="H7479" s="4" t="s">
        <v>8</v>
      </c>
    </row>
    <row r="7480" spans="1:9">
      <c r="A7480" t="n">
        <v>64612</v>
      </c>
      <c r="B7480" s="39" t="n">
        <v>26</v>
      </c>
      <c r="C7480" s="7" t="n">
        <v>13</v>
      </c>
      <c r="D7480" s="7" t="n">
        <v>17</v>
      </c>
      <c r="E7480" s="7" t="n">
        <v>11342</v>
      </c>
      <c r="F7480" s="7" t="s">
        <v>577</v>
      </c>
      <c r="G7480" s="7" t="n">
        <v>2</v>
      </c>
      <c r="H7480" s="7" t="n">
        <v>0</v>
      </c>
    </row>
    <row r="7481" spans="1:9">
      <c r="A7481" t="s">
        <v>4</v>
      </c>
      <c r="B7481" s="4" t="s">
        <v>5</v>
      </c>
    </row>
    <row r="7482" spans="1:9">
      <c r="A7482" t="n">
        <v>64644</v>
      </c>
      <c r="B7482" s="30" t="n">
        <v>28</v>
      </c>
    </row>
    <row r="7483" spans="1:9">
      <c r="A7483" t="s">
        <v>4</v>
      </c>
      <c r="B7483" s="4" t="s">
        <v>5</v>
      </c>
      <c r="C7483" s="4" t="s">
        <v>7</v>
      </c>
    </row>
    <row r="7484" spans="1:9">
      <c r="A7484" t="n">
        <v>64645</v>
      </c>
      <c r="B7484" s="23" t="n">
        <v>16</v>
      </c>
      <c r="C7484" s="7" t="n">
        <v>500</v>
      </c>
    </row>
    <row r="7485" spans="1:9">
      <c r="A7485" t="s">
        <v>4</v>
      </c>
      <c r="B7485" s="4" t="s">
        <v>5</v>
      </c>
      <c r="C7485" s="4" t="s">
        <v>8</v>
      </c>
      <c r="D7485" s="4" t="s">
        <v>18</v>
      </c>
      <c r="E7485" s="4" t="s">
        <v>18</v>
      </c>
      <c r="F7485" s="4" t="s">
        <v>18</v>
      </c>
    </row>
    <row r="7486" spans="1:9">
      <c r="A7486" t="n">
        <v>64648</v>
      </c>
      <c r="B7486" s="36" t="n">
        <v>45</v>
      </c>
      <c r="C7486" s="7" t="n">
        <v>9</v>
      </c>
      <c r="D7486" s="7" t="n">
        <v>0.0500000007450581</v>
      </c>
      <c r="E7486" s="7" t="n">
        <v>0.0500000007450581</v>
      </c>
      <c r="F7486" s="7" t="n">
        <v>0.200000002980232</v>
      </c>
    </row>
    <row r="7487" spans="1:9">
      <c r="A7487" t="s">
        <v>4</v>
      </c>
      <c r="B7487" s="4" t="s">
        <v>5</v>
      </c>
      <c r="C7487" s="4" t="s">
        <v>8</v>
      </c>
      <c r="D7487" s="4" t="s">
        <v>7</v>
      </c>
      <c r="E7487" s="4" t="s">
        <v>9</v>
      </c>
    </row>
    <row r="7488" spans="1:9">
      <c r="A7488" t="n">
        <v>64662</v>
      </c>
      <c r="B7488" s="38" t="n">
        <v>51</v>
      </c>
      <c r="C7488" s="7" t="n">
        <v>4</v>
      </c>
      <c r="D7488" s="7" t="n">
        <v>13</v>
      </c>
      <c r="E7488" s="7" t="s">
        <v>578</v>
      </c>
    </row>
    <row r="7489" spans="1:8">
      <c r="A7489" t="s">
        <v>4</v>
      </c>
      <c r="B7489" s="4" t="s">
        <v>5</v>
      </c>
      <c r="C7489" s="4" t="s">
        <v>7</v>
      </c>
    </row>
    <row r="7490" spans="1:8">
      <c r="A7490" t="n">
        <v>64676</v>
      </c>
      <c r="B7490" s="23" t="n">
        <v>16</v>
      </c>
      <c r="C7490" s="7" t="n">
        <v>0</v>
      </c>
    </row>
    <row r="7491" spans="1:8">
      <c r="A7491" t="s">
        <v>4</v>
      </c>
      <c r="B7491" s="4" t="s">
        <v>5</v>
      </c>
      <c r="C7491" s="4" t="s">
        <v>7</v>
      </c>
      <c r="D7491" s="4" t="s">
        <v>8</v>
      </c>
      <c r="E7491" s="4" t="s">
        <v>19</v>
      </c>
      <c r="F7491" s="4" t="s">
        <v>69</v>
      </c>
      <c r="G7491" s="4" t="s">
        <v>8</v>
      </c>
      <c r="H7491" s="4" t="s">
        <v>8</v>
      </c>
    </row>
    <row r="7492" spans="1:8">
      <c r="A7492" t="n">
        <v>64679</v>
      </c>
      <c r="B7492" s="39" t="n">
        <v>26</v>
      </c>
      <c r="C7492" s="7" t="n">
        <v>13</v>
      </c>
      <c r="D7492" s="7" t="n">
        <v>17</v>
      </c>
      <c r="E7492" s="7" t="n">
        <v>11343</v>
      </c>
      <c r="F7492" s="7" t="s">
        <v>579</v>
      </c>
      <c r="G7492" s="7" t="n">
        <v>2</v>
      </c>
      <c r="H7492" s="7" t="n">
        <v>0</v>
      </c>
    </row>
    <row r="7493" spans="1:8">
      <c r="A7493" t="s">
        <v>4</v>
      </c>
      <c r="B7493" s="4" t="s">
        <v>5</v>
      </c>
    </row>
    <row r="7494" spans="1:8">
      <c r="A7494" t="n">
        <v>64723</v>
      </c>
      <c r="B7494" s="30" t="n">
        <v>28</v>
      </c>
    </row>
    <row r="7495" spans="1:8">
      <c r="A7495" t="s">
        <v>4</v>
      </c>
      <c r="B7495" s="4" t="s">
        <v>5</v>
      </c>
      <c r="C7495" s="4" t="s">
        <v>7</v>
      </c>
      <c r="D7495" s="4" t="s">
        <v>8</v>
      </c>
    </row>
    <row r="7496" spans="1:8">
      <c r="A7496" t="n">
        <v>64724</v>
      </c>
      <c r="B7496" s="60" t="n">
        <v>89</v>
      </c>
      <c r="C7496" s="7" t="n">
        <v>65533</v>
      </c>
      <c r="D7496" s="7" t="n">
        <v>1</v>
      </c>
    </row>
    <row r="7497" spans="1:8">
      <c r="A7497" t="s">
        <v>4</v>
      </c>
      <c r="B7497" s="4" t="s">
        <v>5</v>
      </c>
      <c r="C7497" s="4" t="s">
        <v>8</v>
      </c>
      <c r="D7497" s="4" t="s">
        <v>7</v>
      </c>
      <c r="E7497" s="4" t="s">
        <v>18</v>
      </c>
    </row>
    <row r="7498" spans="1:8">
      <c r="A7498" t="n">
        <v>64728</v>
      </c>
      <c r="B7498" s="25" t="n">
        <v>58</v>
      </c>
      <c r="C7498" s="7" t="n">
        <v>101</v>
      </c>
      <c r="D7498" s="7" t="n">
        <v>300</v>
      </c>
      <c r="E7498" s="7" t="n">
        <v>1</v>
      </c>
    </row>
    <row r="7499" spans="1:8">
      <c r="A7499" t="s">
        <v>4</v>
      </c>
      <c r="B7499" s="4" t="s">
        <v>5</v>
      </c>
      <c r="C7499" s="4" t="s">
        <v>8</v>
      </c>
      <c r="D7499" s="4" t="s">
        <v>7</v>
      </c>
    </row>
    <row r="7500" spans="1:8">
      <c r="A7500" t="n">
        <v>64736</v>
      </c>
      <c r="B7500" s="25" t="n">
        <v>58</v>
      </c>
      <c r="C7500" s="7" t="n">
        <v>254</v>
      </c>
      <c r="D7500" s="7" t="n">
        <v>0</v>
      </c>
    </row>
    <row r="7501" spans="1:8">
      <c r="A7501" t="s">
        <v>4</v>
      </c>
      <c r="B7501" s="4" t="s">
        <v>5</v>
      </c>
      <c r="C7501" s="4" t="s">
        <v>7</v>
      </c>
      <c r="D7501" s="4" t="s">
        <v>18</v>
      </c>
      <c r="E7501" s="4" t="s">
        <v>18</v>
      </c>
      <c r="F7501" s="4" t="s">
        <v>18</v>
      </c>
      <c r="G7501" s="4" t="s">
        <v>18</v>
      </c>
    </row>
    <row r="7502" spans="1:8">
      <c r="A7502" t="n">
        <v>64740</v>
      </c>
      <c r="B7502" s="33" t="n">
        <v>46</v>
      </c>
      <c r="C7502" s="7" t="n">
        <v>1</v>
      </c>
      <c r="D7502" s="7" t="n">
        <v>5.55000019073486</v>
      </c>
      <c r="E7502" s="7" t="n">
        <v>0</v>
      </c>
      <c r="F7502" s="7" t="n">
        <v>-24.7000007629395</v>
      </c>
      <c r="G7502" s="7" t="n">
        <v>0</v>
      </c>
    </row>
    <row r="7503" spans="1:8">
      <c r="A7503" t="s">
        <v>4</v>
      </c>
      <c r="B7503" s="4" t="s">
        <v>5</v>
      </c>
      <c r="C7503" s="4" t="s">
        <v>7</v>
      </c>
      <c r="D7503" s="4" t="s">
        <v>18</v>
      </c>
      <c r="E7503" s="4" t="s">
        <v>18</v>
      </c>
      <c r="F7503" s="4" t="s">
        <v>18</v>
      </c>
      <c r="G7503" s="4" t="s">
        <v>18</v>
      </c>
    </row>
    <row r="7504" spans="1:8">
      <c r="A7504" t="n">
        <v>64759</v>
      </c>
      <c r="B7504" s="33" t="n">
        <v>46</v>
      </c>
      <c r="C7504" s="7" t="n">
        <v>3</v>
      </c>
      <c r="D7504" s="7" t="n">
        <v>3.40000009536743</v>
      </c>
      <c r="E7504" s="7" t="n">
        <v>0.0599999986588955</v>
      </c>
      <c r="F7504" s="7" t="n">
        <v>-25.3999996185303</v>
      </c>
      <c r="G7504" s="7" t="n">
        <v>0</v>
      </c>
    </row>
    <row r="7505" spans="1:8">
      <c r="A7505" t="s">
        <v>4</v>
      </c>
      <c r="B7505" s="4" t="s">
        <v>5</v>
      </c>
      <c r="C7505" s="4" t="s">
        <v>7</v>
      </c>
      <c r="D7505" s="4" t="s">
        <v>18</v>
      </c>
      <c r="E7505" s="4" t="s">
        <v>18</v>
      </c>
      <c r="F7505" s="4" t="s">
        <v>18</v>
      </c>
      <c r="G7505" s="4" t="s">
        <v>18</v>
      </c>
    </row>
    <row r="7506" spans="1:8">
      <c r="A7506" t="n">
        <v>64778</v>
      </c>
      <c r="B7506" s="33" t="n">
        <v>46</v>
      </c>
      <c r="C7506" s="7" t="n">
        <v>4</v>
      </c>
      <c r="D7506" s="7" t="n">
        <v>5.19999980926514</v>
      </c>
      <c r="E7506" s="7" t="n">
        <v>0</v>
      </c>
      <c r="F7506" s="7" t="n">
        <v>-25.6499996185303</v>
      </c>
      <c r="G7506" s="7" t="n">
        <v>0</v>
      </c>
    </row>
    <row r="7507" spans="1:8">
      <c r="A7507" t="s">
        <v>4</v>
      </c>
      <c r="B7507" s="4" t="s">
        <v>5</v>
      </c>
      <c r="C7507" s="4" t="s">
        <v>7</v>
      </c>
      <c r="D7507" s="4" t="s">
        <v>18</v>
      </c>
      <c r="E7507" s="4" t="s">
        <v>18</v>
      </c>
      <c r="F7507" s="4" t="s">
        <v>18</v>
      </c>
      <c r="G7507" s="4" t="s">
        <v>18</v>
      </c>
    </row>
    <row r="7508" spans="1:8">
      <c r="A7508" t="n">
        <v>64797</v>
      </c>
      <c r="B7508" s="33" t="n">
        <v>46</v>
      </c>
      <c r="C7508" s="7" t="n">
        <v>5</v>
      </c>
      <c r="D7508" s="7" t="n">
        <v>4.44999980926514</v>
      </c>
      <c r="E7508" s="7" t="n">
        <v>0.0599999986588955</v>
      </c>
      <c r="F7508" s="7" t="n">
        <v>-24.25</v>
      </c>
      <c r="G7508" s="7" t="n">
        <v>0</v>
      </c>
    </row>
    <row r="7509" spans="1:8">
      <c r="A7509" t="s">
        <v>4</v>
      </c>
      <c r="B7509" s="4" t="s">
        <v>5</v>
      </c>
      <c r="C7509" s="4" t="s">
        <v>7</v>
      </c>
      <c r="D7509" s="4" t="s">
        <v>18</v>
      </c>
      <c r="E7509" s="4" t="s">
        <v>18</v>
      </c>
      <c r="F7509" s="4" t="s">
        <v>18</v>
      </c>
      <c r="G7509" s="4" t="s">
        <v>18</v>
      </c>
    </row>
    <row r="7510" spans="1:8">
      <c r="A7510" t="n">
        <v>64816</v>
      </c>
      <c r="B7510" s="33" t="n">
        <v>46</v>
      </c>
      <c r="C7510" s="7" t="n">
        <v>6</v>
      </c>
      <c r="D7510" s="7" t="n">
        <v>3.65000009536743</v>
      </c>
      <c r="E7510" s="7" t="n">
        <v>0.0599999986588955</v>
      </c>
      <c r="F7510" s="7" t="n">
        <v>-24.1000003814697</v>
      </c>
      <c r="G7510" s="7" t="n">
        <v>0</v>
      </c>
    </row>
    <row r="7511" spans="1:8">
      <c r="A7511" t="s">
        <v>4</v>
      </c>
      <c r="B7511" s="4" t="s">
        <v>5</v>
      </c>
      <c r="C7511" s="4" t="s">
        <v>7</v>
      </c>
      <c r="D7511" s="4" t="s">
        <v>18</v>
      </c>
      <c r="E7511" s="4" t="s">
        <v>18</v>
      </c>
      <c r="F7511" s="4" t="s">
        <v>18</v>
      </c>
      <c r="G7511" s="4" t="s">
        <v>18</v>
      </c>
    </row>
    <row r="7512" spans="1:8">
      <c r="A7512" t="n">
        <v>64835</v>
      </c>
      <c r="B7512" s="33" t="n">
        <v>46</v>
      </c>
      <c r="C7512" s="7" t="n">
        <v>7</v>
      </c>
      <c r="D7512" s="7" t="n">
        <v>4.55000019073486</v>
      </c>
      <c r="E7512" s="7" t="n">
        <v>0.0599999986588955</v>
      </c>
      <c r="F7512" s="7" t="n">
        <v>-26.0499992370605</v>
      </c>
      <c r="G7512" s="7" t="n">
        <v>0</v>
      </c>
    </row>
    <row r="7513" spans="1:8">
      <c r="A7513" t="s">
        <v>4</v>
      </c>
      <c r="B7513" s="4" t="s">
        <v>5</v>
      </c>
      <c r="C7513" s="4" t="s">
        <v>7</v>
      </c>
      <c r="D7513" s="4" t="s">
        <v>18</v>
      </c>
      <c r="E7513" s="4" t="s">
        <v>18</v>
      </c>
      <c r="F7513" s="4" t="s">
        <v>18</v>
      </c>
      <c r="G7513" s="4" t="s">
        <v>18</v>
      </c>
    </row>
    <row r="7514" spans="1:8">
      <c r="A7514" t="n">
        <v>64854</v>
      </c>
      <c r="B7514" s="33" t="n">
        <v>46</v>
      </c>
      <c r="C7514" s="7" t="n">
        <v>8</v>
      </c>
      <c r="D7514" s="7" t="n">
        <v>2.59999990463257</v>
      </c>
      <c r="E7514" s="7" t="n">
        <v>0.0599999986588955</v>
      </c>
      <c r="F7514" s="7" t="n">
        <v>-24.25</v>
      </c>
      <c r="G7514" s="7" t="n">
        <v>0</v>
      </c>
    </row>
    <row r="7515" spans="1:8">
      <c r="A7515" t="s">
        <v>4</v>
      </c>
      <c r="B7515" s="4" t="s">
        <v>5</v>
      </c>
      <c r="C7515" s="4" t="s">
        <v>7</v>
      </c>
      <c r="D7515" s="4" t="s">
        <v>18</v>
      </c>
      <c r="E7515" s="4" t="s">
        <v>18</v>
      </c>
      <c r="F7515" s="4" t="s">
        <v>18</v>
      </c>
      <c r="G7515" s="4" t="s">
        <v>18</v>
      </c>
    </row>
    <row r="7516" spans="1:8">
      <c r="A7516" t="n">
        <v>64873</v>
      </c>
      <c r="B7516" s="33" t="n">
        <v>46</v>
      </c>
      <c r="C7516" s="7" t="n">
        <v>9</v>
      </c>
      <c r="D7516" s="7" t="n">
        <v>3.15000009536743</v>
      </c>
      <c r="E7516" s="7" t="n">
        <v>0.0599999986588955</v>
      </c>
      <c r="F7516" s="7" t="n">
        <v>-23.3500003814697</v>
      </c>
      <c r="G7516" s="7" t="n">
        <v>0</v>
      </c>
    </row>
    <row r="7517" spans="1:8">
      <c r="A7517" t="s">
        <v>4</v>
      </c>
      <c r="B7517" s="4" t="s">
        <v>5</v>
      </c>
      <c r="C7517" s="4" t="s">
        <v>7</v>
      </c>
      <c r="D7517" s="4" t="s">
        <v>18</v>
      </c>
      <c r="E7517" s="4" t="s">
        <v>18</v>
      </c>
      <c r="F7517" s="4" t="s">
        <v>18</v>
      </c>
      <c r="G7517" s="4" t="s">
        <v>18</v>
      </c>
    </row>
    <row r="7518" spans="1:8">
      <c r="A7518" t="n">
        <v>64892</v>
      </c>
      <c r="B7518" s="33" t="n">
        <v>46</v>
      </c>
      <c r="C7518" s="7" t="n">
        <v>11</v>
      </c>
      <c r="D7518" s="7" t="n">
        <v>2.65000009536743</v>
      </c>
      <c r="E7518" s="7" t="n">
        <v>0.0599999986588955</v>
      </c>
      <c r="F7518" s="7" t="n">
        <v>-25.6499996185303</v>
      </c>
      <c r="G7518" s="7" t="n">
        <v>0</v>
      </c>
    </row>
    <row r="7519" spans="1:8">
      <c r="A7519" t="s">
        <v>4</v>
      </c>
      <c r="B7519" s="4" t="s">
        <v>5</v>
      </c>
      <c r="C7519" s="4" t="s">
        <v>7</v>
      </c>
      <c r="D7519" s="4" t="s">
        <v>18</v>
      </c>
      <c r="E7519" s="4" t="s">
        <v>18</v>
      </c>
      <c r="F7519" s="4" t="s">
        <v>18</v>
      </c>
      <c r="G7519" s="4" t="s">
        <v>18</v>
      </c>
    </row>
    <row r="7520" spans="1:8">
      <c r="A7520" t="n">
        <v>64911</v>
      </c>
      <c r="B7520" s="33" t="n">
        <v>46</v>
      </c>
      <c r="C7520" s="7" t="n">
        <v>13</v>
      </c>
      <c r="D7520" s="7" t="n">
        <v>5.25</v>
      </c>
      <c r="E7520" s="7" t="n">
        <v>0</v>
      </c>
      <c r="F7520" s="7" t="n">
        <v>-21.8999996185303</v>
      </c>
      <c r="G7520" s="7" t="n">
        <v>0</v>
      </c>
    </row>
    <row r="7521" spans="1:7">
      <c r="A7521" t="s">
        <v>4</v>
      </c>
      <c r="B7521" s="4" t="s">
        <v>5</v>
      </c>
      <c r="C7521" s="4" t="s">
        <v>7</v>
      </c>
      <c r="D7521" s="4" t="s">
        <v>18</v>
      </c>
      <c r="E7521" s="4" t="s">
        <v>18</v>
      </c>
      <c r="F7521" s="4" t="s">
        <v>18</v>
      </c>
      <c r="G7521" s="4" t="s">
        <v>18</v>
      </c>
    </row>
    <row r="7522" spans="1:7">
      <c r="A7522" t="n">
        <v>64930</v>
      </c>
      <c r="B7522" s="33" t="n">
        <v>46</v>
      </c>
      <c r="C7522" s="7" t="n">
        <v>7032</v>
      </c>
      <c r="D7522" s="7" t="n">
        <v>4.75</v>
      </c>
      <c r="E7522" s="7" t="n">
        <v>0</v>
      </c>
      <c r="F7522" s="7" t="n">
        <v>-24.1499996185303</v>
      </c>
      <c r="G7522" s="7" t="n">
        <v>0</v>
      </c>
    </row>
    <row r="7523" spans="1:7">
      <c r="A7523" t="s">
        <v>4</v>
      </c>
      <c r="B7523" s="4" t="s">
        <v>5</v>
      </c>
      <c r="C7523" s="4" t="s">
        <v>7</v>
      </c>
      <c r="D7523" s="4" t="s">
        <v>18</v>
      </c>
      <c r="E7523" s="4" t="s">
        <v>18</v>
      </c>
      <c r="F7523" s="4" t="s">
        <v>18</v>
      </c>
      <c r="G7523" s="4" t="s">
        <v>18</v>
      </c>
    </row>
    <row r="7524" spans="1:7">
      <c r="A7524" t="n">
        <v>64949</v>
      </c>
      <c r="B7524" s="33" t="n">
        <v>46</v>
      </c>
      <c r="C7524" s="7" t="n">
        <v>0</v>
      </c>
      <c r="D7524" s="7" t="n">
        <v>7.15000009536743</v>
      </c>
      <c r="E7524" s="7" t="n">
        <v>0</v>
      </c>
      <c r="F7524" s="7" t="n">
        <v>-23.8999996185303</v>
      </c>
      <c r="G7524" s="7" t="n">
        <v>0</v>
      </c>
    </row>
    <row r="7525" spans="1:7">
      <c r="A7525" t="s">
        <v>4</v>
      </c>
      <c r="B7525" s="4" t="s">
        <v>5</v>
      </c>
      <c r="C7525" s="4" t="s">
        <v>7</v>
      </c>
      <c r="D7525" s="4" t="s">
        <v>18</v>
      </c>
      <c r="E7525" s="4" t="s">
        <v>18</v>
      </c>
      <c r="F7525" s="4" t="s">
        <v>18</v>
      </c>
      <c r="G7525" s="4" t="s">
        <v>18</v>
      </c>
    </row>
    <row r="7526" spans="1:7">
      <c r="A7526" t="n">
        <v>64968</v>
      </c>
      <c r="B7526" s="33" t="n">
        <v>46</v>
      </c>
      <c r="C7526" s="7" t="n">
        <v>80</v>
      </c>
      <c r="D7526" s="7" t="n">
        <v>6.69999980926514</v>
      </c>
      <c r="E7526" s="7" t="n">
        <v>0</v>
      </c>
      <c r="F7526" s="7" t="n">
        <v>-25.8500003814697</v>
      </c>
      <c r="G7526" s="7" t="n">
        <v>0</v>
      </c>
    </row>
    <row r="7527" spans="1:7">
      <c r="A7527" t="s">
        <v>4</v>
      </c>
      <c r="B7527" s="4" t="s">
        <v>5</v>
      </c>
      <c r="C7527" s="4" t="s">
        <v>7</v>
      </c>
      <c r="D7527" s="4" t="s">
        <v>18</v>
      </c>
      <c r="E7527" s="4" t="s">
        <v>19</v>
      </c>
      <c r="F7527" s="4" t="s">
        <v>18</v>
      </c>
      <c r="G7527" s="4" t="s">
        <v>18</v>
      </c>
      <c r="H7527" s="4" t="s">
        <v>8</v>
      </c>
    </row>
    <row r="7528" spans="1:7">
      <c r="A7528" t="n">
        <v>64987</v>
      </c>
      <c r="B7528" s="68" t="n">
        <v>100</v>
      </c>
      <c r="C7528" s="7" t="n">
        <v>1</v>
      </c>
      <c r="D7528" s="7" t="n">
        <v>5.25</v>
      </c>
      <c r="E7528" s="7" t="n">
        <v>0</v>
      </c>
      <c r="F7528" s="7" t="n">
        <v>-21.8999996185303</v>
      </c>
      <c r="G7528" s="7" t="n">
        <v>0</v>
      </c>
      <c r="H7528" s="7" t="n">
        <v>0</v>
      </c>
    </row>
    <row r="7529" spans="1:7">
      <c r="A7529" t="s">
        <v>4</v>
      </c>
      <c r="B7529" s="4" t="s">
        <v>5</v>
      </c>
      <c r="C7529" s="4" t="s">
        <v>7</v>
      </c>
      <c r="D7529" s="4" t="s">
        <v>18</v>
      </c>
      <c r="E7529" s="4" t="s">
        <v>19</v>
      </c>
      <c r="F7529" s="4" t="s">
        <v>18</v>
      </c>
      <c r="G7529" s="4" t="s">
        <v>18</v>
      </c>
      <c r="H7529" s="4" t="s">
        <v>8</v>
      </c>
    </row>
    <row r="7530" spans="1:7">
      <c r="A7530" t="n">
        <v>65007</v>
      </c>
      <c r="B7530" s="68" t="n">
        <v>100</v>
      </c>
      <c r="C7530" s="7" t="n">
        <v>2</v>
      </c>
      <c r="D7530" s="7" t="n">
        <v>5.25</v>
      </c>
      <c r="E7530" s="7" t="n">
        <v>0</v>
      </c>
      <c r="F7530" s="7" t="n">
        <v>-21.8999996185303</v>
      </c>
      <c r="G7530" s="7" t="n">
        <v>0</v>
      </c>
      <c r="H7530" s="7" t="n">
        <v>0</v>
      </c>
    </row>
    <row r="7531" spans="1:7">
      <c r="A7531" t="s">
        <v>4</v>
      </c>
      <c r="B7531" s="4" t="s">
        <v>5</v>
      </c>
      <c r="C7531" s="4" t="s">
        <v>7</v>
      </c>
      <c r="D7531" s="4" t="s">
        <v>18</v>
      </c>
      <c r="E7531" s="4" t="s">
        <v>19</v>
      </c>
      <c r="F7531" s="4" t="s">
        <v>18</v>
      </c>
      <c r="G7531" s="4" t="s">
        <v>18</v>
      </c>
      <c r="H7531" s="4" t="s">
        <v>8</v>
      </c>
    </row>
    <row r="7532" spans="1:7">
      <c r="A7532" t="n">
        <v>65027</v>
      </c>
      <c r="B7532" s="68" t="n">
        <v>100</v>
      </c>
      <c r="C7532" s="7" t="n">
        <v>3</v>
      </c>
      <c r="D7532" s="7" t="n">
        <v>5.25</v>
      </c>
      <c r="E7532" s="7" t="n">
        <v>0</v>
      </c>
      <c r="F7532" s="7" t="n">
        <v>-21.8999996185303</v>
      </c>
      <c r="G7532" s="7" t="n">
        <v>0</v>
      </c>
      <c r="H7532" s="7" t="n">
        <v>0</v>
      </c>
    </row>
    <row r="7533" spans="1:7">
      <c r="A7533" t="s">
        <v>4</v>
      </c>
      <c r="B7533" s="4" t="s">
        <v>5</v>
      </c>
      <c r="C7533" s="4" t="s">
        <v>7</v>
      </c>
      <c r="D7533" s="4" t="s">
        <v>18</v>
      </c>
      <c r="E7533" s="4" t="s">
        <v>19</v>
      </c>
      <c r="F7533" s="4" t="s">
        <v>18</v>
      </c>
      <c r="G7533" s="4" t="s">
        <v>18</v>
      </c>
      <c r="H7533" s="4" t="s">
        <v>8</v>
      </c>
    </row>
    <row r="7534" spans="1:7">
      <c r="A7534" t="n">
        <v>65047</v>
      </c>
      <c r="B7534" s="68" t="n">
        <v>100</v>
      </c>
      <c r="C7534" s="7" t="n">
        <v>4</v>
      </c>
      <c r="D7534" s="7" t="n">
        <v>5.25</v>
      </c>
      <c r="E7534" s="7" t="n">
        <v>0</v>
      </c>
      <c r="F7534" s="7" t="n">
        <v>-21.8999996185303</v>
      </c>
      <c r="G7534" s="7" t="n">
        <v>0</v>
      </c>
      <c r="H7534" s="7" t="n">
        <v>0</v>
      </c>
    </row>
    <row r="7535" spans="1:7">
      <c r="A7535" t="s">
        <v>4</v>
      </c>
      <c r="B7535" s="4" t="s">
        <v>5</v>
      </c>
      <c r="C7535" s="4" t="s">
        <v>7</v>
      </c>
      <c r="D7535" s="4" t="s">
        <v>18</v>
      </c>
      <c r="E7535" s="4" t="s">
        <v>19</v>
      </c>
      <c r="F7535" s="4" t="s">
        <v>18</v>
      </c>
      <c r="G7535" s="4" t="s">
        <v>18</v>
      </c>
      <c r="H7535" s="4" t="s">
        <v>8</v>
      </c>
    </row>
    <row r="7536" spans="1:7">
      <c r="A7536" t="n">
        <v>65067</v>
      </c>
      <c r="B7536" s="68" t="n">
        <v>100</v>
      </c>
      <c r="C7536" s="7" t="n">
        <v>5</v>
      </c>
      <c r="D7536" s="7" t="n">
        <v>5.25</v>
      </c>
      <c r="E7536" s="7" t="n">
        <v>0</v>
      </c>
      <c r="F7536" s="7" t="n">
        <v>-21.8999996185303</v>
      </c>
      <c r="G7536" s="7" t="n">
        <v>0</v>
      </c>
      <c r="H7536" s="7" t="n">
        <v>0</v>
      </c>
    </row>
    <row r="7537" spans="1:8">
      <c r="A7537" t="s">
        <v>4</v>
      </c>
      <c r="B7537" s="4" t="s">
        <v>5</v>
      </c>
      <c r="C7537" s="4" t="s">
        <v>7</v>
      </c>
      <c r="D7537" s="4" t="s">
        <v>18</v>
      </c>
      <c r="E7537" s="4" t="s">
        <v>19</v>
      </c>
      <c r="F7537" s="4" t="s">
        <v>18</v>
      </c>
      <c r="G7537" s="4" t="s">
        <v>18</v>
      </c>
      <c r="H7537" s="4" t="s">
        <v>8</v>
      </c>
    </row>
    <row r="7538" spans="1:8">
      <c r="A7538" t="n">
        <v>65087</v>
      </c>
      <c r="B7538" s="68" t="n">
        <v>100</v>
      </c>
      <c r="C7538" s="7" t="n">
        <v>7032</v>
      </c>
      <c r="D7538" s="7" t="n">
        <v>5.25</v>
      </c>
      <c r="E7538" s="7" t="n">
        <v>0</v>
      </c>
      <c r="F7538" s="7" t="n">
        <v>-21.8999996185303</v>
      </c>
      <c r="G7538" s="7" t="n">
        <v>0</v>
      </c>
      <c r="H7538" s="7" t="n">
        <v>0</v>
      </c>
    </row>
    <row r="7539" spans="1:8">
      <c r="A7539" t="s">
        <v>4</v>
      </c>
      <c r="B7539" s="4" t="s">
        <v>5</v>
      </c>
      <c r="C7539" s="4" t="s">
        <v>7</v>
      </c>
      <c r="D7539" s="4" t="s">
        <v>18</v>
      </c>
      <c r="E7539" s="4" t="s">
        <v>19</v>
      </c>
      <c r="F7539" s="4" t="s">
        <v>18</v>
      </c>
      <c r="G7539" s="4" t="s">
        <v>18</v>
      </c>
      <c r="H7539" s="4" t="s">
        <v>8</v>
      </c>
    </row>
    <row r="7540" spans="1:8">
      <c r="A7540" t="n">
        <v>65107</v>
      </c>
      <c r="B7540" s="68" t="n">
        <v>100</v>
      </c>
      <c r="C7540" s="7" t="n">
        <v>6</v>
      </c>
      <c r="D7540" s="7" t="n">
        <v>5.25</v>
      </c>
      <c r="E7540" s="7" t="n">
        <v>0</v>
      </c>
      <c r="F7540" s="7" t="n">
        <v>-21.8999996185303</v>
      </c>
      <c r="G7540" s="7" t="n">
        <v>0</v>
      </c>
      <c r="H7540" s="7" t="n">
        <v>0</v>
      </c>
    </row>
    <row r="7541" spans="1:8">
      <c r="A7541" t="s">
        <v>4</v>
      </c>
      <c r="B7541" s="4" t="s">
        <v>5</v>
      </c>
      <c r="C7541" s="4" t="s">
        <v>7</v>
      </c>
      <c r="D7541" s="4" t="s">
        <v>18</v>
      </c>
      <c r="E7541" s="4" t="s">
        <v>19</v>
      </c>
      <c r="F7541" s="4" t="s">
        <v>18</v>
      </c>
      <c r="G7541" s="4" t="s">
        <v>18</v>
      </c>
      <c r="H7541" s="4" t="s">
        <v>8</v>
      </c>
    </row>
    <row r="7542" spans="1:8">
      <c r="A7542" t="n">
        <v>65127</v>
      </c>
      <c r="B7542" s="68" t="n">
        <v>100</v>
      </c>
      <c r="C7542" s="7" t="n">
        <v>7</v>
      </c>
      <c r="D7542" s="7" t="n">
        <v>5.25</v>
      </c>
      <c r="E7542" s="7" t="n">
        <v>0</v>
      </c>
      <c r="F7542" s="7" t="n">
        <v>-21.8999996185303</v>
      </c>
      <c r="G7542" s="7" t="n">
        <v>0</v>
      </c>
      <c r="H7542" s="7" t="n">
        <v>0</v>
      </c>
    </row>
    <row r="7543" spans="1:8">
      <c r="A7543" t="s">
        <v>4</v>
      </c>
      <c r="B7543" s="4" t="s">
        <v>5</v>
      </c>
      <c r="C7543" s="4" t="s">
        <v>7</v>
      </c>
      <c r="D7543" s="4" t="s">
        <v>18</v>
      </c>
      <c r="E7543" s="4" t="s">
        <v>19</v>
      </c>
      <c r="F7543" s="4" t="s">
        <v>18</v>
      </c>
      <c r="G7543" s="4" t="s">
        <v>18</v>
      </c>
      <c r="H7543" s="4" t="s">
        <v>8</v>
      </c>
    </row>
    <row r="7544" spans="1:8">
      <c r="A7544" t="n">
        <v>65147</v>
      </c>
      <c r="B7544" s="68" t="n">
        <v>100</v>
      </c>
      <c r="C7544" s="7" t="n">
        <v>8</v>
      </c>
      <c r="D7544" s="7" t="n">
        <v>5.25</v>
      </c>
      <c r="E7544" s="7" t="n">
        <v>0</v>
      </c>
      <c r="F7544" s="7" t="n">
        <v>-21.8999996185303</v>
      </c>
      <c r="G7544" s="7" t="n">
        <v>0</v>
      </c>
      <c r="H7544" s="7" t="n">
        <v>0</v>
      </c>
    </row>
    <row r="7545" spans="1:8">
      <c r="A7545" t="s">
        <v>4</v>
      </c>
      <c r="B7545" s="4" t="s">
        <v>5</v>
      </c>
      <c r="C7545" s="4" t="s">
        <v>7</v>
      </c>
      <c r="D7545" s="4" t="s">
        <v>18</v>
      </c>
      <c r="E7545" s="4" t="s">
        <v>19</v>
      </c>
      <c r="F7545" s="4" t="s">
        <v>18</v>
      </c>
      <c r="G7545" s="4" t="s">
        <v>18</v>
      </c>
      <c r="H7545" s="4" t="s">
        <v>8</v>
      </c>
    </row>
    <row r="7546" spans="1:8">
      <c r="A7546" t="n">
        <v>65167</v>
      </c>
      <c r="B7546" s="68" t="n">
        <v>100</v>
      </c>
      <c r="C7546" s="7" t="n">
        <v>9</v>
      </c>
      <c r="D7546" s="7" t="n">
        <v>5.25</v>
      </c>
      <c r="E7546" s="7" t="n">
        <v>0</v>
      </c>
      <c r="F7546" s="7" t="n">
        <v>-21.8999996185303</v>
      </c>
      <c r="G7546" s="7" t="n">
        <v>0</v>
      </c>
      <c r="H7546" s="7" t="n">
        <v>0</v>
      </c>
    </row>
    <row r="7547" spans="1:8">
      <c r="A7547" t="s">
        <v>4</v>
      </c>
      <c r="B7547" s="4" t="s">
        <v>5</v>
      </c>
      <c r="C7547" s="4" t="s">
        <v>7</v>
      </c>
      <c r="D7547" s="4" t="s">
        <v>18</v>
      </c>
      <c r="E7547" s="4" t="s">
        <v>19</v>
      </c>
      <c r="F7547" s="4" t="s">
        <v>18</v>
      </c>
      <c r="G7547" s="4" t="s">
        <v>18</v>
      </c>
      <c r="H7547" s="4" t="s">
        <v>8</v>
      </c>
    </row>
    <row r="7548" spans="1:8">
      <c r="A7548" t="n">
        <v>65187</v>
      </c>
      <c r="B7548" s="68" t="n">
        <v>100</v>
      </c>
      <c r="C7548" s="7" t="n">
        <v>11</v>
      </c>
      <c r="D7548" s="7" t="n">
        <v>5.25</v>
      </c>
      <c r="E7548" s="7" t="n">
        <v>0</v>
      </c>
      <c r="F7548" s="7" t="n">
        <v>-21.8999996185303</v>
      </c>
      <c r="G7548" s="7" t="n">
        <v>0</v>
      </c>
      <c r="H7548" s="7" t="n">
        <v>0</v>
      </c>
    </row>
    <row r="7549" spans="1:8">
      <c r="A7549" t="s">
        <v>4</v>
      </c>
      <c r="B7549" s="4" t="s">
        <v>5</v>
      </c>
      <c r="C7549" s="4" t="s">
        <v>7</v>
      </c>
      <c r="D7549" s="4" t="s">
        <v>18</v>
      </c>
      <c r="E7549" s="4" t="s">
        <v>19</v>
      </c>
      <c r="F7549" s="4" t="s">
        <v>18</v>
      </c>
      <c r="G7549" s="4" t="s">
        <v>18</v>
      </c>
      <c r="H7549" s="4" t="s">
        <v>8</v>
      </c>
    </row>
    <row r="7550" spans="1:8">
      <c r="A7550" t="n">
        <v>65207</v>
      </c>
      <c r="B7550" s="68" t="n">
        <v>100</v>
      </c>
      <c r="C7550" s="7" t="n">
        <v>0</v>
      </c>
      <c r="D7550" s="7" t="n">
        <v>5.25</v>
      </c>
      <c r="E7550" s="7" t="n">
        <v>0</v>
      </c>
      <c r="F7550" s="7" t="n">
        <v>-21.8999996185303</v>
      </c>
      <c r="G7550" s="7" t="n">
        <v>0</v>
      </c>
      <c r="H7550" s="7" t="n">
        <v>0</v>
      </c>
    </row>
    <row r="7551" spans="1:8">
      <c r="A7551" t="s">
        <v>4</v>
      </c>
      <c r="B7551" s="4" t="s">
        <v>5</v>
      </c>
      <c r="C7551" s="4" t="s">
        <v>7</v>
      </c>
      <c r="D7551" s="4" t="s">
        <v>18</v>
      </c>
      <c r="E7551" s="4" t="s">
        <v>19</v>
      </c>
      <c r="F7551" s="4" t="s">
        <v>18</v>
      </c>
      <c r="G7551" s="4" t="s">
        <v>18</v>
      </c>
      <c r="H7551" s="4" t="s">
        <v>8</v>
      </c>
    </row>
    <row r="7552" spans="1:8">
      <c r="A7552" t="n">
        <v>65227</v>
      </c>
      <c r="B7552" s="68" t="n">
        <v>100</v>
      </c>
      <c r="C7552" s="7" t="n">
        <v>80</v>
      </c>
      <c r="D7552" s="7" t="n">
        <v>5.25</v>
      </c>
      <c r="E7552" s="7" t="n">
        <v>0</v>
      </c>
      <c r="F7552" s="7" t="n">
        <v>-21.8999996185303</v>
      </c>
      <c r="G7552" s="7" t="n">
        <v>0</v>
      </c>
      <c r="H7552" s="7" t="n">
        <v>0</v>
      </c>
    </row>
    <row r="7553" spans="1:8">
      <c r="A7553" t="s">
        <v>4</v>
      </c>
      <c r="B7553" s="4" t="s">
        <v>5</v>
      </c>
      <c r="C7553" s="4" t="s">
        <v>8</v>
      </c>
      <c r="D7553" s="4" t="s">
        <v>8</v>
      </c>
      <c r="E7553" s="4" t="s">
        <v>18</v>
      </c>
      <c r="F7553" s="4" t="s">
        <v>18</v>
      </c>
      <c r="G7553" s="4" t="s">
        <v>18</v>
      </c>
      <c r="H7553" s="4" t="s">
        <v>7</v>
      </c>
    </row>
    <row r="7554" spans="1:8">
      <c r="A7554" t="n">
        <v>65247</v>
      </c>
      <c r="B7554" s="36" t="n">
        <v>45</v>
      </c>
      <c r="C7554" s="7" t="n">
        <v>2</v>
      </c>
      <c r="D7554" s="7" t="n">
        <v>3</v>
      </c>
      <c r="E7554" s="7" t="n">
        <v>3.65000009536743</v>
      </c>
      <c r="F7554" s="7" t="n">
        <v>1.49000000953674</v>
      </c>
      <c r="G7554" s="7" t="n">
        <v>-24.0499992370605</v>
      </c>
      <c r="H7554" s="7" t="n">
        <v>0</v>
      </c>
    </row>
    <row r="7555" spans="1:8">
      <c r="A7555" t="s">
        <v>4</v>
      </c>
      <c r="B7555" s="4" t="s">
        <v>5</v>
      </c>
      <c r="C7555" s="4" t="s">
        <v>8</v>
      </c>
      <c r="D7555" s="4" t="s">
        <v>8</v>
      </c>
      <c r="E7555" s="4" t="s">
        <v>18</v>
      </c>
      <c r="F7555" s="4" t="s">
        <v>18</v>
      </c>
      <c r="G7555" s="4" t="s">
        <v>18</v>
      </c>
      <c r="H7555" s="4" t="s">
        <v>7</v>
      </c>
      <c r="I7555" s="4" t="s">
        <v>8</v>
      </c>
    </row>
    <row r="7556" spans="1:8">
      <c r="A7556" t="n">
        <v>65264</v>
      </c>
      <c r="B7556" s="36" t="n">
        <v>45</v>
      </c>
      <c r="C7556" s="7" t="n">
        <v>4</v>
      </c>
      <c r="D7556" s="7" t="n">
        <v>3</v>
      </c>
      <c r="E7556" s="7" t="n">
        <v>353.519989013672</v>
      </c>
      <c r="F7556" s="7" t="n">
        <v>44.5</v>
      </c>
      <c r="G7556" s="7" t="n">
        <v>4</v>
      </c>
      <c r="H7556" s="7" t="n">
        <v>0</v>
      </c>
      <c r="I7556" s="7" t="n">
        <v>0</v>
      </c>
    </row>
    <row r="7557" spans="1:8">
      <c r="A7557" t="s">
        <v>4</v>
      </c>
      <c r="B7557" s="4" t="s">
        <v>5</v>
      </c>
      <c r="C7557" s="4" t="s">
        <v>8</v>
      </c>
      <c r="D7557" s="4" t="s">
        <v>8</v>
      </c>
      <c r="E7557" s="4" t="s">
        <v>18</v>
      </c>
      <c r="F7557" s="4" t="s">
        <v>7</v>
      </c>
    </row>
    <row r="7558" spans="1:8">
      <c r="A7558" t="n">
        <v>65282</v>
      </c>
      <c r="B7558" s="36" t="n">
        <v>45</v>
      </c>
      <c r="C7558" s="7" t="n">
        <v>5</v>
      </c>
      <c r="D7558" s="7" t="n">
        <v>3</v>
      </c>
      <c r="E7558" s="7" t="n">
        <v>2.29999995231628</v>
      </c>
      <c r="F7558" s="7" t="n">
        <v>0</v>
      </c>
    </row>
    <row r="7559" spans="1:8">
      <c r="A7559" t="s">
        <v>4</v>
      </c>
      <c r="B7559" s="4" t="s">
        <v>5</v>
      </c>
      <c r="C7559" s="4" t="s">
        <v>8</v>
      </c>
      <c r="D7559" s="4" t="s">
        <v>8</v>
      </c>
      <c r="E7559" s="4" t="s">
        <v>18</v>
      </c>
      <c r="F7559" s="4" t="s">
        <v>7</v>
      </c>
    </row>
    <row r="7560" spans="1:8">
      <c r="A7560" t="n">
        <v>65291</v>
      </c>
      <c r="B7560" s="36" t="n">
        <v>45</v>
      </c>
      <c r="C7560" s="7" t="n">
        <v>11</v>
      </c>
      <c r="D7560" s="7" t="n">
        <v>3</v>
      </c>
      <c r="E7560" s="7" t="n">
        <v>25.8999996185303</v>
      </c>
      <c r="F7560" s="7" t="n">
        <v>0</v>
      </c>
    </row>
    <row r="7561" spans="1:8">
      <c r="A7561" t="s">
        <v>4</v>
      </c>
      <c r="B7561" s="4" t="s">
        <v>5</v>
      </c>
      <c r="C7561" s="4" t="s">
        <v>8</v>
      </c>
      <c r="D7561" s="4" t="s">
        <v>8</v>
      </c>
      <c r="E7561" s="4" t="s">
        <v>18</v>
      </c>
      <c r="F7561" s="4" t="s">
        <v>7</v>
      </c>
    </row>
    <row r="7562" spans="1:8">
      <c r="A7562" t="n">
        <v>65300</v>
      </c>
      <c r="B7562" s="36" t="n">
        <v>45</v>
      </c>
      <c r="C7562" s="7" t="n">
        <v>5</v>
      </c>
      <c r="D7562" s="7" t="n">
        <v>3</v>
      </c>
      <c r="E7562" s="7" t="n">
        <v>2</v>
      </c>
      <c r="F7562" s="7" t="n">
        <v>500</v>
      </c>
    </row>
    <row r="7563" spans="1:8">
      <c r="A7563" t="s">
        <v>4</v>
      </c>
      <c r="B7563" s="4" t="s">
        <v>5</v>
      </c>
      <c r="C7563" s="4" t="s">
        <v>8</v>
      </c>
      <c r="D7563" s="4" t="s">
        <v>7</v>
      </c>
    </row>
    <row r="7564" spans="1:8">
      <c r="A7564" t="n">
        <v>65309</v>
      </c>
      <c r="B7564" s="25" t="n">
        <v>58</v>
      </c>
      <c r="C7564" s="7" t="n">
        <v>255</v>
      </c>
      <c r="D7564" s="7" t="n">
        <v>0</v>
      </c>
    </row>
    <row r="7565" spans="1:8">
      <c r="A7565" t="s">
        <v>4</v>
      </c>
      <c r="B7565" s="4" t="s">
        <v>5</v>
      </c>
      <c r="C7565" s="4" t="s">
        <v>7</v>
      </c>
      <c r="D7565" s="4" t="s">
        <v>8</v>
      </c>
      <c r="E7565" s="4" t="s">
        <v>8</v>
      </c>
      <c r="F7565" s="4" t="s">
        <v>9</v>
      </c>
    </row>
    <row r="7566" spans="1:8">
      <c r="A7566" t="n">
        <v>65313</v>
      </c>
      <c r="B7566" s="53" t="n">
        <v>20</v>
      </c>
      <c r="C7566" s="7" t="n">
        <v>6</v>
      </c>
      <c r="D7566" s="7" t="n">
        <v>3</v>
      </c>
      <c r="E7566" s="7" t="n">
        <v>11</v>
      </c>
      <c r="F7566" s="7" t="s">
        <v>580</v>
      </c>
    </row>
    <row r="7567" spans="1:8">
      <c r="A7567" t="s">
        <v>4</v>
      </c>
      <c r="B7567" s="4" t="s">
        <v>5</v>
      </c>
      <c r="C7567" s="4" t="s">
        <v>7</v>
      </c>
      <c r="D7567" s="4" t="s">
        <v>8</v>
      </c>
      <c r="E7567" s="4" t="s">
        <v>8</v>
      </c>
      <c r="F7567" s="4" t="s">
        <v>9</v>
      </c>
    </row>
    <row r="7568" spans="1:8">
      <c r="A7568" t="n">
        <v>65342</v>
      </c>
      <c r="B7568" s="53" t="n">
        <v>20</v>
      </c>
      <c r="C7568" s="7" t="n">
        <v>0</v>
      </c>
      <c r="D7568" s="7" t="n">
        <v>3</v>
      </c>
      <c r="E7568" s="7" t="n">
        <v>11</v>
      </c>
      <c r="F7568" s="7" t="s">
        <v>580</v>
      </c>
    </row>
    <row r="7569" spans="1:9">
      <c r="A7569" t="s">
        <v>4</v>
      </c>
      <c r="B7569" s="4" t="s">
        <v>5</v>
      </c>
      <c r="C7569" s="4" t="s">
        <v>7</v>
      </c>
      <c r="D7569" s="4" t="s">
        <v>8</v>
      </c>
      <c r="E7569" s="4" t="s">
        <v>8</v>
      </c>
      <c r="F7569" s="4" t="s">
        <v>9</v>
      </c>
    </row>
    <row r="7570" spans="1:9">
      <c r="A7570" t="n">
        <v>65371</v>
      </c>
      <c r="B7570" s="53" t="n">
        <v>20</v>
      </c>
      <c r="C7570" s="7" t="n">
        <v>1</v>
      </c>
      <c r="D7570" s="7" t="n">
        <v>3</v>
      </c>
      <c r="E7570" s="7" t="n">
        <v>11</v>
      </c>
      <c r="F7570" s="7" t="s">
        <v>580</v>
      </c>
    </row>
    <row r="7571" spans="1:9">
      <c r="A7571" t="s">
        <v>4</v>
      </c>
      <c r="B7571" s="4" t="s">
        <v>5</v>
      </c>
      <c r="C7571" s="4" t="s">
        <v>7</v>
      </c>
      <c r="D7571" s="4" t="s">
        <v>8</v>
      </c>
      <c r="E7571" s="4" t="s">
        <v>8</v>
      </c>
      <c r="F7571" s="4" t="s">
        <v>9</v>
      </c>
    </row>
    <row r="7572" spans="1:9">
      <c r="A7572" t="n">
        <v>65400</v>
      </c>
      <c r="B7572" s="53" t="n">
        <v>20</v>
      </c>
      <c r="C7572" s="7" t="n">
        <v>2</v>
      </c>
      <c r="D7572" s="7" t="n">
        <v>3</v>
      </c>
      <c r="E7572" s="7" t="n">
        <v>11</v>
      </c>
      <c r="F7572" s="7" t="s">
        <v>580</v>
      </c>
    </row>
    <row r="7573" spans="1:9">
      <c r="A7573" t="s">
        <v>4</v>
      </c>
      <c r="B7573" s="4" t="s">
        <v>5</v>
      </c>
      <c r="C7573" s="4" t="s">
        <v>7</v>
      </c>
      <c r="D7573" s="4" t="s">
        <v>8</v>
      </c>
      <c r="E7573" s="4" t="s">
        <v>8</v>
      </c>
      <c r="F7573" s="4" t="s">
        <v>9</v>
      </c>
    </row>
    <row r="7574" spans="1:9">
      <c r="A7574" t="n">
        <v>65429</v>
      </c>
      <c r="B7574" s="53" t="n">
        <v>20</v>
      </c>
      <c r="C7574" s="7" t="n">
        <v>3</v>
      </c>
      <c r="D7574" s="7" t="n">
        <v>3</v>
      </c>
      <c r="E7574" s="7" t="n">
        <v>11</v>
      </c>
      <c r="F7574" s="7" t="s">
        <v>580</v>
      </c>
    </row>
    <row r="7575" spans="1:9">
      <c r="A7575" t="s">
        <v>4</v>
      </c>
      <c r="B7575" s="4" t="s">
        <v>5</v>
      </c>
      <c r="C7575" s="4" t="s">
        <v>7</v>
      </c>
    </row>
    <row r="7576" spans="1:9">
      <c r="A7576" t="n">
        <v>65458</v>
      </c>
      <c r="B7576" s="23" t="n">
        <v>16</v>
      </c>
      <c r="C7576" s="7" t="n">
        <v>150</v>
      </c>
    </row>
    <row r="7577" spans="1:9">
      <c r="A7577" t="s">
        <v>4</v>
      </c>
      <c r="B7577" s="4" t="s">
        <v>5</v>
      </c>
      <c r="C7577" s="4" t="s">
        <v>7</v>
      </c>
      <c r="D7577" s="4" t="s">
        <v>8</v>
      </c>
      <c r="E7577" s="4" t="s">
        <v>8</v>
      </c>
      <c r="F7577" s="4" t="s">
        <v>9</v>
      </c>
    </row>
    <row r="7578" spans="1:9">
      <c r="A7578" t="n">
        <v>65461</v>
      </c>
      <c r="B7578" s="53" t="n">
        <v>20</v>
      </c>
      <c r="C7578" s="7" t="n">
        <v>4</v>
      </c>
      <c r="D7578" s="7" t="n">
        <v>3</v>
      </c>
      <c r="E7578" s="7" t="n">
        <v>11</v>
      </c>
      <c r="F7578" s="7" t="s">
        <v>580</v>
      </c>
    </row>
    <row r="7579" spans="1:9">
      <c r="A7579" t="s">
        <v>4</v>
      </c>
      <c r="B7579" s="4" t="s">
        <v>5</v>
      </c>
      <c r="C7579" s="4" t="s">
        <v>7</v>
      </c>
      <c r="D7579" s="4" t="s">
        <v>8</v>
      </c>
      <c r="E7579" s="4" t="s">
        <v>8</v>
      </c>
      <c r="F7579" s="4" t="s">
        <v>9</v>
      </c>
    </row>
    <row r="7580" spans="1:9">
      <c r="A7580" t="n">
        <v>65490</v>
      </c>
      <c r="B7580" s="53" t="n">
        <v>20</v>
      </c>
      <c r="C7580" s="7" t="n">
        <v>5</v>
      </c>
      <c r="D7580" s="7" t="n">
        <v>3</v>
      </c>
      <c r="E7580" s="7" t="n">
        <v>11</v>
      </c>
      <c r="F7580" s="7" t="s">
        <v>580</v>
      </c>
    </row>
    <row r="7581" spans="1:9">
      <c r="A7581" t="s">
        <v>4</v>
      </c>
      <c r="B7581" s="4" t="s">
        <v>5</v>
      </c>
      <c r="C7581" s="4" t="s">
        <v>7</v>
      </c>
      <c r="D7581" s="4" t="s">
        <v>8</v>
      </c>
      <c r="E7581" s="4" t="s">
        <v>8</v>
      </c>
      <c r="F7581" s="4" t="s">
        <v>9</v>
      </c>
    </row>
    <row r="7582" spans="1:9">
      <c r="A7582" t="n">
        <v>65519</v>
      </c>
      <c r="B7582" s="53" t="n">
        <v>20</v>
      </c>
      <c r="C7582" s="7" t="n">
        <v>7032</v>
      </c>
      <c r="D7582" s="7" t="n">
        <v>3</v>
      </c>
      <c r="E7582" s="7" t="n">
        <v>11</v>
      </c>
      <c r="F7582" s="7" t="s">
        <v>580</v>
      </c>
    </row>
    <row r="7583" spans="1:9">
      <c r="A7583" t="s">
        <v>4</v>
      </c>
      <c r="B7583" s="4" t="s">
        <v>5</v>
      </c>
      <c r="C7583" s="4" t="s">
        <v>7</v>
      </c>
      <c r="D7583" s="4" t="s">
        <v>8</v>
      </c>
      <c r="E7583" s="4" t="s">
        <v>8</v>
      </c>
      <c r="F7583" s="4" t="s">
        <v>9</v>
      </c>
    </row>
    <row r="7584" spans="1:9">
      <c r="A7584" t="n">
        <v>65548</v>
      </c>
      <c r="B7584" s="53" t="n">
        <v>20</v>
      </c>
      <c r="C7584" s="7" t="n">
        <v>7</v>
      </c>
      <c r="D7584" s="7" t="n">
        <v>3</v>
      </c>
      <c r="E7584" s="7" t="n">
        <v>11</v>
      </c>
      <c r="F7584" s="7" t="s">
        <v>580</v>
      </c>
    </row>
    <row r="7585" spans="1:6">
      <c r="A7585" t="s">
        <v>4</v>
      </c>
      <c r="B7585" s="4" t="s">
        <v>5</v>
      </c>
      <c r="C7585" s="4" t="s">
        <v>7</v>
      </c>
    </row>
    <row r="7586" spans="1:6">
      <c r="A7586" t="n">
        <v>65577</v>
      </c>
      <c r="B7586" s="23" t="n">
        <v>16</v>
      </c>
      <c r="C7586" s="7" t="n">
        <v>150</v>
      </c>
    </row>
    <row r="7587" spans="1:6">
      <c r="A7587" t="s">
        <v>4</v>
      </c>
      <c r="B7587" s="4" t="s">
        <v>5</v>
      </c>
      <c r="C7587" s="4" t="s">
        <v>7</v>
      </c>
      <c r="D7587" s="4" t="s">
        <v>8</v>
      </c>
      <c r="E7587" s="4" t="s">
        <v>8</v>
      </c>
      <c r="F7587" s="4" t="s">
        <v>9</v>
      </c>
    </row>
    <row r="7588" spans="1:6">
      <c r="A7588" t="n">
        <v>65580</v>
      </c>
      <c r="B7588" s="53" t="n">
        <v>20</v>
      </c>
      <c r="C7588" s="7" t="n">
        <v>8</v>
      </c>
      <c r="D7588" s="7" t="n">
        <v>3</v>
      </c>
      <c r="E7588" s="7" t="n">
        <v>11</v>
      </c>
      <c r="F7588" s="7" t="s">
        <v>580</v>
      </c>
    </row>
    <row r="7589" spans="1:6">
      <c r="A7589" t="s">
        <v>4</v>
      </c>
      <c r="B7589" s="4" t="s">
        <v>5</v>
      </c>
      <c r="C7589" s="4" t="s">
        <v>7</v>
      </c>
      <c r="D7589" s="4" t="s">
        <v>8</v>
      </c>
      <c r="E7589" s="4" t="s">
        <v>8</v>
      </c>
      <c r="F7589" s="4" t="s">
        <v>9</v>
      </c>
    </row>
    <row r="7590" spans="1:6">
      <c r="A7590" t="n">
        <v>65609</v>
      </c>
      <c r="B7590" s="53" t="n">
        <v>20</v>
      </c>
      <c r="C7590" s="7" t="n">
        <v>9</v>
      </c>
      <c r="D7590" s="7" t="n">
        <v>3</v>
      </c>
      <c r="E7590" s="7" t="n">
        <v>11</v>
      </c>
      <c r="F7590" s="7" t="s">
        <v>580</v>
      </c>
    </row>
    <row r="7591" spans="1:6">
      <c r="A7591" t="s">
        <v>4</v>
      </c>
      <c r="B7591" s="4" t="s">
        <v>5</v>
      </c>
      <c r="C7591" s="4" t="s">
        <v>7</v>
      </c>
      <c r="D7591" s="4" t="s">
        <v>8</v>
      </c>
      <c r="E7591" s="4" t="s">
        <v>8</v>
      </c>
      <c r="F7591" s="4" t="s">
        <v>9</v>
      </c>
    </row>
    <row r="7592" spans="1:6">
      <c r="A7592" t="n">
        <v>65638</v>
      </c>
      <c r="B7592" s="53" t="n">
        <v>20</v>
      </c>
      <c r="C7592" s="7" t="n">
        <v>11</v>
      </c>
      <c r="D7592" s="7" t="n">
        <v>3</v>
      </c>
      <c r="E7592" s="7" t="n">
        <v>11</v>
      </c>
      <c r="F7592" s="7" t="s">
        <v>580</v>
      </c>
    </row>
    <row r="7593" spans="1:6">
      <c r="A7593" t="s">
        <v>4</v>
      </c>
      <c r="B7593" s="4" t="s">
        <v>5</v>
      </c>
      <c r="C7593" s="4" t="s">
        <v>7</v>
      </c>
      <c r="D7593" s="4" t="s">
        <v>8</v>
      </c>
      <c r="E7593" s="4" t="s">
        <v>8</v>
      </c>
      <c r="F7593" s="4" t="s">
        <v>9</v>
      </c>
    </row>
    <row r="7594" spans="1:6">
      <c r="A7594" t="n">
        <v>65667</v>
      </c>
      <c r="B7594" s="53" t="n">
        <v>20</v>
      </c>
      <c r="C7594" s="7" t="n">
        <v>80</v>
      </c>
      <c r="D7594" s="7" t="n">
        <v>3</v>
      </c>
      <c r="E7594" s="7" t="n">
        <v>11</v>
      </c>
      <c r="F7594" s="7" t="s">
        <v>580</v>
      </c>
    </row>
    <row r="7595" spans="1:6">
      <c r="A7595" t="s">
        <v>4</v>
      </c>
      <c r="B7595" s="4" t="s">
        <v>5</v>
      </c>
      <c r="C7595" s="4" t="s">
        <v>7</v>
      </c>
    </row>
    <row r="7596" spans="1:6">
      <c r="A7596" t="n">
        <v>65696</v>
      </c>
      <c r="B7596" s="23" t="n">
        <v>16</v>
      </c>
      <c r="C7596" s="7" t="n">
        <v>1000</v>
      </c>
    </row>
    <row r="7597" spans="1:6">
      <c r="A7597" t="s">
        <v>4</v>
      </c>
      <c r="B7597" s="4" t="s">
        <v>5</v>
      </c>
      <c r="C7597" s="4" t="s">
        <v>7</v>
      </c>
    </row>
    <row r="7598" spans="1:6">
      <c r="A7598" t="n">
        <v>65699</v>
      </c>
      <c r="B7598" s="63" t="n">
        <v>54</v>
      </c>
      <c r="C7598" s="7" t="n">
        <v>0</v>
      </c>
    </row>
    <row r="7599" spans="1:6">
      <c r="A7599" t="s">
        <v>4</v>
      </c>
      <c r="B7599" s="4" t="s">
        <v>5</v>
      </c>
      <c r="C7599" s="4" t="s">
        <v>7</v>
      </c>
      <c r="D7599" s="4" t="s">
        <v>8</v>
      </c>
    </row>
    <row r="7600" spans="1:6">
      <c r="A7600" t="n">
        <v>65702</v>
      </c>
      <c r="B7600" s="82" t="n">
        <v>67</v>
      </c>
      <c r="C7600" s="7" t="n">
        <v>0</v>
      </c>
      <c r="D7600" s="7" t="n">
        <v>3</v>
      </c>
    </row>
    <row r="7601" spans="1:6">
      <c r="A7601" t="s">
        <v>4</v>
      </c>
      <c r="B7601" s="4" t="s">
        <v>5</v>
      </c>
      <c r="C7601" s="4" t="s">
        <v>7</v>
      </c>
      <c r="D7601" s="4" t="s">
        <v>8</v>
      </c>
    </row>
    <row r="7602" spans="1:6">
      <c r="A7602" t="n">
        <v>65706</v>
      </c>
      <c r="B7602" s="82" t="n">
        <v>67</v>
      </c>
      <c r="C7602" s="7" t="n">
        <v>1</v>
      </c>
      <c r="D7602" s="7" t="n">
        <v>3</v>
      </c>
    </row>
    <row r="7603" spans="1:6">
      <c r="A7603" t="s">
        <v>4</v>
      </c>
      <c r="B7603" s="4" t="s">
        <v>5</v>
      </c>
      <c r="C7603" s="4" t="s">
        <v>7</v>
      </c>
      <c r="D7603" s="4" t="s">
        <v>8</v>
      </c>
    </row>
    <row r="7604" spans="1:6">
      <c r="A7604" t="n">
        <v>65710</v>
      </c>
      <c r="B7604" s="82" t="n">
        <v>67</v>
      </c>
      <c r="C7604" s="7" t="n">
        <v>2</v>
      </c>
      <c r="D7604" s="7" t="n">
        <v>3</v>
      </c>
    </row>
    <row r="7605" spans="1:6">
      <c r="A7605" t="s">
        <v>4</v>
      </c>
      <c r="B7605" s="4" t="s">
        <v>5</v>
      </c>
      <c r="C7605" s="4" t="s">
        <v>7</v>
      </c>
      <c r="D7605" s="4" t="s">
        <v>8</v>
      </c>
    </row>
    <row r="7606" spans="1:6">
      <c r="A7606" t="n">
        <v>65714</v>
      </c>
      <c r="B7606" s="82" t="n">
        <v>67</v>
      </c>
      <c r="C7606" s="7" t="n">
        <v>3</v>
      </c>
      <c r="D7606" s="7" t="n">
        <v>3</v>
      </c>
    </row>
    <row r="7607" spans="1:6">
      <c r="A7607" t="s">
        <v>4</v>
      </c>
      <c r="B7607" s="4" t="s">
        <v>5</v>
      </c>
      <c r="C7607" s="4" t="s">
        <v>7</v>
      </c>
      <c r="D7607" s="4" t="s">
        <v>8</v>
      </c>
    </row>
    <row r="7608" spans="1:6">
      <c r="A7608" t="n">
        <v>65718</v>
      </c>
      <c r="B7608" s="82" t="n">
        <v>67</v>
      </c>
      <c r="C7608" s="7" t="n">
        <v>4</v>
      </c>
      <c r="D7608" s="7" t="n">
        <v>3</v>
      </c>
    </row>
    <row r="7609" spans="1:6">
      <c r="A7609" t="s">
        <v>4</v>
      </c>
      <c r="B7609" s="4" t="s">
        <v>5</v>
      </c>
      <c r="C7609" s="4" t="s">
        <v>7</v>
      </c>
      <c r="D7609" s="4" t="s">
        <v>8</v>
      </c>
    </row>
    <row r="7610" spans="1:6">
      <c r="A7610" t="n">
        <v>65722</v>
      </c>
      <c r="B7610" s="82" t="n">
        <v>67</v>
      </c>
      <c r="C7610" s="7" t="n">
        <v>5</v>
      </c>
      <c r="D7610" s="7" t="n">
        <v>3</v>
      </c>
    </row>
    <row r="7611" spans="1:6">
      <c r="A7611" t="s">
        <v>4</v>
      </c>
      <c r="B7611" s="4" t="s">
        <v>5</v>
      </c>
      <c r="C7611" s="4" t="s">
        <v>7</v>
      </c>
      <c r="D7611" s="4" t="s">
        <v>8</v>
      </c>
    </row>
    <row r="7612" spans="1:6">
      <c r="A7612" t="n">
        <v>65726</v>
      </c>
      <c r="B7612" s="82" t="n">
        <v>67</v>
      </c>
      <c r="C7612" s="7" t="n">
        <v>7032</v>
      </c>
      <c r="D7612" s="7" t="n">
        <v>3</v>
      </c>
    </row>
    <row r="7613" spans="1:6">
      <c r="A7613" t="s">
        <v>4</v>
      </c>
      <c r="B7613" s="4" t="s">
        <v>5</v>
      </c>
      <c r="C7613" s="4" t="s">
        <v>7</v>
      </c>
      <c r="D7613" s="4" t="s">
        <v>8</v>
      </c>
    </row>
    <row r="7614" spans="1:6">
      <c r="A7614" t="n">
        <v>65730</v>
      </c>
      <c r="B7614" s="82" t="n">
        <v>67</v>
      </c>
      <c r="C7614" s="7" t="n">
        <v>6</v>
      </c>
      <c r="D7614" s="7" t="n">
        <v>3</v>
      </c>
    </row>
    <row r="7615" spans="1:6">
      <c r="A7615" t="s">
        <v>4</v>
      </c>
      <c r="B7615" s="4" t="s">
        <v>5</v>
      </c>
      <c r="C7615" s="4" t="s">
        <v>7</v>
      </c>
      <c r="D7615" s="4" t="s">
        <v>8</v>
      </c>
    </row>
    <row r="7616" spans="1:6">
      <c r="A7616" t="n">
        <v>65734</v>
      </c>
      <c r="B7616" s="82" t="n">
        <v>67</v>
      </c>
      <c r="C7616" s="7" t="n">
        <v>7</v>
      </c>
      <c r="D7616" s="7" t="n">
        <v>3</v>
      </c>
    </row>
    <row r="7617" spans="1:4">
      <c r="A7617" t="s">
        <v>4</v>
      </c>
      <c r="B7617" s="4" t="s">
        <v>5</v>
      </c>
      <c r="C7617" s="4" t="s">
        <v>7</v>
      </c>
      <c r="D7617" s="4" t="s">
        <v>8</v>
      </c>
    </row>
    <row r="7618" spans="1:4">
      <c r="A7618" t="n">
        <v>65738</v>
      </c>
      <c r="B7618" s="82" t="n">
        <v>67</v>
      </c>
      <c r="C7618" s="7" t="n">
        <v>8</v>
      </c>
      <c r="D7618" s="7" t="n">
        <v>3</v>
      </c>
    </row>
    <row r="7619" spans="1:4">
      <c r="A7619" t="s">
        <v>4</v>
      </c>
      <c r="B7619" s="4" t="s">
        <v>5</v>
      </c>
      <c r="C7619" s="4" t="s">
        <v>7</v>
      </c>
      <c r="D7619" s="4" t="s">
        <v>8</v>
      </c>
    </row>
    <row r="7620" spans="1:4">
      <c r="A7620" t="n">
        <v>65742</v>
      </c>
      <c r="B7620" s="82" t="n">
        <v>67</v>
      </c>
      <c r="C7620" s="7" t="n">
        <v>9</v>
      </c>
      <c r="D7620" s="7" t="n">
        <v>3</v>
      </c>
    </row>
    <row r="7621" spans="1:4">
      <c r="A7621" t="s">
        <v>4</v>
      </c>
      <c r="B7621" s="4" t="s">
        <v>5</v>
      </c>
      <c r="C7621" s="4" t="s">
        <v>7</v>
      </c>
      <c r="D7621" s="4" t="s">
        <v>8</v>
      </c>
    </row>
    <row r="7622" spans="1:4">
      <c r="A7622" t="n">
        <v>65746</v>
      </c>
      <c r="B7622" s="82" t="n">
        <v>67</v>
      </c>
      <c r="C7622" s="7" t="n">
        <v>11</v>
      </c>
      <c r="D7622" s="7" t="n">
        <v>3</v>
      </c>
    </row>
    <row r="7623" spans="1:4">
      <c r="A7623" t="s">
        <v>4</v>
      </c>
      <c r="B7623" s="4" t="s">
        <v>5</v>
      </c>
      <c r="C7623" s="4" t="s">
        <v>7</v>
      </c>
      <c r="D7623" s="4" t="s">
        <v>8</v>
      </c>
    </row>
    <row r="7624" spans="1:4">
      <c r="A7624" t="n">
        <v>65750</v>
      </c>
      <c r="B7624" s="82" t="n">
        <v>67</v>
      </c>
      <c r="C7624" s="7" t="n">
        <v>80</v>
      </c>
      <c r="D7624" s="7" t="n">
        <v>3</v>
      </c>
    </row>
    <row r="7625" spans="1:4">
      <c r="A7625" t="s">
        <v>4</v>
      </c>
      <c r="B7625" s="4" t="s">
        <v>5</v>
      </c>
      <c r="C7625" s="4" t="s">
        <v>8</v>
      </c>
      <c r="D7625" s="4" t="s">
        <v>7</v>
      </c>
    </row>
    <row r="7626" spans="1:4">
      <c r="A7626" t="n">
        <v>65754</v>
      </c>
      <c r="B7626" s="36" t="n">
        <v>45</v>
      </c>
      <c r="C7626" s="7" t="n">
        <v>7</v>
      </c>
      <c r="D7626" s="7" t="n">
        <v>255</v>
      </c>
    </row>
    <row r="7627" spans="1:4">
      <c r="A7627" t="s">
        <v>4</v>
      </c>
      <c r="B7627" s="4" t="s">
        <v>5</v>
      </c>
      <c r="C7627" s="4" t="s">
        <v>8</v>
      </c>
      <c r="D7627" s="4" t="s">
        <v>7</v>
      </c>
      <c r="E7627" s="4" t="s">
        <v>9</v>
      </c>
    </row>
    <row r="7628" spans="1:4">
      <c r="A7628" t="n">
        <v>65758</v>
      </c>
      <c r="B7628" s="38" t="n">
        <v>51</v>
      </c>
      <c r="C7628" s="7" t="n">
        <v>4</v>
      </c>
      <c r="D7628" s="7" t="n">
        <v>3</v>
      </c>
      <c r="E7628" s="7" t="s">
        <v>581</v>
      </c>
    </row>
    <row r="7629" spans="1:4">
      <c r="A7629" t="s">
        <v>4</v>
      </c>
      <c r="B7629" s="4" t="s">
        <v>5</v>
      </c>
      <c r="C7629" s="4" t="s">
        <v>7</v>
      </c>
    </row>
    <row r="7630" spans="1:4">
      <c r="A7630" t="n">
        <v>65773</v>
      </c>
      <c r="B7630" s="23" t="n">
        <v>16</v>
      </c>
      <c r="C7630" s="7" t="n">
        <v>0</v>
      </c>
    </row>
    <row r="7631" spans="1:4">
      <c r="A7631" t="s">
        <v>4</v>
      </c>
      <c r="B7631" s="4" t="s">
        <v>5</v>
      </c>
      <c r="C7631" s="4" t="s">
        <v>7</v>
      </c>
      <c r="D7631" s="4" t="s">
        <v>8</v>
      </c>
      <c r="E7631" s="4" t="s">
        <v>19</v>
      </c>
      <c r="F7631" s="4" t="s">
        <v>69</v>
      </c>
      <c r="G7631" s="4" t="s">
        <v>8</v>
      </c>
      <c r="H7631" s="4" t="s">
        <v>8</v>
      </c>
    </row>
    <row r="7632" spans="1:4">
      <c r="A7632" t="n">
        <v>65776</v>
      </c>
      <c r="B7632" s="39" t="n">
        <v>26</v>
      </c>
      <c r="C7632" s="7" t="n">
        <v>3</v>
      </c>
      <c r="D7632" s="7" t="n">
        <v>17</v>
      </c>
      <c r="E7632" s="7" t="n">
        <v>2377</v>
      </c>
      <c r="F7632" s="7" t="s">
        <v>582</v>
      </c>
      <c r="G7632" s="7" t="n">
        <v>2</v>
      </c>
      <c r="H7632" s="7" t="n">
        <v>0</v>
      </c>
    </row>
    <row r="7633" spans="1:8">
      <c r="A7633" t="s">
        <v>4</v>
      </c>
      <c r="B7633" s="4" t="s">
        <v>5</v>
      </c>
    </row>
    <row r="7634" spans="1:8">
      <c r="A7634" t="n">
        <v>65794</v>
      </c>
      <c r="B7634" s="30" t="n">
        <v>28</v>
      </c>
    </row>
    <row r="7635" spans="1:8">
      <c r="A7635" t="s">
        <v>4</v>
      </c>
      <c r="B7635" s="4" t="s">
        <v>5</v>
      </c>
      <c r="C7635" s="4" t="s">
        <v>8</v>
      </c>
      <c r="D7635" s="4" t="s">
        <v>18</v>
      </c>
      <c r="E7635" s="4" t="s">
        <v>18</v>
      </c>
      <c r="F7635" s="4" t="s">
        <v>18</v>
      </c>
    </row>
    <row r="7636" spans="1:8">
      <c r="A7636" t="n">
        <v>65795</v>
      </c>
      <c r="B7636" s="36" t="n">
        <v>45</v>
      </c>
      <c r="C7636" s="7" t="n">
        <v>9</v>
      </c>
      <c r="D7636" s="7" t="n">
        <v>0.0199999995529652</v>
      </c>
      <c r="E7636" s="7" t="n">
        <v>0.0199999995529652</v>
      </c>
      <c r="F7636" s="7" t="n">
        <v>0.5</v>
      </c>
    </row>
    <row r="7637" spans="1:8">
      <c r="A7637" t="s">
        <v>4</v>
      </c>
      <c r="B7637" s="4" t="s">
        <v>5</v>
      </c>
      <c r="C7637" s="4" t="s">
        <v>8</v>
      </c>
      <c r="D7637" s="4" t="s">
        <v>7</v>
      </c>
      <c r="E7637" s="4" t="s">
        <v>9</v>
      </c>
    </row>
    <row r="7638" spans="1:8">
      <c r="A7638" t="n">
        <v>65809</v>
      </c>
      <c r="B7638" s="38" t="n">
        <v>51</v>
      </c>
      <c r="C7638" s="7" t="n">
        <v>4</v>
      </c>
      <c r="D7638" s="7" t="n">
        <v>6</v>
      </c>
      <c r="E7638" s="7" t="s">
        <v>583</v>
      </c>
    </row>
    <row r="7639" spans="1:8">
      <c r="A7639" t="s">
        <v>4</v>
      </c>
      <c r="B7639" s="4" t="s">
        <v>5</v>
      </c>
      <c r="C7639" s="4" t="s">
        <v>7</v>
      </c>
    </row>
    <row r="7640" spans="1:8">
      <c r="A7640" t="n">
        <v>65822</v>
      </c>
      <c r="B7640" s="23" t="n">
        <v>16</v>
      </c>
      <c r="C7640" s="7" t="n">
        <v>0</v>
      </c>
    </row>
    <row r="7641" spans="1:8">
      <c r="A7641" t="s">
        <v>4</v>
      </c>
      <c r="B7641" s="4" t="s">
        <v>5</v>
      </c>
      <c r="C7641" s="4" t="s">
        <v>7</v>
      </c>
      <c r="D7641" s="4" t="s">
        <v>8</v>
      </c>
      <c r="E7641" s="4" t="s">
        <v>19</v>
      </c>
      <c r="F7641" s="4" t="s">
        <v>69</v>
      </c>
      <c r="G7641" s="4" t="s">
        <v>8</v>
      </c>
      <c r="H7641" s="4" t="s">
        <v>8</v>
      </c>
    </row>
    <row r="7642" spans="1:8">
      <c r="A7642" t="n">
        <v>65825</v>
      </c>
      <c r="B7642" s="39" t="n">
        <v>26</v>
      </c>
      <c r="C7642" s="7" t="n">
        <v>6</v>
      </c>
      <c r="D7642" s="7" t="n">
        <v>17</v>
      </c>
      <c r="E7642" s="7" t="n">
        <v>8411</v>
      </c>
      <c r="F7642" s="7" t="s">
        <v>584</v>
      </c>
      <c r="G7642" s="7" t="n">
        <v>2</v>
      </c>
      <c r="H7642" s="7" t="n">
        <v>0</v>
      </c>
    </row>
    <row r="7643" spans="1:8">
      <c r="A7643" t="s">
        <v>4</v>
      </c>
      <c r="B7643" s="4" t="s">
        <v>5</v>
      </c>
    </row>
    <row r="7644" spans="1:8">
      <c r="A7644" t="n">
        <v>65844</v>
      </c>
      <c r="B7644" s="30" t="n">
        <v>28</v>
      </c>
    </row>
    <row r="7645" spans="1:8">
      <c r="A7645" t="s">
        <v>4</v>
      </c>
      <c r="B7645" s="4" t="s">
        <v>5</v>
      </c>
      <c r="C7645" s="4" t="s">
        <v>8</v>
      </c>
      <c r="D7645" s="4" t="s">
        <v>7</v>
      </c>
      <c r="E7645" s="4" t="s">
        <v>8</v>
      </c>
    </row>
    <row r="7646" spans="1:8">
      <c r="A7646" t="n">
        <v>65845</v>
      </c>
      <c r="B7646" s="17" t="n">
        <v>49</v>
      </c>
      <c r="C7646" s="7" t="n">
        <v>1</v>
      </c>
      <c r="D7646" s="7" t="n">
        <v>4000</v>
      </c>
      <c r="E7646" s="7" t="n">
        <v>0</v>
      </c>
    </row>
    <row r="7647" spans="1:8">
      <c r="A7647" t="s">
        <v>4</v>
      </c>
      <c r="B7647" s="4" t="s">
        <v>5</v>
      </c>
      <c r="C7647" s="4" t="s">
        <v>8</v>
      </c>
      <c r="D7647" s="4" t="s">
        <v>7</v>
      </c>
      <c r="E7647" s="4" t="s">
        <v>18</v>
      </c>
    </row>
    <row r="7648" spans="1:8">
      <c r="A7648" t="n">
        <v>65850</v>
      </c>
      <c r="B7648" s="25" t="n">
        <v>58</v>
      </c>
      <c r="C7648" s="7" t="n">
        <v>0</v>
      </c>
      <c r="D7648" s="7" t="n">
        <v>1000</v>
      </c>
      <c r="E7648" s="7" t="n">
        <v>1</v>
      </c>
    </row>
    <row r="7649" spans="1:8">
      <c r="A7649" t="s">
        <v>4</v>
      </c>
      <c r="B7649" s="4" t="s">
        <v>5</v>
      </c>
      <c r="C7649" s="4" t="s">
        <v>8</v>
      </c>
      <c r="D7649" s="4" t="s">
        <v>7</v>
      </c>
      <c r="E7649" s="4" t="s">
        <v>7</v>
      </c>
    </row>
    <row r="7650" spans="1:8">
      <c r="A7650" t="n">
        <v>65858</v>
      </c>
      <c r="B7650" s="15" t="n">
        <v>50</v>
      </c>
      <c r="C7650" s="7" t="n">
        <v>1</v>
      </c>
      <c r="D7650" s="7" t="n">
        <v>8150</v>
      </c>
      <c r="E7650" s="7" t="n">
        <v>2000</v>
      </c>
    </row>
    <row r="7651" spans="1:8">
      <c r="A7651" t="s">
        <v>4</v>
      </c>
      <c r="B7651" s="4" t="s">
        <v>5</v>
      </c>
      <c r="C7651" s="4" t="s">
        <v>8</v>
      </c>
      <c r="D7651" s="4" t="s">
        <v>7</v>
      </c>
    </row>
    <row r="7652" spans="1:8">
      <c r="A7652" t="n">
        <v>65864</v>
      </c>
      <c r="B7652" s="25" t="n">
        <v>58</v>
      </c>
      <c r="C7652" s="7" t="n">
        <v>255</v>
      </c>
      <c r="D7652" s="7" t="n">
        <v>0</v>
      </c>
    </row>
    <row r="7653" spans="1:8">
      <c r="A7653" t="s">
        <v>4</v>
      </c>
      <c r="B7653" s="4" t="s">
        <v>5</v>
      </c>
      <c r="C7653" s="4" t="s">
        <v>8</v>
      </c>
      <c r="D7653" s="4" t="s">
        <v>8</v>
      </c>
    </row>
    <row r="7654" spans="1:8">
      <c r="A7654" t="n">
        <v>65868</v>
      </c>
      <c r="B7654" s="17" t="n">
        <v>49</v>
      </c>
      <c r="C7654" s="7" t="n">
        <v>2</v>
      </c>
      <c r="D7654" s="7" t="n">
        <v>0</v>
      </c>
    </row>
    <row r="7655" spans="1:8">
      <c r="A7655" t="s">
        <v>4</v>
      </c>
      <c r="B7655" s="4" t="s">
        <v>5</v>
      </c>
      <c r="C7655" s="4" t="s">
        <v>7</v>
      </c>
    </row>
    <row r="7656" spans="1:8">
      <c r="A7656" t="n">
        <v>65871</v>
      </c>
      <c r="B7656" s="23" t="n">
        <v>16</v>
      </c>
      <c r="C7656" s="7" t="n">
        <v>1000</v>
      </c>
    </row>
    <row r="7657" spans="1:8">
      <c r="A7657" t="s">
        <v>4</v>
      </c>
      <c r="B7657" s="4" t="s">
        <v>5</v>
      </c>
      <c r="C7657" s="4" t="s">
        <v>8</v>
      </c>
      <c r="D7657" s="4" t="s">
        <v>8</v>
      </c>
      <c r="E7657" s="4" t="s">
        <v>8</v>
      </c>
      <c r="F7657" s="4" t="s">
        <v>18</v>
      </c>
      <c r="G7657" s="4" t="s">
        <v>18</v>
      </c>
      <c r="H7657" s="4" t="s">
        <v>18</v>
      </c>
      <c r="I7657" s="4" t="s">
        <v>18</v>
      </c>
      <c r="J7657" s="4" t="s">
        <v>18</v>
      </c>
    </row>
    <row r="7658" spans="1:8">
      <c r="A7658" t="n">
        <v>65874</v>
      </c>
      <c r="B7658" s="81" t="n">
        <v>76</v>
      </c>
      <c r="C7658" s="7" t="n">
        <v>0</v>
      </c>
      <c r="D7658" s="7" t="n">
        <v>3</v>
      </c>
      <c r="E7658" s="7" t="n">
        <v>0</v>
      </c>
      <c r="F7658" s="7" t="n">
        <v>1</v>
      </c>
      <c r="G7658" s="7" t="n">
        <v>1</v>
      </c>
      <c r="H7658" s="7" t="n">
        <v>1</v>
      </c>
      <c r="I7658" s="7" t="n">
        <v>1</v>
      </c>
      <c r="J7658" s="7" t="n">
        <v>1000</v>
      </c>
    </row>
    <row r="7659" spans="1:8">
      <c r="A7659" t="s">
        <v>4</v>
      </c>
      <c r="B7659" s="4" t="s">
        <v>5</v>
      </c>
      <c r="C7659" s="4" t="s">
        <v>8</v>
      </c>
      <c r="D7659" s="4" t="s">
        <v>8</v>
      </c>
    </row>
    <row r="7660" spans="1:8">
      <c r="A7660" t="n">
        <v>65898</v>
      </c>
      <c r="B7660" s="83" t="n">
        <v>77</v>
      </c>
      <c r="C7660" s="7" t="n">
        <v>0</v>
      </c>
      <c r="D7660" s="7" t="n">
        <v>3</v>
      </c>
    </row>
    <row r="7661" spans="1:8">
      <c r="A7661" t="s">
        <v>4</v>
      </c>
      <c r="B7661" s="4" t="s">
        <v>5</v>
      </c>
      <c r="C7661" s="4" t="s">
        <v>7</v>
      </c>
    </row>
    <row r="7662" spans="1:8">
      <c r="A7662" t="n">
        <v>65901</v>
      </c>
      <c r="B7662" s="23" t="n">
        <v>16</v>
      </c>
      <c r="C7662" s="7" t="n">
        <v>2500</v>
      </c>
    </row>
    <row r="7663" spans="1:8">
      <c r="A7663" t="s">
        <v>4</v>
      </c>
      <c r="B7663" s="4" t="s">
        <v>5</v>
      </c>
      <c r="C7663" s="4" t="s">
        <v>8</v>
      </c>
      <c r="D7663" s="4" t="s">
        <v>8</v>
      </c>
      <c r="E7663" s="4" t="s">
        <v>8</v>
      </c>
      <c r="F7663" s="4" t="s">
        <v>18</v>
      </c>
      <c r="G7663" s="4" t="s">
        <v>18</v>
      </c>
      <c r="H7663" s="4" t="s">
        <v>18</v>
      </c>
      <c r="I7663" s="4" t="s">
        <v>18</v>
      </c>
      <c r="J7663" s="4" t="s">
        <v>18</v>
      </c>
    </row>
    <row r="7664" spans="1:8">
      <c r="A7664" t="n">
        <v>65904</v>
      </c>
      <c r="B7664" s="81" t="n">
        <v>76</v>
      </c>
      <c r="C7664" s="7" t="n">
        <v>0</v>
      </c>
      <c r="D7664" s="7" t="n">
        <v>3</v>
      </c>
      <c r="E7664" s="7" t="n">
        <v>0</v>
      </c>
      <c r="F7664" s="7" t="n">
        <v>1</v>
      </c>
      <c r="G7664" s="7" t="n">
        <v>1</v>
      </c>
      <c r="H7664" s="7" t="n">
        <v>1</v>
      </c>
      <c r="I7664" s="7" t="n">
        <v>0</v>
      </c>
      <c r="J7664" s="7" t="n">
        <v>1000</v>
      </c>
    </row>
    <row r="7665" spans="1:10">
      <c r="A7665" t="s">
        <v>4</v>
      </c>
      <c r="B7665" s="4" t="s">
        <v>5</v>
      </c>
      <c r="C7665" s="4" t="s">
        <v>8</v>
      </c>
      <c r="D7665" s="4" t="s">
        <v>8</v>
      </c>
    </row>
    <row r="7666" spans="1:10">
      <c r="A7666" t="n">
        <v>65928</v>
      </c>
      <c r="B7666" s="83" t="n">
        <v>77</v>
      </c>
      <c r="C7666" s="7" t="n">
        <v>0</v>
      </c>
      <c r="D7666" s="7" t="n">
        <v>3</v>
      </c>
    </row>
    <row r="7667" spans="1:10">
      <c r="A7667" t="s">
        <v>4</v>
      </c>
      <c r="B7667" s="4" t="s">
        <v>5</v>
      </c>
      <c r="C7667" s="4" t="s">
        <v>7</v>
      </c>
    </row>
    <row r="7668" spans="1:10">
      <c r="A7668" t="n">
        <v>65931</v>
      </c>
      <c r="B7668" s="23" t="n">
        <v>16</v>
      </c>
      <c r="C7668" s="7" t="n">
        <v>2000</v>
      </c>
    </row>
    <row r="7669" spans="1:10">
      <c r="A7669" t="s">
        <v>4</v>
      </c>
      <c r="B7669" s="4" t="s">
        <v>5</v>
      </c>
      <c r="C7669" s="4" t="s">
        <v>8</v>
      </c>
      <c r="D7669" s="4" t="s">
        <v>7</v>
      </c>
      <c r="E7669" s="4" t="s">
        <v>7</v>
      </c>
      <c r="F7669" s="4" t="s">
        <v>7</v>
      </c>
      <c r="G7669" s="4" t="s">
        <v>7</v>
      </c>
      <c r="H7669" s="4" t="s">
        <v>8</v>
      </c>
    </row>
    <row r="7670" spans="1:10">
      <c r="A7670" t="n">
        <v>65934</v>
      </c>
      <c r="B7670" s="28" t="n">
        <v>25</v>
      </c>
      <c r="C7670" s="7" t="n">
        <v>5</v>
      </c>
      <c r="D7670" s="7" t="n">
        <v>65535</v>
      </c>
      <c r="E7670" s="7" t="n">
        <v>500</v>
      </c>
      <c r="F7670" s="7" t="n">
        <v>800</v>
      </c>
      <c r="G7670" s="7" t="n">
        <v>140</v>
      </c>
      <c r="H7670" s="7" t="n">
        <v>0</v>
      </c>
    </row>
    <row r="7671" spans="1:10">
      <c r="A7671" t="s">
        <v>4</v>
      </c>
      <c r="B7671" s="4" t="s">
        <v>5</v>
      </c>
      <c r="C7671" s="4" t="s">
        <v>7</v>
      </c>
      <c r="D7671" s="4" t="s">
        <v>8</v>
      </c>
      <c r="E7671" s="4" t="s">
        <v>69</v>
      </c>
      <c r="F7671" s="4" t="s">
        <v>8</v>
      </c>
      <c r="G7671" s="4" t="s">
        <v>8</v>
      </c>
    </row>
    <row r="7672" spans="1:10">
      <c r="A7672" t="n">
        <v>65945</v>
      </c>
      <c r="B7672" s="29" t="n">
        <v>24</v>
      </c>
      <c r="C7672" s="7" t="n">
        <v>65533</v>
      </c>
      <c r="D7672" s="7" t="n">
        <v>11</v>
      </c>
      <c r="E7672" s="7" t="s">
        <v>585</v>
      </c>
      <c r="F7672" s="7" t="n">
        <v>2</v>
      </c>
      <c r="G7672" s="7" t="n">
        <v>0</v>
      </c>
    </row>
    <row r="7673" spans="1:10">
      <c r="A7673" t="s">
        <v>4</v>
      </c>
      <c r="B7673" s="4" t="s">
        <v>5</v>
      </c>
    </row>
    <row r="7674" spans="1:10">
      <c r="A7674" t="n">
        <v>66037</v>
      </c>
      <c r="B7674" s="30" t="n">
        <v>28</v>
      </c>
    </row>
    <row r="7675" spans="1:10">
      <c r="A7675" t="s">
        <v>4</v>
      </c>
      <c r="B7675" s="4" t="s">
        <v>5</v>
      </c>
      <c r="C7675" s="4" t="s">
        <v>7</v>
      </c>
      <c r="D7675" s="4" t="s">
        <v>8</v>
      </c>
      <c r="E7675" s="4" t="s">
        <v>69</v>
      </c>
      <c r="F7675" s="4" t="s">
        <v>8</v>
      </c>
      <c r="G7675" s="4" t="s">
        <v>8</v>
      </c>
    </row>
    <row r="7676" spans="1:10">
      <c r="A7676" t="n">
        <v>66038</v>
      </c>
      <c r="B7676" s="29" t="n">
        <v>24</v>
      </c>
      <c r="C7676" s="7" t="n">
        <v>65533</v>
      </c>
      <c r="D7676" s="7" t="n">
        <v>11</v>
      </c>
      <c r="E7676" s="7" t="s">
        <v>586</v>
      </c>
      <c r="F7676" s="7" t="n">
        <v>2</v>
      </c>
      <c r="G7676" s="7" t="n">
        <v>0</v>
      </c>
    </row>
    <row r="7677" spans="1:10">
      <c r="A7677" t="s">
        <v>4</v>
      </c>
      <c r="B7677" s="4" t="s">
        <v>5</v>
      </c>
    </row>
    <row r="7678" spans="1:10">
      <c r="A7678" t="n">
        <v>66152</v>
      </c>
      <c r="B7678" s="30" t="n">
        <v>28</v>
      </c>
    </row>
    <row r="7679" spans="1:10">
      <c r="A7679" t="s">
        <v>4</v>
      </c>
      <c r="B7679" s="4" t="s">
        <v>5</v>
      </c>
      <c r="C7679" s="4" t="s">
        <v>8</v>
      </c>
    </row>
    <row r="7680" spans="1:10">
      <c r="A7680" t="n">
        <v>66153</v>
      </c>
      <c r="B7680" s="31" t="n">
        <v>27</v>
      </c>
      <c r="C7680" s="7" t="n">
        <v>0</v>
      </c>
    </row>
    <row r="7681" spans="1:8">
      <c r="A7681" t="s">
        <v>4</v>
      </c>
      <c r="B7681" s="4" t="s">
        <v>5</v>
      </c>
      <c r="C7681" s="4" t="s">
        <v>8</v>
      </c>
    </row>
    <row r="7682" spans="1:8">
      <c r="A7682" t="n">
        <v>66155</v>
      </c>
      <c r="B7682" s="31" t="n">
        <v>27</v>
      </c>
      <c r="C7682" s="7" t="n">
        <v>1</v>
      </c>
    </row>
    <row r="7683" spans="1:8">
      <c r="A7683" t="s">
        <v>4</v>
      </c>
      <c r="B7683" s="4" t="s">
        <v>5</v>
      </c>
      <c r="C7683" s="4" t="s">
        <v>8</v>
      </c>
      <c r="D7683" s="4" t="s">
        <v>7</v>
      </c>
      <c r="E7683" s="4" t="s">
        <v>7</v>
      </c>
      <c r="F7683" s="4" t="s">
        <v>7</v>
      </c>
      <c r="G7683" s="4" t="s">
        <v>7</v>
      </c>
      <c r="H7683" s="4" t="s">
        <v>8</v>
      </c>
    </row>
    <row r="7684" spans="1:8">
      <c r="A7684" t="n">
        <v>66157</v>
      </c>
      <c r="B7684" s="28" t="n">
        <v>25</v>
      </c>
      <c r="C7684" s="7" t="n">
        <v>5</v>
      </c>
      <c r="D7684" s="7" t="n">
        <v>65535</v>
      </c>
      <c r="E7684" s="7" t="n">
        <v>65535</v>
      </c>
      <c r="F7684" s="7" t="n">
        <v>65535</v>
      </c>
      <c r="G7684" s="7" t="n">
        <v>65535</v>
      </c>
      <c r="H7684" s="7" t="n">
        <v>0</v>
      </c>
    </row>
    <row r="7685" spans="1:8">
      <c r="A7685" t="s">
        <v>4</v>
      </c>
      <c r="B7685" s="4" t="s">
        <v>5</v>
      </c>
      <c r="C7685" s="4" t="s">
        <v>8</v>
      </c>
      <c r="D7685" s="4" t="s">
        <v>8</v>
      </c>
      <c r="E7685" s="4" t="s">
        <v>19</v>
      </c>
      <c r="F7685" s="4" t="s">
        <v>8</v>
      </c>
      <c r="G7685" s="4" t="s">
        <v>8</v>
      </c>
    </row>
    <row r="7686" spans="1:8">
      <c r="A7686" t="n">
        <v>66168</v>
      </c>
      <c r="B7686" s="74" t="n">
        <v>18</v>
      </c>
      <c r="C7686" s="7" t="n">
        <v>6</v>
      </c>
      <c r="D7686" s="7" t="n">
        <v>0</v>
      </c>
      <c r="E7686" s="7" t="n">
        <v>6</v>
      </c>
      <c r="F7686" s="7" t="n">
        <v>19</v>
      </c>
      <c r="G7686" s="7" t="n">
        <v>1</v>
      </c>
    </row>
    <row r="7687" spans="1:8">
      <c r="A7687" t="s">
        <v>4</v>
      </c>
      <c r="B7687" s="4" t="s">
        <v>5</v>
      </c>
      <c r="C7687" s="4" t="s">
        <v>8</v>
      </c>
      <c r="D7687" s="4" t="s">
        <v>9</v>
      </c>
    </row>
    <row r="7688" spans="1:8">
      <c r="A7688" t="n">
        <v>66177</v>
      </c>
      <c r="B7688" s="8" t="n">
        <v>2</v>
      </c>
      <c r="C7688" s="7" t="n">
        <v>10</v>
      </c>
      <c r="D7688" s="7" t="s">
        <v>587</v>
      </c>
    </row>
    <row r="7689" spans="1:8">
      <c r="A7689" t="s">
        <v>4</v>
      </c>
      <c r="B7689" s="4" t="s">
        <v>5</v>
      </c>
      <c r="C7689" s="4" t="s">
        <v>7</v>
      </c>
    </row>
    <row r="7690" spans="1:8">
      <c r="A7690" t="n">
        <v>66195</v>
      </c>
      <c r="B7690" s="23" t="n">
        <v>16</v>
      </c>
      <c r="C7690" s="7" t="n">
        <v>0</v>
      </c>
    </row>
    <row r="7691" spans="1:8">
      <c r="A7691" t="s">
        <v>4</v>
      </c>
      <c r="B7691" s="4" t="s">
        <v>5</v>
      </c>
      <c r="C7691" s="4" t="s">
        <v>8</v>
      </c>
      <c r="D7691" s="4" t="s">
        <v>7</v>
      </c>
      <c r="E7691" s="4" t="s">
        <v>19</v>
      </c>
    </row>
    <row r="7692" spans="1:8">
      <c r="A7692" t="n">
        <v>66198</v>
      </c>
      <c r="B7692" s="84" t="n">
        <v>167</v>
      </c>
      <c r="C7692" s="7" t="n">
        <v>0</v>
      </c>
      <c r="D7692" s="7" t="n">
        <v>0</v>
      </c>
      <c r="E7692" s="7" t="n">
        <v>48</v>
      </c>
    </row>
    <row r="7693" spans="1:8">
      <c r="A7693" t="s">
        <v>4</v>
      </c>
      <c r="B7693" s="4" t="s">
        <v>5</v>
      </c>
      <c r="C7693" s="4" t="s">
        <v>8</v>
      </c>
      <c r="D7693" s="4" t="s">
        <v>7</v>
      </c>
      <c r="E7693" s="4" t="s">
        <v>19</v>
      </c>
    </row>
    <row r="7694" spans="1:8">
      <c r="A7694" t="n">
        <v>66206</v>
      </c>
      <c r="B7694" s="84" t="n">
        <v>167</v>
      </c>
      <c r="C7694" s="7" t="n">
        <v>0</v>
      </c>
      <c r="D7694" s="7" t="n">
        <v>1</v>
      </c>
      <c r="E7694" s="7" t="n">
        <v>16</v>
      </c>
    </row>
    <row r="7695" spans="1:8">
      <c r="A7695" t="s">
        <v>4</v>
      </c>
      <c r="B7695" s="4" t="s">
        <v>5</v>
      </c>
      <c r="C7695" s="4" t="s">
        <v>8</v>
      </c>
      <c r="D7695" s="4" t="s">
        <v>7</v>
      </c>
      <c r="E7695" s="4" t="s">
        <v>19</v>
      </c>
    </row>
    <row r="7696" spans="1:8">
      <c r="A7696" t="n">
        <v>66214</v>
      </c>
      <c r="B7696" s="84" t="n">
        <v>167</v>
      </c>
      <c r="C7696" s="7" t="n">
        <v>0</v>
      </c>
      <c r="D7696" s="7" t="n">
        <v>2</v>
      </c>
      <c r="E7696" s="7" t="n">
        <v>16</v>
      </c>
    </row>
    <row r="7697" spans="1:8">
      <c r="A7697" t="s">
        <v>4</v>
      </c>
      <c r="B7697" s="4" t="s">
        <v>5</v>
      </c>
      <c r="C7697" s="4" t="s">
        <v>8</v>
      </c>
      <c r="D7697" s="4" t="s">
        <v>7</v>
      </c>
      <c r="E7697" s="4" t="s">
        <v>19</v>
      </c>
    </row>
    <row r="7698" spans="1:8">
      <c r="A7698" t="n">
        <v>66222</v>
      </c>
      <c r="B7698" s="84" t="n">
        <v>167</v>
      </c>
      <c r="C7698" s="7" t="n">
        <v>0</v>
      </c>
      <c r="D7698" s="7" t="n">
        <v>3</v>
      </c>
      <c r="E7698" s="7" t="n">
        <v>16</v>
      </c>
    </row>
    <row r="7699" spans="1:8">
      <c r="A7699" t="s">
        <v>4</v>
      </c>
      <c r="B7699" s="4" t="s">
        <v>5</v>
      </c>
      <c r="C7699" s="4" t="s">
        <v>8</v>
      </c>
      <c r="D7699" s="4" t="s">
        <v>7</v>
      </c>
      <c r="E7699" s="4" t="s">
        <v>19</v>
      </c>
    </row>
    <row r="7700" spans="1:8">
      <c r="A7700" t="n">
        <v>66230</v>
      </c>
      <c r="B7700" s="84" t="n">
        <v>167</v>
      </c>
      <c r="C7700" s="7" t="n">
        <v>0</v>
      </c>
      <c r="D7700" s="7" t="n">
        <v>4</v>
      </c>
      <c r="E7700" s="7" t="n">
        <v>16</v>
      </c>
    </row>
    <row r="7701" spans="1:8">
      <c r="A7701" t="s">
        <v>4</v>
      </c>
      <c r="B7701" s="4" t="s">
        <v>5</v>
      </c>
      <c r="C7701" s="4" t="s">
        <v>8</v>
      </c>
      <c r="D7701" s="4" t="s">
        <v>7</v>
      </c>
      <c r="E7701" s="4" t="s">
        <v>19</v>
      </c>
    </row>
    <row r="7702" spans="1:8">
      <c r="A7702" t="n">
        <v>66238</v>
      </c>
      <c r="B7702" s="84" t="n">
        <v>167</v>
      </c>
      <c r="C7702" s="7" t="n">
        <v>0</v>
      </c>
      <c r="D7702" s="7" t="n">
        <v>5</v>
      </c>
      <c r="E7702" s="7" t="n">
        <v>16</v>
      </c>
    </row>
    <row r="7703" spans="1:8">
      <c r="A7703" t="s">
        <v>4</v>
      </c>
      <c r="B7703" s="4" t="s">
        <v>5</v>
      </c>
      <c r="C7703" s="4" t="s">
        <v>8</v>
      </c>
      <c r="D7703" s="4" t="s">
        <v>7</v>
      </c>
      <c r="E7703" s="4" t="s">
        <v>19</v>
      </c>
    </row>
    <row r="7704" spans="1:8">
      <c r="A7704" t="n">
        <v>66246</v>
      </c>
      <c r="B7704" s="84" t="n">
        <v>167</v>
      </c>
      <c r="C7704" s="7" t="n">
        <v>0</v>
      </c>
      <c r="D7704" s="7" t="n">
        <v>6</v>
      </c>
      <c r="E7704" s="7" t="n">
        <v>48</v>
      </c>
    </row>
    <row r="7705" spans="1:8">
      <c r="A7705" t="s">
        <v>4</v>
      </c>
      <c r="B7705" s="4" t="s">
        <v>5</v>
      </c>
      <c r="C7705" s="4" t="s">
        <v>8</v>
      </c>
      <c r="D7705" s="4" t="s">
        <v>7</v>
      </c>
      <c r="E7705" s="4" t="s">
        <v>19</v>
      </c>
    </row>
    <row r="7706" spans="1:8">
      <c r="A7706" t="n">
        <v>66254</v>
      </c>
      <c r="B7706" s="84" t="n">
        <v>167</v>
      </c>
      <c r="C7706" s="7" t="n">
        <v>0</v>
      </c>
      <c r="D7706" s="7" t="n">
        <v>7</v>
      </c>
      <c r="E7706" s="7" t="n">
        <v>16</v>
      </c>
    </row>
    <row r="7707" spans="1:8">
      <c r="A7707" t="s">
        <v>4</v>
      </c>
      <c r="B7707" s="4" t="s">
        <v>5</v>
      </c>
      <c r="C7707" s="4" t="s">
        <v>8</v>
      </c>
      <c r="D7707" s="4" t="s">
        <v>7</v>
      </c>
      <c r="E7707" s="4" t="s">
        <v>19</v>
      </c>
    </row>
    <row r="7708" spans="1:8">
      <c r="A7708" t="n">
        <v>66262</v>
      </c>
      <c r="B7708" s="84" t="n">
        <v>167</v>
      </c>
      <c r="C7708" s="7" t="n">
        <v>0</v>
      </c>
      <c r="D7708" s="7" t="n">
        <v>8</v>
      </c>
      <c r="E7708" s="7" t="n">
        <v>16</v>
      </c>
    </row>
    <row r="7709" spans="1:8">
      <c r="A7709" t="s">
        <v>4</v>
      </c>
      <c r="B7709" s="4" t="s">
        <v>5</v>
      </c>
      <c r="C7709" s="4" t="s">
        <v>8</v>
      </c>
      <c r="D7709" s="4" t="s">
        <v>7</v>
      </c>
      <c r="E7709" s="4" t="s">
        <v>19</v>
      </c>
    </row>
    <row r="7710" spans="1:8">
      <c r="A7710" t="n">
        <v>66270</v>
      </c>
      <c r="B7710" s="84" t="n">
        <v>167</v>
      </c>
      <c r="C7710" s="7" t="n">
        <v>0</v>
      </c>
      <c r="D7710" s="7" t="n">
        <v>9</v>
      </c>
      <c r="E7710" s="7" t="n">
        <v>16</v>
      </c>
    </row>
    <row r="7711" spans="1:8">
      <c r="A7711" t="s">
        <v>4</v>
      </c>
      <c r="B7711" s="4" t="s">
        <v>5</v>
      </c>
      <c r="C7711" s="4" t="s">
        <v>8</v>
      </c>
      <c r="D7711" s="4" t="s">
        <v>7</v>
      </c>
      <c r="E7711" s="4" t="s">
        <v>19</v>
      </c>
    </row>
    <row r="7712" spans="1:8">
      <c r="A7712" t="n">
        <v>66278</v>
      </c>
      <c r="B7712" s="84" t="n">
        <v>167</v>
      </c>
      <c r="C7712" s="7" t="n">
        <v>0</v>
      </c>
      <c r="D7712" s="7" t="n">
        <v>11</v>
      </c>
      <c r="E7712" s="7" t="n">
        <v>48</v>
      </c>
    </row>
    <row r="7713" spans="1:5">
      <c r="A7713" t="s">
        <v>4</v>
      </c>
      <c r="B7713" s="4" t="s">
        <v>5</v>
      </c>
      <c r="C7713" s="4" t="s">
        <v>8</v>
      </c>
    </row>
    <row r="7714" spans="1:5">
      <c r="A7714" t="n">
        <v>66286</v>
      </c>
      <c r="B7714" s="85" t="n">
        <v>117</v>
      </c>
      <c r="C7714" s="7" t="n">
        <v>2</v>
      </c>
    </row>
    <row r="7715" spans="1:5">
      <c r="A7715" t="s">
        <v>4</v>
      </c>
      <c r="B7715" s="4" t="s">
        <v>5</v>
      </c>
      <c r="C7715" s="4" t="s">
        <v>8</v>
      </c>
      <c r="D7715" s="4" t="s">
        <v>8</v>
      </c>
    </row>
    <row r="7716" spans="1:5">
      <c r="A7716" t="n">
        <v>66288</v>
      </c>
      <c r="B7716" s="85" t="n">
        <v>117</v>
      </c>
      <c r="C7716" s="7" t="n">
        <v>0</v>
      </c>
      <c r="D7716" s="7" t="n">
        <v>0</v>
      </c>
    </row>
    <row r="7717" spans="1:5">
      <c r="A7717" t="s">
        <v>4</v>
      </c>
      <c r="B7717" s="4" t="s">
        <v>5</v>
      </c>
      <c r="C7717" s="4" t="s">
        <v>8</v>
      </c>
    </row>
    <row r="7718" spans="1:5">
      <c r="A7718" t="n">
        <v>66291</v>
      </c>
      <c r="B7718" s="85" t="n">
        <v>117</v>
      </c>
      <c r="C7718" s="7" t="n">
        <v>1</v>
      </c>
    </row>
    <row r="7719" spans="1:5">
      <c r="A7719" t="s">
        <v>4</v>
      </c>
      <c r="B7719" s="4" t="s">
        <v>5</v>
      </c>
      <c r="C7719" s="4" t="s">
        <v>8</v>
      </c>
    </row>
    <row r="7720" spans="1:5">
      <c r="A7720" t="n">
        <v>66293</v>
      </c>
      <c r="B7720" s="86" t="n">
        <v>78</v>
      </c>
      <c r="C7720" s="7" t="n">
        <v>255</v>
      </c>
    </row>
    <row r="7721" spans="1:5">
      <c r="A7721" t="s">
        <v>4</v>
      </c>
      <c r="B7721" s="4" t="s">
        <v>5</v>
      </c>
      <c r="C7721" s="4" t="s">
        <v>7</v>
      </c>
    </row>
    <row r="7722" spans="1:5">
      <c r="A7722" t="n">
        <v>66295</v>
      </c>
      <c r="B7722" s="6" t="n">
        <v>12</v>
      </c>
      <c r="C7722" s="7" t="n">
        <v>6767</v>
      </c>
    </row>
    <row r="7723" spans="1:5">
      <c r="A7723" t="s">
        <v>4</v>
      </c>
      <c r="B7723" s="4" t="s">
        <v>5</v>
      </c>
      <c r="C7723" s="4" t="s">
        <v>8</v>
      </c>
      <c r="D7723" s="4" t="s">
        <v>9</v>
      </c>
    </row>
    <row r="7724" spans="1:5">
      <c r="A7724" t="n">
        <v>66298</v>
      </c>
      <c r="B7724" s="8" t="n">
        <v>2</v>
      </c>
      <c r="C7724" s="7" t="n">
        <v>10</v>
      </c>
      <c r="D7724" s="7" t="s">
        <v>588</v>
      </c>
    </row>
    <row r="7725" spans="1:5">
      <c r="A7725" t="s">
        <v>4</v>
      </c>
      <c r="B7725" s="4" t="s">
        <v>5</v>
      </c>
      <c r="C7725" s="4" t="s">
        <v>8</v>
      </c>
      <c r="D7725" s="4" t="s">
        <v>7</v>
      </c>
    </row>
    <row r="7726" spans="1:5">
      <c r="A7726" t="n">
        <v>66316</v>
      </c>
      <c r="B7726" s="9" t="n">
        <v>162</v>
      </c>
      <c r="C7726" s="7" t="n">
        <v>1</v>
      </c>
      <c r="D7726" s="7" t="n">
        <v>0</v>
      </c>
    </row>
    <row r="7727" spans="1:5">
      <c r="A7727" t="s">
        <v>4</v>
      </c>
      <c r="B7727" s="4" t="s">
        <v>5</v>
      </c>
    </row>
    <row r="7728" spans="1:5">
      <c r="A7728" t="n">
        <v>66320</v>
      </c>
      <c r="B7728" s="5" t="n">
        <v>1</v>
      </c>
    </row>
    <row r="7729" spans="1:4" s="3" customFormat="1" customHeight="0">
      <c r="A7729" s="3" t="s">
        <v>2</v>
      </c>
      <c r="B7729" s="3" t="s">
        <v>589</v>
      </c>
    </row>
    <row r="7730" spans="1:4">
      <c r="A7730" t="s">
        <v>4</v>
      </c>
      <c r="B7730" s="4" t="s">
        <v>5</v>
      </c>
      <c r="C7730" s="4" t="s">
        <v>8</v>
      </c>
      <c r="D7730" s="4" t="s">
        <v>7</v>
      </c>
      <c r="E7730" s="4" t="s">
        <v>9</v>
      </c>
      <c r="F7730" s="4" t="s">
        <v>9</v>
      </c>
      <c r="G7730" s="4" t="s">
        <v>9</v>
      </c>
      <c r="H7730" s="4" t="s">
        <v>9</v>
      </c>
    </row>
    <row r="7731" spans="1:4">
      <c r="A7731" t="n">
        <v>66324</v>
      </c>
      <c r="B7731" s="38" t="n">
        <v>51</v>
      </c>
      <c r="C7731" s="7" t="n">
        <v>3</v>
      </c>
      <c r="D7731" s="7" t="n">
        <v>65534</v>
      </c>
      <c r="E7731" s="7" t="s">
        <v>152</v>
      </c>
      <c r="F7731" s="7" t="s">
        <v>153</v>
      </c>
      <c r="G7731" s="7" t="s">
        <v>154</v>
      </c>
      <c r="H7731" s="7" t="s">
        <v>155</v>
      </c>
    </row>
    <row r="7732" spans="1:4">
      <c r="A7732" t="s">
        <v>4</v>
      </c>
      <c r="B7732" s="4" t="s">
        <v>5</v>
      </c>
      <c r="C7732" s="4" t="s">
        <v>7</v>
      </c>
      <c r="D7732" s="4" t="s">
        <v>8</v>
      </c>
      <c r="E7732" s="4" t="s">
        <v>18</v>
      </c>
      <c r="F7732" s="4" t="s">
        <v>7</v>
      </c>
    </row>
    <row r="7733" spans="1:4">
      <c r="A7733" t="n">
        <v>66353</v>
      </c>
      <c r="B7733" s="70" t="n">
        <v>59</v>
      </c>
      <c r="C7733" s="7" t="n">
        <v>65534</v>
      </c>
      <c r="D7733" s="7" t="n">
        <v>13</v>
      </c>
      <c r="E7733" s="7" t="n">
        <v>0.150000005960464</v>
      </c>
      <c r="F7733" s="7" t="n">
        <v>0</v>
      </c>
    </row>
    <row r="7734" spans="1:4">
      <c r="A7734" t="s">
        <v>4</v>
      </c>
      <c r="B7734" s="4" t="s">
        <v>5</v>
      </c>
      <c r="C7734" s="4" t="s">
        <v>7</v>
      </c>
      <c r="D7734" s="4" t="s">
        <v>7</v>
      </c>
      <c r="E7734" s="4" t="s">
        <v>7</v>
      </c>
    </row>
    <row r="7735" spans="1:4">
      <c r="A7735" t="n">
        <v>66363</v>
      </c>
      <c r="B7735" s="45" t="n">
        <v>61</v>
      </c>
      <c r="C7735" s="7" t="n">
        <v>65534</v>
      </c>
      <c r="D7735" s="7" t="n">
        <v>13</v>
      </c>
      <c r="E7735" s="7" t="n">
        <v>1000</v>
      </c>
    </row>
    <row r="7736" spans="1:4">
      <c r="A7736" t="s">
        <v>4</v>
      </c>
      <c r="B7736" s="4" t="s">
        <v>5</v>
      </c>
    </row>
    <row r="7737" spans="1:4">
      <c r="A7737" t="n">
        <v>66370</v>
      </c>
      <c r="B7737" s="5" t="n">
        <v>1</v>
      </c>
    </row>
    <row r="7738" spans="1:4" s="3" customFormat="1" customHeight="0">
      <c r="A7738" s="3" t="s">
        <v>2</v>
      </c>
      <c r="B7738" s="3" t="s">
        <v>590</v>
      </c>
    </row>
    <row r="7739" spans="1:4">
      <c r="A7739" t="s">
        <v>4</v>
      </c>
      <c r="B7739" s="4" t="s">
        <v>5</v>
      </c>
      <c r="C7739" s="4" t="s">
        <v>8</v>
      </c>
      <c r="D7739" s="4" t="s">
        <v>7</v>
      </c>
      <c r="E7739" s="4" t="s">
        <v>9</v>
      </c>
      <c r="F7739" s="4" t="s">
        <v>9</v>
      </c>
      <c r="G7739" s="4" t="s">
        <v>9</v>
      </c>
      <c r="H7739" s="4" t="s">
        <v>9</v>
      </c>
    </row>
    <row r="7740" spans="1:4">
      <c r="A7740" t="n">
        <v>66372</v>
      </c>
      <c r="B7740" s="38" t="n">
        <v>51</v>
      </c>
      <c r="C7740" s="7" t="n">
        <v>3</v>
      </c>
      <c r="D7740" s="7" t="n">
        <v>65534</v>
      </c>
      <c r="E7740" s="7" t="s">
        <v>591</v>
      </c>
      <c r="F7740" s="7" t="s">
        <v>592</v>
      </c>
      <c r="G7740" s="7" t="s">
        <v>154</v>
      </c>
      <c r="H7740" s="7" t="s">
        <v>155</v>
      </c>
    </row>
    <row r="7741" spans="1:4">
      <c r="A7741" t="s">
        <v>4</v>
      </c>
      <c r="B7741" s="4" t="s">
        <v>5</v>
      </c>
      <c r="C7741" s="4" t="s">
        <v>7</v>
      </c>
      <c r="D7741" s="4" t="s">
        <v>8</v>
      </c>
      <c r="E7741" s="4" t="s">
        <v>18</v>
      </c>
      <c r="F7741" s="4" t="s">
        <v>7</v>
      </c>
    </row>
    <row r="7742" spans="1:4">
      <c r="A7742" t="n">
        <v>66401</v>
      </c>
      <c r="B7742" s="70" t="n">
        <v>59</v>
      </c>
      <c r="C7742" s="7" t="n">
        <v>65534</v>
      </c>
      <c r="D7742" s="7" t="n">
        <v>16</v>
      </c>
      <c r="E7742" s="7" t="n">
        <v>0.150000005960464</v>
      </c>
      <c r="F7742" s="7" t="n">
        <v>0</v>
      </c>
    </row>
    <row r="7743" spans="1:4">
      <c r="A7743" t="s">
        <v>4</v>
      </c>
      <c r="B7743" s="4" t="s">
        <v>5</v>
      </c>
    </row>
    <row r="7744" spans="1:4">
      <c r="A7744" t="n">
        <v>66411</v>
      </c>
      <c r="B7744" s="5" t="n">
        <v>1</v>
      </c>
    </row>
    <row r="7745" spans="1:8" s="3" customFormat="1" customHeight="0">
      <c r="A7745" s="3" t="s">
        <v>2</v>
      </c>
      <c r="B7745" s="3" t="s">
        <v>593</v>
      </c>
    </row>
    <row r="7746" spans="1:8">
      <c r="A7746" t="s">
        <v>4</v>
      </c>
      <c r="B7746" s="4" t="s">
        <v>5</v>
      </c>
      <c r="C7746" s="4" t="s">
        <v>8</v>
      </c>
      <c r="D7746" s="4" t="s">
        <v>8</v>
      </c>
      <c r="E7746" s="4" t="s">
        <v>8</v>
      </c>
      <c r="F7746" s="4" t="s">
        <v>8</v>
      </c>
    </row>
    <row r="7747" spans="1:8">
      <c r="A7747" t="n">
        <v>66412</v>
      </c>
      <c r="B7747" s="10" t="n">
        <v>14</v>
      </c>
      <c r="C7747" s="7" t="n">
        <v>2</v>
      </c>
      <c r="D7747" s="7" t="n">
        <v>0</v>
      </c>
      <c r="E7747" s="7" t="n">
        <v>0</v>
      </c>
      <c r="F7747" s="7" t="n">
        <v>0</v>
      </c>
    </row>
    <row r="7748" spans="1:8">
      <c r="A7748" t="s">
        <v>4</v>
      </c>
      <c r="B7748" s="4" t="s">
        <v>5</v>
      </c>
      <c r="C7748" s="4" t="s">
        <v>8</v>
      </c>
      <c r="D7748" s="41" t="s">
        <v>173</v>
      </c>
      <c r="E7748" s="4" t="s">
        <v>5</v>
      </c>
      <c r="F7748" s="4" t="s">
        <v>8</v>
      </c>
      <c r="G7748" s="4" t="s">
        <v>7</v>
      </c>
      <c r="H7748" s="41" t="s">
        <v>174</v>
      </c>
      <c r="I7748" s="4" t="s">
        <v>8</v>
      </c>
      <c r="J7748" s="4" t="s">
        <v>19</v>
      </c>
      <c r="K7748" s="4" t="s">
        <v>8</v>
      </c>
      <c r="L7748" s="4" t="s">
        <v>8</v>
      </c>
      <c r="M7748" s="41" t="s">
        <v>173</v>
      </c>
      <c r="N7748" s="4" t="s">
        <v>5</v>
      </c>
      <c r="O7748" s="4" t="s">
        <v>8</v>
      </c>
      <c r="P7748" s="4" t="s">
        <v>7</v>
      </c>
      <c r="Q7748" s="41" t="s">
        <v>174</v>
      </c>
      <c r="R7748" s="4" t="s">
        <v>8</v>
      </c>
      <c r="S7748" s="4" t="s">
        <v>19</v>
      </c>
      <c r="T7748" s="4" t="s">
        <v>8</v>
      </c>
      <c r="U7748" s="4" t="s">
        <v>8</v>
      </c>
      <c r="V7748" s="4" t="s">
        <v>8</v>
      </c>
      <c r="W7748" s="4" t="s">
        <v>17</v>
      </c>
    </row>
    <row r="7749" spans="1:8">
      <c r="A7749" t="n">
        <v>66417</v>
      </c>
      <c r="B7749" s="12" t="n">
        <v>5</v>
      </c>
      <c r="C7749" s="7" t="n">
        <v>28</v>
      </c>
      <c r="D7749" s="41" t="s">
        <v>3</v>
      </c>
      <c r="E7749" s="9" t="n">
        <v>162</v>
      </c>
      <c r="F7749" s="7" t="n">
        <v>3</v>
      </c>
      <c r="G7749" s="7" t="n">
        <v>12500</v>
      </c>
      <c r="H7749" s="41" t="s">
        <v>3</v>
      </c>
      <c r="I7749" s="7" t="n">
        <v>0</v>
      </c>
      <c r="J7749" s="7" t="n">
        <v>1</v>
      </c>
      <c r="K7749" s="7" t="n">
        <v>2</v>
      </c>
      <c r="L7749" s="7" t="n">
        <v>28</v>
      </c>
      <c r="M7749" s="41" t="s">
        <v>3</v>
      </c>
      <c r="N7749" s="9" t="n">
        <v>162</v>
      </c>
      <c r="O7749" s="7" t="n">
        <v>3</v>
      </c>
      <c r="P7749" s="7" t="n">
        <v>12500</v>
      </c>
      <c r="Q7749" s="41" t="s">
        <v>3</v>
      </c>
      <c r="R7749" s="7" t="n">
        <v>0</v>
      </c>
      <c r="S7749" s="7" t="n">
        <v>2</v>
      </c>
      <c r="T7749" s="7" t="n">
        <v>2</v>
      </c>
      <c r="U7749" s="7" t="n">
        <v>11</v>
      </c>
      <c r="V7749" s="7" t="n">
        <v>1</v>
      </c>
      <c r="W7749" s="13" t="n">
        <f t="normal" ca="1">A7753</f>
        <v>0</v>
      </c>
    </row>
    <row r="7750" spans="1:8">
      <c r="A7750" t="s">
        <v>4</v>
      </c>
      <c r="B7750" s="4" t="s">
        <v>5</v>
      </c>
      <c r="C7750" s="4" t="s">
        <v>8</v>
      </c>
      <c r="D7750" s="4" t="s">
        <v>7</v>
      </c>
      <c r="E7750" s="4" t="s">
        <v>18</v>
      </c>
    </row>
    <row r="7751" spans="1:8">
      <c r="A7751" t="n">
        <v>66446</v>
      </c>
      <c r="B7751" s="25" t="n">
        <v>58</v>
      </c>
      <c r="C7751" s="7" t="n">
        <v>0</v>
      </c>
      <c r="D7751" s="7" t="n">
        <v>0</v>
      </c>
      <c r="E7751" s="7" t="n">
        <v>1</v>
      </c>
    </row>
    <row r="7752" spans="1:8">
      <c r="A7752" t="s">
        <v>4</v>
      </c>
      <c r="B7752" s="4" t="s">
        <v>5</v>
      </c>
      <c r="C7752" s="4" t="s">
        <v>8</v>
      </c>
      <c r="D7752" s="41" t="s">
        <v>173</v>
      </c>
      <c r="E7752" s="4" t="s">
        <v>5</v>
      </c>
      <c r="F7752" s="4" t="s">
        <v>8</v>
      </c>
      <c r="G7752" s="4" t="s">
        <v>7</v>
      </c>
      <c r="H7752" s="41" t="s">
        <v>174</v>
      </c>
      <c r="I7752" s="4" t="s">
        <v>8</v>
      </c>
      <c r="J7752" s="4" t="s">
        <v>19</v>
      </c>
      <c r="K7752" s="4" t="s">
        <v>8</v>
      </c>
      <c r="L7752" s="4" t="s">
        <v>8</v>
      </c>
      <c r="M7752" s="41" t="s">
        <v>173</v>
      </c>
      <c r="N7752" s="4" t="s">
        <v>5</v>
      </c>
      <c r="O7752" s="4" t="s">
        <v>8</v>
      </c>
      <c r="P7752" s="4" t="s">
        <v>7</v>
      </c>
      <c r="Q7752" s="41" t="s">
        <v>174</v>
      </c>
      <c r="R7752" s="4" t="s">
        <v>8</v>
      </c>
      <c r="S7752" s="4" t="s">
        <v>19</v>
      </c>
      <c r="T7752" s="4" t="s">
        <v>8</v>
      </c>
      <c r="U7752" s="4" t="s">
        <v>8</v>
      </c>
      <c r="V7752" s="4" t="s">
        <v>8</v>
      </c>
      <c r="W7752" s="4" t="s">
        <v>17</v>
      </c>
    </row>
    <row r="7753" spans="1:8">
      <c r="A7753" t="n">
        <v>66454</v>
      </c>
      <c r="B7753" s="12" t="n">
        <v>5</v>
      </c>
      <c r="C7753" s="7" t="n">
        <v>28</v>
      </c>
      <c r="D7753" s="41" t="s">
        <v>3</v>
      </c>
      <c r="E7753" s="9" t="n">
        <v>162</v>
      </c>
      <c r="F7753" s="7" t="n">
        <v>3</v>
      </c>
      <c r="G7753" s="7" t="n">
        <v>12500</v>
      </c>
      <c r="H7753" s="41" t="s">
        <v>3</v>
      </c>
      <c r="I7753" s="7" t="n">
        <v>0</v>
      </c>
      <c r="J7753" s="7" t="n">
        <v>1</v>
      </c>
      <c r="K7753" s="7" t="n">
        <v>3</v>
      </c>
      <c r="L7753" s="7" t="n">
        <v>28</v>
      </c>
      <c r="M7753" s="41" t="s">
        <v>3</v>
      </c>
      <c r="N7753" s="9" t="n">
        <v>162</v>
      </c>
      <c r="O7753" s="7" t="n">
        <v>3</v>
      </c>
      <c r="P7753" s="7" t="n">
        <v>12500</v>
      </c>
      <c r="Q7753" s="41" t="s">
        <v>3</v>
      </c>
      <c r="R7753" s="7" t="n">
        <v>0</v>
      </c>
      <c r="S7753" s="7" t="n">
        <v>2</v>
      </c>
      <c r="T7753" s="7" t="n">
        <v>3</v>
      </c>
      <c r="U7753" s="7" t="n">
        <v>9</v>
      </c>
      <c r="V7753" s="7" t="n">
        <v>1</v>
      </c>
      <c r="W7753" s="13" t="n">
        <f t="normal" ca="1">A7763</f>
        <v>0</v>
      </c>
    </row>
    <row r="7754" spans="1:8">
      <c r="A7754" t="s">
        <v>4</v>
      </c>
      <c r="B7754" s="4" t="s">
        <v>5</v>
      </c>
      <c r="C7754" s="4" t="s">
        <v>8</v>
      </c>
      <c r="D7754" s="41" t="s">
        <v>173</v>
      </c>
      <c r="E7754" s="4" t="s">
        <v>5</v>
      </c>
      <c r="F7754" s="4" t="s">
        <v>7</v>
      </c>
      <c r="G7754" s="4" t="s">
        <v>8</v>
      </c>
      <c r="H7754" s="4" t="s">
        <v>8</v>
      </c>
      <c r="I7754" s="4" t="s">
        <v>9</v>
      </c>
      <c r="J7754" s="41" t="s">
        <v>174</v>
      </c>
      <c r="K7754" s="4" t="s">
        <v>8</v>
      </c>
      <c r="L7754" s="4" t="s">
        <v>8</v>
      </c>
      <c r="M7754" s="41" t="s">
        <v>173</v>
      </c>
      <c r="N7754" s="4" t="s">
        <v>5</v>
      </c>
      <c r="O7754" s="4" t="s">
        <v>8</v>
      </c>
      <c r="P7754" s="41" t="s">
        <v>174</v>
      </c>
      <c r="Q7754" s="4" t="s">
        <v>8</v>
      </c>
      <c r="R7754" s="4" t="s">
        <v>19</v>
      </c>
      <c r="S7754" s="4" t="s">
        <v>8</v>
      </c>
      <c r="T7754" s="4" t="s">
        <v>8</v>
      </c>
      <c r="U7754" s="4" t="s">
        <v>8</v>
      </c>
      <c r="V7754" s="41" t="s">
        <v>173</v>
      </c>
      <c r="W7754" s="4" t="s">
        <v>5</v>
      </c>
      <c r="X7754" s="4" t="s">
        <v>8</v>
      </c>
      <c r="Y7754" s="41" t="s">
        <v>174</v>
      </c>
      <c r="Z7754" s="4" t="s">
        <v>8</v>
      </c>
      <c r="AA7754" s="4" t="s">
        <v>19</v>
      </c>
      <c r="AB7754" s="4" t="s">
        <v>8</v>
      </c>
      <c r="AC7754" s="4" t="s">
        <v>8</v>
      </c>
      <c r="AD7754" s="4" t="s">
        <v>8</v>
      </c>
      <c r="AE7754" s="4" t="s">
        <v>17</v>
      </c>
    </row>
    <row r="7755" spans="1:8">
      <c r="A7755" t="n">
        <v>66483</v>
      </c>
      <c r="B7755" s="12" t="n">
        <v>5</v>
      </c>
      <c r="C7755" s="7" t="n">
        <v>28</v>
      </c>
      <c r="D7755" s="41" t="s">
        <v>3</v>
      </c>
      <c r="E7755" s="51" t="n">
        <v>47</v>
      </c>
      <c r="F7755" s="7" t="n">
        <v>61456</v>
      </c>
      <c r="G7755" s="7" t="n">
        <v>2</v>
      </c>
      <c r="H7755" s="7" t="n">
        <v>0</v>
      </c>
      <c r="I7755" s="7" t="s">
        <v>231</v>
      </c>
      <c r="J7755" s="41" t="s">
        <v>3</v>
      </c>
      <c r="K7755" s="7" t="n">
        <v>8</v>
      </c>
      <c r="L7755" s="7" t="n">
        <v>28</v>
      </c>
      <c r="M7755" s="41" t="s">
        <v>3</v>
      </c>
      <c r="N7755" s="52" t="n">
        <v>74</v>
      </c>
      <c r="O7755" s="7" t="n">
        <v>65</v>
      </c>
      <c r="P7755" s="41" t="s">
        <v>3</v>
      </c>
      <c r="Q7755" s="7" t="n">
        <v>0</v>
      </c>
      <c r="R7755" s="7" t="n">
        <v>1</v>
      </c>
      <c r="S7755" s="7" t="n">
        <v>3</v>
      </c>
      <c r="T7755" s="7" t="n">
        <v>9</v>
      </c>
      <c r="U7755" s="7" t="n">
        <v>28</v>
      </c>
      <c r="V7755" s="41" t="s">
        <v>3</v>
      </c>
      <c r="W7755" s="52" t="n">
        <v>74</v>
      </c>
      <c r="X7755" s="7" t="n">
        <v>65</v>
      </c>
      <c r="Y7755" s="41" t="s">
        <v>3</v>
      </c>
      <c r="Z7755" s="7" t="n">
        <v>0</v>
      </c>
      <c r="AA7755" s="7" t="n">
        <v>2</v>
      </c>
      <c r="AB7755" s="7" t="n">
        <v>3</v>
      </c>
      <c r="AC7755" s="7" t="n">
        <v>9</v>
      </c>
      <c r="AD7755" s="7" t="n">
        <v>1</v>
      </c>
      <c r="AE7755" s="13" t="n">
        <f t="normal" ca="1">A7759</f>
        <v>0</v>
      </c>
    </row>
    <row r="7756" spans="1:8">
      <c r="A7756" t="s">
        <v>4</v>
      </c>
      <c r="B7756" s="4" t="s">
        <v>5</v>
      </c>
      <c r="C7756" s="4" t="s">
        <v>7</v>
      </c>
      <c r="D7756" s="4" t="s">
        <v>8</v>
      </c>
      <c r="E7756" s="4" t="s">
        <v>8</v>
      </c>
      <c r="F7756" s="4" t="s">
        <v>9</v>
      </c>
    </row>
    <row r="7757" spans="1:8">
      <c r="A7757" t="n">
        <v>66531</v>
      </c>
      <c r="B7757" s="51" t="n">
        <v>47</v>
      </c>
      <c r="C7757" s="7" t="n">
        <v>61456</v>
      </c>
      <c r="D7757" s="7" t="n">
        <v>0</v>
      </c>
      <c r="E7757" s="7" t="n">
        <v>0</v>
      </c>
      <c r="F7757" s="7" t="s">
        <v>232</v>
      </c>
    </row>
    <row r="7758" spans="1:8">
      <c r="A7758" t="s">
        <v>4</v>
      </c>
      <c r="B7758" s="4" t="s">
        <v>5</v>
      </c>
      <c r="C7758" s="4" t="s">
        <v>8</v>
      </c>
      <c r="D7758" s="4" t="s">
        <v>7</v>
      </c>
      <c r="E7758" s="4" t="s">
        <v>18</v>
      </c>
    </row>
    <row r="7759" spans="1:8">
      <c r="A7759" t="n">
        <v>66544</v>
      </c>
      <c r="B7759" s="25" t="n">
        <v>58</v>
      </c>
      <c r="C7759" s="7" t="n">
        <v>0</v>
      </c>
      <c r="D7759" s="7" t="n">
        <v>300</v>
      </c>
      <c r="E7759" s="7" t="n">
        <v>1</v>
      </c>
    </row>
    <row r="7760" spans="1:8">
      <c r="A7760" t="s">
        <v>4</v>
      </c>
      <c r="B7760" s="4" t="s">
        <v>5</v>
      </c>
      <c r="C7760" s="4" t="s">
        <v>8</v>
      </c>
      <c r="D7760" s="4" t="s">
        <v>7</v>
      </c>
    </row>
    <row r="7761" spans="1:31">
      <c r="A7761" t="n">
        <v>66552</v>
      </c>
      <c r="B7761" s="25" t="n">
        <v>58</v>
      </c>
      <c r="C7761" s="7" t="n">
        <v>255</v>
      </c>
      <c r="D7761" s="7" t="n">
        <v>0</v>
      </c>
    </row>
    <row r="7762" spans="1:31">
      <c r="A7762" t="s">
        <v>4</v>
      </c>
      <c r="B7762" s="4" t="s">
        <v>5</v>
      </c>
      <c r="C7762" s="4" t="s">
        <v>8</v>
      </c>
      <c r="D7762" s="4" t="s">
        <v>8</v>
      </c>
      <c r="E7762" s="4" t="s">
        <v>8</v>
      </c>
      <c r="F7762" s="4" t="s">
        <v>8</v>
      </c>
    </row>
    <row r="7763" spans="1:31">
      <c r="A7763" t="n">
        <v>66556</v>
      </c>
      <c r="B7763" s="10" t="n">
        <v>14</v>
      </c>
      <c r="C7763" s="7" t="n">
        <v>0</v>
      </c>
      <c r="D7763" s="7" t="n">
        <v>0</v>
      </c>
      <c r="E7763" s="7" t="n">
        <v>0</v>
      </c>
      <c r="F7763" s="7" t="n">
        <v>64</v>
      </c>
    </row>
    <row r="7764" spans="1:31">
      <c r="A7764" t="s">
        <v>4</v>
      </c>
      <c r="B7764" s="4" t="s">
        <v>5</v>
      </c>
      <c r="C7764" s="4" t="s">
        <v>8</v>
      </c>
      <c r="D7764" s="4" t="s">
        <v>7</v>
      </c>
    </row>
    <row r="7765" spans="1:31">
      <c r="A7765" t="n">
        <v>66561</v>
      </c>
      <c r="B7765" s="21" t="n">
        <v>22</v>
      </c>
      <c r="C7765" s="7" t="n">
        <v>0</v>
      </c>
      <c r="D7765" s="7" t="n">
        <v>12500</v>
      </c>
    </row>
    <row r="7766" spans="1:31">
      <c r="A7766" t="s">
        <v>4</v>
      </c>
      <c r="B7766" s="4" t="s">
        <v>5</v>
      </c>
      <c r="C7766" s="4" t="s">
        <v>8</v>
      </c>
      <c r="D7766" s="4" t="s">
        <v>7</v>
      </c>
    </row>
    <row r="7767" spans="1:31">
      <c r="A7767" t="n">
        <v>66565</v>
      </c>
      <c r="B7767" s="25" t="n">
        <v>58</v>
      </c>
      <c r="C7767" s="7" t="n">
        <v>5</v>
      </c>
      <c r="D7767" s="7" t="n">
        <v>300</v>
      </c>
    </row>
    <row r="7768" spans="1:31">
      <c r="A7768" t="s">
        <v>4</v>
      </c>
      <c r="B7768" s="4" t="s">
        <v>5</v>
      </c>
      <c r="C7768" s="4" t="s">
        <v>18</v>
      </c>
      <c r="D7768" s="4" t="s">
        <v>7</v>
      </c>
    </row>
    <row r="7769" spans="1:31">
      <c r="A7769" t="n">
        <v>66569</v>
      </c>
      <c r="B7769" s="54" t="n">
        <v>103</v>
      </c>
      <c r="C7769" s="7" t="n">
        <v>0</v>
      </c>
      <c r="D7769" s="7" t="n">
        <v>300</v>
      </c>
    </row>
    <row r="7770" spans="1:31">
      <c r="A7770" t="s">
        <v>4</v>
      </c>
      <c r="B7770" s="4" t="s">
        <v>5</v>
      </c>
      <c r="C7770" s="4" t="s">
        <v>8</v>
      </c>
    </row>
    <row r="7771" spans="1:31">
      <c r="A7771" t="n">
        <v>66576</v>
      </c>
      <c r="B7771" s="34" t="n">
        <v>64</v>
      </c>
      <c r="C7771" s="7" t="n">
        <v>7</v>
      </c>
    </row>
    <row r="7772" spans="1:31">
      <c r="A7772" t="s">
        <v>4</v>
      </c>
      <c r="B7772" s="4" t="s">
        <v>5</v>
      </c>
      <c r="C7772" s="4" t="s">
        <v>8</v>
      </c>
      <c r="D7772" s="4" t="s">
        <v>7</v>
      </c>
    </row>
    <row r="7773" spans="1:31">
      <c r="A7773" t="n">
        <v>66578</v>
      </c>
      <c r="B7773" s="55" t="n">
        <v>72</v>
      </c>
      <c r="C7773" s="7" t="n">
        <v>5</v>
      </c>
      <c r="D7773" s="7" t="n">
        <v>0</v>
      </c>
    </row>
    <row r="7774" spans="1:31">
      <c r="A7774" t="s">
        <v>4</v>
      </c>
      <c r="B7774" s="4" t="s">
        <v>5</v>
      </c>
      <c r="C7774" s="4" t="s">
        <v>8</v>
      </c>
      <c r="D7774" s="41" t="s">
        <v>173</v>
      </c>
      <c r="E7774" s="4" t="s">
        <v>5</v>
      </c>
      <c r="F7774" s="4" t="s">
        <v>8</v>
      </c>
      <c r="G7774" s="4" t="s">
        <v>7</v>
      </c>
      <c r="H7774" s="41" t="s">
        <v>174</v>
      </c>
      <c r="I7774" s="4" t="s">
        <v>8</v>
      </c>
      <c r="J7774" s="4" t="s">
        <v>19</v>
      </c>
      <c r="K7774" s="4" t="s">
        <v>8</v>
      </c>
      <c r="L7774" s="4" t="s">
        <v>8</v>
      </c>
      <c r="M7774" s="4" t="s">
        <v>17</v>
      </c>
    </row>
    <row r="7775" spans="1:31">
      <c r="A7775" t="n">
        <v>66582</v>
      </c>
      <c r="B7775" s="12" t="n">
        <v>5</v>
      </c>
      <c r="C7775" s="7" t="n">
        <v>28</v>
      </c>
      <c r="D7775" s="41" t="s">
        <v>3</v>
      </c>
      <c r="E7775" s="9" t="n">
        <v>162</v>
      </c>
      <c r="F7775" s="7" t="n">
        <v>4</v>
      </c>
      <c r="G7775" s="7" t="n">
        <v>12500</v>
      </c>
      <c r="H7775" s="41" t="s">
        <v>3</v>
      </c>
      <c r="I7775" s="7" t="n">
        <v>0</v>
      </c>
      <c r="J7775" s="7" t="n">
        <v>1</v>
      </c>
      <c r="K7775" s="7" t="n">
        <v>2</v>
      </c>
      <c r="L7775" s="7" t="n">
        <v>1</v>
      </c>
      <c r="M7775" s="13" t="n">
        <f t="normal" ca="1">A7781</f>
        <v>0</v>
      </c>
    </row>
    <row r="7776" spans="1:31">
      <c r="A7776" t="s">
        <v>4</v>
      </c>
      <c r="B7776" s="4" t="s">
        <v>5</v>
      </c>
      <c r="C7776" s="4" t="s">
        <v>8</v>
      </c>
      <c r="D7776" s="4" t="s">
        <v>9</v>
      </c>
    </row>
    <row r="7777" spans="1:13">
      <c r="A7777" t="n">
        <v>66599</v>
      </c>
      <c r="B7777" s="8" t="n">
        <v>2</v>
      </c>
      <c r="C7777" s="7" t="n">
        <v>10</v>
      </c>
      <c r="D7777" s="7" t="s">
        <v>233</v>
      </c>
    </row>
    <row r="7778" spans="1:13">
      <c r="A7778" t="s">
        <v>4</v>
      </c>
      <c r="B7778" s="4" t="s">
        <v>5</v>
      </c>
      <c r="C7778" s="4" t="s">
        <v>7</v>
      </c>
    </row>
    <row r="7779" spans="1:13">
      <c r="A7779" t="n">
        <v>66616</v>
      </c>
      <c r="B7779" s="23" t="n">
        <v>16</v>
      </c>
      <c r="C7779" s="7" t="n">
        <v>0</v>
      </c>
    </row>
    <row r="7780" spans="1:13">
      <c r="A7780" t="s">
        <v>4</v>
      </c>
      <c r="B7780" s="4" t="s">
        <v>5</v>
      </c>
      <c r="C7780" s="4" t="s">
        <v>7</v>
      </c>
      <c r="D7780" s="4" t="s">
        <v>9</v>
      </c>
      <c r="E7780" s="4" t="s">
        <v>9</v>
      </c>
      <c r="F7780" s="4" t="s">
        <v>9</v>
      </c>
      <c r="G7780" s="4" t="s">
        <v>8</v>
      </c>
      <c r="H7780" s="4" t="s">
        <v>19</v>
      </c>
      <c r="I7780" s="4" t="s">
        <v>18</v>
      </c>
      <c r="J7780" s="4" t="s">
        <v>18</v>
      </c>
      <c r="K7780" s="4" t="s">
        <v>18</v>
      </c>
      <c r="L7780" s="4" t="s">
        <v>18</v>
      </c>
      <c r="M7780" s="4" t="s">
        <v>18</v>
      </c>
      <c r="N7780" s="4" t="s">
        <v>18</v>
      </c>
      <c r="O7780" s="4" t="s">
        <v>18</v>
      </c>
      <c r="P7780" s="4" t="s">
        <v>9</v>
      </c>
      <c r="Q7780" s="4" t="s">
        <v>9</v>
      </c>
      <c r="R7780" s="4" t="s">
        <v>19</v>
      </c>
      <c r="S7780" s="4" t="s">
        <v>8</v>
      </c>
      <c r="T7780" s="4" t="s">
        <v>19</v>
      </c>
      <c r="U7780" s="4" t="s">
        <v>19</v>
      </c>
      <c r="V7780" s="4" t="s">
        <v>7</v>
      </c>
    </row>
    <row r="7781" spans="1:13">
      <c r="A7781" t="n">
        <v>66619</v>
      </c>
      <c r="B7781" s="56" t="n">
        <v>19</v>
      </c>
      <c r="C7781" s="7" t="n">
        <v>80</v>
      </c>
      <c r="D7781" s="7" t="s">
        <v>258</v>
      </c>
      <c r="E7781" s="7" t="s">
        <v>259</v>
      </c>
      <c r="F7781" s="7" t="s">
        <v>20</v>
      </c>
      <c r="G7781" s="7" t="n">
        <v>0</v>
      </c>
      <c r="H7781" s="7" t="n">
        <v>1</v>
      </c>
      <c r="I7781" s="7" t="n">
        <v>0</v>
      </c>
      <c r="J7781" s="7" t="n">
        <v>0</v>
      </c>
      <c r="K7781" s="7" t="n">
        <v>0</v>
      </c>
      <c r="L7781" s="7" t="n">
        <v>0</v>
      </c>
      <c r="M7781" s="7" t="n">
        <v>1</v>
      </c>
      <c r="N7781" s="7" t="n">
        <v>1.60000002384186</v>
      </c>
      <c r="O7781" s="7" t="n">
        <v>0.0900000035762787</v>
      </c>
      <c r="P7781" s="7" t="s">
        <v>20</v>
      </c>
      <c r="Q7781" s="7" t="s">
        <v>20</v>
      </c>
      <c r="R7781" s="7" t="n">
        <v>-1</v>
      </c>
      <c r="S7781" s="7" t="n">
        <v>0</v>
      </c>
      <c r="T7781" s="7" t="n">
        <v>0</v>
      </c>
      <c r="U7781" s="7" t="n">
        <v>0</v>
      </c>
      <c r="V7781" s="7" t="n">
        <v>0</v>
      </c>
    </row>
    <row r="7782" spans="1:13">
      <c r="A7782" t="s">
        <v>4</v>
      </c>
      <c r="B7782" s="4" t="s">
        <v>5</v>
      </c>
      <c r="C7782" s="4" t="s">
        <v>7</v>
      </c>
      <c r="D7782" s="4" t="s">
        <v>8</v>
      </c>
      <c r="E7782" s="4" t="s">
        <v>8</v>
      </c>
      <c r="F7782" s="4" t="s">
        <v>9</v>
      </c>
    </row>
    <row r="7783" spans="1:13">
      <c r="A7783" t="n">
        <v>66689</v>
      </c>
      <c r="B7783" s="53" t="n">
        <v>20</v>
      </c>
      <c r="C7783" s="7" t="n">
        <v>0</v>
      </c>
      <c r="D7783" s="7" t="n">
        <v>3</v>
      </c>
      <c r="E7783" s="7" t="n">
        <v>10</v>
      </c>
      <c r="F7783" s="7" t="s">
        <v>272</v>
      </c>
    </row>
    <row r="7784" spans="1:13">
      <c r="A7784" t="s">
        <v>4</v>
      </c>
      <c r="B7784" s="4" t="s">
        <v>5</v>
      </c>
      <c r="C7784" s="4" t="s">
        <v>7</v>
      </c>
    </row>
    <row r="7785" spans="1:13">
      <c r="A7785" t="n">
        <v>66707</v>
      </c>
      <c r="B7785" s="23" t="n">
        <v>16</v>
      </c>
      <c r="C7785" s="7" t="n">
        <v>0</v>
      </c>
    </row>
    <row r="7786" spans="1:13">
      <c r="A7786" t="s">
        <v>4</v>
      </c>
      <c r="B7786" s="4" t="s">
        <v>5</v>
      </c>
      <c r="C7786" s="4" t="s">
        <v>7</v>
      </c>
      <c r="D7786" s="4" t="s">
        <v>8</v>
      </c>
      <c r="E7786" s="4" t="s">
        <v>8</v>
      </c>
      <c r="F7786" s="4" t="s">
        <v>9</v>
      </c>
    </row>
    <row r="7787" spans="1:13">
      <c r="A7787" t="n">
        <v>66710</v>
      </c>
      <c r="B7787" s="53" t="n">
        <v>20</v>
      </c>
      <c r="C7787" s="7" t="n">
        <v>80</v>
      </c>
      <c r="D7787" s="7" t="n">
        <v>3</v>
      </c>
      <c r="E7787" s="7" t="n">
        <v>10</v>
      </c>
      <c r="F7787" s="7" t="s">
        <v>272</v>
      </c>
    </row>
    <row r="7788" spans="1:13">
      <c r="A7788" t="s">
        <v>4</v>
      </c>
      <c r="B7788" s="4" t="s">
        <v>5</v>
      </c>
      <c r="C7788" s="4" t="s">
        <v>7</v>
      </c>
    </row>
    <row r="7789" spans="1:13">
      <c r="A7789" t="n">
        <v>66728</v>
      </c>
      <c r="B7789" s="23" t="n">
        <v>16</v>
      </c>
      <c r="C7789" s="7" t="n">
        <v>0</v>
      </c>
    </row>
    <row r="7790" spans="1:13">
      <c r="A7790" t="s">
        <v>4</v>
      </c>
      <c r="B7790" s="4" t="s">
        <v>5</v>
      </c>
      <c r="C7790" s="4" t="s">
        <v>7</v>
      </c>
      <c r="D7790" s="4" t="s">
        <v>18</v>
      </c>
      <c r="E7790" s="4" t="s">
        <v>18</v>
      </c>
      <c r="F7790" s="4" t="s">
        <v>18</v>
      </c>
      <c r="G7790" s="4" t="s">
        <v>18</v>
      </c>
    </row>
    <row r="7791" spans="1:13">
      <c r="A7791" t="n">
        <v>66731</v>
      </c>
      <c r="B7791" s="33" t="n">
        <v>46</v>
      </c>
      <c r="C7791" s="7" t="n">
        <v>0</v>
      </c>
      <c r="D7791" s="7" t="n">
        <v>14.5</v>
      </c>
      <c r="E7791" s="7" t="n">
        <v>0</v>
      </c>
      <c r="F7791" s="7" t="n">
        <v>-23.7000007629395</v>
      </c>
      <c r="G7791" s="7" t="n">
        <v>180</v>
      </c>
    </row>
    <row r="7792" spans="1:13">
      <c r="A7792" t="s">
        <v>4</v>
      </c>
      <c r="B7792" s="4" t="s">
        <v>5</v>
      </c>
      <c r="C7792" s="4" t="s">
        <v>7</v>
      </c>
      <c r="D7792" s="4" t="s">
        <v>18</v>
      </c>
      <c r="E7792" s="4" t="s">
        <v>18</v>
      </c>
      <c r="F7792" s="4" t="s">
        <v>18</v>
      </c>
      <c r="G7792" s="4" t="s">
        <v>18</v>
      </c>
    </row>
    <row r="7793" spans="1:22">
      <c r="A7793" t="n">
        <v>66750</v>
      </c>
      <c r="B7793" s="33" t="n">
        <v>46</v>
      </c>
      <c r="C7793" s="7" t="n">
        <v>80</v>
      </c>
      <c r="D7793" s="7" t="n">
        <v>13.1499996185303</v>
      </c>
      <c r="E7793" s="7" t="n">
        <v>0</v>
      </c>
      <c r="F7793" s="7" t="n">
        <v>-25.7000007629395</v>
      </c>
      <c r="G7793" s="7" t="n">
        <v>90</v>
      </c>
    </row>
    <row r="7794" spans="1:22">
      <c r="A7794" t="s">
        <v>4</v>
      </c>
      <c r="B7794" s="4" t="s">
        <v>5</v>
      </c>
      <c r="C7794" s="4" t="s">
        <v>8</v>
      </c>
      <c r="D7794" s="4" t="s">
        <v>7</v>
      </c>
      <c r="E7794" s="4" t="s">
        <v>18</v>
      </c>
      <c r="F7794" s="4" t="s">
        <v>7</v>
      </c>
      <c r="G7794" s="4" t="s">
        <v>19</v>
      </c>
      <c r="H7794" s="4" t="s">
        <v>19</v>
      </c>
      <c r="I7794" s="4" t="s">
        <v>7</v>
      </c>
      <c r="J7794" s="4" t="s">
        <v>7</v>
      </c>
      <c r="K7794" s="4" t="s">
        <v>19</v>
      </c>
      <c r="L7794" s="4" t="s">
        <v>19</v>
      </c>
      <c r="M7794" s="4" t="s">
        <v>19</v>
      </c>
      <c r="N7794" s="4" t="s">
        <v>19</v>
      </c>
      <c r="O7794" s="4" t="s">
        <v>9</v>
      </c>
    </row>
    <row r="7795" spans="1:22">
      <c r="A7795" t="n">
        <v>66769</v>
      </c>
      <c r="B7795" s="15" t="n">
        <v>50</v>
      </c>
      <c r="C7795" s="7" t="n">
        <v>0</v>
      </c>
      <c r="D7795" s="7" t="n">
        <v>12010</v>
      </c>
      <c r="E7795" s="7" t="n">
        <v>1</v>
      </c>
      <c r="F7795" s="7" t="n">
        <v>0</v>
      </c>
      <c r="G7795" s="7" t="n">
        <v>0</v>
      </c>
      <c r="H7795" s="7" t="n">
        <v>0</v>
      </c>
      <c r="I7795" s="7" t="n">
        <v>0</v>
      </c>
      <c r="J7795" s="7" t="n">
        <v>65533</v>
      </c>
      <c r="K7795" s="7" t="n">
        <v>0</v>
      </c>
      <c r="L7795" s="7" t="n">
        <v>0</v>
      </c>
      <c r="M7795" s="7" t="n">
        <v>0</v>
      </c>
      <c r="N7795" s="7" t="n">
        <v>0</v>
      </c>
      <c r="O7795" s="7" t="s">
        <v>20</v>
      </c>
    </row>
    <row r="7796" spans="1:22">
      <c r="A7796" t="s">
        <v>4</v>
      </c>
      <c r="B7796" s="4" t="s">
        <v>5</v>
      </c>
      <c r="C7796" s="4" t="s">
        <v>8</v>
      </c>
      <c r="D7796" s="4" t="s">
        <v>7</v>
      </c>
      <c r="E7796" s="4" t="s">
        <v>7</v>
      </c>
      <c r="F7796" s="4" t="s">
        <v>7</v>
      </c>
      <c r="G7796" s="4" t="s">
        <v>7</v>
      </c>
      <c r="H7796" s="4" t="s">
        <v>8</v>
      </c>
    </row>
    <row r="7797" spans="1:22">
      <c r="A7797" t="n">
        <v>66808</v>
      </c>
      <c r="B7797" s="28" t="n">
        <v>25</v>
      </c>
      <c r="C7797" s="7" t="n">
        <v>5</v>
      </c>
      <c r="D7797" s="7" t="n">
        <v>65535</v>
      </c>
      <c r="E7797" s="7" t="n">
        <v>65535</v>
      </c>
      <c r="F7797" s="7" t="n">
        <v>65535</v>
      </c>
      <c r="G7797" s="7" t="n">
        <v>65535</v>
      </c>
      <c r="H7797" s="7" t="n">
        <v>0</v>
      </c>
    </row>
    <row r="7798" spans="1:22">
      <c r="A7798" t="s">
        <v>4</v>
      </c>
      <c r="B7798" s="4" t="s">
        <v>5</v>
      </c>
      <c r="C7798" s="4" t="s">
        <v>7</v>
      </c>
      <c r="D7798" s="4" t="s">
        <v>8</v>
      </c>
      <c r="E7798" s="4" t="s">
        <v>69</v>
      </c>
      <c r="F7798" s="4" t="s">
        <v>8</v>
      </c>
      <c r="G7798" s="4" t="s">
        <v>8</v>
      </c>
      <c r="H7798" s="4" t="s">
        <v>7</v>
      </c>
      <c r="I7798" s="4" t="s">
        <v>8</v>
      </c>
      <c r="J7798" s="4" t="s">
        <v>69</v>
      </c>
      <c r="K7798" s="4" t="s">
        <v>8</v>
      </c>
      <c r="L7798" s="4" t="s">
        <v>8</v>
      </c>
    </row>
    <row r="7799" spans="1:22">
      <c r="A7799" t="n">
        <v>66819</v>
      </c>
      <c r="B7799" s="29" t="n">
        <v>24</v>
      </c>
      <c r="C7799" s="7" t="n">
        <v>65533</v>
      </c>
      <c r="D7799" s="7" t="n">
        <v>7</v>
      </c>
      <c r="E7799" s="7" t="s">
        <v>594</v>
      </c>
      <c r="F7799" s="7" t="n">
        <v>12</v>
      </c>
      <c r="G7799" s="7" t="n">
        <v>16</v>
      </c>
      <c r="H7799" s="7" t="n">
        <v>103</v>
      </c>
      <c r="I7799" s="7" t="n">
        <v>7</v>
      </c>
      <c r="J7799" s="7" t="s">
        <v>595</v>
      </c>
      <c r="K7799" s="7" t="n">
        <v>2</v>
      </c>
      <c r="L7799" s="7" t="n">
        <v>0</v>
      </c>
    </row>
    <row r="7800" spans="1:22">
      <c r="A7800" t="s">
        <v>4</v>
      </c>
      <c r="B7800" s="4" t="s">
        <v>5</v>
      </c>
    </row>
    <row r="7801" spans="1:22">
      <c r="A7801" t="n">
        <v>66860</v>
      </c>
      <c r="B7801" s="30" t="n">
        <v>28</v>
      </c>
    </row>
    <row r="7802" spans="1:22">
      <c r="A7802" t="s">
        <v>4</v>
      </c>
      <c r="B7802" s="4" t="s">
        <v>5</v>
      </c>
      <c r="C7802" s="4" t="s">
        <v>8</v>
      </c>
    </row>
    <row r="7803" spans="1:22">
      <c r="A7803" t="n">
        <v>66861</v>
      </c>
      <c r="B7803" s="31" t="n">
        <v>27</v>
      </c>
      <c r="C7803" s="7" t="n">
        <v>0</v>
      </c>
    </row>
    <row r="7804" spans="1:22">
      <c r="A7804" t="s">
        <v>4</v>
      </c>
      <c r="B7804" s="4" t="s">
        <v>5</v>
      </c>
      <c r="C7804" s="4" t="s">
        <v>8</v>
      </c>
    </row>
    <row r="7805" spans="1:22">
      <c r="A7805" t="n">
        <v>66863</v>
      </c>
      <c r="B7805" s="31" t="n">
        <v>27</v>
      </c>
      <c r="C7805" s="7" t="n">
        <v>1</v>
      </c>
    </row>
    <row r="7806" spans="1:22">
      <c r="A7806" t="s">
        <v>4</v>
      </c>
      <c r="B7806" s="4" t="s">
        <v>5</v>
      </c>
      <c r="C7806" s="4" t="s">
        <v>8</v>
      </c>
      <c r="D7806" s="4" t="s">
        <v>7</v>
      </c>
      <c r="E7806" s="4" t="s">
        <v>7</v>
      </c>
      <c r="F7806" s="4" t="s">
        <v>7</v>
      </c>
      <c r="G7806" s="4" t="s">
        <v>7</v>
      </c>
      <c r="H7806" s="4" t="s">
        <v>8</v>
      </c>
    </row>
    <row r="7807" spans="1:22">
      <c r="A7807" t="n">
        <v>66865</v>
      </c>
      <c r="B7807" s="28" t="n">
        <v>25</v>
      </c>
      <c r="C7807" s="7" t="n">
        <v>5</v>
      </c>
      <c r="D7807" s="7" t="n">
        <v>65535</v>
      </c>
      <c r="E7807" s="7" t="n">
        <v>65535</v>
      </c>
      <c r="F7807" s="7" t="n">
        <v>65535</v>
      </c>
      <c r="G7807" s="7" t="n">
        <v>65535</v>
      </c>
      <c r="H7807" s="7" t="n">
        <v>0</v>
      </c>
    </row>
    <row r="7808" spans="1:22">
      <c r="A7808" t="s">
        <v>4</v>
      </c>
      <c r="B7808" s="4" t="s">
        <v>5</v>
      </c>
      <c r="C7808" s="4" t="s">
        <v>8</v>
      </c>
      <c r="D7808" s="4" t="s">
        <v>7</v>
      </c>
      <c r="E7808" s="4" t="s">
        <v>19</v>
      </c>
    </row>
    <row r="7809" spans="1:15">
      <c r="A7809" t="n">
        <v>66876</v>
      </c>
      <c r="B7809" s="42" t="n">
        <v>101</v>
      </c>
      <c r="C7809" s="7" t="n">
        <v>1</v>
      </c>
      <c r="D7809" s="7" t="n">
        <v>103</v>
      </c>
      <c r="E7809" s="7" t="n">
        <v>4</v>
      </c>
    </row>
    <row r="7810" spans="1:15">
      <c r="A7810" t="s">
        <v>4</v>
      </c>
      <c r="B7810" s="4" t="s">
        <v>5</v>
      </c>
      <c r="C7810" s="4" t="s">
        <v>8</v>
      </c>
    </row>
    <row r="7811" spans="1:15">
      <c r="A7811" t="n">
        <v>66884</v>
      </c>
      <c r="B7811" s="57" t="n">
        <v>116</v>
      </c>
      <c r="C7811" s="7" t="n">
        <v>0</v>
      </c>
    </row>
    <row r="7812" spans="1:15">
      <c r="A7812" t="s">
        <v>4</v>
      </c>
      <c r="B7812" s="4" t="s">
        <v>5</v>
      </c>
      <c r="C7812" s="4" t="s">
        <v>8</v>
      </c>
      <c r="D7812" s="4" t="s">
        <v>7</v>
      </c>
    </row>
    <row r="7813" spans="1:15">
      <c r="A7813" t="n">
        <v>66886</v>
      </c>
      <c r="B7813" s="57" t="n">
        <v>116</v>
      </c>
      <c r="C7813" s="7" t="n">
        <v>2</v>
      </c>
      <c r="D7813" s="7" t="n">
        <v>1</v>
      </c>
    </row>
    <row r="7814" spans="1:15">
      <c r="A7814" t="s">
        <v>4</v>
      </c>
      <c r="B7814" s="4" t="s">
        <v>5</v>
      </c>
      <c r="C7814" s="4" t="s">
        <v>8</v>
      </c>
      <c r="D7814" s="4" t="s">
        <v>19</v>
      </c>
    </row>
    <row r="7815" spans="1:15">
      <c r="A7815" t="n">
        <v>66890</v>
      </c>
      <c r="B7815" s="57" t="n">
        <v>116</v>
      </c>
      <c r="C7815" s="7" t="n">
        <v>5</v>
      </c>
      <c r="D7815" s="7" t="n">
        <v>1097859072</v>
      </c>
    </row>
    <row r="7816" spans="1:15">
      <c r="A7816" t="s">
        <v>4</v>
      </c>
      <c r="B7816" s="4" t="s">
        <v>5</v>
      </c>
      <c r="C7816" s="4" t="s">
        <v>8</v>
      </c>
      <c r="D7816" s="4" t="s">
        <v>7</v>
      </c>
    </row>
    <row r="7817" spans="1:15">
      <c r="A7817" t="n">
        <v>66896</v>
      </c>
      <c r="B7817" s="57" t="n">
        <v>116</v>
      </c>
      <c r="C7817" s="7" t="n">
        <v>6</v>
      </c>
      <c r="D7817" s="7" t="n">
        <v>1</v>
      </c>
    </row>
    <row r="7818" spans="1:15">
      <c r="A7818" t="s">
        <v>4</v>
      </c>
      <c r="B7818" s="4" t="s">
        <v>5</v>
      </c>
      <c r="C7818" s="4" t="s">
        <v>8</v>
      </c>
      <c r="D7818" s="4" t="s">
        <v>8</v>
      </c>
      <c r="E7818" s="4" t="s">
        <v>18</v>
      </c>
      <c r="F7818" s="4" t="s">
        <v>18</v>
      </c>
      <c r="G7818" s="4" t="s">
        <v>18</v>
      </c>
      <c r="H7818" s="4" t="s">
        <v>7</v>
      </c>
    </row>
    <row r="7819" spans="1:15">
      <c r="A7819" t="n">
        <v>66900</v>
      </c>
      <c r="B7819" s="36" t="n">
        <v>45</v>
      </c>
      <c r="C7819" s="7" t="n">
        <v>2</v>
      </c>
      <c r="D7819" s="7" t="n">
        <v>3</v>
      </c>
      <c r="E7819" s="7" t="n">
        <v>8.44999980926514</v>
      </c>
      <c r="F7819" s="7" t="n">
        <v>2.04999995231628</v>
      </c>
      <c r="G7819" s="7" t="n">
        <v>-23.5499992370605</v>
      </c>
      <c r="H7819" s="7" t="n">
        <v>0</v>
      </c>
    </row>
    <row r="7820" spans="1:15">
      <c r="A7820" t="s">
        <v>4</v>
      </c>
      <c r="B7820" s="4" t="s">
        <v>5</v>
      </c>
      <c r="C7820" s="4" t="s">
        <v>8</v>
      </c>
      <c r="D7820" s="4" t="s">
        <v>8</v>
      </c>
      <c r="E7820" s="4" t="s">
        <v>18</v>
      </c>
      <c r="F7820" s="4" t="s">
        <v>18</v>
      </c>
      <c r="G7820" s="4" t="s">
        <v>18</v>
      </c>
      <c r="H7820" s="4" t="s">
        <v>7</v>
      </c>
      <c r="I7820" s="4" t="s">
        <v>8</v>
      </c>
    </row>
    <row r="7821" spans="1:15">
      <c r="A7821" t="n">
        <v>66917</v>
      </c>
      <c r="B7821" s="36" t="n">
        <v>45</v>
      </c>
      <c r="C7821" s="7" t="n">
        <v>4</v>
      </c>
      <c r="D7821" s="7" t="n">
        <v>3</v>
      </c>
      <c r="E7821" s="7" t="n">
        <v>11.3500003814697</v>
      </c>
      <c r="F7821" s="7" t="n">
        <v>286.049987792969</v>
      </c>
      <c r="G7821" s="7" t="n">
        <v>0</v>
      </c>
      <c r="H7821" s="7" t="n">
        <v>0</v>
      </c>
      <c r="I7821" s="7" t="n">
        <v>0</v>
      </c>
    </row>
    <row r="7822" spans="1:15">
      <c r="A7822" t="s">
        <v>4</v>
      </c>
      <c r="B7822" s="4" t="s">
        <v>5</v>
      </c>
      <c r="C7822" s="4" t="s">
        <v>8</v>
      </c>
      <c r="D7822" s="4" t="s">
        <v>8</v>
      </c>
      <c r="E7822" s="4" t="s">
        <v>18</v>
      </c>
      <c r="F7822" s="4" t="s">
        <v>7</v>
      </c>
    </row>
    <row r="7823" spans="1:15">
      <c r="A7823" t="n">
        <v>66935</v>
      </c>
      <c r="B7823" s="36" t="n">
        <v>45</v>
      </c>
      <c r="C7823" s="7" t="n">
        <v>5</v>
      </c>
      <c r="D7823" s="7" t="n">
        <v>3</v>
      </c>
      <c r="E7823" s="7" t="n">
        <v>13</v>
      </c>
      <c r="F7823" s="7" t="n">
        <v>0</v>
      </c>
    </row>
    <row r="7824" spans="1:15">
      <c r="A7824" t="s">
        <v>4</v>
      </c>
      <c r="B7824" s="4" t="s">
        <v>5</v>
      </c>
      <c r="C7824" s="4" t="s">
        <v>8</v>
      </c>
      <c r="D7824" s="4" t="s">
        <v>8</v>
      </c>
      <c r="E7824" s="4" t="s">
        <v>18</v>
      </c>
      <c r="F7824" s="4" t="s">
        <v>7</v>
      </c>
    </row>
    <row r="7825" spans="1:9">
      <c r="A7825" t="n">
        <v>66944</v>
      </c>
      <c r="B7825" s="36" t="n">
        <v>45</v>
      </c>
      <c r="C7825" s="7" t="n">
        <v>11</v>
      </c>
      <c r="D7825" s="7" t="n">
        <v>3</v>
      </c>
      <c r="E7825" s="7" t="n">
        <v>34</v>
      </c>
      <c r="F7825" s="7" t="n">
        <v>0</v>
      </c>
    </row>
    <row r="7826" spans="1:9">
      <c r="A7826" t="s">
        <v>4</v>
      </c>
      <c r="B7826" s="4" t="s">
        <v>5</v>
      </c>
      <c r="C7826" s="4" t="s">
        <v>8</v>
      </c>
      <c r="D7826" s="4" t="s">
        <v>8</v>
      </c>
      <c r="E7826" s="4" t="s">
        <v>18</v>
      </c>
      <c r="F7826" s="4" t="s">
        <v>7</v>
      </c>
    </row>
    <row r="7827" spans="1:9">
      <c r="A7827" t="n">
        <v>66953</v>
      </c>
      <c r="B7827" s="36" t="n">
        <v>45</v>
      </c>
      <c r="C7827" s="7" t="n">
        <v>5</v>
      </c>
      <c r="D7827" s="7" t="n">
        <v>3</v>
      </c>
      <c r="E7827" s="7" t="n">
        <v>8</v>
      </c>
      <c r="F7827" s="7" t="n">
        <v>4000</v>
      </c>
    </row>
    <row r="7828" spans="1:9">
      <c r="A7828" t="s">
        <v>4</v>
      </c>
      <c r="B7828" s="4" t="s">
        <v>5</v>
      </c>
      <c r="C7828" s="4" t="s">
        <v>8</v>
      </c>
      <c r="D7828" s="4" t="s">
        <v>7</v>
      </c>
      <c r="E7828" s="4" t="s">
        <v>18</v>
      </c>
    </row>
    <row r="7829" spans="1:9">
      <c r="A7829" t="n">
        <v>66962</v>
      </c>
      <c r="B7829" s="25" t="n">
        <v>58</v>
      </c>
      <c r="C7829" s="7" t="n">
        <v>100</v>
      </c>
      <c r="D7829" s="7" t="n">
        <v>1000</v>
      </c>
      <c r="E7829" s="7" t="n">
        <v>1</v>
      </c>
    </row>
    <row r="7830" spans="1:9">
      <c r="A7830" t="s">
        <v>4</v>
      </c>
      <c r="B7830" s="4" t="s">
        <v>5</v>
      </c>
      <c r="C7830" s="4" t="s">
        <v>8</v>
      </c>
      <c r="D7830" s="4" t="s">
        <v>7</v>
      </c>
      <c r="E7830" s="4" t="s">
        <v>19</v>
      </c>
      <c r="F7830" s="4" t="s">
        <v>7</v>
      </c>
    </row>
    <row r="7831" spans="1:9">
      <c r="A7831" t="n">
        <v>66970</v>
      </c>
      <c r="B7831" s="15" t="n">
        <v>50</v>
      </c>
      <c r="C7831" s="7" t="n">
        <v>3</v>
      </c>
      <c r="D7831" s="7" t="n">
        <v>8150</v>
      </c>
      <c r="E7831" s="7" t="n">
        <v>1056964608</v>
      </c>
      <c r="F7831" s="7" t="n">
        <v>1000</v>
      </c>
    </row>
    <row r="7832" spans="1:9">
      <c r="A7832" t="s">
        <v>4</v>
      </c>
      <c r="B7832" s="4" t="s">
        <v>5</v>
      </c>
      <c r="C7832" s="4" t="s">
        <v>8</v>
      </c>
      <c r="D7832" s="4" t="s">
        <v>7</v>
      </c>
    </row>
    <row r="7833" spans="1:9">
      <c r="A7833" t="n">
        <v>66980</v>
      </c>
      <c r="B7833" s="25" t="n">
        <v>58</v>
      </c>
      <c r="C7833" s="7" t="n">
        <v>255</v>
      </c>
      <c r="D7833" s="7" t="n">
        <v>0</v>
      </c>
    </row>
    <row r="7834" spans="1:9">
      <c r="A7834" t="s">
        <v>4</v>
      </c>
      <c r="B7834" s="4" t="s">
        <v>5</v>
      </c>
      <c r="C7834" s="4" t="s">
        <v>8</v>
      </c>
      <c r="D7834" s="4" t="s">
        <v>7</v>
      </c>
    </row>
    <row r="7835" spans="1:9">
      <c r="A7835" t="n">
        <v>66984</v>
      </c>
      <c r="B7835" s="36" t="n">
        <v>45</v>
      </c>
      <c r="C7835" s="7" t="n">
        <v>7</v>
      </c>
      <c r="D7835" s="7" t="n">
        <v>255</v>
      </c>
    </row>
    <row r="7836" spans="1:9">
      <c r="A7836" t="s">
        <v>4</v>
      </c>
      <c r="B7836" s="4" t="s">
        <v>5</v>
      </c>
      <c r="C7836" s="4" t="s">
        <v>8</v>
      </c>
      <c r="D7836" s="4" t="s">
        <v>7</v>
      </c>
      <c r="E7836" s="4" t="s">
        <v>18</v>
      </c>
    </row>
    <row r="7837" spans="1:9">
      <c r="A7837" t="n">
        <v>66988</v>
      </c>
      <c r="B7837" s="25" t="n">
        <v>58</v>
      </c>
      <c r="C7837" s="7" t="n">
        <v>101</v>
      </c>
      <c r="D7837" s="7" t="n">
        <v>300</v>
      </c>
      <c r="E7837" s="7" t="n">
        <v>1</v>
      </c>
    </row>
    <row r="7838" spans="1:9">
      <c r="A7838" t="s">
        <v>4</v>
      </c>
      <c r="B7838" s="4" t="s">
        <v>5</v>
      </c>
      <c r="C7838" s="4" t="s">
        <v>8</v>
      </c>
      <c r="D7838" s="4" t="s">
        <v>7</v>
      </c>
    </row>
    <row r="7839" spans="1:9">
      <c r="A7839" t="n">
        <v>66996</v>
      </c>
      <c r="B7839" s="25" t="n">
        <v>58</v>
      </c>
      <c r="C7839" s="7" t="n">
        <v>254</v>
      </c>
      <c r="D7839" s="7" t="n">
        <v>0</v>
      </c>
    </row>
    <row r="7840" spans="1:9">
      <c r="A7840" t="s">
        <v>4</v>
      </c>
      <c r="B7840" s="4" t="s">
        <v>5</v>
      </c>
      <c r="C7840" s="4" t="s">
        <v>8</v>
      </c>
      <c r="D7840" s="4" t="s">
        <v>8</v>
      </c>
      <c r="E7840" s="4" t="s">
        <v>18</v>
      </c>
      <c r="F7840" s="4" t="s">
        <v>18</v>
      </c>
      <c r="G7840" s="4" t="s">
        <v>18</v>
      </c>
      <c r="H7840" s="4" t="s">
        <v>7</v>
      </c>
    </row>
    <row r="7841" spans="1:8">
      <c r="A7841" t="n">
        <v>67000</v>
      </c>
      <c r="B7841" s="36" t="n">
        <v>45</v>
      </c>
      <c r="C7841" s="7" t="n">
        <v>2</v>
      </c>
      <c r="D7841" s="7" t="n">
        <v>3</v>
      </c>
      <c r="E7841" s="7" t="n">
        <v>14.5799999237061</v>
      </c>
      <c r="F7841" s="7" t="n">
        <v>0.379999995231628</v>
      </c>
      <c r="G7841" s="7" t="n">
        <v>-25.7700004577637</v>
      </c>
      <c r="H7841" s="7" t="n">
        <v>0</v>
      </c>
    </row>
    <row r="7842" spans="1:8">
      <c r="A7842" t="s">
        <v>4</v>
      </c>
      <c r="B7842" s="4" t="s">
        <v>5</v>
      </c>
      <c r="C7842" s="4" t="s">
        <v>8</v>
      </c>
      <c r="D7842" s="4" t="s">
        <v>8</v>
      </c>
      <c r="E7842" s="4" t="s">
        <v>18</v>
      </c>
      <c r="F7842" s="4" t="s">
        <v>18</v>
      </c>
      <c r="G7842" s="4" t="s">
        <v>18</v>
      </c>
      <c r="H7842" s="4" t="s">
        <v>7</v>
      </c>
      <c r="I7842" s="4" t="s">
        <v>8</v>
      </c>
    </row>
    <row r="7843" spans="1:8">
      <c r="A7843" t="n">
        <v>67017</v>
      </c>
      <c r="B7843" s="36" t="n">
        <v>45</v>
      </c>
      <c r="C7843" s="7" t="n">
        <v>4</v>
      </c>
      <c r="D7843" s="7" t="n">
        <v>3</v>
      </c>
      <c r="E7843" s="7" t="n">
        <v>40.3499984741211</v>
      </c>
      <c r="F7843" s="7" t="n">
        <v>305.670013427734</v>
      </c>
      <c r="G7843" s="7" t="n">
        <v>0</v>
      </c>
      <c r="H7843" s="7" t="n">
        <v>0</v>
      </c>
      <c r="I7843" s="7" t="n">
        <v>0</v>
      </c>
    </row>
    <row r="7844" spans="1:8">
      <c r="A7844" t="s">
        <v>4</v>
      </c>
      <c r="B7844" s="4" t="s">
        <v>5</v>
      </c>
      <c r="C7844" s="4" t="s">
        <v>8</v>
      </c>
      <c r="D7844" s="4" t="s">
        <v>8</v>
      </c>
      <c r="E7844" s="4" t="s">
        <v>18</v>
      </c>
      <c r="F7844" s="4" t="s">
        <v>7</v>
      </c>
    </row>
    <row r="7845" spans="1:8">
      <c r="A7845" t="n">
        <v>67035</v>
      </c>
      <c r="B7845" s="36" t="n">
        <v>45</v>
      </c>
      <c r="C7845" s="7" t="n">
        <v>5</v>
      </c>
      <c r="D7845" s="7" t="n">
        <v>3</v>
      </c>
      <c r="E7845" s="7" t="n">
        <v>3.70000004768372</v>
      </c>
      <c r="F7845" s="7" t="n">
        <v>0</v>
      </c>
    </row>
    <row r="7846" spans="1:8">
      <c r="A7846" t="s">
        <v>4</v>
      </c>
      <c r="B7846" s="4" t="s">
        <v>5</v>
      </c>
      <c r="C7846" s="4" t="s">
        <v>8</v>
      </c>
      <c r="D7846" s="4" t="s">
        <v>8</v>
      </c>
      <c r="E7846" s="4" t="s">
        <v>18</v>
      </c>
      <c r="F7846" s="4" t="s">
        <v>7</v>
      </c>
    </row>
    <row r="7847" spans="1:8">
      <c r="A7847" t="n">
        <v>67044</v>
      </c>
      <c r="B7847" s="36" t="n">
        <v>45</v>
      </c>
      <c r="C7847" s="7" t="n">
        <v>11</v>
      </c>
      <c r="D7847" s="7" t="n">
        <v>3</v>
      </c>
      <c r="E7847" s="7" t="n">
        <v>35.7000007629395</v>
      </c>
      <c r="F7847" s="7" t="n">
        <v>0</v>
      </c>
    </row>
    <row r="7848" spans="1:8">
      <c r="A7848" t="s">
        <v>4</v>
      </c>
      <c r="B7848" s="4" t="s">
        <v>5</v>
      </c>
      <c r="C7848" s="4" t="s">
        <v>8</v>
      </c>
      <c r="D7848" s="4" t="s">
        <v>8</v>
      </c>
      <c r="E7848" s="4" t="s">
        <v>18</v>
      </c>
      <c r="F7848" s="4" t="s">
        <v>18</v>
      </c>
      <c r="G7848" s="4" t="s">
        <v>18</v>
      </c>
      <c r="H7848" s="4" t="s">
        <v>7</v>
      </c>
      <c r="I7848" s="4" t="s">
        <v>8</v>
      </c>
    </row>
    <row r="7849" spans="1:8">
      <c r="A7849" t="n">
        <v>67053</v>
      </c>
      <c r="B7849" s="36" t="n">
        <v>45</v>
      </c>
      <c r="C7849" s="7" t="n">
        <v>4</v>
      </c>
      <c r="D7849" s="7" t="n">
        <v>3</v>
      </c>
      <c r="E7849" s="7" t="n">
        <v>40.3499984741211</v>
      </c>
      <c r="F7849" s="7" t="n">
        <v>311.790008544922</v>
      </c>
      <c r="G7849" s="7" t="n">
        <v>0</v>
      </c>
      <c r="H7849" s="7" t="n">
        <v>10000</v>
      </c>
      <c r="I7849" s="7" t="n">
        <v>0</v>
      </c>
    </row>
    <row r="7850" spans="1:8">
      <c r="A7850" t="s">
        <v>4</v>
      </c>
      <c r="B7850" s="4" t="s">
        <v>5</v>
      </c>
      <c r="C7850" s="4" t="s">
        <v>8</v>
      </c>
      <c r="D7850" s="4" t="s">
        <v>7</v>
      </c>
    </row>
    <row r="7851" spans="1:8">
      <c r="A7851" t="n">
        <v>67071</v>
      </c>
      <c r="B7851" s="25" t="n">
        <v>58</v>
      </c>
      <c r="C7851" s="7" t="n">
        <v>255</v>
      </c>
      <c r="D7851" s="7" t="n">
        <v>0</v>
      </c>
    </row>
    <row r="7852" spans="1:8">
      <c r="A7852" t="s">
        <v>4</v>
      </c>
      <c r="B7852" s="4" t="s">
        <v>5</v>
      </c>
      <c r="C7852" s="4" t="s">
        <v>8</v>
      </c>
      <c r="D7852" s="4" t="s">
        <v>7</v>
      </c>
      <c r="E7852" s="4" t="s">
        <v>7</v>
      </c>
      <c r="F7852" s="4" t="s">
        <v>8</v>
      </c>
    </row>
    <row r="7853" spans="1:8">
      <c r="A7853" t="n">
        <v>67075</v>
      </c>
      <c r="B7853" s="28" t="n">
        <v>25</v>
      </c>
      <c r="C7853" s="7" t="n">
        <v>1</v>
      </c>
      <c r="D7853" s="7" t="n">
        <v>60</v>
      </c>
      <c r="E7853" s="7" t="n">
        <v>640</v>
      </c>
      <c r="F7853" s="7" t="n">
        <v>1</v>
      </c>
    </row>
    <row r="7854" spans="1:8">
      <c r="A7854" t="s">
        <v>4</v>
      </c>
      <c r="B7854" s="4" t="s">
        <v>5</v>
      </c>
      <c r="C7854" s="4" t="s">
        <v>8</v>
      </c>
      <c r="D7854" s="4" t="s">
        <v>7</v>
      </c>
      <c r="E7854" s="4" t="s">
        <v>9</v>
      </c>
    </row>
    <row r="7855" spans="1:8">
      <c r="A7855" t="n">
        <v>67082</v>
      </c>
      <c r="B7855" s="38" t="n">
        <v>51</v>
      </c>
      <c r="C7855" s="7" t="n">
        <v>4</v>
      </c>
      <c r="D7855" s="7" t="n">
        <v>80</v>
      </c>
      <c r="E7855" s="7" t="s">
        <v>298</v>
      </c>
    </row>
    <row r="7856" spans="1:8">
      <c r="A7856" t="s">
        <v>4</v>
      </c>
      <c r="B7856" s="4" t="s">
        <v>5</v>
      </c>
      <c r="C7856" s="4" t="s">
        <v>7</v>
      </c>
    </row>
    <row r="7857" spans="1:9">
      <c r="A7857" t="n">
        <v>67096</v>
      </c>
      <c r="B7857" s="23" t="n">
        <v>16</v>
      </c>
      <c r="C7857" s="7" t="n">
        <v>0</v>
      </c>
    </row>
    <row r="7858" spans="1:9">
      <c r="A7858" t="s">
        <v>4</v>
      </c>
      <c r="B7858" s="4" t="s">
        <v>5</v>
      </c>
      <c r="C7858" s="4" t="s">
        <v>7</v>
      </c>
      <c r="D7858" s="4" t="s">
        <v>69</v>
      </c>
      <c r="E7858" s="4" t="s">
        <v>8</v>
      </c>
      <c r="F7858" s="4" t="s">
        <v>8</v>
      </c>
      <c r="G7858" s="4" t="s">
        <v>69</v>
      </c>
      <c r="H7858" s="4" t="s">
        <v>8</v>
      </c>
      <c r="I7858" s="4" t="s">
        <v>8</v>
      </c>
    </row>
    <row r="7859" spans="1:9">
      <c r="A7859" t="n">
        <v>67099</v>
      </c>
      <c r="B7859" s="39" t="n">
        <v>26</v>
      </c>
      <c r="C7859" s="7" t="n">
        <v>80</v>
      </c>
      <c r="D7859" s="7" t="s">
        <v>596</v>
      </c>
      <c r="E7859" s="7" t="n">
        <v>2</v>
      </c>
      <c r="F7859" s="7" t="n">
        <v>3</v>
      </c>
      <c r="G7859" s="7" t="s">
        <v>597</v>
      </c>
      <c r="H7859" s="7" t="n">
        <v>2</v>
      </c>
      <c r="I7859" s="7" t="n">
        <v>0</v>
      </c>
    </row>
    <row r="7860" spans="1:9">
      <c r="A7860" t="s">
        <v>4</v>
      </c>
      <c r="B7860" s="4" t="s">
        <v>5</v>
      </c>
    </row>
    <row r="7861" spans="1:9">
      <c r="A7861" t="n">
        <v>67231</v>
      </c>
      <c r="B7861" s="30" t="n">
        <v>28</v>
      </c>
    </row>
    <row r="7862" spans="1:9">
      <c r="A7862" t="s">
        <v>4</v>
      </c>
      <c r="B7862" s="4" t="s">
        <v>5</v>
      </c>
      <c r="C7862" s="4" t="s">
        <v>8</v>
      </c>
      <c r="D7862" s="4" t="s">
        <v>7</v>
      </c>
      <c r="E7862" s="4" t="s">
        <v>7</v>
      </c>
      <c r="F7862" s="4" t="s">
        <v>8</v>
      </c>
    </row>
    <row r="7863" spans="1:9">
      <c r="A7863" t="n">
        <v>67232</v>
      </c>
      <c r="B7863" s="28" t="n">
        <v>25</v>
      </c>
      <c r="C7863" s="7" t="n">
        <v>1</v>
      </c>
      <c r="D7863" s="7" t="n">
        <v>65535</v>
      </c>
      <c r="E7863" s="7" t="n">
        <v>65535</v>
      </c>
      <c r="F7863" s="7" t="n">
        <v>0</v>
      </c>
    </row>
    <row r="7864" spans="1:9">
      <c r="A7864" t="s">
        <v>4</v>
      </c>
      <c r="B7864" s="4" t="s">
        <v>5</v>
      </c>
      <c r="C7864" s="4" t="s">
        <v>8</v>
      </c>
      <c r="D7864" s="4" t="s">
        <v>7</v>
      </c>
      <c r="E7864" s="4" t="s">
        <v>7</v>
      </c>
      <c r="F7864" s="4" t="s">
        <v>8</v>
      </c>
    </row>
    <row r="7865" spans="1:9">
      <c r="A7865" t="n">
        <v>67239</v>
      </c>
      <c r="B7865" s="28" t="n">
        <v>25</v>
      </c>
      <c r="C7865" s="7" t="n">
        <v>1</v>
      </c>
      <c r="D7865" s="7" t="n">
        <v>60</v>
      </c>
      <c r="E7865" s="7" t="n">
        <v>640</v>
      </c>
      <c r="F7865" s="7" t="n">
        <v>2</v>
      </c>
    </row>
    <row r="7866" spans="1:9">
      <c r="A7866" t="s">
        <v>4</v>
      </c>
      <c r="B7866" s="4" t="s">
        <v>5</v>
      </c>
      <c r="C7866" s="4" t="s">
        <v>8</v>
      </c>
      <c r="D7866" s="4" t="s">
        <v>7</v>
      </c>
      <c r="E7866" s="4" t="s">
        <v>9</v>
      </c>
    </row>
    <row r="7867" spans="1:9">
      <c r="A7867" t="n">
        <v>67246</v>
      </c>
      <c r="B7867" s="38" t="n">
        <v>51</v>
      </c>
      <c r="C7867" s="7" t="n">
        <v>4</v>
      </c>
      <c r="D7867" s="7" t="n">
        <v>0</v>
      </c>
      <c r="E7867" s="7" t="s">
        <v>128</v>
      </c>
    </row>
    <row r="7868" spans="1:9">
      <c r="A7868" t="s">
        <v>4</v>
      </c>
      <c r="B7868" s="4" t="s">
        <v>5</v>
      </c>
      <c r="C7868" s="4" t="s">
        <v>7</v>
      </c>
    </row>
    <row r="7869" spans="1:9">
      <c r="A7869" t="n">
        <v>67259</v>
      </c>
      <c r="B7869" s="23" t="n">
        <v>16</v>
      </c>
      <c r="C7869" s="7" t="n">
        <v>0</v>
      </c>
    </row>
    <row r="7870" spans="1:9">
      <c r="A7870" t="s">
        <v>4</v>
      </c>
      <c r="B7870" s="4" t="s">
        <v>5</v>
      </c>
      <c r="C7870" s="4" t="s">
        <v>7</v>
      </c>
      <c r="D7870" s="4" t="s">
        <v>69</v>
      </c>
      <c r="E7870" s="4" t="s">
        <v>8</v>
      </c>
      <c r="F7870" s="4" t="s">
        <v>8</v>
      </c>
      <c r="G7870" s="4" t="s">
        <v>69</v>
      </c>
      <c r="H7870" s="4" t="s">
        <v>8</v>
      </c>
      <c r="I7870" s="4" t="s">
        <v>8</v>
      </c>
    </row>
    <row r="7871" spans="1:9">
      <c r="A7871" t="n">
        <v>67262</v>
      </c>
      <c r="B7871" s="39" t="n">
        <v>26</v>
      </c>
      <c r="C7871" s="7" t="n">
        <v>0</v>
      </c>
      <c r="D7871" s="7" t="s">
        <v>598</v>
      </c>
      <c r="E7871" s="7" t="n">
        <v>2</v>
      </c>
      <c r="F7871" s="7" t="n">
        <v>3</v>
      </c>
      <c r="G7871" s="7" t="s">
        <v>599</v>
      </c>
      <c r="H7871" s="7" t="n">
        <v>2</v>
      </c>
      <c r="I7871" s="7" t="n">
        <v>0</v>
      </c>
    </row>
    <row r="7872" spans="1:9">
      <c r="A7872" t="s">
        <v>4</v>
      </c>
      <c r="B7872" s="4" t="s">
        <v>5</v>
      </c>
    </row>
    <row r="7873" spans="1:9">
      <c r="A7873" t="n">
        <v>67360</v>
      </c>
      <c r="B7873" s="30" t="n">
        <v>28</v>
      </c>
    </row>
    <row r="7874" spans="1:9">
      <c r="A7874" t="s">
        <v>4</v>
      </c>
      <c r="B7874" s="4" t="s">
        <v>5</v>
      </c>
      <c r="C7874" s="4" t="s">
        <v>7</v>
      </c>
      <c r="D7874" s="4" t="s">
        <v>8</v>
      </c>
    </row>
    <row r="7875" spans="1:9">
      <c r="A7875" t="n">
        <v>67361</v>
      </c>
      <c r="B7875" s="60" t="n">
        <v>89</v>
      </c>
      <c r="C7875" s="7" t="n">
        <v>65533</v>
      </c>
      <c r="D7875" s="7" t="n">
        <v>1</v>
      </c>
    </row>
    <row r="7876" spans="1:9">
      <c r="A7876" t="s">
        <v>4</v>
      </c>
      <c r="B7876" s="4" t="s">
        <v>5</v>
      </c>
      <c r="C7876" s="4" t="s">
        <v>8</v>
      </c>
      <c r="D7876" s="4" t="s">
        <v>7</v>
      </c>
      <c r="E7876" s="4" t="s">
        <v>7</v>
      </c>
      <c r="F7876" s="4" t="s">
        <v>8</v>
      </c>
    </row>
    <row r="7877" spans="1:9">
      <c r="A7877" t="n">
        <v>67365</v>
      </c>
      <c r="B7877" s="28" t="n">
        <v>25</v>
      </c>
      <c r="C7877" s="7" t="n">
        <v>1</v>
      </c>
      <c r="D7877" s="7" t="n">
        <v>65535</v>
      </c>
      <c r="E7877" s="7" t="n">
        <v>65535</v>
      </c>
      <c r="F7877" s="7" t="n">
        <v>0</v>
      </c>
    </row>
    <row r="7878" spans="1:9">
      <c r="A7878" t="s">
        <v>4</v>
      </c>
      <c r="B7878" s="4" t="s">
        <v>5</v>
      </c>
      <c r="C7878" s="4" t="s">
        <v>8</v>
      </c>
      <c r="D7878" s="4" t="s">
        <v>7</v>
      </c>
      <c r="E7878" s="4" t="s">
        <v>18</v>
      </c>
    </row>
    <row r="7879" spans="1:9">
      <c r="A7879" t="n">
        <v>67372</v>
      </c>
      <c r="B7879" s="25" t="n">
        <v>58</v>
      </c>
      <c r="C7879" s="7" t="n">
        <v>101</v>
      </c>
      <c r="D7879" s="7" t="n">
        <v>300</v>
      </c>
      <c r="E7879" s="7" t="n">
        <v>1</v>
      </c>
    </row>
    <row r="7880" spans="1:9">
      <c r="A7880" t="s">
        <v>4</v>
      </c>
      <c r="B7880" s="4" t="s">
        <v>5</v>
      </c>
      <c r="C7880" s="4" t="s">
        <v>8</v>
      </c>
      <c r="D7880" s="4" t="s">
        <v>7</v>
      </c>
    </row>
    <row r="7881" spans="1:9">
      <c r="A7881" t="n">
        <v>67380</v>
      </c>
      <c r="B7881" s="25" t="n">
        <v>58</v>
      </c>
      <c r="C7881" s="7" t="n">
        <v>254</v>
      </c>
      <c r="D7881" s="7" t="n">
        <v>0</v>
      </c>
    </row>
    <row r="7882" spans="1:9">
      <c r="A7882" t="s">
        <v>4</v>
      </c>
      <c r="B7882" s="4" t="s">
        <v>5</v>
      </c>
      <c r="C7882" s="4" t="s">
        <v>8</v>
      </c>
      <c r="D7882" s="4" t="s">
        <v>8</v>
      </c>
      <c r="E7882" s="4" t="s">
        <v>18</v>
      </c>
      <c r="F7882" s="4" t="s">
        <v>18</v>
      </c>
      <c r="G7882" s="4" t="s">
        <v>18</v>
      </c>
      <c r="H7882" s="4" t="s">
        <v>7</v>
      </c>
    </row>
    <row r="7883" spans="1:9">
      <c r="A7883" t="n">
        <v>67384</v>
      </c>
      <c r="B7883" s="36" t="n">
        <v>45</v>
      </c>
      <c r="C7883" s="7" t="n">
        <v>2</v>
      </c>
      <c r="D7883" s="7" t="n">
        <v>3</v>
      </c>
      <c r="E7883" s="7" t="n">
        <v>14.1099996566772</v>
      </c>
      <c r="F7883" s="7" t="n">
        <v>1.27999997138977</v>
      </c>
      <c r="G7883" s="7" t="n">
        <v>-24.7600002288818</v>
      </c>
      <c r="H7883" s="7" t="n">
        <v>0</v>
      </c>
    </row>
    <row r="7884" spans="1:9">
      <c r="A7884" t="s">
        <v>4</v>
      </c>
      <c r="B7884" s="4" t="s">
        <v>5</v>
      </c>
      <c r="C7884" s="4" t="s">
        <v>8</v>
      </c>
      <c r="D7884" s="4" t="s">
        <v>8</v>
      </c>
      <c r="E7884" s="4" t="s">
        <v>18</v>
      </c>
      <c r="F7884" s="4" t="s">
        <v>18</v>
      </c>
      <c r="G7884" s="4" t="s">
        <v>18</v>
      </c>
      <c r="H7884" s="4" t="s">
        <v>7</v>
      </c>
      <c r="I7884" s="4" t="s">
        <v>8</v>
      </c>
    </row>
    <row r="7885" spans="1:9">
      <c r="A7885" t="n">
        <v>67401</v>
      </c>
      <c r="B7885" s="36" t="n">
        <v>45</v>
      </c>
      <c r="C7885" s="7" t="n">
        <v>4</v>
      </c>
      <c r="D7885" s="7" t="n">
        <v>3</v>
      </c>
      <c r="E7885" s="7" t="n">
        <v>3.98000001907349</v>
      </c>
      <c r="F7885" s="7" t="n">
        <v>5.78000020980835</v>
      </c>
      <c r="G7885" s="7" t="n">
        <v>0</v>
      </c>
      <c r="H7885" s="7" t="n">
        <v>0</v>
      </c>
      <c r="I7885" s="7" t="n">
        <v>0</v>
      </c>
    </row>
    <row r="7886" spans="1:9">
      <c r="A7886" t="s">
        <v>4</v>
      </c>
      <c r="B7886" s="4" t="s">
        <v>5</v>
      </c>
      <c r="C7886" s="4" t="s">
        <v>8</v>
      </c>
      <c r="D7886" s="4" t="s">
        <v>8</v>
      </c>
      <c r="E7886" s="4" t="s">
        <v>18</v>
      </c>
      <c r="F7886" s="4" t="s">
        <v>7</v>
      </c>
    </row>
    <row r="7887" spans="1:9">
      <c r="A7887" t="n">
        <v>67419</v>
      </c>
      <c r="B7887" s="36" t="n">
        <v>45</v>
      </c>
      <c r="C7887" s="7" t="n">
        <v>5</v>
      </c>
      <c r="D7887" s="7" t="n">
        <v>3</v>
      </c>
      <c r="E7887" s="7" t="n">
        <v>2.29999995231628</v>
      </c>
      <c r="F7887" s="7" t="n">
        <v>0</v>
      </c>
    </row>
    <row r="7888" spans="1:9">
      <c r="A7888" t="s">
        <v>4</v>
      </c>
      <c r="B7888" s="4" t="s">
        <v>5</v>
      </c>
      <c r="C7888" s="4" t="s">
        <v>8</v>
      </c>
      <c r="D7888" s="4" t="s">
        <v>8</v>
      </c>
      <c r="E7888" s="4" t="s">
        <v>18</v>
      </c>
      <c r="F7888" s="4" t="s">
        <v>7</v>
      </c>
    </row>
    <row r="7889" spans="1:9">
      <c r="A7889" t="n">
        <v>67428</v>
      </c>
      <c r="B7889" s="36" t="n">
        <v>45</v>
      </c>
      <c r="C7889" s="7" t="n">
        <v>11</v>
      </c>
      <c r="D7889" s="7" t="n">
        <v>3</v>
      </c>
      <c r="E7889" s="7" t="n">
        <v>38</v>
      </c>
      <c r="F7889" s="7" t="n">
        <v>0</v>
      </c>
    </row>
    <row r="7890" spans="1:9">
      <c r="A7890" t="s">
        <v>4</v>
      </c>
      <c r="B7890" s="4" t="s">
        <v>5</v>
      </c>
      <c r="C7890" s="4" t="s">
        <v>8</v>
      </c>
      <c r="D7890" s="4" t="s">
        <v>7</v>
      </c>
    </row>
    <row r="7891" spans="1:9">
      <c r="A7891" t="n">
        <v>67437</v>
      </c>
      <c r="B7891" s="25" t="n">
        <v>58</v>
      </c>
      <c r="C7891" s="7" t="n">
        <v>255</v>
      </c>
      <c r="D7891" s="7" t="n">
        <v>0</v>
      </c>
    </row>
    <row r="7892" spans="1:9">
      <c r="A7892" t="s">
        <v>4</v>
      </c>
      <c r="B7892" s="4" t="s">
        <v>5</v>
      </c>
      <c r="C7892" s="4" t="s">
        <v>7</v>
      </c>
      <c r="D7892" s="4" t="s">
        <v>7</v>
      </c>
      <c r="E7892" s="4" t="s">
        <v>7</v>
      </c>
    </row>
    <row r="7893" spans="1:9">
      <c r="A7893" t="n">
        <v>67441</v>
      </c>
      <c r="B7893" s="45" t="n">
        <v>61</v>
      </c>
      <c r="C7893" s="7" t="n">
        <v>80</v>
      </c>
      <c r="D7893" s="7" t="n">
        <v>0</v>
      </c>
      <c r="E7893" s="7" t="n">
        <v>1000</v>
      </c>
    </row>
    <row r="7894" spans="1:9">
      <c r="A7894" t="s">
        <v>4</v>
      </c>
      <c r="B7894" s="4" t="s">
        <v>5</v>
      </c>
      <c r="C7894" s="4" t="s">
        <v>7</v>
      </c>
    </row>
    <row r="7895" spans="1:9">
      <c r="A7895" t="n">
        <v>67448</v>
      </c>
      <c r="B7895" s="23" t="n">
        <v>16</v>
      </c>
      <c r="C7895" s="7" t="n">
        <v>300</v>
      </c>
    </row>
    <row r="7896" spans="1:9">
      <c r="A7896" t="s">
        <v>4</v>
      </c>
      <c r="B7896" s="4" t="s">
        <v>5</v>
      </c>
      <c r="C7896" s="4" t="s">
        <v>7</v>
      </c>
      <c r="D7896" s="4" t="s">
        <v>7</v>
      </c>
      <c r="E7896" s="4" t="s">
        <v>18</v>
      </c>
      <c r="F7896" s="4" t="s">
        <v>8</v>
      </c>
    </row>
    <row r="7897" spans="1:9">
      <c r="A7897" t="n">
        <v>67451</v>
      </c>
      <c r="B7897" s="58" t="n">
        <v>53</v>
      </c>
      <c r="C7897" s="7" t="n">
        <v>80</v>
      </c>
      <c r="D7897" s="7" t="n">
        <v>0</v>
      </c>
      <c r="E7897" s="7" t="n">
        <v>10</v>
      </c>
      <c r="F7897" s="7" t="n">
        <v>0</v>
      </c>
    </row>
    <row r="7898" spans="1:9">
      <c r="A7898" t="s">
        <v>4</v>
      </c>
      <c r="B7898" s="4" t="s">
        <v>5</v>
      </c>
      <c r="C7898" s="4" t="s">
        <v>7</v>
      </c>
    </row>
    <row r="7899" spans="1:9">
      <c r="A7899" t="n">
        <v>67461</v>
      </c>
      <c r="B7899" s="63" t="n">
        <v>54</v>
      </c>
      <c r="C7899" s="7" t="n">
        <v>80</v>
      </c>
    </row>
    <row r="7900" spans="1:9">
      <c r="A7900" t="s">
        <v>4</v>
      </c>
      <c r="B7900" s="4" t="s">
        <v>5</v>
      </c>
      <c r="C7900" s="4" t="s">
        <v>8</v>
      </c>
      <c r="D7900" s="4" t="s">
        <v>7</v>
      </c>
      <c r="E7900" s="4" t="s">
        <v>9</v>
      </c>
    </row>
    <row r="7901" spans="1:9">
      <c r="A7901" t="n">
        <v>67464</v>
      </c>
      <c r="B7901" s="38" t="n">
        <v>51</v>
      </c>
      <c r="C7901" s="7" t="n">
        <v>4</v>
      </c>
      <c r="D7901" s="7" t="n">
        <v>80</v>
      </c>
      <c r="E7901" s="7" t="s">
        <v>76</v>
      </c>
    </row>
    <row r="7902" spans="1:9">
      <c r="A7902" t="s">
        <v>4</v>
      </c>
      <c r="B7902" s="4" t="s">
        <v>5</v>
      </c>
      <c r="C7902" s="4" t="s">
        <v>7</v>
      </c>
    </row>
    <row r="7903" spans="1:9">
      <c r="A7903" t="n">
        <v>67477</v>
      </c>
      <c r="B7903" s="23" t="n">
        <v>16</v>
      </c>
      <c r="C7903" s="7" t="n">
        <v>0</v>
      </c>
    </row>
    <row r="7904" spans="1:9">
      <c r="A7904" t="s">
        <v>4</v>
      </c>
      <c r="B7904" s="4" t="s">
        <v>5</v>
      </c>
      <c r="C7904" s="4" t="s">
        <v>7</v>
      </c>
      <c r="D7904" s="4" t="s">
        <v>69</v>
      </c>
      <c r="E7904" s="4" t="s">
        <v>8</v>
      </c>
      <c r="F7904" s="4" t="s">
        <v>8</v>
      </c>
      <c r="G7904" s="4" t="s">
        <v>69</v>
      </c>
      <c r="H7904" s="4" t="s">
        <v>8</v>
      </c>
      <c r="I7904" s="4" t="s">
        <v>8</v>
      </c>
      <c r="J7904" s="4" t="s">
        <v>69</v>
      </c>
      <c r="K7904" s="4" t="s">
        <v>8</v>
      </c>
      <c r="L7904" s="4" t="s">
        <v>8</v>
      </c>
      <c r="M7904" s="4" t="s">
        <v>69</v>
      </c>
      <c r="N7904" s="4" t="s">
        <v>8</v>
      </c>
      <c r="O7904" s="4" t="s">
        <v>8</v>
      </c>
    </row>
    <row r="7905" spans="1:15">
      <c r="A7905" t="n">
        <v>67480</v>
      </c>
      <c r="B7905" s="39" t="n">
        <v>26</v>
      </c>
      <c r="C7905" s="7" t="n">
        <v>80</v>
      </c>
      <c r="D7905" s="7" t="s">
        <v>600</v>
      </c>
      <c r="E7905" s="7" t="n">
        <v>2</v>
      </c>
      <c r="F7905" s="7" t="n">
        <v>3</v>
      </c>
      <c r="G7905" s="7" t="s">
        <v>601</v>
      </c>
      <c r="H7905" s="7" t="n">
        <v>2</v>
      </c>
      <c r="I7905" s="7" t="n">
        <v>3</v>
      </c>
      <c r="J7905" s="7" t="s">
        <v>602</v>
      </c>
      <c r="K7905" s="7" t="n">
        <v>2</v>
      </c>
      <c r="L7905" s="7" t="n">
        <v>3</v>
      </c>
      <c r="M7905" s="7" t="s">
        <v>603</v>
      </c>
      <c r="N7905" s="7" t="n">
        <v>2</v>
      </c>
      <c r="O7905" s="7" t="n">
        <v>0</v>
      </c>
    </row>
    <row r="7906" spans="1:15">
      <c r="A7906" t="s">
        <v>4</v>
      </c>
      <c r="B7906" s="4" t="s">
        <v>5</v>
      </c>
    </row>
    <row r="7907" spans="1:15">
      <c r="A7907" t="n">
        <v>67799</v>
      </c>
      <c r="B7907" s="30" t="n">
        <v>28</v>
      </c>
    </row>
    <row r="7908" spans="1:15">
      <c r="A7908" t="s">
        <v>4</v>
      </c>
      <c r="B7908" s="4" t="s">
        <v>5</v>
      </c>
      <c r="C7908" s="4" t="s">
        <v>7</v>
      </c>
      <c r="D7908" s="4" t="s">
        <v>7</v>
      </c>
      <c r="E7908" s="4" t="s">
        <v>7</v>
      </c>
    </row>
    <row r="7909" spans="1:15">
      <c r="A7909" t="n">
        <v>67800</v>
      </c>
      <c r="B7909" s="45" t="n">
        <v>61</v>
      </c>
      <c r="C7909" s="7" t="n">
        <v>0</v>
      </c>
      <c r="D7909" s="7" t="n">
        <v>80</v>
      </c>
      <c r="E7909" s="7" t="n">
        <v>1000</v>
      </c>
    </row>
    <row r="7910" spans="1:15">
      <c r="A7910" t="s">
        <v>4</v>
      </c>
      <c r="B7910" s="4" t="s">
        <v>5</v>
      </c>
      <c r="C7910" s="4" t="s">
        <v>7</v>
      </c>
    </row>
    <row r="7911" spans="1:15">
      <c r="A7911" t="n">
        <v>67807</v>
      </c>
      <c r="B7911" s="23" t="n">
        <v>16</v>
      </c>
      <c r="C7911" s="7" t="n">
        <v>300</v>
      </c>
    </row>
    <row r="7912" spans="1:15">
      <c r="A7912" t="s">
        <v>4</v>
      </c>
      <c r="B7912" s="4" t="s">
        <v>5</v>
      </c>
      <c r="C7912" s="4" t="s">
        <v>7</v>
      </c>
      <c r="D7912" s="4" t="s">
        <v>7</v>
      </c>
      <c r="E7912" s="4" t="s">
        <v>18</v>
      </c>
      <c r="F7912" s="4" t="s">
        <v>8</v>
      </c>
    </row>
    <row r="7913" spans="1:15">
      <c r="A7913" t="n">
        <v>67810</v>
      </c>
      <c r="B7913" s="58" t="n">
        <v>53</v>
      </c>
      <c r="C7913" s="7" t="n">
        <v>0</v>
      </c>
      <c r="D7913" s="7" t="n">
        <v>80</v>
      </c>
      <c r="E7913" s="7" t="n">
        <v>10</v>
      </c>
      <c r="F7913" s="7" t="n">
        <v>0</v>
      </c>
    </row>
    <row r="7914" spans="1:15">
      <c r="A7914" t="s">
        <v>4</v>
      </c>
      <c r="B7914" s="4" t="s">
        <v>5</v>
      </c>
      <c r="C7914" s="4" t="s">
        <v>7</v>
      </c>
    </row>
    <row r="7915" spans="1:15">
      <c r="A7915" t="n">
        <v>67820</v>
      </c>
      <c r="B7915" s="63" t="n">
        <v>54</v>
      </c>
      <c r="C7915" s="7" t="n">
        <v>0</v>
      </c>
    </row>
    <row r="7916" spans="1:15">
      <c r="A7916" t="s">
        <v>4</v>
      </c>
      <c r="B7916" s="4" t="s">
        <v>5</v>
      </c>
      <c r="C7916" s="4" t="s">
        <v>8</v>
      </c>
      <c r="D7916" s="4" t="s">
        <v>7</v>
      </c>
      <c r="E7916" s="4" t="s">
        <v>9</v>
      </c>
    </row>
    <row r="7917" spans="1:15">
      <c r="A7917" t="n">
        <v>67823</v>
      </c>
      <c r="B7917" s="38" t="n">
        <v>51</v>
      </c>
      <c r="C7917" s="7" t="n">
        <v>4</v>
      </c>
      <c r="D7917" s="7" t="n">
        <v>0</v>
      </c>
      <c r="E7917" s="7" t="s">
        <v>312</v>
      </c>
    </row>
    <row r="7918" spans="1:15">
      <c r="A7918" t="s">
        <v>4</v>
      </c>
      <c r="B7918" s="4" t="s">
        <v>5</v>
      </c>
      <c r="C7918" s="4" t="s">
        <v>7</v>
      </c>
    </row>
    <row r="7919" spans="1:15">
      <c r="A7919" t="n">
        <v>67836</v>
      </c>
      <c r="B7919" s="23" t="n">
        <v>16</v>
      </c>
      <c r="C7919" s="7" t="n">
        <v>0</v>
      </c>
    </row>
    <row r="7920" spans="1:15">
      <c r="A7920" t="s">
        <v>4</v>
      </c>
      <c r="B7920" s="4" t="s">
        <v>5</v>
      </c>
      <c r="C7920" s="4" t="s">
        <v>7</v>
      </c>
      <c r="D7920" s="4" t="s">
        <v>69</v>
      </c>
      <c r="E7920" s="4" t="s">
        <v>8</v>
      </c>
      <c r="F7920" s="4" t="s">
        <v>8</v>
      </c>
    </row>
    <row r="7921" spans="1:15">
      <c r="A7921" t="n">
        <v>67839</v>
      </c>
      <c r="B7921" s="39" t="n">
        <v>26</v>
      </c>
      <c r="C7921" s="7" t="n">
        <v>0</v>
      </c>
      <c r="D7921" s="7" t="s">
        <v>604</v>
      </c>
      <c r="E7921" s="7" t="n">
        <v>2</v>
      </c>
      <c r="F7921" s="7" t="n">
        <v>0</v>
      </c>
    </row>
    <row r="7922" spans="1:15">
      <c r="A7922" t="s">
        <v>4</v>
      </c>
      <c r="B7922" s="4" t="s">
        <v>5</v>
      </c>
    </row>
    <row r="7923" spans="1:15">
      <c r="A7923" t="n">
        <v>67912</v>
      </c>
      <c r="B7923" s="30" t="n">
        <v>28</v>
      </c>
    </row>
    <row r="7924" spans="1:15">
      <c r="A7924" t="s">
        <v>4</v>
      </c>
      <c r="B7924" s="4" t="s">
        <v>5</v>
      </c>
      <c r="C7924" s="4" t="s">
        <v>7</v>
      </c>
      <c r="D7924" s="4" t="s">
        <v>8</v>
      </c>
      <c r="E7924" s="4" t="s">
        <v>8</v>
      </c>
      <c r="F7924" s="4" t="s">
        <v>9</v>
      </c>
    </row>
    <row r="7925" spans="1:15">
      <c r="A7925" t="n">
        <v>67913</v>
      </c>
      <c r="B7925" s="53" t="n">
        <v>20</v>
      </c>
      <c r="C7925" s="7" t="n">
        <v>80</v>
      </c>
      <c r="D7925" s="7" t="n">
        <v>2</v>
      </c>
      <c r="E7925" s="7" t="n">
        <v>10</v>
      </c>
      <c r="F7925" s="7" t="s">
        <v>502</v>
      </c>
    </row>
    <row r="7926" spans="1:15">
      <c r="A7926" t="s">
        <v>4</v>
      </c>
      <c r="B7926" s="4" t="s">
        <v>5</v>
      </c>
      <c r="C7926" s="4" t="s">
        <v>8</v>
      </c>
      <c r="D7926" s="4" t="s">
        <v>7</v>
      </c>
      <c r="E7926" s="4" t="s">
        <v>9</v>
      </c>
    </row>
    <row r="7927" spans="1:15">
      <c r="A7927" t="n">
        <v>67934</v>
      </c>
      <c r="B7927" s="38" t="n">
        <v>51</v>
      </c>
      <c r="C7927" s="7" t="n">
        <v>4</v>
      </c>
      <c r="D7927" s="7" t="n">
        <v>80</v>
      </c>
      <c r="E7927" s="7" t="s">
        <v>298</v>
      </c>
    </row>
    <row r="7928" spans="1:15">
      <c r="A7928" t="s">
        <v>4</v>
      </c>
      <c r="B7928" s="4" t="s">
        <v>5</v>
      </c>
      <c r="C7928" s="4" t="s">
        <v>7</v>
      </c>
    </row>
    <row r="7929" spans="1:15">
      <c r="A7929" t="n">
        <v>67948</v>
      </c>
      <c r="B7929" s="23" t="n">
        <v>16</v>
      </c>
      <c r="C7929" s="7" t="n">
        <v>0</v>
      </c>
    </row>
    <row r="7930" spans="1:15">
      <c r="A7930" t="s">
        <v>4</v>
      </c>
      <c r="B7930" s="4" t="s">
        <v>5</v>
      </c>
      <c r="C7930" s="4" t="s">
        <v>7</v>
      </c>
      <c r="D7930" s="4" t="s">
        <v>69</v>
      </c>
      <c r="E7930" s="4" t="s">
        <v>8</v>
      </c>
      <c r="F7930" s="4" t="s">
        <v>8</v>
      </c>
      <c r="G7930" s="4" t="s">
        <v>69</v>
      </c>
      <c r="H7930" s="4" t="s">
        <v>8</v>
      </c>
      <c r="I7930" s="4" t="s">
        <v>8</v>
      </c>
      <c r="J7930" s="4" t="s">
        <v>69</v>
      </c>
      <c r="K7930" s="4" t="s">
        <v>8</v>
      </c>
      <c r="L7930" s="4" t="s">
        <v>8</v>
      </c>
    </row>
    <row r="7931" spans="1:15">
      <c r="A7931" t="n">
        <v>67951</v>
      </c>
      <c r="B7931" s="39" t="n">
        <v>26</v>
      </c>
      <c r="C7931" s="7" t="n">
        <v>80</v>
      </c>
      <c r="D7931" s="7" t="s">
        <v>605</v>
      </c>
      <c r="E7931" s="7" t="n">
        <v>2</v>
      </c>
      <c r="F7931" s="7" t="n">
        <v>3</v>
      </c>
      <c r="G7931" s="7" t="s">
        <v>606</v>
      </c>
      <c r="H7931" s="7" t="n">
        <v>2</v>
      </c>
      <c r="I7931" s="7" t="n">
        <v>3</v>
      </c>
      <c r="J7931" s="7" t="s">
        <v>607</v>
      </c>
      <c r="K7931" s="7" t="n">
        <v>2</v>
      </c>
      <c r="L7931" s="7" t="n">
        <v>0</v>
      </c>
    </row>
    <row r="7932" spans="1:15">
      <c r="A7932" t="s">
        <v>4</v>
      </c>
      <c r="B7932" s="4" t="s">
        <v>5</v>
      </c>
    </row>
    <row r="7933" spans="1:15">
      <c r="A7933" t="n">
        <v>68201</v>
      </c>
      <c r="B7933" s="30" t="n">
        <v>28</v>
      </c>
    </row>
    <row r="7934" spans="1:15">
      <c r="A7934" t="s">
        <v>4</v>
      </c>
      <c r="B7934" s="4" t="s">
        <v>5</v>
      </c>
      <c r="C7934" s="4" t="s">
        <v>7</v>
      </c>
      <c r="D7934" s="4" t="s">
        <v>8</v>
      </c>
    </row>
    <row r="7935" spans="1:15">
      <c r="A7935" t="n">
        <v>68202</v>
      </c>
      <c r="B7935" s="60" t="n">
        <v>89</v>
      </c>
      <c r="C7935" s="7" t="n">
        <v>65533</v>
      </c>
      <c r="D7935" s="7" t="n">
        <v>1</v>
      </c>
    </row>
    <row r="7936" spans="1:15">
      <c r="A7936" t="s">
        <v>4</v>
      </c>
      <c r="B7936" s="4" t="s">
        <v>5</v>
      </c>
      <c r="C7936" s="4" t="s">
        <v>8</v>
      </c>
      <c r="D7936" s="4" t="s">
        <v>7</v>
      </c>
      <c r="E7936" s="4" t="s">
        <v>18</v>
      </c>
    </row>
    <row r="7937" spans="1:12">
      <c r="A7937" t="n">
        <v>68206</v>
      </c>
      <c r="B7937" s="25" t="n">
        <v>58</v>
      </c>
      <c r="C7937" s="7" t="n">
        <v>101</v>
      </c>
      <c r="D7937" s="7" t="n">
        <v>300</v>
      </c>
      <c r="E7937" s="7" t="n">
        <v>1</v>
      </c>
    </row>
    <row r="7938" spans="1:12">
      <c r="A7938" t="s">
        <v>4</v>
      </c>
      <c r="B7938" s="4" t="s">
        <v>5</v>
      </c>
      <c r="C7938" s="4" t="s">
        <v>8</v>
      </c>
      <c r="D7938" s="4" t="s">
        <v>7</v>
      </c>
    </row>
    <row r="7939" spans="1:12">
      <c r="A7939" t="n">
        <v>68214</v>
      </c>
      <c r="B7939" s="25" t="n">
        <v>58</v>
      </c>
      <c r="C7939" s="7" t="n">
        <v>254</v>
      </c>
      <c r="D7939" s="7" t="n">
        <v>0</v>
      </c>
    </row>
    <row r="7940" spans="1:12">
      <c r="A7940" t="s">
        <v>4</v>
      </c>
      <c r="B7940" s="4" t="s">
        <v>5</v>
      </c>
      <c r="C7940" s="4" t="s">
        <v>8</v>
      </c>
      <c r="D7940" s="4" t="s">
        <v>8</v>
      </c>
      <c r="E7940" s="4" t="s">
        <v>18</v>
      </c>
      <c r="F7940" s="4" t="s">
        <v>18</v>
      </c>
      <c r="G7940" s="4" t="s">
        <v>18</v>
      </c>
      <c r="H7940" s="4" t="s">
        <v>7</v>
      </c>
    </row>
    <row r="7941" spans="1:12">
      <c r="A7941" t="n">
        <v>68218</v>
      </c>
      <c r="B7941" s="36" t="n">
        <v>45</v>
      </c>
      <c r="C7941" s="7" t="n">
        <v>2</v>
      </c>
      <c r="D7941" s="7" t="n">
        <v>3</v>
      </c>
      <c r="E7941" s="7" t="n">
        <v>13.7799997329712</v>
      </c>
      <c r="F7941" s="7" t="n">
        <v>1.25999999046326</v>
      </c>
      <c r="G7941" s="7" t="n">
        <v>-25.0200004577637</v>
      </c>
      <c r="H7941" s="7" t="n">
        <v>0</v>
      </c>
    </row>
    <row r="7942" spans="1:12">
      <c r="A7942" t="s">
        <v>4</v>
      </c>
      <c r="B7942" s="4" t="s">
        <v>5</v>
      </c>
      <c r="C7942" s="4" t="s">
        <v>8</v>
      </c>
      <c r="D7942" s="4" t="s">
        <v>8</v>
      </c>
      <c r="E7942" s="4" t="s">
        <v>18</v>
      </c>
      <c r="F7942" s="4" t="s">
        <v>18</v>
      </c>
      <c r="G7942" s="4" t="s">
        <v>18</v>
      </c>
      <c r="H7942" s="4" t="s">
        <v>7</v>
      </c>
      <c r="I7942" s="4" t="s">
        <v>8</v>
      </c>
    </row>
    <row r="7943" spans="1:12">
      <c r="A7943" t="n">
        <v>68235</v>
      </c>
      <c r="B7943" s="36" t="n">
        <v>45</v>
      </c>
      <c r="C7943" s="7" t="n">
        <v>4</v>
      </c>
      <c r="D7943" s="7" t="n">
        <v>3</v>
      </c>
      <c r="E7943" s="7" t="n">
        <v>9.98999977111816</v>
      </c>
      <c r="F7943" s="7" t="n">
        <v>263.559997558594</v>
      </c>
      <c r="G7943" s="7" t="n">
        <v>0</v>
      </c>
      <c r="H7943" s="7" t="n">
        <v>0</v>
      </c>
      <c r="I7943" s="7" t="n">
        <v>0</v>
      </c>
    </row>
    <row r="7944" spans="1:12">
      <c r="A7944" t="s">
        <v>4</v>
      </c>
      <c r="B7944" s="4" t="s">
        <v>5</v>
      </c>
      <c r="C7944" s="4" t="s">
        <v>8</v>
      </c>
      <c r="D7944" s="4" t="s">
        <v>8</v>
      </c>
      <c r="E7944" s="4" t="s">
        <v>18</v>
      </c>
      <c r="F7944" s="4" t="s">
        <v>7</v>
      </c>
    </row>
    <row r="7945" spans="1:12">
      <c r="A7945" t="n">
        <v>68253</v>
      </c>
      <c r="B7945" s="36" t="n">
        <v>45</v>
      </c>
      <c r="C7945" s="7" t="n">
        <v>5</v>
      </c>
      <c r="D7945" s="7" t="n">
        <v>3</v>
      </c>
      <c r="E7945" s="7" t="n">
        <v>2.90000009536743</v>
      </c>
      <c r="F7945" s="7" t="n">
        <v>0</v>
      </c>
    </row>
    <row r="7946" spans="1:12">
      <c r="A7946" t="s">
        <v>4</v>
      </c>
      <c r="B7946" s="4" t="s">
        <v>5</v>
      </c>
      <c r="C7946" s="4" t="s">
        <v>8</v>
      </c>
      <c r="D7946" s="4" t="s">
        <v>8</v>
      </c>
      <c r="E7946" s="4" t="s">
        <v>18</v>
      </c>
      <c r="F7946" s="4" t="s">
        <v>7</v>
      </c>
    </row>
    <row r="7947" spans="1:12">
      <c r="A7947" t="n">
        <v>68262</v>
      </c>
      <c r="B7947" s="36" t="n">
        <v>45</v>
      </c>
      <c r="C7947" s="7" t="n">
        <v>11</v>
      </c>
      <c r="D7947" s="7" t="n">
        <v>3</v>
      </c>
      <c r="E7947" s="7" t="n">
        <v>33.4000015258789</v>
      </c>
      <c r="F7947" s="7" t="n">
        <v>0</v>
      </c>
    </row>
    <row r="7948" spans="1:12">
      <c r="A7948" t="s">
        <v>4</v>
      </c>
      <c r="B7948" s="4" t="s">
        <v>5</v>
      </c>
      <c r="C7948" s="4" t="s">
        <v>8</v>
      </c>
      <c r="D7948" s="4" t="s">
        <v>7</v>
      </c>
    </row>
    <row r="7949" spans="1:12">
      <c r="A7949" t="n">
        <v>68271</v>
      </c>
      <c r="B7949" s="25" t="n">
        <v>58</v>
      </c>
      <c r="C7949" s="7" t="n">
        <v>255</v>
      </c>
      <c r="D7949" s="7" t="n">
        <v>0</v>
      </c>
    </row>
    <row r="7950" spans="1:12">
      <c r="A7950" t="s">
        <v>4</v>
      </c>
      <c r="B7950" s="4" t="s">
        <v>5</v>
      </c>
      <c r="C7950" s="4" t="s">
        <v>8</v>
      </c>
      <c r="D7950" s="4" t="s">
        <v>7</v>
      </c>
      <c r="E7950" s="4" t="s">
        <v>9</v>
      </c>
    </row>
    <row r="7951" spans="1:12">
      <c r="A7951" t="n">
        <v>68275</v>
      </c>
      <c r="B7951" s="38" t="n">
        <v>51</v>
      </c>
      <c r="C7951" s="7" t="n">
        <v>4</v>
      </c>
      <c r="D7951" s="7" t="n">
        <v>0</v>
      </c>
      <c r="E7951" s="7" t="s">
        <v>425</v>
      </c>
    </row>
    <row r="7952" spans="1:12">
      <c r="A7952" t="s">
        <v>4</v>
      </c>
      <c r="B7952" s="4" t="s">
        <v>5</v>
      </c>
      <c r="C7952" s="4" t="s">
        <v>7</v>
      </c>
    </row>
    <row r="7953" spans="1:9">
      <c r="A7953" t="n">
        <v>68289</v>
      </c>
      <c r="B7953" s="23" t="n">
        <v>16</v>
      </c>
      <c r="C7953" s="7" t="n">
        <v>0</v>
      </c>
    </row>
    <row r="7954" spans="1:9">
      <c r="A7954" t="s">
        <v>4</v>
      </c>
      <c r="B7954" s="4" t="s">
        <v>5</v>
      </c>
      <c r="C7954" s="4" t="s">
        <v>7</v>
      </c>
      <c r="D7954" s="4" t="s">
        <v>69</v>
      </c>
      <c r="E7954" s="4" t="s">
        <v>8</v>
      </c>
      <c r="F7954" s="4" t="s">
        <v>8</v>
      </c>
    </row>
    <row r="7955" spans="1:9">
      <c r="A7955" t="n">
        <v>68292</v>
      </c>
      <c r="B7955" s="39" t="n">
        <v>26</v>
      </c>
      <c r="C7955" s="7" t="n">
        <v>0</v>
      </c>
      <c r="D7955" s="7" t="s">
        <v>608</v>
      </c>
      <c r="E7955" s="7" t="n">
        <v>2</v>
      </c>
      <c r="F7955" s="7" t="n">
        <v>0</v>
      </c>
    </row>
    <row r="7956" spans="1:9">
      <c r="A7956" t="s">
        <v>4</v>
      </c>
      <c r="B7956" s="4" t="s">
        <v>5</v>
      </c>
    </row>
    <row r="7957" spans="1:9">
      <c r="A7957" t="n">
        <v>68368</v>
      </c>
      <c r="B7957" s="30" t="n">
        <v>28</v>
      </c>
    </row>
    <row r="7958" spans="1:9">
      <c r="A7958" t="s">
        <v>4</v>
      </c>
      <c r="B7958" s="4" t="s">
        <v>5</v>
      </c>
      <c r="C7958" s="4" t="s">
        <v>8</v>
      </c>
      <c r="D7958" s="4" t="s">
        <v>7</v>
      </c>
      <c r="E7958" s="4" t="s">
        <v>9</v>
      </c>
    </row>
    <row r="7959" spans="1:9">
      <c r="A7959" t="n">
        <v>68369</v>
      </c>
      <c r="B7959" s="38" t="n">
        <v>51</v>
      </c>
      <c r="C7959" s="7" t="n">
        <v>4</v>
      </c>
      <c r="D7959" s="7" t="n">
        <v>80</v>
      </c>
      <c r="E7959" s="7" t="s">
        <v>292</v>
      </c>
    </row>
    <row r="7960" spans="1:9">
      <c r="A7960" t="s">
        <v>4</v>
      </c>
      <c r="B7960" s="4" t="s">
        <v>5</v>
      </c>
      <c r="C7960" s="4" t="s">
        <v>7</v>
      </c>
    </row>
    <row r="7961" spans="1:9">
      <c r="A7961" t="n">
        <v>68382</v>
      </c>
      <c r="B7961" s="23" t="n">
        <v>16</v>
      </c>
      <c r="C7961" s="7" t="n">
        <v>0</v>
      </c>
    </row>
    <row r="7962" spans="1:9">
      <c r="A7962" t="s">
        <v>4</v>
      </c>
      <c r="B7962" s="4" t="s">
        <v>5</v>
      </c>
      <c r="C7962" s="4" t="s">
        <v>7</v>
      </c>
      <c r="D7962" s="4" t="s">
        <v>69</v>
      </c>
      <c r="E7962" s="4" t="s">
        <v>8</v>
      </c>
      <c r="F7962" s="4" t="s">
        <v>8</v>
      </c>
      <c r="G7962" s="4" t="s">
        <v>69</v>
      </c>
      <c r="H7962" s="4" t="s">
        <v>8</v>
      </c>
      <c r="I7962" s="4" t="s">
        <v>8</v>
      </c>
      <c r="J7962" s="4" t="s">
        <v>69</v>
      </c>
      <c r="K7962" s="4" t="s">
        <v>8</v>
      </c>
      <c r="L7962" s="4" t="s">
        <v>8</v>
      </c>
    </row>
    <row r="7963" spans="1:9">
      <c r="A7963" t="n">
        <v>68385</v>
      </c>
      <c r="B7963" s="39" t="n">
        <v>26</v>
      </c>
      <c r="C7963" s="7" t="n">
        <v>80</v>
      </c>
      <c r="D7963" s="7" t="s">
        <v>609</v>
      </c>
      <c r="E7963" s="7" t="n">
        <v>2</v>
      </c>
      <c r="F7963" s="7" t="n">
        <v>3</v>
      </c>
      <c r="G7963" s="7" t="s">
        <v>610</v>
      </c>
      <c r="H7963" s="7" t="n">
        <v>2</v>
      </c>
      <c r="I7963" s="7" t="n">
        <v>3</v>
      </c>
      <c r="J7963" s="7" t="s">
        <v>611</v>
      </c>
      <c r="K7963" s="7" t="n">
        <v>2</v>
      </c>
      <c r="L7963" s="7" t="n">
        <v>0</v>
      </c>
    </row>
    <row r="7964" spans="1:9">
      <c r="A7964" t="s">
        <v>4</v>
      </c>
      <c r="B7964" s="4" t="s">
        <v>5</v>
      </c>
    </row>
    <row r="7965" spans="1:9">
      <c r="A7965" t="n">
        <v>68730</v>
      </c>
      <c r="B7965" s="30" t="n">
        <v>28</v>
      </c>
    </row>
    <row r="7966" spans="1:9">
      <c r="A7966" t="s">
        <v>4</v>
      </c>
      <c r="B7966" s="4" t="s">
        <v>5</v>
      </c>
      <c r="C7966" s="4" t="s">
        <v>7</v>
      </c>
      <c r="D7966" s="4" t="s">
        <v>8</v>
      </c>
      <c r="E7966" s="4" t="s">
        <v>18</v>
      </c>
      <c r="F7966" s="4" t="s">
        <v>7</v>
      </c>
    </row>
    <row r="7967" spans="1:9">
      <c r="A7967" t="n">
        <v>68731</v>
      </c>
      <c r="B7967" s="70" t="n">
        <v>59</v>
      </c>
      <c r="C7967" s="7" t="n">
        <v>0</v>
      </c>
      <c r="D7967" s="7" t="n">
        <v>6</v>
      </c>
      <c r="E7967" s="7" t="n">
        <v>0</v>
      </c>
      <c r="F7967" s="7" t="n">
        <v>0</v>
      </c>
    </row>
    <row r="7968" spans="1:9">
      <c r="A7968" t="s">
        <v>4</v>
      </c>
      <c r="B7968" s="4" t="s">
        <v>5</v>
      </c>
      <c r="C7968" s="4" t="s">
        <v>7</v>
      </c>
    </row>
    <row r="7969" spans="1:12">
      <c r="A7969" t="n">
        <v>68741</v>
      </c>
      <c r="B7969" s="23" t="n">
        <v>16</v>
      </c>
      <c r="C7969" s="7" t="n">
        <v>1000</v>
      </c>
    </row>
    <row r="7970" spans="1:12">
      <c r="A7970" t="s">
        <v>4</v>
      </c>
      <c r="B7970" s="4" t="s">
        <v>5</v>
      </c>
      <c r="C7970" s="4" t="s">
        <v>8</v>
      </c>
      <c r="D7970" s="4" t="s">
        <v>7</v>
      </c>
      <c r="E7970" s="4" t="s">
        <v>9</v>
      </c>
    </row>
    <row r="7971" spans="1:12">
      <c r="A7971" t="n">
        <v>68744</v>
      </c>
      <c r="B7971" s="38" t="n">
        <v>51</v>
      </c>
      <c r="C7971" s="7" t="n">
        <v>4</v>
      </c>
      <c r="D7971" s="7" t="n">
        <v>0</v>
      </c>
      <c r="E7971" s="7" t="s">
        <v>327</v>
      </c>
    </row>
    <row r="7972" spans="1:12">
      <c r="A7972" t="s">
        <v>4</v>
      </c>
      <c r="B7972" s="4" t="s">
        <v>5</v>
      </c>
      <c r="C7972" s="4" t="s">
        <v>7</v>
      </c>
    </row>
    <row r="7973" spans="1:12">
      <c r="A7973" t="n">
        <v>68758</v>
      </c>
      <c r="B7973" s="23" t="n">
        <v>16</v>
      </c>
      <c r="C7973" s="7" t="n">
        <v>0</v>
      </c>
    </row>
    <row r="7974" spans="1:12">
      <c r="A7974" t="s">
        <v>4</v>
      </c>
      <c r="B7974" s="4" t="s">
        <v>5</v>
      </c>
      <c r="C7974" s="4" t="s">
        <v>7</v>
      </c>
      <c r="D7974" s="4" t="s">
        <v>69</v>
      </c>
      <c r="E7974" s="4" t="s">
        <v>8</v>
      </c>
      <c r="F7974" s="4" t="s">
        <v>8</v>
      </c>
    </row>
    <row r="7975" spans="1:12">
      <c r="A7975" t="n">
        <v>68761</v>
      </c>
      <c r="B7975" s="39" t="n">
        <v>26</v>
      </c>
      <c r="C7975" s="7" t="n">
        <v>0</v>
      </c>
      <c r="D7975" s="7" t="s">
        <v>612</v>
      </c>
      <c r="E7975" s="7" t="n">
        <v>2</v>
      </c>
      <c r="F7975" s="7" t="n">
        <v>0</v>
      </c>
    </row>
    <row r="7976" spans="1:12">
      <c r="A7976" t="s">
        <v>4</v>
      </c>
      <c r="B7976" s="4" t="s">
        <v>5</v>
      </c>
    </row>
    <row r="7977" spans="1:12">
      <c r="A7977" t="n">
        <v>68822</v>
      </c>
      <c r="B7977" s="30" t="n">
        <v>28</v>
      </c>
    </row>
    <row r="7978" spans="1:12">
      <c r="A7978" t="s">
        <v>4</v>
      </c>
      <c r="B7978" s="4" t="s">
        <v>5</v>
      </c>
      <c r="C7978" s="4" t="s">
        <v>8</v>
      </c>
      <c r="D7978" s="4" t="s">
        <v>7</v>
      </c>
      <c r="E7978" s="4" t="s">
        <v>9</v>
      </c>
    </row>
    <row r="7979" spans="1:12">
      <c r="A7979" t="n">
        <v>68823</v>
      </c>
      <c r="B7979" s="38" t="n">
        <v>51</v>
      </c>
      <c r="C7979" s="7" t="n">
        <v>4</v>
      </c>
      <c r="D7979" s="7" t="n">
        <v>80</v>
      </c>
      <c r="E7979" s="7" t="s">
        <v>298</v>
      </c>
    </row>
    <row r="7980" spans="1:12">
      <c r="A7980" t="s">
        <v>4</v>
      </c>
      <c r="B7980" s="4" t="s">
        <v>5</v>
      </c>
      <c r="C7980" s="4" t="s">
        <v>7</v>
      </c>
    </row>
    <row r="7981" spans="1:12">
      <c r="A7981" t="n">
        <v>68837</v>
      </c>
      <c r="B7981" s="23" t="n">
        <v>16</v>
      </c>
      <c r="C7981" s="7" t="n">
        <v>0</v>
      </c>
    </row>
    <row r="7982" spans="1:12">
      <c r="A7982" t="s">
        <v>4</v>
      </c>
      <c r="B7982" s="4" t="s">
        <v>5</v>
      </c>
      <c r="C7982" s="4" t="s">
        <v>7</v>
      </c>
      <c r="D7982" s="4" t="s">
        <v>69</v>
      </c>
      <c r="E7982" s="4" t="s">
        <v>8</v>
      </c>
      <c r="F7982" s="4" t="s">
        <v>8</v>
      </c>
      <c r="G7982" s="4" t="s">
        <v>69</v>
      </c>
      <c r="H7982" s="4" t="s">
        <v>8</v>
      </c>
      <c r="I7982" s="4" t="s">
        <v>8</v>
      </c>
    </row>
    <row r="7983" spans="1:12">
      <c r="A7983" t="n">
        <v>68840</v>
      </c>
      <c r="B7983" s="39" t="n">
        <v>26</v>
      </c>
      <c r="C7983" s="7" t="n">
        <v>80</v>
      </c>
      <c r="D7983" s="7" t="s">
        <v>613</v>
      </c>
      <c r="E7983" s="7" t="n">
        <v>2</v>
      </c>
      <c r="F7983" s="7" t="n">
        <v>3</v>
      </c>
      <c r="G7983" s="7" t="s">
        <v>614</v>
      </c>
      <c r="H7983" s="7" t="n">
        <v>2</v>
      </c>
      <c r="I7983" s="7" t="n">
        <v>0</v>
      </c>
    </row>
    <row r="7984" spans="1:12">
      <c r="A7984" t="s">
        <v>4</v>
      </c>
      <c r="B7984" s="4" t="s">
        <v>5</v>
      </c>
    </row>
    <row r="7985" spans="1:9">
      <c r="A7985" t="n">
        <v>68988</v>
      </c>
      <c r="B7985" s="30" t="n">
        <v>28</v>
      </c>
    </row>
    <row r="7986" spans="1:9">
      <c r="A7986" t="s">
        <v>4</v>
      </c>
      <c r="B7986" s="4" t="s">
        <v>5</v>
      </c>
      <c r="C7986" s="4" t="s">
        <v>7</v>
      </c>
      <c r="D7986" s="4" t="s">
        <v>8</v>
      </c>
    </row>
    <row r="7987" spans="1:9">
      <c r="A7987" t="n">
        <v>68989</v>
      </c>
      <c r="B7987" s="60" t="n">
        <v>89</v>
      </c>
      <c r="C7987" s="7" t="n">
        <v>65533</v>
      </c>
      <c r="D7987" s="7" t="n">
        <v>1</v>
      </c>
    </row>
    <row r="7988" spans="1:9">
      <c r="A7988" t="s">
        <v>4</v>
      </c>
      <c r="B7988" s="4" t="s">
        <v>5</v>
      </c>
      <c r="C7988" s="4" t="s">
        <v>8</v>
      </c>
      <c r="D7988" s="4" t="s">
        <v>7</v>
      </c>
      <c r="E7988" s="4" t="s">
        <v>18</v>
      </c>
    </row>
    <row r="7989" spans="1:9">
      <c r="A7989" t="n">
        <v>68993</v>
      </c>
      <c r="B7989" s="25" t="n">
        <v>58</v>
      </c>
      <c r="C7989" s="7" t="n">
        <v>0</v>
      </c>
      <c r="D7989" s="7" t="n">
        <v>1000</v>
      </c>
      <c r="E7989" s="7" t="n">
        <v>1</v>
      </c>
    </row>
    <row r="7990" spans="1:9">
      <c r="A7990" t="s">
        <v>4</v>
      </c>
      <c r="B7990" s="4" t="s">
        <v>5</v>
      </c>
      <c r="C7990" s="4" t="s">
        <v>8</v>
      </c>
      <c r="D7990" s="4" t="s">
        <v>7</v>
      </c>
    </row>
    <row r="7991" spans="1:9">
      <c r="A7991" t="n">
        <v>69001</v>
      </c>
      <c r="B7991" s="25" t="n">
        <v>58</v>
      </c>
      <c r="C7991" s="7" t="n">
        <v>255</v>
      </c>
      <c r="D7991" s="7" t="n">
        <v>0</v>
      </c>
    </row>
    <row r="7992" spans="1:9">
      <c r="A7992" t="s">
        <v>4</v>
      </c>
      <c r="B7992" s="4" t="s">
        <v>5</v>
      </c>
      <c r="C7992" s="4" t="s">
        <v>8</v>
      </c>
      <c r="D7992" s="4" t="s">
        <v>7</v>
      </c>
      <c r="E7992" s="4" t="s">
        <v>18</v>
      </c>
      <c r="F7992" s="4" t="s">
        <v>7</v>
      </c>
      <c r="G7992" s="4" t="s">
        <v>19</v>
      </c>
      <c r="H7992" s="4" t="s">
        <v>19</v>
      </c>
      <c r="I7992" s="4" t="s">
        <v>7</v>
      </c>
      <c r="J7992" s="4" t="s">
        <v>7</v>
      </c>
      <c r="K7992" s="4" t="s">
        <v>19</v>
      </c>
      <c r="L7992" s="4" t="s">
        <v>19</v>
      </c>
      <c r="M7992" s="4" t="s">
        <v>19</v>
      </c>
      <c r="N7992" s="4" t="s">
        <v>19</v>
      </c>
      <c r="O7992" s="4" t="s">
        <v>9</v>
      </c>
    </row>
    <row r="7993" spans="1:9">
      <c r="A7993" t="n">
        <v>69005</v>
      </c>
      <c r="B7993" s="15" t="n">
        <v>50</v>
      </c>
      <c r="C7993" s="7" t="n">
        <v>0</v>
      </c>
      <c r="D7993" s="7" t="n">
        <v>12105</v>
      </c>
      <c r="E7993" s="7" t="n">
        <v>1</v>
      </c>
      <c r="F7993" s="7" t="n">
        <v>0</v>
      </c>
      <c r="G7993" s="7" t="n">
        <v>0</v>
      </c>
      <c r="H7993" s="7" t="n">
        <v>0</v>
      </c>
      <c r="I7993" s="7" t="n">
        <v>0</v>
      </c>
      <c r="J7993" s="7" t="n">
        <v>65533</v>
      </c>
      <c r="K7993" s="7" t="n">
        <v>0</v>
      </c>
      <c r="L7993" s="7" t="n">
        <v>0</v>
      </c>
      <c r="M7993" s="7" t="n">
        <v>0</v>
      </c>
      <c r="N7993" s="7" t="n">
        <v>0</v>
      </c>
      <c r="O7993" s="7" t="s">
        <v>20</v>
      </c>
    </row>
    <row r="7994" spans="1:9">
      <c r="A7994" t="s">
        <v>4</v>
      </c>
      <c r="B7994" s="4" t="s">
        <v>5</v>
      </c>
      <c r="C7994" s="4" t="s">
        <v>8</v>
      </c>
      <c r="D7994" s="4" t="s">
        <v>7</v>
      </c>
      <c r="E7994" s="4" t="s">
        <v>7</v>
      </c>
      <c r="F7994" s="4" t="s">
        <v>7</v>
      </c>
      <c r="G7994" s="4" t="s">
        <v>7</v>
      </c>
      <c r="H7994" s="4" t="s">
        <v>8</v>
      </c>
    </row>
    <row r="7995" spans="1:9">
      <c r="A7995" t="n">
        <v>69044</v>
      </c>
      <c r="B7995" s="28" t="n">
        <v>25</v>
      </c>
      <c r="C7995" s="7" t="n">
        <v>5</v>
      </c>
      <c r="D7995" s="7" t="n">
        <v>65535</v>
      </c>
      <c r="E7995" s="7" t="n">
        <v>500</v>
      </c>
      <c r="F7995" s="7" t="n">
        <v>800</v>
      </c>
      <c r="G7995" s="7" t="n">
        <v>140</v>
      </c>
      <c r="H7995" s="7" t="n">
        <v>0</v>
      </c>
    </row>
    <row r="7996" spans="1:9">
      <c r="A7996" t="s">
        <v>4</v>
      </c>
      <c r="B7996" s="4" t="s">
        <v>5</v>
      </c>
      <c r="C7996" s="4" t="s">
        <v>7</v>
      </c>
      <c r="D7996" s="4" t="s">
        <v>8</v>
      </c>
      <c r="E7996" s="4" t="s">
        <v>69</v>
      </c>
      <c r="F7996" s="4" t="s">
        <v>8</v>
      </c>
      <c r="G7996" s="4" t="s">
        <v>8</v>
      </c>
    </row>
    <row r="7997" spans="1:9">
      <c r="A7997" t="n">
        <v>69055</v>
      </c>
      <c r="B7997" s="29" t="n">
        <v>24</v>
      </c>
      <c r="C7997" s="7" t="n">
        <v>65533</v>
      </c>
      <c r="D7997" s="7" t="n">
        <v>11</v>
      </c>
      <c r="E7997" s="7" t="s">
        <v>504</v>
      </c>
      <c r="F7997" s="7" t="n">
        <v>2</v>
      </c>
      <c r="G7997" s="7" t="n">
        <v>0</v>
      </c>
    </row>
    <row r="7998" spans="1:9">
      <c r="A7998" t="s">
        <v>4</v>
      </c>
      <c r="B7998" s="4" t="s">
        <v>5</v>
      </c>
    </row>
    <row r="7999" spans="1:9">
      <c r="A7999" t="n">
        <v>69140</v>
      </c>
      <c r="B7999" s="30" t="n">
        <v>28</v>
      </c>
    </row>
    <row r="8000" spans="1:9">
      <c r="A8000" t="s">
        <v>4</v>
      </c>
      <c r="B8000" s="4" t="s">
        <v>5</v>
      </c>
      <c r="C8000" s="4" t="s">
        <v>7</v>
      </c>
      <c r="D8000" s="4" t="s">
        <v>8</v>
      </c>
      <c r="E8000" s="4" t="s">
        <v>69</v>
      </c>
      <c r="F8000" s="4" t="s">
        <v>8</v>
      </c>
      <c r="G8000" s="4" t="s">
        <v>8</v>
      </c>
    </row>
    <row r="8001" spans="1:15">
      <c r="A8001" t="n">
        <v>69141</v>
      </c>
      <c r="B8001" s="29" t="n">
        <v>24</v>
      </c>
      <c r="C8001" s="7" t="n">
        <v>65533</v>
      </c>
      <c r="D8001" s="7" t="n">
        <v>11</v>
      </c>
      <c r="E8001" s="7" t="s">
        <v>505</v>
      </c>
      <c r="F8001" s="7" t="n">
        <v>2</v>
      </c>
      <c r="G8001" s="7" t="n">
        <v>0</v>
      </c>
    </row>
    <row r="8002" spans="1:15">
      <c r="A8002" t="s">
        <v>4</v>
      </c>
      <c r="B8002" s="4" t="s">
        <v>5</v>
      </c>
    </row>
    <row r="8003" spans="1:15">
      <c r="A8003" t="n">
        <v>69197</v>
      </c>
      <c r="B8003" s="30" t="n">
        <v>28</v>
      </c>
    </row>
    <row r="8004" spans="1:15">
      <c r="A8004" t="s">
        <v>4</v>
      </c>
      <c r="B8004" s="4" t="s">
        <v>5</v>
      </c>
      <c r="C8004" s="4" t="s">
        <v>8</v>
      </c>
    </row>
    <row r="8005" spans="1:15">
      <c r="A8005" t="n">
        <v>69198</v>
      </c>
      <c r="B8005" s="31" t="n">
        <v>27</v>
      </c>
      <c r="C8005" s="7" t="n">
        <v>0</v>
      </c>
    </row>
    <row r="8006" spans="1:15">
      <c r="A8006" t="s">
        <v>4</v>
      </c>
      <c r="B8006" s="4" t="s">
        <v>5</v>
      </c>
      <c r="C8006" s="4" t="s">
        <v>8</v>
      </c>
    </row>
    <row r="8007" spans="1:15">
      <c r="A8007" t="n">
        <v>69200</v>
      </c>
      <c r="B8007" s="31" t="n">
        <v>27</v>
      </c>
      <c r="C8007" s="7" t="n">
        <v>1</v>
      </c>
    </row>
    <row r="8008" spans="1:15">
      <c r="A8008" t="s">
        <v>4</v>
      </c>
      <c r="B8008" s="4" t="s">
        <v>5</v>
      </c>
      <c r="C8008" s="4" t="s">
        <v>8</v>
      </c>
      <c r="D8008" s="4" t="s">
        <v>7</v>
      </c>
      <c r="E8008" s="4" t="s">
        <v>7</v>
      </c>
      <c r="F8008" s="4" t="s">
        <v>7</v>
      </c>
      <c r="G8008" s="4" t="s">
        <v>7</v>
      </c>
      <c r="H8008" s="4" t="s">
        <v>8</v>
      </c>
    </row>
    <row r="8009" spans="1:15">
      <c r="A8009" t="n">
        <v>69202</v>
      </c>
      <c r="B8009" s="28" t="n">
        <v>25</v>
      </c>
      <c r="C8009" s="7" t="n">
        <v>5</v>
      </c>
      <c r="D8009" s="7" t="n">
        <v>65535</v>
      </c>
      <c r="E8009" s="7" t="n">
        <v>65535</v>
      </c>
      <c r="F8009" s="7" t="n">
        <v>65535</v>
      </c>
      <c r="G8009" s="7" t="n">
        <v>65535</v>
      </c>
      <c r="H8009" s="7" t="n">
        <v>0</v>
      </c>
    </row>
    <row r="8010" spans="1:15">
      <c r="A8010" t="s">
        <v>4</v>
      </c>
      <c r="B8010" s="4" t="s">
        <v>5</v>
      </c>
      <c r="C8010" s="4" t="s">
        <v>7</v>
      </c>
    </row>
    <row r="8011" spans="1:15">
      <c r="A8011" t="n">
        <v>69213</v>
      </c>
      <c r="B8011" s="6" t="n">
        <v>12</v>
      </c>
      <c r="C8011" s="7" t="n">
        <v>9264</v>
      </c>
    </row>
    <row r="8012" spans="1:15">
      <c r="A8012" t="s">
        <v>4</v>
      </c>
      <c r="B8012" s="4" t="s">
        <v>5</v>
      </c>
      <c r="C8012" s="4" t="s">
        <v>7</v>
      </c>
      <c r="D8012" s="4" t="s">
        <v>8</v>
      </c>
      <c r="E8012" s="4" t="s">
        <v>7</v>
      </c>
    </row>
    <row r="8013" spans="1:15">
      <c r="A8013" t="n">
        <v>69216</v>
      </c>
      <c r="B8013" s="72" t="n">
        <v>104</v>
      </c>
      <c r="C8013" s="7" t="n">
        <v>125</v>
      </c>
      <c r="D8013" s="7" t="n">
        <v>1</v>
      </c>
      <c r="E8013" s="7" t="n">
        <v>13</v>
      </c>
    </row>
    <row r="8014" spans="1:15">
      <c r="A8014" t="s">
        <v>4</v>
      </c>
      <c r="B8014" s="4" t="s">
        <v>5</v>
      </c>
    </row>
    <row r="8015" spans="1:15">
      <c r="A8015" t="n">
        <v>69222</v>
      </c>
      <c r="B8015" s="5" t="n">
        <v>1</v>
      </c>
    </row>
    <row r="8016" spans="1:15">
      <c r="A8016" t="s">
        <v>4</v>
      </c>
      <c r="B8016" s="4" t="s">
        <v>5</v>
      </c>
      <c r="C8016" s="4" t="s">
        <v>8</v>
      </c>
      <c r="D8016" s="4" t="s">
        <v>7</v>
      </c>
      <c r="E8016" s="4" t="s">
        <v>7</v>
      </c>
      <c r="F8016" s="4" t="s">
        <v>7</v>
      </c>
    </row>
    <row r="8017" spans="1:8">
      <c r="A8017" t="n">
        <v>69223</v>
      </c>
      <c r="B8017" s="73" t="n">
        <v>63</v>
      </c>
      <c r="C8017" s="7" t="n">
        <v>0</v>
      </c>
      <c r="D8017" s="7" t="n">
        <v>65535</v>
      </c>
      <c r="E8017" s="7" t="n">
        <v>45</v>
      </c>
      <c r="F8017" s="7" t="n">
        <v>0</v>
      </c>
    </row>
    <row r="8018" spans="1:8">
      <c r="A8018" t="s">
        <v>4</v>
      </c>
      <c r="B8018" s="4" t="s">
        <v>5</v>
      </c>
      <c r="C8018" s="4" t="s">
        <v>8</v>
      </c>
      <c r="D8018" s="4" t="s">
        <v>7</v>
      </c>
      <c r="E8018" s="4" t="s">
        <v>7</v>
      </c>
      <c r="F8018" s="4" t="s">
        <v>7</v>
      </c>
    </row>
    <row r="8019" spans="1:8">
      <c r="A8019" t="n">
        <v>69231</v>
      </c>
      <c r="B8019" s="73" t="n">
        <v>63</v>
      </c>
      <c r="C8019" s="7" t="n">
        <v>0</v>
      </c>
      <c r="D8019" s="7" t="n">
        <v>65535</v>
      </c>
      <c r="E8019" s="7" t="n">
        <v>32</v>
      </c>
      <c r="F8019" s="7" t="n">
        <v>100</v>
      </c>
    </row>
    <row r="8020" spans="1:8">
      <c r="A8020" t="s">
        <v>4</v>
      </c>
      <c r="B8020" s="4" t="s">
        <v>5</v>
      </c>
      <c r="C8020" s="4" t="s">
        <v>8</v>
      </c>
      <c r="D8020" s="4" t="s">
        <v>7</v>
      </c>
      <c r="E8020" s="4" t="s">
        <v>7</v>
      </c>
      <c r="F8020" s="4" t="s">
        <v>7</v>
      </c>
    </row>
    <row r="8021" spans="1:8">
      <c r="A8021" t="n">
        <v>69239</v>
      </c>
      <c r="B8021" s="73" t="n">
        <v>63</v>
      </c>
      <c r="C8021" s="7" t="n">
        <v>0</v>
      </c>
      <c r="D8021" s="7" t="n">
        <v>7</v>
      </c>
      <c r="E8021" s="7" t="n">
        <v>0</v>
      </c>
      <c r="F8021" s="7" t="n">
        <v>108</v>
      </c>
    </row>
    <row r="8022" spans="1:8">
      <c r="A8022" t="s">
        <v>4</v>
      </c>
      <c r="B8022" s="4" t="s">
        <v>5</v>
      </c>
      <c r="C8022" s="4" t="s">
        <v>8</v>
      </c>
      <c r="D8022" s="4" t="s">
        <v>7</v>
      </c>
      <c r="E8022" s="4" t="s">
        <v>7</v>
      </c>
      <c r="F8022" s="4" t="s">
        <v>7</v>
      </c>
    </row>
    <row r="8023" spans="1:8">
      <c r="A8023" t="n">
        <v>69247</v>
      </c>
      <c r="B8023" s="73" t="n">
        <v>63</v>
      </c>
      <c r="C8023" s="7" t="n">
        <v>0</v>
      </c>
      <c r="D8023" s="7" t="n">
        <v>4</v>
      </c>
      <c r="E8023" s="7" t="n">
        <v>0</v>
      </c>
      <c r="F8023" s="7" t="n">
        <v>108</v>
      </c>
    </row>
    <row r="8024" spans="1:8">
      <c r="A8024" t="s">
        <v>4</v>
      </c>
      <c r="B8024" s="4" t="s">
        <v>5</v>
      </c>
      <c r="C8024" s="4" t="s">
        <v>8</v>
      </c>
      <c r="D8024" s="4" t="s">
        <v>7</v>
      </c>
      <c r="E8024" s="4" t="s">
        <v>7</v>
      </c>
      <c r="F8024" s="4" t="s">
        <v>7</v>
      </c>
    </row>
    <row r="8025" spans="1:8">
      <c r="A8025" t="n">
        <v>69255</v>
      </c>
      <c r="B8025" s="73" t="n">
        <v>63</v>
      </c>
      <c r="C8025" s="7" t="n">
        <v>0</v>
      </c>
      <c r="D8025" s="7" t="n">
        <v>2</v>
      </c>
      <c r="E8025" s="7" t="n">
        <v>0</v>
      </c>
      <c r="F8025" s="7" t="n">
        <v>108</v>
      </c>
    </row>
    <row r="8026" spans="1:8">
      <c r="A8026" t="s">
        <v>4</v>
      </c>
      <c r="B8026" s="4" t="s">
        <v>5</v>
      </c>
      <c r="C8026" s="4" t="s">
        <v>8</v>
      </c>
      <c r="D8026" s="4" t="s">
        <v>7</v>
      </c>
      <c r="E8026" s="4" t="s">
        <v>7</v>
      </c>
      <c r="F8026" s="4" t="s">
        <v>7</v>
      </c>
    </row>
    <row r="8027" spans="1:8">
      <c r="A8027" t="n">
        <v>69263</v>
      </c>
      <c r="B8027" s="73" t="n">
        <v>63</v>
      </c>
      <c r="C8027" s="7" t="n">
        <v>0</v>
      </c>
      <c r="D8027" s="7" t="n">
        <v>8</v>
      </c>
      <c r="E8027" s="7" t="n">
        <v>0</v>
      </c>
      <c r="F8027" s="7" t="n">
        <v>108</v>
      </c>
    </row>
    <row r="8028" spans="1:8">
      <c r="A8028" t="s">
        <v>4</v>
      </c>
      <c r="B8028" s="4" t="s">
        <v>5</v>
      </c>
      <c r="C8028" s="4" t="s">
        <v>8</v>
      </c>
      <c r="D8028" s="4" t="s">
        <v>7</v>
      </c>
      <c r="E8028" s="4" t="s">
        <v>7</v>
      </c>
      <c r="F8028" s="4" t="s">
        <v>7</v>
      </c>
    </row>
    <row r="8029" spans="1:8">
      <c r="A8029" t="n">
        <v>69271</v>
      </c>
      <c r="B8029" s="73" t="n">
        <v>63</v>
      </c>
      <c r="C8029" s="7" t="n">
        <v>0</v>
      </c>
      <c r="D8029" s="7" t="n">
        <v>9</v>
      </c>
      <c r="E8029" s="7" t="n">
        <v>0</v>
      </c>
      <c r="F8029" s="7" t="n">
        <v>108</v>
      </c>
    </row>
    <row r="8030" spans="1:8">
      <c r="A8030" t="s">
        <v>4</v>
      </c>
      <c r="B8030" s="4" t="s">
        <v>5</v>
      </c>
      <c r="C8030" s="4" t="s">
        <v>8</v>
      </c>
      <c r="D8030" s="4" t="s">
        <v>7</v>
      </c>
      <c r="E8030" s="4" t="s">
        <v>7</v>
      </c>
      <c r="F8030" s="4" t="s">
        <v>7</v>
      </c>
    </row>
    <row r="8031" spans="1:8">
      <c r="A8031" t="n">
        <v>69279</v>
      </c>
      <c r="B8031" s="73" t="n">
        <v>63</v>
      </c>
      <c r="C8031" s="7" t="n">
        <v>0</v>
      </c>
      <c r="D8031" s="7" t="n">
        <v>1</v>
      </c>
      <c r="E8031" s="7" t="n">
        <v>0</v>
      </c>
      <c r="F8031" s="7" t="n">
        <v>108</v>
      </c>
    </row>
    <row r="8032" spans="1:8">
      <c r="A8032" t="s">
        <v>4</v>
      </c>
      <c r="B8032" s="4" t="s">
        <v>5</v>
      </c>
      <c r="C8032" s="4" t="s">
        <v>8</v>
      </c>
      <c r="D8032" s="4" t="s">
        <v>7</v>
      </c>
      <c r="E8032" s="4" t="s">
        <v>7</v>
      </c>
      <c r="F8032" s="4" t="s">
        <v>7</v>
      </c>
    </row>
    <row r="8033" spans="1:6">
      <c r="A8033" t="n">
        <v>69287</v>
      </c>
      <c r="B8033" s="73" t="n">
        <v>63</v>
      </c>
      <c r="C8033" s="7" t="n">
        <v>0</v>
      </c>
      <c r="D8033" s="7" t="n">
        <v>3</v>
      </c>
      <c r="E8033" s="7" t="n">
        <v>0</v>
      </c>
      <c r="F8033" s="7" t="n">
        <v>108</v>
      </c>
    </row>
    <row r="8034" spans="1:6">
      <c r="A8034" t="s">
        <v>4</v>
      </c>
      <c r="B8034" s="4" t="s">
        <v>5</v>
      </c>
      <c r="C8034" s="4" t="s">
        <v>8</v>
      </c>
      <c r="D8034" s="4" t="s">
        <v>7</v>
      </c>
      <c r="E8034" s="4" t="s">
        <v>7</v>
      </c>
      <c r="F8034" s="4" t="s">
        <v>7</v>
      </c>
    </row>
    <row r="8035" spans="1:6">
      <c r="A8035" t="n">
        <v>69295</v>
      </c>
      <c r="B8035" s="73" t="n">
        <v>63</v>
      </c>
      <c r="C8035" s="7" t="n">
        <v>0</v>
      </c>
      <c r="D8035" s="7" t="n">
        <v>5</v>
      </c>
      <c r="E8035" s="7" t="n">
        <v>0</v>
      </c>
      <c r="F8035" s="7" t="n">
        <v>108</v>
      </c>
    </row>
    <row r="8036" spans="1:6">
      <c r="A8036" t="s">
        <v>4</v>
      </c>
      <c r="B8036" s="4" t="s">
        <v>5</v>
      </c>
      <c r="C8036" s="4" t="s">
        <v>8</v>
      </c>
      <c r="D8036" s="4" t="s">
        <v>7</v>
      </c>
      <c r="E8036" s="4" t="s">
        <v>7</v>
      </c>
      <c r="F8036" s="4" t="s">
        <v>7</v>
      </c>
    </row>
    <row r="8037" spans="1:6">
      <c r="A8037" t="n">
        <v>69303</v>
      </c>
      <c r="B8037" s="73" t="n">
        <v>63</v>
      </c>
      <c r="C8037" s="7" t="n">
        <v>0</v>
      </c>
      <c r="D8037" s="7" t="n">
        <v>6</v>
      </c>
      <c r="E8037" s="7" t="n">
        <v>0</v>
      </c>
      <c r="F8037" s="7" t="n">
        <v>108</v>
      </c>
    </row>
    <row r="8038" spans="1:6">
      <c r="A8038" t="s">
        <v>4</v>
      </c>
      <c r="B8038" s="4" t="s">
        <v>5</v>
      </c>
      <c r="C8038" s="4" t="s">
        <v>8</v>
      </c>
      <c r="D8038" s="4" t="s">
        <v>7</v>
      </c>
      <c r="E8038" s="4" t="s">
        <v>7</v>
      </c>
      <c r="F8038" s="4" t="s">
        <v>7</v>
      </c>
    </row>
    <row r="8039" spans="1:6">
      <c r="A8039" t="n">
        <v>69311</v>
      </c>
      <c r="B8039" s="73" t="n">
        <v>63</v>
      </c>
      <c r="C8039" s="7" t="n">
        <v>0</v>
      </c>
      <c r="D8039" s="7" t="n">
        <v>11</v>
      </c>
      <c r="E8039" s="7" t="n">
        <v>0</v>
      </c>
      <c r="F8039" s="7" t="n">
        <v>111</v>
      </c>
    </row>
    <row r="8040" spans="1:6">
      <c r="A8040" t="s">
        <v>4</v>
      </c>
      <c r="B8040" s="4" t="s">
        <v>5</v>
      </c>
      <c r="C8040" s="4" t="s">
        <v>7</v>
      </c>
      <c r="D8040" s="4" t="s">
        <v>18</v>
      </c>
      <c r="E8040" s="4" t="s">
        <v>18</v>
      </c>
      <c r="F8040" s="4" t="s">
        <v>18</v>
      </c>
      <c r="G8040" s="4" t="s">
        <v>18</v>
      </c>
    </row>
    <row r="8041" spans="1:6">
      <c r="A8041" t="n">
        <v>69319</v>
      </c>
      <c r="B8041" s="33" t="n">
        <v>46</v>
      </c>
      <c r="C8041" s="7" t="n">
        <v>61456</v>
      </c>
      <c r="D8041" s="7" t="n">
        <v>4.55000019073486</v>
      </c>
      <c r="E8041" s="7" t="n">
        <v>0</v>
      </c>
      <c r="F8041" s="7" t="n">
        <v>-20.2999992370605</v>
      </c>
      <c r="G8041" s="7" t="n">
        <v>340</v>
      </c>
    </row>
    <row r="8042" spans="1:6">
      <c r="A8042" t="s">
        <v>4</v>
      </c>
      <c r="B8042" s="4" t="s">
        <v>5</v>
      </c>
      <c r="C8042" s="4" t="s">
        <v>8</v>
      </c>
      <c r="D8042" s="4" t="s">
        <v>8</v>
      </c>
      <c r="E8042" s="4" t="s">
        <v>18</v>
      </c>
      <c r="F8042" s="4" t="s">
        <v>18</v>
      </c>
      <c r="G8042" s="4" t="s">
        <v>18</v>
      </c>
      <c r="H8042" s="4" t="s">
        <v>7</v>
      </c>
      <c r="I8042" s="4" t="s">
        <v>8</v>
      </c>
    </row>
    <row r="8043" spans="1:6">
      <c r="A8043" t="n">
        <v>69338</v>
      </c>
      <c r="B8043" s="36" t="n">
        <v>45</v>
      </c>
      <c r="C8043" s="7" t="n">
        <v>4</v>
      </c>
      <c r="D8043" s="7" t="n">
        <v>3</v>
      </c>
      <c r="E8043" s="7" t="n">
        <v>7</v>
      </c>
      <c r="F8043" s="7" t="n">
        <v>328.100006103516</v>
      </c>
      <c r="G8043" s="7" t="n">
        <v>0</v>
      </c>
      <c r="H8043" s="7" t="n">
        <v>0</v>
      </c>
      <c r="I8043" s="7" t="n">
        <v>0</v>
      </c>
    </row>
    <row r="8044" spans="1:6">
      <c r="A8044" t="s">
        <v>4</v>
      </c>
      <c r="B8044" s="4" t="s">
        <v>5</v>
      </c>
      <c r="C8044" s="4" t="s">
        <v>8</v>
      </c>
      <c r="D8044" s="4" t="s">
        <v>9</v>
      </c>
    </row>
    <row r="8045" spans="1:6">
      <c r="A8045" t="n">
        <v>69356</v>
      </c>
      <c r="B8045" s="8" t="n">
        <v>2</v>
      </c>
      <c r="C8045" s="7" t="n">
        <v>10</v>
      </c>
      <c r="D8045" s="7" t="s">
        <v>506</v>
      </c>
    </row>
    <row r="8046" spans="1:6">
      <c r="A8046" t="s">
        <v>4</v>
      </c>
      <c r="B8046" s="4" t="s">
        <v>5</v>
      </c>
      <c r="C8046" s="4" t="s">
        <v>7</v>
      </c>
    </row>
    <row r="8047" spans="1:6">
      <c r="A8047" t="n">
        <v>69371</v>
      </c>
      <c r="B8047" s="23" t="n">
        <v>16</v>
      </c>
      <c r="C8047" s="7" t="n">
        <v>0</v>
      </c>
    </row>
    <row r="8048" spans="1:6">
      <c r="A8048" t="s">
        <v>4</v>
      </c>
      <c r="B8048" s="4" t="s">
        <v>5</v>
      </c>
      <c r="C8048" s="4" t="s">
        <v>8</v>
      </c>
      <c r="D8048" s="4" t="s">
        <v>7</v>
      </c>
    </row>
    <row r="8049" spans="1:9">
      <c r="A8049" t="n">
        <v>69374</v>
      </c>
      <c r="B8049" s="25" t="n">
        <v>58</v>
      </c>
      <c r="C8049" s="7" t="n">
        <v>105</v>
      </c>
      <c r="D8049" s="7" t="n">
        <v>300</v>
      </c>
    </row>
    <row r="8050" spans="1:9">
      <c r="A8050" t="s">
        <v>4</v>
      </c>
      <c r="B8050" s="4" t="s">
        <v>5</v>
      </c>
      <c r="C8050" s="4" t="s">
        <v>18</v>
      </c>
      <c r="D8050" s="4" t="s">
        <v>7</v>
      </c>
    </row>
    <row r="8051" spans="1:9">
      <c r="A8051" t="n">
        <v>69378</v>
      </c>
      <c r="B8051" s="54" t="n">
        <v>103</v>
      </c>
      <c r="C8051" s="7" t="n">
        <v>1</v>
      </c>
      <c r="D8051" s="7" t="n">
        <v>300</v>
      </c>
    </row>
    <row r="8052" spans="1:9">
      <c r="A8052" t="s">
        <v>4</v>
      </c>
      <c r="B8052" s="4" t="s">
        <v>5</v>
      </c>
      <c r="C8052" s="4" t="s">
        <v>8</v>
      </c>
      <c r="D8052" s="4" t="s">
        <v>7</v>
      </c>
    </row>
    <row r="8053" spans="1:9">
      <c r="A8053" t="n">
        <v>69385</v>
      </c>
      <c r="B8053" s="55" t="n">
        <v>72</v>
      </c>
      <c r="C8053" s="7" t="n">
        <v>4</v>
      </c>
      <c r="D8053" s="7" t="n">
        <v>0</v>
      </c>
    </row>
    <row r="8054" spans="1:9">
      <c r="A8054" t="s">
        <v>4</v>
      </c>
      <c r="B8054" s="4" t="s">
        <v>5</v>
      </c>
      <c r="C8054" s="4" t="s">
        <v>19</v>
      </c>
    </row>
    <row r="8055" spans="1:9">
      <c r="A8055" t="n">
        <v>69389</v>
      </c>
      <c r="B8055" s="40" t="n">
        <v>15</v>
      </c>
      <c r="C8055" s="7" t="n">
        <v>1073741824</v>
      </c>
    </row>
    <row r="8056" spans="1:9">
      <c r="A8056" t="s">
        <v>4</v>
      </c>
      <c r="B8056" s="4" t="s">
        <v>5</v>
      </c>
      <c r="C8056" s="4" t="s">
        <v>8</v>
      </c>
    </row>
    <row r="8057" spans="1:9">
      <c r="A8057" t="n">
        <v>69394</v>
      </c>
      <c r="B8057" s="34" t="n">
        <v>64</v>
      </c>
      <c r="C8057" s="7" t="n">
        <v>3</v>
      </c>
    </row>
    <row r="8058" spans="1:9">
      <c r="A8058" t="s">
        <v>4</v>
      </c>
      <c r="B8058" s="4" t="s">
        <v>5</v>
      </c>
      <c r="C8058" s="4" t="s">
        <v>8</v>
      </c>
    </row>
    <row r="8059" spans="1:9">
      <c r="A8059" t="n">
        <v>69396</v>
      </c>
      <c r="B8059" s="52" t="n">
        <v>74</v>
      </c>
      <c r="C8059" s="7" t="n">
        <v>67</v>
      </c>
    </row>
    <row r="8060" spans="1:9">
      <c r="A8060" t="s">
        <v>4</v>
      </c>
      <c r="B8060" s="4" t="s">
        <v>5</v>
      </c>
      <c r="C8060" s="4" t="s">
        <v>8</v>
      </c>
      <c r="D8060" s="4" t="s">
        <v>8</v>
      </c>
      <c r="E8060" s="4" t="s">
        <v>7</v>
      </c>
    </row>
    <row r="8061" spans="1:9">
      <c r="A8061" t="n">
        <v>69398</v>
      </c>
      <c r="B8061" s="36" t="n">
        <v>45</v>
      </c>
      <c r="C8061" s="7" t="n">
        <v>8</v>
      </c>
      <c r="D8061" s="7" t="n">
        <v>1</v>
      </c>
      <c r="E8061" s="7" t="n">
        <v>0</v>
      </c>
    </row>
    <row r="8062" spans="1:9">
      <c r="A8062" t="s">
        <v>4</v>
      </c>
      <c r="B8062" s="4" t="s">
        <v>5</v>
      </c>
      <c r="C8062" s="4" t="s">
        <v>7</v>
      </c>
    </row>
    <row r="8063" spans="1:9">
      <c r="A8063" t="n">
        <v>69403</v>
      </c>
      <c r="B8063" s="14" t="n">
        <v>13</v>
      </c>
      <c r="C8063" s="7" t="n">
        <v>6409</v>
      </c>
    </row>
    <row r="8064" spans="1:9">
      <c r="A8064" t="s">
        <v>4</v>
      </c>
      <c r="B8064" s="4" t="s">
        <v>5</v>
      </c>
      <c r="C8064" s="4" t="s">
        <v>7</v>
      </c>
    </row>
    <row r="8065" spans="1:5">
      <c r="A8065" t="n">
        <v>69406</v>
      </c>
      <c r="B8065" s="14" t="n">
        <v>13</v>
      </c>
      <c r="C8065" s="7" t="n">
        <v>6408</v>
      </c>
    </row>
    <row r="8066" spans="1:5">
      <c r="A8066" t="s">
        <v>4</v>
      </c>
      <c r="B8066" s="4" t="s">
        <v>5</v>
      </c>
      <c r="C8066" s="4" t="s">
        <v>7</v>
      </c>
    </row>
    <row r="8067" spans="1:5">
      <c r="A8067" t="n">
        <v>69409</v>
      </c>
      <c r="B8067" s="6" t="n">
        <v>12</v>
      </c>
      <c r="C8067" s="7" t="n">
        <v>6464</v>
      </c>
    </row>
    <row r="8068" spans="1:5">
      <c r="A8068" t="s">
        <v>4</v>
      </c>
      <c r="B8068" s="4" t="s">
        <v>5</v>
      </c>
      <c r="C8068" s="4" t="s">
        <v>7</v>
      </c>
    </row>
    <row r="8069" spans="1:5">
      <c r="A8069" t="n">
        <v>69412</v>
      </c>
      <c r="B8069" s="14" t="n">
        <v>13</v>
      </c>
      <c r="C8069" s="7" t="n">
        <v>6465</v>
      </c>
    </row>
    <row r="8070" spans="1:5">
      <c r="A8070" t="s">
        <v>4</v>
      </c>
      <c r="B8070" s="4" t="s">
        <v>5</v>
      </c>
      <c r="C8070" s="4" t="s">
        <v>7</v>
      </c>
    </row>
    <row r="8071" spans="1:5">
      <c r="A8071" t="n">
        <v>69415</v>
      </c>
      <c r="B8071" s="14" t="n">
        <v>13</v>
      </c>
      <c r="C8071" s="7" t="n">
        <v>6466</v>
      </c>
    </row>
    <row r="8072" spans="1:5">
      <c r="A8072" t="s">
        <v>4</v>
      </c>
      <c r="B8072" s="4" t="s">
        <v>5</v>
      </c>
      <c r="C8072" s="4" t="s">
        <v>7</v>
      </c>
    </row>
    <row r="8073" spans="1:5">
      <c r="A8073" t="n">
        <v>69418</v>
      </c>
      <c r="B8073" s="14" t="n">
        <v>13</v>
      </c>
      <c r="C8073" s="7" t="n">
        <v>6467</v>
      </c>
    </row>
    <row r="8074" spans="1:5">
      <c r="A8074" t="s">
        <v>4</v>
      </c>
      <c r="B8074" s="4" t="s">
        <v>5</v>
      </c>
      <c r="C8074" s="4" t="s">
        <v>7</v>
      </c>
    </row>
    <row r="8075" spans="1:5">
      <c r="A8075" t="n">
        <v>69421</v>
      </c>
      <c r="B8075" s="14" t="n">
        <v>13</v>
      </c>
      <c r="C8075" s="7" t="n">
        <v>6468</v>
      </c>
    </row>
    <row r="8076" spans="1:5">
      <c r="A8076" t="s">
        <v>4</v>
      </c>
      <c r="B8076" s="4" t="s">
        <v>5</v>
      </c>
      <c r="C8076" s="4" t="s">
        <v>7</v>
      </c>
    </row>
    <row r="8077" spans="1:5">
      <c r="A8077" t="n">
        <v>69424</v>
      </c>
      <c r="B8077" s="14" t="n">
        <v>13</v>
      </c>
      <c r="C8077" s="7" t="n">
        <v>6469</v>
      </c>
    </row>
    <row r="8078" spans="1:5">
      <c r="A8078" t="s">
        <v>4</v>
      </c>
      <c r="B8078" s="4" t="s">
        <v>5</v>
      </c>
      <c r="C8078" s="4" t="s">
        <v>7</v>
      </c>
    </row>
    <row r="8079" spans="1:5">
      <c r="A8079" t="n">
        <v>69427</v>
      </c>
      <c r="B8079" s="14" t="n">
        <v>13</v>
      </c>
      <c r="C8079" s="7" t="n">
        <v>6470</v>
      </c>
    </row>
    <row r="8080" spans="1:5">
      <c r="A8080" t="s">
        <v>4</v>
      </c>
      <c r="B8080" s="4" t="s">
        <v>5</v>
      </c>
      <c r="C8080" s="4" t="s">
        <v>7</v>
      </c>
    </row>
    <row r="8081" spans="1:3">
      <c r="A8081" t="n">
        <v>69430</v>
      </c>
      <c r="B8081" s="14" t="n">
        <v>13</v>
      </c>
      <c r="C8081" s="7" t="n">
        <v>6471</v>
      </c>
    </row>
    <row r="8082" spans="1:3">
      <c r="A8082" t="s">
        <v>4</v>
      </c>
      <c r="B8082" s="4" t="s">
        <v>5</v>
      </c>
      <c r="C8082" s="4" t="s">
        <v>8</v>
      </c>
    </row>
    <row r="8083" spans="1:3">
      <c r="A8083" t="n">
        <v>69433</v>
      </c>
      <c r="B8083" s="52" t="n">
        <v>74</v>
      </c>
      <c r="C8083" s="7" t="n">
        <v>18</v>
      </c>
    </row>
    <row r="8084" spans="1:3">
      <c r="A8084" t="s">
        <v>4</v>
      </c>
      <c r="B8084" s="4" t="s">
        <v>5</v>
      </c>
      <c r="C8084" s="4" t="s">
        <v>8</v>
      </c>
    </row>
    <row r="8085" spans="1:3">
      <c r="A8085" t="n">
        <v>69435</v>
      </c>
      <c r="B8085" s="52" t="n">
        <v>74</v>
      </c>
      <c r="C8085" s="7" t="n">
        <v>45</v>
      </c>
    </row>
    <row r="8086" spans="1:3">
      <c r="A8086" t="s">
        <v>4</v>
      </c>
      <c r="B8086" s="4" t="s">
        <v>5</v>
      </c>
      <c r="C8086" s="4" t="s">
        <v>7</v>
      </c>
    </row>
    <row r="8087" spans="1:3">
      <c r="A8087" t="n">
        <v>69437</v>
      </c>
      <c r="B8087" s="23" t="n">
        <v>16</v>
      </c>
      <c r="C8087" s="7" t="n">
        <v>0</v>
      </c>
    </row>
    <row r="8088" spans="1:3">
      <c r="A8088" t="s">
        <v>4</v>
      </c>
      <c r="B8088" s="4" t="s">
        <v>5</v>
      </c>
      <c r="C8088" s="4" t="s">
        <v>8</v>
      </c>
      <c r="D8088" s="4" t="s">
        <v>8</v>
      </c>
      <c r="E8088" s="4" t="s">
        <v>8</v>
      </c>
      <c r="F8088" s="4" t="s">
        <v>8</v>
      </c>
    </row>
    <row r="8089" spans="1:3">
      <c r="A8089" t="n">
        <v>69440</v>
      </c>
      <c r="B8089" s="10" t="n">
        <v>14</v>
      </c>
      <c r="C8089" s="7" t="n">
        <v>0</v>
      </c>
      <c r="D8089" s="7" t="n">
        <v>8</v>
      </c>
      <c r="E8089" s="7" t="n">
        <v>0</v>
      </c>
      <c r="F8089" s="7" t="n">
        <v>0</v>
      </c>
    </row>
    <row r="8090" spans="1:3">
      <c r="A8090" t="s">
        <v>4</v>
      </c>
      <c r="B8090" s="4" t="s">
        <v>5</v>
      </c>
      <c r="C8090" s="4" t="s">
        <v>8</v>
      </c>
      <c r="D8090" s="4" t="s">
        <v>9</v>
      </c>
    </row>
    <row r="8091" spans="1:3">
      <c r="A8091" t="n">
        <v>69445</v>
      </c>
      <c r="B8091" s="8" t="n">
        <v>2</v>
      </c>
      <c r="C8091" s="7" t="n">
        <v>11</v>
      </c>
      <c r="D8091" s="7" t="s">
        <v>21</v>
      </c>
    </row>
    <row r="8092" spans="1:3">
      <c r="A8092" t="s">
        <v>4</v>
      </c>
      <c r="B8092" s="4" t="s">
        <v>5</v>
      </c>
      <c r="C8092" s="4" t="s">
        <v>7</v>
      </c>
    </row>
    <row r="8093" spans="1:3">
      <c r="A8093" t="n">
        <v>69459</v>
      </c>
      <c r="B8093" s="23" t="n">
        <v>16</v>
      </c>
      <c r="C8093" s="7" t="n">
        <v>0</v>
      </c>
    </row>
    <row r="8094" spans="1:3">
      <c r="A8094" t="s">
        <v>4</v>
      </c>
      <c r="B8094" s="4" t="s">
        <v>5</v>
      </c>
      <c r="C8094" s="4" t="s">
        <v>8</v>
      </c>
      <c r="D8094" s="4" t="s">
        <v>9</v>
      </c>
    </row>
    <row r="8095" spans="1:3">
      <c r="A8095" t="n">
        <v>69462</v>
      </c>
      <c r="B8095" s="8" t="n">
        <v>2</v>
      </c>
      <c r="C8095" s="7" t="n">
        <v>11</v>
      </c>
      <c r="D8095" s="7" t="s">
        <v>507</v>
      </c>
    </row>
    <row r="8096" spans="1:3">
      <c r="A8096" t="s">
        <v>4</v>
      </c>
      <c r="B8096" s="4" t="s">
        <v>5</v>
      </c>
      <c r="C8096" s="4" t="s">
        <v>7</v>
      </c>
    </row>
    <row r="8097" spans="1:6">
      <c r="A8097" t="n">
        <v>69471</v>
      </c>
      <c r="B8097" s="23" t="n">
        <v>16</v>
      </c>
      <c r="C8097" s="7" t="n">
        <v>0</v>
      </c>
    </row>
    <row r="8098" spans="1:6">
      <c r="A8098" t="s">
        <v>4</v>
      </c>
      <c r="B8098" s="4" t="s">
        <v>5</v>
      </c>
      <c r="C8098" s="4" t="s">
        <v>19</v>
      </c>
    </row>
    <row r="8099" spans="1:6">
      <c r="A8099" t="n">
        <v>69474</v>
      </c>
      <c r="B8099" s="40" t="n">
        <v>15</v>
      </c>
      <c r="C8099" s="7" t="n">
        <v>2048</v>
      </c>
    </row>
    <row r="8100" spans="1:6">
      <c r="A8100" t="s">
        <v>4</v>
      </c>
      <c r="B8100" s="4" t="s">
        <v>5</v>
      </c>
      <c r="C8100" s="4" t="s">
        <v>8</v>
      </c>
      <c r="D8100" s="4" t="s">
        <v>9</v>
      </c>
    </row>
    <row r="8101" spans="1:6">
      <c r="A8101" t="n">
        <v>69479</v>
      </c>
      <c r="B8101" s="8" t="n">
        <v>2</v>
      </c>
      <c r="C8101" s="7" t="n">
        <v>10</v>
      </c>
      <c r="D8101" s="7" t="s">
        <v>66</v>
      </c>
    </row>
    <row r="8102" spans="1:6">
      <c r="A8102" t="s">
        <v>4</v>
      </c>
      <c r="B8102" s="4" t="s">
        <v>5</v>
      </c>
      <c r="C8102" s="4" t="s">
        <v>7</v>
      </c>
    </row>
    <row r="8103" spans="1:6">
      <c r="A8103" t="n">
        <v>69497</v>
      </c>
      <c r="B8103" s="23" t="n">
        <v>16</v>
      </c>
      <c r="C8103" s="7" t="n">
        <v>0</v>
      </c>
    </row>
    <row r="8104" spans="1:6">
      <c r="A8104" t="s">
        <v>4</v>
      </c>
      <c r="B8104" s="4" t="s">
        <v>5</v>
      </c>
      <c r="C8104" s="4" t="s">
        <v>8</v>
      </c>
      <c r="D8104" s="4" t="s">
        <v>9</v>
      </c>
    </row>
    <row r="8105" spans="1:6">
      <c r="A8105" t="n">
        <v>69500</v>
      </c>
      <c r="B8105" s="8" t="n">
        <v>2</v>
      </c>
      <c r="C8105" s="7" t="n">
        <v>10</v>
      </c>
      <c r="D8105" s="7" t="s">
        <v>67</v>
      </c>
    </row>
    <row r="8106" spans="1:6">
      <c r="A8106" t="s">
        <v>4</v>
      </c>
      <c r="B8106" s="4" t="s">
        <v>5</v>
      </c>
      <c r="C8106" s="4" t="s">
        <v>7</v>
      </c>
    </row>
    <row r="8107" spans="1:6">
      <c r="A8107" t="n">
        <v>69519</v>
      </c>
      <c r="B8107" s="23" t="n">
        <v>16</v>
      </c>
      <c r="C8107" s="7" t="n">
        <v>0</v>
      </c>
    </row>
    <row r="8108" spans="1:6">
      <c r="A8108" t="s">
        <v>4</v>
      </c>
      <c r="B8108" s="4" t="s">
        <v>5</v>
      </c>
      <c r="C8108" s="4" t="s">
        <v>8</v>
      </c>
      <c r="D8108" s="4" t="s">
        <v>7</v>
      </c>
      <c r="E8108" s="4" t="s">
        <v>18</v>
      </c>
    </row>
    <row r="8109" spans="1:6">
      <c r="A8109" t="n">
        <v>69522</v>
      </c>
      <c r="B8109" s="25" t="n">
        <v>58</v>
      </c>
      <c r="C8109" s="7" t="n">
        <v>100</v>
      </c>
      <c r="D8109" s="7" t="n">
        <v>300</v>
      </c>
      <c r="E8109" s="7" t="n">
        <v>1</v>
      </c>
    </row>
    <row r="8110" spans="1:6">
      <c r="A8110" t="s">
        <v>4</v>
      </c>
      <c r="B8110" s="4" t="s">
        <v>5</v>
      </c>
      <c r="C8110" s="4" t="s">
        <v>8</v>
      </c>
      <c r="D8110" s="4" t="s">
        <v>7</v>
      </c>
    </row>
    <row r="8111" spans="1:6">
      <c r="A8111" t="n">
        <v>69530</v>
      </c>
      <c r="B8111" s="25" t="n">
        <v>58</v>
      </c>
      <c r="C8111" s="7" t="n">
        <v>255</v>
      </c>
      <c r="D8111" s="7" t="n">
        <v>0</v>
      </c>
    </row>
    <row r="8112" spans="1:6">
      <c r="A8112" t="s">
        <v>4</v>
      </c>
      <c r="B8112" s="4" t="s">
        <v>5</v>
      </c>
      <c r="C8112" s="4" t="s">
        <v>8</v>
      </c>
    </row>
    <row r="8113" spans="1:5">
      <c r="A8113" t="n">
        <v>69534</v>
      </c>
      <c r="B8113" s="27" t="n">
        <v>23</v>
      </c>
      <c r="C8113" s="7" t="n">
        <v>0</v>
      </c>
    </row>
    <row r="8114" spans="1:5">
      <c r="A8114" t="s">
        <v>4</v>
      </c>
      <c r="B8114" s="4" t="s">
        <v>5</v>
      </c>
    </row>
    <row r="8115" spans="1:5">
      <c r="A8115" t="n">
        <v>69536</v>
      </c>
      <c r="B8115" s="5" t="n">
        <v>1</v>
      </c>
    </row>
    <row r="8116" spans="1:5" s="3" customFormat="1" customHeight="0">
      <c r="A8116" s="3" t="s">
        <v>2</v>
      </c>
      <c r="B8116" s="3" t="s">
        <v>615</v>
      </c>
    </row>
    <row r="8117" spans="1:5">
      <c r="A8117" t="s">
        <v>4</v>
      </c>
      <c r="B8117" s="4" t="s">
        <v>5</v>
      </c>
      <c r="C8117" s="4" t="s">
        <v>8</v>
      </c>
      <c r="D8117" s="4" t="s">
        <v>8</v>
      </c>
      <c r="E8117" s="4" t="s">
        <v>8</v>
      </c>
      <c r="F8117" s="4" t="s">
        <v>8</v>
      </c>
    </row>
    <row r="8118" spans="1:5">
      <c r="A8118" t="n">
        <v>69540</v>
      </c>
      <c r="B8118" s="10" t="n">
        <v>14</v>
      </c>
      <c r="C8118" s="7" t="n">
        <v>2</v>
      </c>
      <c r="D8118" s="7" t="n">
        <v>0</v>
      </c>
      <c r="E8118" s="7" t="n">
        <v>0</v>
      </c>
      <c r="F8118" s="7" t="n">
        <v>0</v>
      </c>
    </row>
    <row r="8119" spans="1:5">
      <c r="A8119" t="s">
        <v>4</v>
      </c>
      <c r="B8119" s="4" t="s">
        <v>5</v>
      </c>
      <c r="C8119" s="4" t="s">
        <v>8</v>
      </c>
      <c r="D8119" s="41" t="s">
        <v>173</v>
      </c>
      <c r="E8119" s="4" t="s">
        <v>5</v>
      </c>
      <c r="F8119" s="4" t="s">
        <v>8</v>
      </c>
      <c r="G8119" s="4" t="s">
        <v>7</v>
      </c>
      <c r="H8119" s="41" t="s">
        <v>174</v>
      </c>
      <c r="I8119" s="4" t="s">
        <v>8</v>
      </c>
      <c r="J8119" s="4" t="s">
        <v>19</v>
      </c>
      <c r="K8119" s="4" t="s">
        <v>8</v>
      </c>
      <c r="L8119" s="4" t="s">
        <v>8</v>
      </c>
      <c r="M8119" s="41" t="s">
        <v>173</v>
      </c>
      <c r="N8119" s="4" t="s">
        <v>5</v>
      </c>
      <c r="O8119" s="4" t="s">
        <v>8</v>
      </c>
      <c r="P8119" s="4" t="s">
        <v>7</v>
      </c>
      <c r="Q8119" s="41" t="s">
        <v>174</v>
      </c>
      <c r="R8119" s="4" t="s">
        <v>8</v>
      </c>
      <c r="S8119" s="4" t="s">
        <v>19</v>
      </c>
      <c r="T8119" s="4" t="s">
        <v>8</v>
      </c>
      <c r="U8119" s="4" t="s">
        <v>8</v>
      </c>
      <c r="V8119" s="4" t="s">
        <v>8</v>
      </c>
      <c r="W8119" s="4" t="s">
        <v>17</v>
      </c>
    </row>
    <row r="8120" spans="1:5">
      <c r="A8120" t="n">
        <v>69545</v>
      </c>
      <c r="B8120" s="12" t="n">
        <v>5</v>
      </c>
      <c r="C8120" s="7" t="n">
        <v>28</v>
      </c>
      <c r="D8120" s="41" t="s">
        <v>3</v>
      </c>
      <c r="E8120" s="9" t="n">
        <v>162</v>
      </c>
      <c r="F8120" s="7" t="n">
        <v>3</v>
      </c>
      <c r="G8120" s="7" t="n">
        <v>12474</v>
      </c>
      <c r="H8120" s="41" t="s">
        <v>3</v>
      </c>
      <c r="I8120" s="7" t="n">
        <v>0</v>
      </c>
      <c r="J8120" s="7" t="n">
        <v>1</v>
      </c>
      <c r="K8120" s="7" t="n">
        <v>2</v>
      </c>
      <c r="L8120" s="7" t="n">
        <v>28</v>
      </c>
      <c r="M8120" s="41" t="s">
        <v>3</v>
      </c>
      <c r="N8120" s="9" t="n">
        <v>162</v>
      </c>
      <c r="O8120" s="7" t="n">
        <v>3</v>
      </c>
      <c r="P8120" s="7" t="n">
        <v>12474</v>
      </c>
      <c r="Q8120" s="41" t="s">
        <v>3</v>
      </c>
      <c r="R8120" s="7" t="n">
        <v>0</v>
      </c>
      <c r="S8120" s="7" t="n">
        <v>2</v>
      </c>
      <c r="T8120" s="7" t="n">
        <v>2</v>
      </c>
      <c r="U8120" s="7" t="n">
        <v>11</v>
      </c>
      <c r="V8120" s="7" t="n">
        <v>1</v>
      </c>
      <c r="W8120" s="13" t="n">
        <f t="normal" ca="1">A8124</f>
        <v>0</v>
      </c>
    </row>
    <row r="8121" spans="1:5">
      <c r="A8121" t="s">
        <v>4</v>
      </c>
      <c r="B8121" s="4" t="s">
        <v>5</v>
      </c>
      <c r="C8121" s="4" t="s">
        <v>8</v>
      </c>
      <c r="D8121" s="4" t="s">
        <v>7</v>
      </c>
      <c r="E8121" s="4" t="s">
        <v>18</v>
      </c>
    </row>
    <row r="8122" spans="1:5">
      <c r="A8122" t="n">
        <v>69574</v>
      </c>
      <c r="B8122" s="25" t="n">
        <v>58</v>
      </c>
      <c r="C8122" s="7" t="n">
        <v>0</v>
      </c>
      <c r="D8122" s="7" t="n">
        <v>0</v>
      </c>
      <c r="E8122" s="7" t="n">
        <v>1</v>
      </c>
    </row>
    <row r="8123" spans="1:5">
      <c r="A8123" t="s">
        <v>4</v>
      </c>
      <c r="B8123" s="4" t="s">
        <v>5</v>
      </c>
      <c r="C8123" s="4" t="s">
        <v>8</v>
      </c>
      <c r="D8123" s="41" t="s">
        <v>173</v>
      </c>
      <c r="E8123" s="4" t="s">
        <v>5</v>
      </c>
      <c r="F8123" s="4" t="s">
        <v>8</v>
      </c>
      <c r="G8123" s="4" t="s">
        <v>7</v>
      </c>
      <c r="H8123" s="41" t="s">
        <v>174</v>
      </c>
      <c r="I8123" s="4" t="s">
        <v>8</v>
      </c>
      <c r="J8123" s="4" t="s">
        <v>19</v>
      </c>
      <c r="K8123" s="4" t="s">
        <v>8</v>
      </c>
      <c r="L8123" s="4" t="s">
        <v>8</v>
      </c>
      <c r="M8123" s="41" t="s">
        <v>173</v>
      </c>
      <c r="N8123" s="4" t="s">
        <v>5</v>
      </c>
      <c r="O8123" s="4" t="s">
        <v>8</v>
      </c>
      <c r="P8123" s="4" t="s">
        <v>7</v>
      </c>
      <c r="Q8123" s="41" t="s">
        <v>174</v>
      </c>
      <c r="R8123" s="4" t="s">
        <v>8</v>
      </c>
      <c r="S8123" s="4" t="s">
        <v>19</v>
      </c>
      <c r="T8123" s="4" t="s">
        <v>8</v>
      </c>
      <c r="U8123" s="4" t="s">
        <v>8</v>
      </c>
      <c r="V8123" s="4" t="s">
        <v>8</v>
      </c>
      <c r="W8123" s="4" t="s">
        <v>17</v>
      </c>
    </row>
    <row r="8124" spans="1:5">
      <c r="A8124" t="n">
        <v>69582</v>
      </c>
      <c r="B8124" s="12" t="n">
        <v>5</v>
      </c>
      <c r="C8124" s="7" t="n">
        <v>28</v>
      </c>
      <c r="D8124" s="41" t="s">
        <v>3</v>
      </c>
      <c r="E8124" s="9" t="n">
        <v>162</v>
      </c>
      <c r="F8124" s="7" t="n">
        <v>3</v>
      </c>
      <c r="G8124" s="7" t="n">
        <v>12474</v>
      </c>
      <c r="H8124" s="41" t="s">
        <v>3</v>
      </c>
      <c r="I8124" s="7" t="n">
        <v>0</v>
      </c>
      <c r="J8124" s="7" t="n">
        <v>1</v>
      </c>
      <c r="K8124" s="7" t="n">
        <v>3</v>
      </c>
      <c r="L8124" s="7" t="n">
        <v>28</v>
      </c>
      <c r="M8124" s="41" t="s">
        <v>3</v>
      </c>
      <c r="N8124" s="9" t="n">
        <v>162</v>
      </c>
      <c r="O8124" s="7" t="n">
        <v>3</v>
      </c>
      <c r="P8124" s="7" t="n">
        <v>12474</v>
      </c>
      <c r="Q8124" s="41" t="s">
        <v>3</v>
      </c>
      <c r="R8124" s="7" t="n">
        <v>0</v>
      </c>
      <c r="S8124" s="7" t="n">
        <v>2</v>
      </c>
      <c r="T8124" s="7" t="n">
        <v>3</v>
      </c>
      <c r="U8124" s="7" t="n">
        <v>9</v>
      </c>
      <c r="V8124" s="7" t="n">
        <v>1</v>
      </c>
      <c r="W8124" s="13" t="n">
        <f t="normal" ca="1">A8134</f>
        <v>0</v>
      </c>
    </row>
    <row r="8125" spans="1:5">
      <c r="A8125" t="s">
        <v>4</v>
      </c>
      <c r="B8125" s="4" t="s">
        <v>5</v>
      </c>
      <c r="C8125" s="4" t="s">
        <v>8</v>
      </c>
      <c r="D8125" s="41" t="s">
        <v>173</v>
      </c>
      <c r="E8125" s="4" t="s">
        <v>5</v>
      </c>
      <c r="F8125" s="4" t="s">
        <v>7</v>
      </c>
      <c r="G8125" s="4" t="s">
        <v>8</v>
      </c>
      <c r="H8125" s="4" t="s">
        <v>8</v>
      </c>
      <c r="I8125" s="4" t="s">
        <v>9</v>
      </c>
      <c r="J8125" s="41" t="s">
        <v>174</v>
      </c>
      <c r="K8125" s="4" t="s">
        <v>8</v>
      </c>
      <c r="L8125" s="4" t="s">
        <v>8</v>
      </c>
      <c r="M8125" s="41" t="s">
        <v>173</v>
      </c>
      <c r="N8125" s="4" t="s">
        <v>5</v>
      </c>
      <c r="O8125" s="4" t="s">
        <v>8</v>
      </c>
      <c r="P8125" s="41" t="s">
        <v>174</v>
      </c>
      <c r="Q8125" s="4" t="s">
        <v>8</v>
      </c>
      <c r="R8125" s="4" t="s">
        <v>19</v>
      </c>
      <c r="S8125" s="4" t="s">
        <v>8</v>
      </c>
      <c r="T8125" s="4" t="s">
        <v>8</v>
      </c>
      <c r="U8125" s="4" t="s">
        <v>8</v>
      </c>
      <c r="V8125" s="41" t="s">
        <v>173</v>
      </c>
      <c r="W8125" s="4" t="s">
        <v>5</v>
      </c>
      <c r="X8125" s="4" t="s">
        <v>8</v>
      </c>
      <c r="Y8125" s="41" t="s">
        <v>174</v>
      </c>
      <c r="Z8125" s="4" t="s">
        <v>8</v>
      </c>
      <c r="AA8125" s="4" t="s">
        <v>19</v>
      </c>
      <c r="AB8125" s="4" t="s">
        <v>8</v>
      </c>
      <c r="AC8125" s="4" t="s">
        <v>8</v>
      </c>
      <c r="AD8125" s="4" t="s">
        <v>8</v>
      </c>
      <c r="AE8125" s="4" t="s">
        <v>17</v>
      </c>
    </row>
    <row r="8126" spans="1:5">
      <c r="A8126" t="n">
        <v>69611</v>
      </c>
      <c r="B8126" s="12" t="n">
        <v>5</v>
      </c>
      <c r="C8126" s="7" t="n">
        <v>28</v>
      </c>
      <c r="D8126" s="41" t="s">
        <v>3</v>
      </c>
      <c r="E8126" s="51" t="n">
        <v>47</v>
      </c>
      <c r="F8126" s="7" t="n">
        <v>61456</v>
      </c>
      <c r="G8126" s="7" t="n">
        <v>2</v>
      </c>
      <c r="H8126" s="7" t="n">
        <v>0</v>
      </c>
      <c r="I8126" s="7" t="s">
        <v>231</v>
      </c>
      <c r="J8126" s="41" t="s">
        <v>3</v>
      </c>
      <c r="K8126" s="7" t="n">
        <v>8</v>
      </c>
      <c r="L8126" s="7" t="n">
        <v>28</v>
      </c>
      <c r="M8126" s="41" t="s">
        <v>3</v>
      </c>
      <c r="N8126" s="52" t="n">
        <v>74</v>
      </c>
      <c r="O8126" s="7" t="n">
        <v>65</v>
      </c>
      <c r="P8126" s="41" t="s">
        <v>3</v>
      </c>
      <c r="Q8126" s="7" t="n">
        <v>0</v>
      </c>
      <c r="R8126" s="7" t="n">
        <v>1</v>
      </c>
      <c r="S8126" s="7" t="n">
        <v>3</v>
      </c>
      <c r="T8126" s="7" t="n">
        <v>9</v>
      </c>
      <c r="U8126" s="7" t="n">
        <v>28</v>
      </c>
      <c r="V8126" s="41" t="s">
        <v>3</v>
      </c>
      <c r="W8126" s="52" t="n">
        <v>74</v>
      </c>
      <c r="X8126" s="7" t="n">
        <v>65</v>
      </c>
      <c r="Y8126" s="41" t="s">
        <v>3</v>
      </c>
      <c r="Z8126" s="7" t="n">
        <v>0</v>
      </c>
      <c r="AA8126" s="7" t="n">
        <v>2</v>
      </c>
      <c r="AB8126" s="7" t="n">
        <v>3</v>
      </c>
      <c r="AC8126" s="7" t="n">
        <v>9</v>
      </c>
      <c r="AD8126" s="7" t="n">
        <v>1</v>
      </c>
      <c r="AE8126" s="13" t="n">
        <f t="normal" ca="1">A8130</f>
        <v>0</v>
      </c>
    </row>
    <row r="8127" spans="1:5">
      <c r="A8127" t="s">
        <v>4</v>
      </c>
      <c r="B8127" s="4" t="s">
        <v>5</v>
      </c>
      <c r="C8127" s="4" t="s">
        <v>7</v>
      </c>
      <c r="D8127" s="4" t="s">
        <v>8</v>
      </c>
      <c r="E8127" s="4" t="s">
        <v>8</v>
      </c>
      <c r="F8127" s="4" t="s">
        <v>9</v>
      </c>
    </row>
    <row r="8128" spans="1:5">
      <c r="A8128" t="n">
        <v>69659</v>
      </c>
      <c r="B8128" s="51" t="n">
        <v>47</v>
      </c>
      <c r="C8128" s="7" t="n">
        <v>61456</v>
      </c>
      <c r="D8128" s="7" t="n">
        <v>0</v>
      </c>
      <c r="E8128" s="7" t="n">
        <v>0</v>
      </c>
      <c r="F8128" s="7" t="s">
        <v>232</v>
      </c>
    </row>
    <row r="8129" spans="1:31">
      <c r="A8129" t="s">
        <v>4</v>
      </c>
      <c r="B8129" s="4" t="s">
        <v>5</v>
      </c>
      <c r="C8129" s="4" t="s">
        <v>8</v>
      </c>
      <c r="D8129" s="4" t="s">
        <v>7</v>
      </c>
      <c r="E8129" s="4" t="s">
        <v>18</v>
      </c>
    </row>
    <row r="8130" spans="1:31">
      <c r="A8130" t="n">
        <v>69672</v>
      </c>
      <c r="B8130" s="25" t="n">
        <v>58</v>
      </c>
      <c r="C8130" s="7" t="n">
        <v>0</v>
      </c>
      <c r="D8130" s="7" t="n">
        <v>300</v>
      </c>
      <c r="E8130" s="7" t="n">
        <v>1</v>
      </c>
    </row>
    <row r="8131" spans="1:31">
      <c r="A8131" t="s">
        <v>4</v>
      </c>
      <c r="B8131" s="4" t="s">
        <v>5</v>
      </c>
      <c r="C8131" s="4" t="s">
        <v>8</v>
      </c>
      <c r="D8131" s="4" t="s">
        <v>7</v>
      </c>
    </row>
    <row r="8132" spans="1:31">
      <c r="A8132" t="n">
        <v>69680</v>
      </c>
      <c r="B8132" s="25" t="n">
        <v>58</v>
      </c>
      <c r="C8132" s="7" t="n">
        <v>255</v>
      </c>
      <c r="D8132" s="7" t="n">
        <v>0</v>
      </c>
    </row>
    <row r="8133" spans="1:31">
      <c r="A8133" t="s">
        <v>4</v>
      </c>
      <c r="B8133" s="4" t="s">
        <v>5</v>
      </c>
      <c r="C8133" s="4" t="s">
        <v>8</v>
      </c>
      <c r="D8133" s="4" t="s">
        <v>8</v>
      </c>
      <c r="E8133" s="4" t="s">
        <v>8</v>
      </c>
      <c r="F8133" s="4" t="s">
        <v>8</v>
      </c>
    </row>
    <row r="8134" spans="1:31">
      <c r="A8134" t="n">
        <v>69684</v>
      </c>
      <c r="B8134" s="10" t="n">
        <v>14</v>
      </c>
      <c r="C8134" s="7" t="n">
        <v>0</v>
      </c>
      <c r="D8134" s="7" t="n">
        <v>0</v>
      </c>
      <c r="E8134" s="7" t="n">
        <v>0</v>
      </c>
      <c r="F8134" s="7" t="n">
        <v>64</v>
      </c>
    </row>
    <row r="8135" spans="1:31">
      <c r="A8135" t="s">
        <v>4</v>
      </c>
      <c r="B8135" s="4" t="s">
        <v>5</v>
      </c>
      <c r="C8135" s="4" t="s">
        <v>8</v>
      </c>
      <c r="D8135" s="4" t="s">
        <v>7</v>
      </c>
    </row>
    <row r="8136" spans="1:31">
      <c r="A8136" t="n">
        <v>69689</v>
      </c>
      <c r="B8136" s="21" t="n">
        <v>22</v>
      </c>
      <c r="C8136" s="7" t="n">
        <v>0</v>
      </c>
      <c r="D8136" s="7" t="n">
        <v>12474</v>
      </c>
    </row>
    <row r="8137" spans="1:31">
      <c r="A8137" t="s">
        <v>4</v>
      </c>
      <c r="B8137" s="4" t="s">
        <v>5</v>
      </c>
      <c r="C8137" s="4" t="s">
        <v>8</v>
      </c>
      <c r="D8137" s="4" t="s">
        <v>7</v>
      </c>
    </row>
    <row r="8138" spans="1:31">
      <c r="A8138" t="n">
        <v>69693</v>
      </c>
      <c r="B8138" s="25" t="n">
        <v>58</v>
      </c>
      <c r="C8138" s="7" t="n">
        <v>5</v>
      </c>
      <c r="D8138" s="7" t="n">
        <v>300</v>
      </c>
    </row>
    <row r="8139" spans="1:31">
      <c r="A8139" t="s">
        <v>4</v>
      </c>
      <c r="B8139" s="4" t="s">
        <v>5</v>
      </c>
      <c r="C8139" s="4" t="s">
        <v>18</v>
      </c>
      <c r="D8139" s="4" t="s">
        <v>7</v>
      </c>
    </row>
    <row r="8140" spans="1:31">
      <c r="A8140" t="n">
        <v>69697</v>
      </c>
      <c r="B8140" s="54" t="n">
        <v>103</v>
      </c>
      <c r="C8140" s="7" t="n">
        <v>0</v>
      </c>
      <c r="D8140" s="7" t="n">
        <v>300</v>
      </c>
    </row>
    <row r="8141" spans="1:31">
      <c r="A8141" t="s">
        <v>4</v>
      </c>
      <c r="B8141" s="4" t="s">
        <v>5</v>
      </c>
      <c r="C8141" s="4" t="s">
        <v>8</v>
      </c>
    </row>
    <row r="8142" spans="1:31">
      <c r="A8142" t="n">
        <v>69704</v>
      </c>
      <c r="B8142" s="34" t="n">
        <v>64</v>
      </c>
      <c r="C8142" s="7" t="n">
        <v>7</v>
      </c>
    </row>
    <row r="8143" spans="1:31">
      <c r="A8143" t="s">
        <v>4</v>
      </c>
      <c r="B8143" s="4" t="s">
        <v>5</v>
      </c>
      <c r="C8143" s="4" t="s">
        <v>8</v>
      </c>
      <c r="D8143" s="4" t="s">
        <v>7</v>
      </c>
    </row>
    <row r="8144" spans="1:31">
      <c r="A8144" t="n">
        <v>69706</v>
      </c>
      <c r="B8144" s="55" t="n">
        <v>72</v>
      </c>
      <c r="C8144" s="7" t="n">
        <v>5</v>
      </c>
      <c r="D8144" s="7" t="n">
        <v>0</v>
      </c>
    </row>
    <row r="8145" spans="1:6">
      <c r="A8145" t="s">
        <v>4</v>
      </c>
      <c r="B8145" s="4" t="s">
        <v>5</v>
      </c>
      <c r="C8145" s="4" t="s">
        <v>8</v>
      </c>
      <c r="D8145" s="41" t="s">
        <v>173</v>
      </c>
      <c r="E8145" s="4" t="s">
        <v>5</v>
      </c>
      <c r="F8145" s="4" t="s">
        <v>8</v>
      </c>
      <c r="G8145" s="4" t="s">
        <v>7</v>
      </c>
      <c r="H8145" s="41" t="s">
        <v>174</v>
      </c>
      <c r="I8145" s="4" t="s">
        <v>8</v>
      </c>
      <c r="J8145" s="4" t="s">
        <v>19</v>
      </c>
      <c r="K8145" s="4" t="s">
        <v>8</v>
      </c>
      <c r="L8145" s="4" t="s">
        <v>8</v>
      </c>
      <c r="M8145" s="4" t="s">
        <v>17</v>
      </c>
    </row>
    <row r="8146" spans="1:6">
      <c r="A8146" t="n">
        <v>69710</v>
      </c>
      <c r="B8146" s="12" t="n">
        <v>5</v>
      </c>
      <c r="C8146" s="7" t="n">
        <v>28</v>
      </c>
      <c r="D8146" s="41" t="s">
        <v>3</v>
      </c>
      <c r="E8146" s="9" t="n">
        <v>162</v>
      </c>
      <c r="F8146" s="7" t="n">
        <v>4</v>
      </c>
      <c r="G8146" s="7" t="n">
        <v>12474</v>
      </c>
      <c r="H8146" s="41" t="s">
        <v>3</v>
      </c>
      <c r="I8146" s="7" t="n">
        <v>0</v>
      </c>
      <c r="J8146" s="7" t="n">
        <v>1</v>
      </c>
      <c r="K8146" s="7" t="n">
        <v>2</v>
      </c>
      <c r="L8146" s="7" t="n">
        <v>1</v>
      </c>
      <c r="M8146" s="13" t="n">
        <f t="normal" ca="1">A8152</f>
        <v>0</v>
      </c>
    </row>
    <row r="8147" spans="1:6">
      <c r="A8147" t="s">
        <v>4</v>
      </c>
      <c r="B8147" s="4" t="s">
        <v>5</v>
      </c>
      <c r="C8147" s="4" t="s">
        <v>8</v>
      </c>
      <c r="D8147" s="4" t="s">
        <v>9</v>
      </c>
    </row>
    <row r="8148" spans="1:6">
      <c r="A8148" t="n">
        <v>69727</v>
      </c>
      <c r="B8148" s="8" t="n">
        <v>2</v>
      </c>
      <c r="C8148" s="7" t="n">
        <v>10</v>
      </c>
      <c r="D8148" s="7" t="s">
        <v>233</v>
      </c>
    </row>
    <row r="8149" spans="1:6">
      <c r="A8149" t="s">
        <v>4</v>
      </c>
      <c r="B8149" s="4" t="s">
        <v>5</v>
      </c>
      <c r="C8149" s="4" t="s">
        <v>7</v>
      </c>
    </row>
    <row r="8150" spans="1:6">
      <c r="A8150" t="n">
        <v>69744</v>
      </c>
      <c r="B8150" s="23" t="n">
        <v>16</v>
      </c>
      <c r="C8150" s="7" t="n">
        <v>0</v>
      </c>
    </row>
    <row r="8151" spans="1:6">
      <c r="A8151" t="s">
        <v>4</v>
      </c>
      <c r="B8151" s="4" t="s">
        <v>5</v>
      </c>
      <c r="C8151" s="4" t="s">
        <v>7</v>
      </c>
      <c r="D8151" s="4" t="s">
        <v>9</v>
      </c>
      <c r="E8151" s="4" t="s">
        <v>9</v>
      </c>
      <c r="F8151" s="4" t="s">
        <v>9</v>
      </c>
      <c r="G8151" s="4" t="s">
        <v>8</v>
      </c>
      <c r="H8151" s="4" t="s">
        <v>19</v>
      </c>
      <c r="I8151" s="4" t="s">
        <v>18</v>
      </c>
      <c r="J8151" s="4" t="s">
        <v>18</v>
      </c>
      <c r="K8151" s="4" t="s">
        <v>18</v>
      </c>
      <c r="L8151" s="4" t="s">
        <v>18</v>
      </c>
      <c r="M8151" s="4" t="s">
        <v>18</v>
      </c>
      <c r="N8151" s="4" t="s">
        <v>18</v>
      </c>
      <c r="O8151" s="4" t="s">
        <v>18</v>
      </c>
      <c r="P8151" s="4" t="s">
        <v>9</v>
      </c>
      <c r="Q8151" s="4" t="s">
        <v>9</v>
      </c>
      <c r="R8151" s="4" t="s">
        <v>19</v>
      </c>
      <c r="S8151" s="4" t="s">
        <v>8</v>
      </c>
      <c r="T8151" s="4" t="s">
        <v>19</v>
      </c>
      <c r="U8151" s="4" t="s">
        <v>19</v>
      </c>
      <c r="V8151" s="4" t="s">
        <v>7</v>
      </c>
    </row>
    <row r="8152" spans="1:6">
      <c r="A8152" t="n">
        <v>69747</v>
      </c>
      <c r="B8152" s="56" t="n">
        <v>19</v>
      </c>
      <c r="C8152" s="7" t="n">
        <v>80</v>
      </c>
      <c r="D8152" s="7" t="s">
        <v>258</v>
      </c>
      <c r="E8152" s="7" t="s">
        <v>259</v>
      </c>
      <c r="F8152" s="7" t="s">
        <v>20</v>
      </c>
      <c r="G8152" s="7" t="n">
        <v>0</v>
      </c>
      <c r="H8152" s="7" t="n">
        <v>1</v>
      </c>
      <c r="I8152" s="7" t="n">
        <v>0</v>
      </c>
      <c r="J8152" s="7" t="n">
        <v>0</v>
      </c>
      <c r="K8152" s="7" t="n">
        <v>0</v>
      </c>
      <c r="L8152" s="7" t="n">
        <v>0</v>
      </c>
      <c r="M8152" s="7" t="n">
        <v>1</v>
      </c>
      <c r="N8152" s="7" t="n">
        <v>1.60000002384186</v>
      </c>
      <c r="O8152" s="7" t="n">
        <v>0.0900000035762787</v>
      </c>
      <c r="P8152" s="7" t="s">
        <v>20</v>
      </c>
      <c r="Q8152" s="7" t="s">
        <v>20</v>
      </c>
      <c r="R8152" s="7" t="n">
        <v>-1</v>
      </c>
      <c r="S8152" s="7" t="n">
        <v>0</v>
      </c>
      <c r="T8152" s="7" t="n">
        <v>0</v>
      </c>
      <c r="U8152" s="7" t="n">
        <v>0</v>
      </c>
      <c r="V8152" s="7" t="n">
        <v>0</v>
      </c>
    </row>
    <row r="8153" spans="1:6">
      <c r="A8153" t="s">
        <v>4</v>
      </c>
      <c r="B8153" s="4" t="s">
        <v>5</v>
      </c>
      <c r="C8153" s="4" t="s">
        <v>7</v>
      </c>
      <c r="D8153" s="4" t="s">
        <v>8</v>
      </c>
      <c r="E8153" s="4" t="s">
        <v>8</v>
      </c>
      <c r="F8153" s="4" t="s">
        <v>9</v>
      </c>
    </row>
    <row r="8154" spans="1:6">
      <c r="A8154" t="n">
        <v>69817</v>
      </c>
      <c r="B8154" s="53" t="n">
        <v>20</v>
      </c>
      <c r="C8154" s="7" t="n">
        <v>0</v>
      </c>
      <c r="D8154" s="7" t="n">
        <v>3</v>
      </c>
      <c r="E8154" s="7" t="n">
        <v>10</v>
      </c>
      <c r="F8154" s="7" t="s">
        <v>272</v>
      </c>
    </row>
    <row r="8155" spans="1:6">
      <c r="A8155" t="s">
        <v>4</v>
      </c>
      <c r="B8155" s="4" t="s">
        <v>5</v>
      </c>
      <c r="C8155" s="4" t="s">
        <v>7</v>
      </c>
    </row>
    <row r="8156" spans="1:6">
      <c r="A8156" t="n">
        <v>69835</v>
      </c>
      <c r="B8156" s="23" t="n">
        <v>16</v>
      </c>
      <c r="C8156" s="7" t="n">
        <v>0</v>
      </c>
    </row>
    <row r="8157" spans="1:6">
      <c r="A8157" t="s">
        <v>4</v>
      </c>
      <c r="B8157" s="4" t="s">
        <v>5</v>
      </c>
      <c r="C8157" s="4" t="s">
        <v>7</v>
      </c>
      <c r="D8157" s="4" t="s">
        <v>8</v>
      </c>
      <c r="E8157" s="4" t="s">
        <v>8</v>
      </c>
      <c r="F8157" s="4" t="s">
        <v>9</v>
      </c>
    </row>
    <row r="8158" spans="1:6">
      <c r="A8158" t="n">
        <v>69838</v>
      </c>
      <c r="B8158" s="53" t="n">
        <v>20</v>
      </c>
      <c r="C8158" s="7" t="n">
        <v>80</v>
      </c>
      <c r="D8158" s="7" t="n">
        <v>3</v>
      </c>
      <c r="E8158" s="7" t="n">
        <v>10</v>
      </c>
      <c r="F8158" s="7" t="s">
        <v>272</v>
      </c>
    </row>
    <row r="8159" spans="1:6">
      <c r="A8159" t="s">
        <v>4</v>
      </c>
      <c r="B8159" s="4" t="s">
        <v>5</v>
      </c>
      <c r="C8159" s="4" t="s">
        <v>7</v>
      </c>
    </row>
    <row r="8160" spans="1:6">
      <c r="A8160" t="n">
        <v>69856</v>
      </c>
      <c r="B8160" s="23" t="n">
        <v>16</v>
      </c>
      <c r="C8160" s="7" t="n">
        <v>0</v>
      </c>
    </row>
    <row r="8161" spans="1:22">
      <c r="A8161" t="s">
        <v>4</v>
      </c>
      <c r="B8161" s="4" t="s">
        <v>5</v>
      </c>
      <c r="C8161" s="4" t="s">
        <v>8</v>
      </c>
    </row>
    <row r="8162" spans="1:22">
      <c r="A8162" t="n">
        <v>69859</v>
      </c>
      <c r="B8162" s="57" t="n">
        <v>116</v>
      </c>
      <c r="C8162" s="7" t="n">
        <v>0</v>
      </c>
    </row>
    <row r="8163" spans="1:22">
      <c r="A8163" t="s">
        <v>4</v>
      </c>
      <c r="B8163" s="4" t="s">
        <v>5</v>
      </c>
      <c r="C8163" s="4" t="s">
        <v>8</v>
      </c>
      <c r="D8163" s="4" t="s">
        <v>7</v>
      </c>
    </row>
    <row r="8164" spans="1:22">
      <c r="A8164" t="n">
        <v>69861</v>
      </c>
      <c r="B8164" s="57" t="n">
        <v>116</v>
      </c>
      <c r="C8164" s="7" t="n">
        <v>2</v>
      </c>
      <c r="D8164" s="7" t="n">
        <v>1</v>
      </c>
    </row>
    <row r="8165" spans="1:22">
      <c r="A8165" t="s">
        <v>4</v>
      </c>
      <c r="B8165" s="4" t="s">
        <v>5</v>
      </c>
      <c r="C8165" s="4" t="s">
        <v>8</v>
      </c>
      <c r="D8165" s="4" t="s">
        <v>19</v>
      </c>
    </row>
    <row r="8166" spans="1:22">
      <c r="A8166" t="n">
        <v>69865</v>
      </c>
      <c r="B8166" s="57" t="n">
        <v>116</v>
      </c>
      <c r="C8166" s="7" t="n">
        <v>5</v>
      </c>
      <c r="D8166" s="7" t="n">
        <v>1097859072</v>
      </c>
    </row>
    <row r="8167" spans="1:22">
      <c r="A8167" t="s">
        <v>4</v>
      </c>
      <c r="B8167" s="4" t="s">
        <v>5</v>
      </c>
      <c r="C8167" s="4" t="s">
        <v>8</v>
      </c>
      <c r="D8167" s="4" t="s">
        <v>7</v>
      </c>
    </row>
    <row r="8168" spans="1:22">
      <c r="A8168" t="n">
        <v>69871</v>
      </c>
      <c r="B8168" s="57" t="n">
        <v>116</v>
      </c>
      <c r="C8168" s="7" t="n">
        <v>6</v>
      </c>
      <c r="D8168" s="7" t="n">
        <v>1</v>
      </c>
    </row>
    <row r="8169" spans="1:22">
      <c r="A8169" t="s">
        <v>4</v>
      </c>
      <c r="B8169" s="4" t="s">
        <v>5</v>
      </c>
      <c r="C8169" s="4" t="s">
        <v>7</v>
      </c>
      <c r="D8169" s="4" t="s">
        <v>18</v>
      </c>
      <c r="E8169" s="4" t="s">
        <v>18</v>
      </c>
      <c r="F8169" s="4" t="s">
        <v>18</v>
      </c>
      <c r="G8169" s="4" t="s">
        <v>18</v>
      </c>
    </row>
    <row r="8170" spans="1:22">
      <c r="A8170" t="n">
        <v>69875</v>
      </c>
      <c r="B8170" s="33" t="n">
        <v>46</v>
      </c>
      <c r="C8170" s="7" t="n">
        <v>0</v>
      </c>
      <c r="D8170" s="7" t="n">
        <v>3.29999995231628</v>
      </c>
      <c r="E8170" s="7" t="n">
        <v>0.0599999986588955</v>
      </c>
      <c r="F8170" s="7" t="n">
        <v>-22.3999996185303</v>
      </c>
      <c r="G8170" s="7" t="n">
        <v>90</v>
      </c>
    </row>
    <row r="8171" spans="1:22">
      <c r="A8171" t="s">
        <v>4</v>
      </c>
      <c r="B8171" s="4" t="s">
        <v>5</v>
      </c>
      <c r="C8171" s="4" t="s">
        <v>7</v>
      </c>
      <c r="D8171" s="4" t="s">
        <v>18</v>
      </c>
      <c r="E8171" s="4" t="s">
        <v>18</v>
      </c>
      <c r="F8171" s="4" t="s">
        <v>18</v>
      </c>
      <c r="G8171" s="4" t="s">
        <v>18</v>
      </c>
    </row>
    <row r="8172" spans="1:22">
      <c r="A8172" t="n">
        <v>69894</v>
      </c>
      <c r="B8172" s="33" t="n">
        <v>46</v>
      </c>
      <c r="C8172" s="7" t="n">
        <v>80</v>
      </c>
      <c r="D8172" s="7" t="n">
        <v>3.90000009536743</v>
      </c>
      <c r="E8172" s="7" t="n">
        <v>0.0599999986588955</v>
      </c>
      <c r="F8172" s="7" t="n">
        <v>-23.5900001525879</v>
      </c>
      <c r="G8172" s="7" t="n">
        <v>90</v>
      </c>
    </row>
    <row r="8173" spans="1:22">
      <c r="A8173" t="s">
        <v>4</v>
      </c>
      <c r="B8173" s="4" t="s">
        <v>5</v>
      </c>
      <c r="C8173" s="4" t="s">
        <v>8</v>
      </c>
      <c r="D8173" s="4" t="s">
        <v>8</v>
      </c>
      <c r="E8173" s="4" t="s">
        <v>18</v>
      </c>
      <c r="F8173" s="4" t="s">
        <v>18</v>
      </c>
      <c r="G8173" s="4" t="s">
        <v>18</v>
      </c>
      <c r="H8173" s="4" t="s">
        <v>7</v>
      </c>
    </row>
    <row r="8174" spans="1:22">
      <c r="A8174" t="n">
        <v>69913</v>
      </c>
      <c r="B8174" s="36" t="n">
        <v>45</v>
      </c>
      <c r="C8174" s="7" t="n">
        <v>2</v>
      </c>
      <c r="D8174" s="7" t="n">
        <v>3</v>
      </c>
      <c r="E8174" s="7" t="n">
        <v>3.41000008583069</v>
      </c>
      <c r="F8174" s="7" t="n">
        <v>1.48000001907349</v>
      </c>
      <c r="G8174" s="7" t="n">
        <v>-22.8999996185303</v>
      </c>
      <c r="H8174" s="7" t="n">
        <v>0</v>
      </c>
    </row>
    <row r="8175" spans="1:22">
      <c r="A8175" t="s">
        <v>4</v>
      </c>
      <c r="B8175" s="4" t="s">
        <v>5</v>
      </c>
      <c r="C8175" s="4" t="s">
        <v>8</v>
      </c>
      <c r="D8175" s="4" t="s">
        <v>8</v>
      </c>
      <c r="E8175" s="4" t="s">
        <v>18</v>
      </c>
      <c r="F8175" s="4" t="s">
        <v>18</v>
      </c>
      <c r="G8175" s="4" t="s">
        <v>18</v>
      </c>
      <c r="H8175" s="4" t="s">
        <v>7</v>
      </c>
      <c r="I8175" s="4" t="s">
        <v>8</v>
      </c>
    </row>
    <row r="8176" spans="1:22">
      <c r="A8176" t="n">
        <v>69930</v>
      </c>
      <c r="B8176" s="36" t="n">
        <v>45</v>
      </c>
      <c r="C8176" s="7" t="n">
        <v>4</v>
      </c>
      <c r="D8176" s="7" t="n">
        <v>3</v>
      </c>
      <c r="E8176" s="7" t="n">
        <v>10.039999961853</v>
      </c>
      <c r="F8176" s="7" t="n">
        <v>298.459991455078</v>
      </c>
      <c r="G8176" s="7" t="n">
        <v>0</v>
      </c>
      <c r="H8176" s="7" t="n">
        <v>0</v>
      </c>
      <c r="I8176" s="7" t="n">
        <v>0</v>
      </c>
    </row>
    <row r="8177" spans="1:9">
      <c r="A8177" t="s">
        <v>4</v>
      </c>
      <c r="B8177" s="4" t="s">
        <v>5</v>
      </c>
      <c r="C8177" s="4" t="s">
        <v>8</v>
      </c>
      <c r="D8177" s="4" t="s">
        <v>8</v>
      </c>
      <c r="E8177" s="4" t="s">
        <v>18</v>
      </c>
      <c r="F8177" s="4" t="s">
        <v>7</v>
      </c>
    </row>
    <row r="8178" spans="1:9">
      <c r="A8178" t="n">
        <v>69948</v>
      </c>
      <c r="B8178" s="36" t="n">
        <v>45</v>
      </c>
      <c r="C8178" s="7" t="n">
        <v>5</v>
      </c>
      <c r="D8178" s="7" t="n">
        <v>3</v>
      </c>
      <c r="E8178" s="7" t="n">
        <v>2.5</v>
      </c>
      <c r="F8178" s="7" t="n">
        <v>0</v>
      </c>
    </row>
    <row r="8179" spans="1:9">
      <c r="A8179" t="s">
        <v>4</v>
      </c>
      <c r="B8179" s="4" t="s">
        <v>5</v>
      </c>
      <c r="C8179" s="4" t="s">
        <v>8</v>
      </c>
      <c r="D8179" s="4" t="s">
        <v>8</v>
      </c>
      <c r="E8179" s="4" t="s">
        <v>18</v>
      </c>
      <c r="F8179" s="4" t="s">
        <v>7</v>
      </c>
    </row>
    <row r="8180" spans="1:9">
      <c r="A8180" t="n">
        <v>69957</v>
      </c>
      <c r="B8180" s="36" t="n">
        <v>45</v>
      </c>
      <c r="C8180" s="7" t="n">
        <v>11</v>
      </c>
      <c r="D8180" s="7" t="n">
        <v>3</v>
      </c>
      <c r="E8180" s="7" t="n">
        <v>28.7999992370605</v>
      </c>
      <c r="F8180" s="7" t="n">
        <v>0</v>
      </c>
    </row>
    <row r="8181" spans="1:9">
      <c r="A8181" t="s">
        <v>4</v>
      </c>
      <c r="B8181" s="4" t="s">
        <v>5</v>
      </c>
      <c r="C8181" s="4" t="s">
        <v>7</v>
      </c>
      <c r="D8181" s="4" t="s">
        <v>7</v>
      </c>
      <c r="E8181" s="4" t="s">
        <v>18</v>
      </c>
      <c r="F8181" s="4" t="s">
        <v>8</v>
      </c>
    </row>
    <row r="8182" spans="1:9">
      <c r="A8182" t="n">
        <v>69966</v>
      </c>
      <c r="B8182" s="58" t="n">
        <v>53</v>
      </c>
      <c r="C8182" s="7" t="n">
        <v>0</v>
      </c>
      <c r="D8182" s="7" t="n">
        <v>80</v>
      </c>
      <c r="E8182" s="7" t="n">
        <v>0</v>
      </c>
      <c r="F8182" s="7" t="n">
        <v>0</v>
      </c>
    </row>
    <row r="8183" spans="1:9">
      <c r="A8183" t="s">
        <v>4</v>
      </c>
      <c r="B8183" s="4" t="s">
        <v>5</v>
      </c>
      <c r="C8183" s="4" t="s">
        <v>7</v>
      </c>
      <c r="D8183" s="4" t="s">
        <v>7</v>
      </c>
      <c r="E8183" s="4" t="s">
        <v>18</v>
      </c>
      <c r="F8183" s="4" t="s">
        <v>8</v>
      </c>
    </row>
    <row r="8184" spans="1:9">
      <c r="A8184" t="n">
        <v>69976</v>
      </c>
      <c r="B8184" s="58" t="n">
        <v>53</v>
      </c>
      <c r="C8184" s="7" t="n">
        <v>80</v>
      </c>
      <c r="D8184" s="7" t="n">
        <v>0</v>
      </c>
      <c r="E8184" s="7" t="n">
        <v>0</v>
      </c>
      <c r="F8184" s="7" t="n">
        <v>0</v>
      </c>
    </row>
    <row r="8185" spans="1:9">
      <c r="A8185" t="s">
        <v>4</v>
      </c>
      <c r="B8185" s="4" t="s">
        <v>5</v>
      </c>
      <c r="C8185" s="4" t="s">
        <v>7</v>
      </c>
    </row>
    <row r="8186" spans="1:9">
      <c r="A8186" t="n">
        <v>69986</v>
      </c>
      <c r="B8186" s="23" t="n">
        <v>16</v>
      </c>
      <c r="C8186" s="7" t="n">
        <v>0</v>
      </c>
    </row>
    <row r="8187" spans="1:9">
      <c r="A8187" t="s">
        <v>4</v>
      </c>
      <c r="B8187" s="4" t="s">
        <v>5</v>
      </c>
      <c r="C8187" s="4" t="s">
        <v>7</v>
      </c>
      <c r="D8187" s="4" t="s">
        <v>7</v>
      </c>
      <c r="E8187" s="4" t="s">
        <v>7</v>
      </c>
    </row>
    <row r="8188" spans="1:9">
      <c r="A8188" t="n">
        <v>69989</v>
      </c>
      <c r="B8188" s="45" t="n">
        <v>61</v>
      </c>
      <c r="C8188" s="7" t="n">
        <v>0</v>
      </c>
      <c r="D8188" s="7" t="n">
        <v>80</v>
      </c>
      <c r="E8188" s="7" t="n">
        <v>0</v>
      </c>
    </row>
    <row r="8189" spans="1:9">
      <c r="A8189" t="s">
        <v>4</v>
      </c>
      <c r="B8189" s="4" t="s">
        <v>5</v>
      </c>
      <c r="C8189" s="4" t="s">
        <v>7</v>
      </c>
      <c r="D8189" s="4" t="s">
        <v>7</v>
      </c>
      <c r="E8189" s="4" t="s">
        <v>7</v>
      </c>
    </row>
    <row r="8190" spans="1:9">
      <c r="A8190" t="n">
        <v>69996</v>
      </c>
      <c r="B8190" s="45" t="n">
        <v>61</v>
      </c>
      <c r="C8190" s="7" t="n">
        <v>80</v>
      </c>
      <c r="D8190" s="7" t="n">
        <v>0</v>
      </c>
      <c r="E8190" s="7" t="n">
        <v>0</v>
      </c>
    </row>
    <row r="8191" spans="1:9">
      <c r="A8191" t="s">
        <v>4</v>
      </c>
      <c r="B8191" s="4" t="s">
        <v>5</v>
      </c>
      <c r="C8191" s="4" t="s">
        <v>8</v>
      </c>
      <c r="D8191" s="4" t="s">
        <v>7</v>
      </c>
      <c r="E8191" s="4" t="s">
        <v>18</v>
      </c>
    </row>
    <row r="8192" spans="1:9">
      <c r="A8192" t="n">
        <v>70003</v>
      </c>
      <c r="B8192" s="25" t="n">
        <v>58</v>
      </c>
      <c r="C8192" s="7" t="n">
        <v>100</v>
      </c>
      <c r="D8192" s="7" t="n">
        <v>1000</v>
      </c>
      <c r="E8192" s="7" t="n">
        <v>1</v>
      </c>
    </row>
    <row r="8193" spans="1:6">
      <c r="A8193" t="s">
        <v>4</v>
      </c>
      <c r="B8193" s="4" t="s">
        <v>5</v>
      </c>
      <c r="C8193" s="4" t="s">
        <v>8</v>
      </c>
      <c r="D8193" s="4" t="s">
        <v>7</v>
      </c>
    </row>
    <row r="8194" spans="1:6">
      <c r="A8194" t="n">
        <v>70011</v>
      </c>
      <c r="B8194" s="25" t="n">
        <v>58</v>
      </c>
      <c r="C8194" s="7" t="n">
        <v>255</v>
      </c>
      <c r="D8194" s="7" t="n">
        <v>0</v>
      </c>
    </row>
    <row r="8195" spans="1:6">
      <c r="A8195" t="s">
        <v>4</v>
      </c>
      <c r="B8195" s="4" t="s">
        <v>5</v>
      </c>
      <c r="C8195" s="4" t="s">
        <v>8</v>
      </c>
      <c r="D8195" s="4" t="s">
        <v>7</v>
      </c>
      <c r="E8195" s="4" t="s">
        <v>9</v>
      </c>
    </row>
    <row r="8196" spans="1:6">
      <c r="A8196" t="n">
        <v>70015</v>
      </c>
      <c r="B8196" s="38" t="n">
        <v>51</v>
      </c>
      <c r="C8196" s="7" t="n">
        <v>4</v>
      </c>
      <c r="D8196" s="7" t="n">
        <v>80</v>
      </c>
      <c r="E8196" s="7" t="s">
        <v>292</v>
      </c>
    </row>
    <row r="8197" spans="1:6">
      <c r="A8197" t="s">
        <v>4</v>
      </c>
      <c r="B8197" s="4" t="s">
        <v>5</v>
      </c>
      <c r="C8197" s="4" t="s">
        <v>7</v>
      </c>
    </row>
    <row r="8198" spans="1:6">
      <c r="A8198" t="n">
        <v>70028</v>
      </c>
      <c r="B8198" s="23" t="n">
        <v>16</v>
      </c>
      <c r="C8198" s="7" t="n">
        <v>0</v>
      </c>
    </row>
    <row r="8199" spans="1:6">
      <c r="A8199" t="s">
        <v>4</v>
      </c>
      <c r="B8199" s="4" t="s">
        <v>5</v>
      </c>
      <c r="C8199" s="4" t="s">
        <v>7</v>
      </c>
      <c r="D8199" s="4" t="s">
        <v>69</v>
      </c>
      <c r="E8199" s="4" t="s">
        <v>8</v>
      </c>
      <c r="F8199" s="4" t="s">
        <v>8</v>
      </c>
      <c r="G8199" s="4" t="s">
        <v>69</v>
      </c>
      <c r="H8199" s="4" t="s">
        <v>8</v>
      </c>
      <c r="I8199" s="4" t="s">
        <v>8</v>
      </c>
      <c r="J8199" s="4" t="s">
        <v>69</v>
      </c>
      <c r="K8199" s="4" t="s">
        <v>8</v>
      </c>
      <c r="L8199" s="4" t="s">
        <v>8</v>
      </c>
    </row>
    <row r="8200" spans="1:6">
      <c r="A8200" t="n">
        <v>70031</v>
      </c>
      <c r="B8200" s="39" t="n">
        <v>26</v>
      </c>
      <c r="C8200" s="7" t="n">
        <v>80</v>
      </c>
      <c r="D8200" s="7" t="s">
        <v>616</v>
      </c>
      <c r="E8200" s="7" t="n">
        <v>2</v>
      </c>
      <c r="F8200" s="7" t="n">
        <v>3</v>
      </c>
      <c r="G8200" s="7" t="s">
        <v>617</v>
      </c>
      <c r="H8200" s="7" t="n">
        <v>2</v>
      </c>
      <c r="I8200" s="7" t="n">
        <v>3</v>
      </c>
      <c r="J8200" s="7" t="s">
        <v>614</v>
      </c>
      <c r="K8200" s="7" t="n">
        <v>2</v>
      </c>
      <c r="L8200" s="7" t="n">
        <v>0</v>
      </c>
    </row>
    <row r="8201" spans="1:6">
      <c r="A8201" t="s">
        <v>4</v>
      </c>
      <c r="B8201" s="4" t="s">
        <v>5</v>
      </c>
    </row>
    <row r="8202" spans="1:6">
      <c r="A8202" t="n">
        <v>70300</v>
      </c>
      <c r="B8202" s="30" t="n">
        <v>28</v>
      </c>
    </row>
    <row r="8203" spans="1:6">
      <c r="A8203" t="s">
        <v>4</v>
      </c>
      <c r="B8203" s="4" t="s">
        <v>5</v>
      </c>
      <c r="C8203" s="4" t="s">
        <v>8</v>
      </c>
      <c r="D8203" s="4" t="s">
        <v>7</v>
      </c>
      <c r="E8203" s="4" t="s">
        <v>18</v>
      </c>
    </row>
    <row r="8204" spans="1:6">
      <c r="A8204" t="n">
        <v>70301</v>
      </c>
      <c r="B8204" s="25" t="n">
        <v>58</v>
      </c>
      <c r="C8204" s="7" t="n">
        <v>0</v>
      </c>
      <c r="D8204" s="7" t="n">
        <v>300</v>
      </c>
      <c r="E8204" s="7" t="n">
        <v>0.300000011920929</v>
      </c>
    </row>
    <row r="8205" spans="1:6">
      <c r="A8205" t="s">
        <v>4</v>
      </c>
      <c r="B8205" s="4" t="s">
        <v>5</v>
      </c>
      <c r="C8205" s="4" t="s">
        <v>8</v>
      </c>
      <c r="D8205" s="4" t="s">
        <v>7</v>
      </c>
    </row>
    <row r="8206" spans="1:6">
      <c r="A8206" t="n">
        <v>70309</v>
      </c>
      <c r="B8206" s="25" t="n">
        <v>58</v>
      </c>
      <c r="C8206" s="7" t="n">
        <v>255</v>
      </c>
      <c r="D8206" s="7" t="n">
        <v>0</v>
      </c>
    </row>
    <row r="8207" spans="1:6">
      <c r="A8207" t="s">
        <v>4</v>
      </c>
      <c r="B8207" s="4" t="s">
        <v>5</v>
      </c>
      <c r="C8207" s="4" t="s">
        <v>8</v>
      </c>
      <c r="D8207" s="4" t="s">
        <v>7</v>
      </c>
      <c r="E8207" s="4" t="s">
        <v>18</v>
      </c>
      <c r="F8207" s="4" t="s">
        <v>7</v>
      </c>
      <c r="G8207" s="4" t="s">
        <v>19</v>
      </c>
      <c r="H8207" s="4" t="s">
        <v>19</v>
      </c>
      <c r="I8207" s="4" t="s">
        <v>7</v>
      </c>
      <c r="J8207" s="4" t="s">
        <v>7</v>
      </c>
      <c r="K8207" s="4" t="s">
        <v>19</v>
      </c>
      <c r="L8207" s="4" t="s">
        <v>19</v>
      </c>
      <c r="M8207" s="4" t="s">
        <v>19</v>
      </c>
      <c r="N8207" s="4" t="s">
        <v>19</v>
      </c>
      <c r="O8207" s="4" t="s">
        <v>9</v>
      </c>
    </row>
    <row r="8208" spans="1:6">
      <c r="A8208" t="n">
        <v>70313</v>
      </c>
      <c r="B8208" s="15" t="n">
        <v>50</v>
      </c>
      <c r="C8208" s="7" t="n">
        <v>0</v>
      </c>
      <c r="D8208" s="7" t="n">
        <v>12105</v>
      </c>
      <c r="E8208" s="7" t="n">
        <v>1</v>
      </c>
      <c r="F8208" s="7" t="n">
        <v>0</v>
      </c>
      <c r="G8208" s="7" t="n">
        <v>0</v>
      </c>
      <c r="H8208" s="7" t="n">
        <v>0</v>
      </c>
      <c r="I8208" s="7" t="n">
        <v>0</v>
      </c>
      <c r="J8208" s="7" t="n">
        <v>65533</v>
      </c>
      <c r="K8208" s="7" t="n">
        <v>0</v>
      </c>
      <c r="L8208" s="7" t="n">
        <v>0</v>
      </c>
      <c r="M8208" s="7" t="n">
        <v>0</v>
      </c>
      <c r="N8208" s="7" t="n">
        <v>0</v>
      </c>
      <c r="O8208" s="7" t="s">
        <v>20</v>
      </c>
    </row>
    <row r="8209" spans="1:15">
      <c r="A8209" t="s">
        <v>4</v>
      </c>
      <c r="B8209" s="4" t="s">
        <v>5</v>
      </c>
      <c r="C8209" s="4" t="s">
        <v>8</v>
      </c>
      <c r="D8209" s="4" t="s">
        <v>7</v>
      </c>
      <c r="E8209" s="4" t="s">
        <v>7</v>
      </c>
      <c r="F8209" s="4" t="s">
        <v>7</v>
      </c>
      <c r="G8209" s="4" t="s">
        <v>7</v>
      </c>
      <c r="H8209" s="4" t="s">
        <v>8</v>
      </c>
    </row>
    <row r="8210" spans="1:15">
      <c r="A8210" t="n">
        <v>70352</v>
      </c>
      <c r="B8210" s="28" t="n">
        <v>25</v>
      </c>
      <c r="C8210" s="7" t="n">
        <v>5</v>
      </c>
      <c r="D8210" s="7" t="n">
        <v>65535</v>
      </c>
      <c r="E8210" s="7" t="n">
        <v>500</v>
      </c>
      <c r="F8210" s="7" t="n">
        <v>800</v>
      </c>
      <c r="G8210" s="7" t="n">
        <v>140</v>
      </c>
      <c r="H8210" s="7" t="n">
        <v>0</v>
      </c>
    </row>
    <row r="8211" spans="1:15">
      <c r="A8211" t="s">
        <v>4</v>
      </c>
      <c r="B8211" s="4" t="s">
        <v>5</v>
      </c>
      <c r="C8211" s="4" t="s">
        <v>7</v>
      </c>
      <c r="D8211" s="4" t="s">
        <v>8</v>
      </c>
      <c r="E8211" s="4" t="s">
        <v>69</v>
      </c>
      <c r="F8211" s="4" t="s">
        <v>8</v>
      </c>
      <c r="G8211" s="4" t="s">
        <v>8</v>
      </c>
    </row>
    <row r="8212" spans="1:15">
      <c r="A8212" t="n">
        <v>70363</v>
      </c>
      <c r="B8212" s="29" t="n">
        <v>24</v>
      </c>
      <c r="C8212" s="7" t="n">
        <v>65533</v>
      </c>
      <c r="D8212" s="7" t="n">
        <v>11</v>
      </c>
      <c r="E8212" s="7" t="s">
        <v>504</v>
      </c>
      <c r="F8212" s="7" t="n">
        <v>2</v>
      </c>
      <c r="G8212" s="7" t="n">
        <v>0</v>
      </c>
    </row>
    <row r="8213" spans="1:15">
      <c r="A8213" t="s">
        <v>4</v>
      </c>
      <c r="B8213" s="4" t="s">
        <v>5</v>
      </c>
    </row>
    <row r="8214" spans="1:15">
      <c r="A8214" t="n">
        <v>70448</v>
      </c>
      <c r="B8214" s="30" t="n">
        <v>28</v>
      </c>
    </row>
    <row r="8215" spans="1:15">
      <c r="A8215" t="s">
        <v>4</v>
      </c>
      <c r="B8215" s="4" t="s">
        <v>5</v>
      </c>
      <c r="C8215" s="4" t="s">
        <v>7</v>
      </c>
      <c r="D8215" s="4" t="s">
        <v>8</v>
      </c>
      <c r="E8215" s="4" t="s">
        <v>69</v>
      </c>
      <c r="F8215" s="4" t="s">
        <v>8</v>
      </c>
      <c r="G8215" s="4" t="s">
        <v>8</v>
      </c>
    </row>
    <row r="8216" spans="1:15">
      <c r="A8216" t="n">
        <v>70449</v>
      </c>
      <c r="B8216" s="29" t="n">
        <v>24</v>
      </c>
      <c r="C8216" s="7" t="n">
        <v>65533</v>
      </c>
      <c r="D8216" s="7" t="n">
        <v>11</v>
      </c>
      <c r="E8216" s="7" t="s">
        <v>505</v>
      </c>
      <c r="F8216" s="7" t="n">
        <v>2</v>
      </c>
      <c r="G8216" s="7" t="n">
        <v>0</v>
      </c>
    </row>
    <row r="8217" spans="1:15">
      <c r="A8217" t="s">
        <v>4</v>
      </c>
      <c r="B8217" s="4" t="s">
        <v>5</v>
      </c>
    </row>
    <row r="8218" spans="1:15">
      <c r="A8218" t="n">
        <v>70505</v>
      </c>
      <c r="B8218" s="30" t="n">
        <v>28</v>
      </c>
    </row>
    <row r="8219" spans="1:15">
      <c r="A8219" t="s">
        <v>4</v>
      </c>
      <c r="B8219" s="4" t="s">
        <v>5</v>
      </c>
      <c r="C8219" s="4" t="s">
        <v>8</v>
      </c>
    </row>
    <row r="8220" spans="1:15">
      <c r="A8220" t="n">
        <v>70506</v>
      </c>
      <c r="B8220" s="31" t="n">
        <v>27</v>
      </c>
      <c r="C8220" s="7" t="n">
        <v>0</v>
      </c>
    </row>
    <row r="8221" spans="1:15">
      <c r="A8221" t="s">
        <v>4</v>
      </c>
      <c r="B8221" s="4" t="s">
        <v>5</v>
      </c>
      <c r="C8221" s="4" t="s">
        <v>8</v>
      </c>
    </row>
    <row r="8222" spans="1:15">
      <c r="A8222" t="n">
        <v>70508</v>
      </c>
      <c r="B8222" s="31" t="n">
        <v>27</v>
      </c>
      <c r="C8222" s="7" t="n">
        <v>1</v>
      </c>
    </row>
    <row r="8223" spans="1:15">
      <c r="A8223" t="s">
        <v>4</v>
      </c>
      <c r="B8223" s="4" t="s">
        <v>5</v>
      </c>
      <c r="C8223" s="4" t="s">
        <v>8</v>
      </c>
      <c r="D8223" s="4" t="s">
        <v>7</v>
      </c>
      <c r="E8223" s="4" t="s">
        <v>7</v>
      </c>
      <c r="F8223" s="4" t="s">
        <v>7</v>
      </c>
      <c r="G8223" s="4" t="s">
        <v>7</v>
      </c>
      <c r="H8223" s="4" t="s">
        <v>8</v>
      </c>
    </row>
    <row r="8224" spans="1:15">
      <c r="A8224" t="n">
        <v>70510</v>
      </c>
      <c r="B8224" s="28" t="n">
        <v>25</v>
      </c>
      <c r="C8224" s="7" t="n">
        <v>5</v>
      </c>
      <c r="D8224" s="7" t="n">
        <v>65535</v>
      </c>
      <c r="E8224" s="7" t="n">
        <v>65535</v>
      </c>
      <c r="F8224" s="7" t="n">
        <v>65535</v>
      </c>
      <c r="G8224" s="7" t="n">
        <v>65535</v>
      </c>
      <c r="H8224" s="7" t="n">
        <v>0</v>
      </c>
    </row>
    <row r="8225" spans="1:8">
      <c r="A8225" t="s">
        <v>4</v>
      </c>
      <c r="B8225" s="4" t="s">
        <v>5</v>
      </c>
      <c r="C8225" s="4" t="s">
        <v>8</v>
      </c>
      <c r="D8225" s="4" t="s">
        <v>8</v>
      </c>
      <c r="E8225" s="4" t="s">
        <v>19</v>
      </c>
      <c r="F8225" s="4" t="s">
        <v>8</v>
      </c>
      <c r="G8225" s="4" t="s">
        <v>8</v>
      </c>
    </row>
    <row r="8226" spans="1:8">
      <c r="A8226" t="n">
        <v>70521</v>
      </c>
      <c r="B8226" s="74" t="n">
        <v>18</v>
      </c>
      <c r="C8226" s="7" t="n">
        <v>0</v>
      </c>
      <c r="D8226" s="7" t="n">
        <v>0</v>
      </c>
      <c r="E8226" s="7" t="n">
        <v>0</v>
      </c>
      <c r="F8226" s="7" t="n">
        <v>19</v>
      </c>
      <c r="G8226" s="7" t="n">
        <v>1</v>
      </c>
    </row>
    <row r="8227" spans="1:8">
      <c r="A8227" t="s">
        <v>4</v>
      </c>
      <c r="B8227" s="4" t="s">
        <v>5</v>
      </c>
      <c r="C8227" s="4" t="s">
        <v>8</v>
      </c>
      <c r="D8227" s="4" t="s">
        <v>8</v>
      </c>
      <c r="E8227" s="4" t="s">
        <v>7</v>
      </c>
      <c r="F8227" s="4" t="s">
        <v>18</v>
      </c>
    </row>
    <row r="8228" spans="1:8">
      <c r="A8228" t="n">
        <v>70530</v>
      </c>
      <c r="B8228" s="22" t="n">
        <v>107</v>
      </c>
      <c r="C8228" s="7" t="n">
        <v>0</v>
      </c>
      <c r="D8228" s="7" t="n">
        <v>0</v>
      </c>
      <c r="E8228" s="7" t="n">
        <v>0</v>
      </c>
      <c r="F8228" s="7" t="n">
        <v>32</v>
      </c>
    </row>
    <row r="8229" spans="1:8">
      <c r="A8229" t="s">
        <v>4</v>
      </c>
      <c r="B8229" s="4" t="s">
        <v>5</v>
      </c>
      <c r="C8229" s="4" t="s">
        <v>8</v>
      </c>
      <c r="D8229" s="4" t="s">
        <v>8</v>
      </c>
      <c r="E8229" s="4" t="s">
        <v>9</v>
      </c>
      <c r="F8229" s="4" t="s">
        <v>7</v>
      </c>
    </row>
    <row r="8230" spans="1:8">
      <c r="A8230" t="n">
        <v>70539</v>
      </c>
      <c r="B8230" s="22" t="n">
        <v>107</v>
      </c>
      <c r="C8230" s="7" t="n">
        <v>1</v>
      </c>
      <c r="D8230" s="7" t="n">
        <v>0</v>
      </c>
      <c r="E8230" s="7" t="s">
        <v>511</v>
      </c>
      <c r="F8230" s="7" t="n">
        <v>1</v>
      </c>
    </row>
    <row r="8231" spans="1:8">
      <c r="A8231" t="s">
        <v>4</v>
      </c>
      <c r="B8231" s="4" t="s">
        <v>5</v>
      </c>
      <c r="C8231" s="4" t="s">
        <v>8</v>
      </c>
      <c r="D8231" s="4" t="s">
        <v>8</v>
      </c>
      <c r="E8231" s="4" t="s">
        <v>9</v>
      </c>
      <c r="F8231" s="4" t="s">
        <v>7</v>
      </c>
    </row>
    <row r="8232" spans="1:8">
      <c r="A8232" t="n">
        <v>70549</v>
      </c>
      <c r="B8232" s="22" t="n">
        <v>107</v>
      </c>
      <c r="C8232" s="7" t="n">
        <v>1</v>
      </c>
      <c r="D8232" s="7" t="n">
        <v>0</v>
      </c>
      <c r="E8232" s="7" t="s">
        <v>512</v>
      </c>
      <c r="F8232" s="7" t="n">
        <v>2</v>
      </c>
    </row>
    <row r="8233" spans="1:8">
      <c r="A8233" t="s">
        <v>4</v>
      </c>
      <c r="B8233" s="4" t="s">
        <v>5</v>
      </c>
      <c r="C8233" s="4" t="s">
        <v>8</v>
      </c>
      <c r="D8233" s="4" t="s">
        <v>8</v>
      </c>
      <c r="E8233" s="4" t="s">
        <v>8</v>
      </c>
      <c r="F8233" s="4" t="s">
        <v>7</v>
      </c>
      <c r="G8233" s="4" t="s">
        <v>7</v>
      </c>
      <c r="H8233" s="4" t="s">
        <v>8</v>
      </c>
    </row>
    <row r="8234" spans="1:8">
      <c r="A8234" t="n">
        <v>70560</v>
      </c>
      <c r="B8234" s="22" t="n">
        <v>107</v>
      </c>
      <c r="C8234" s="7" t="n">
        <v>2</v>
      </c>
      <c r="D8234" s="7" t="n">
        <v>0</v>
      </c>
      <c r="E8234" s="7" t="n">
        <v>1</v>
      </c>
      <c r="F8234" s="7" t="n">
        <v>65535</v>
      </c>
      <c r="G8234" s="7" t="n">
        <v>65535</v>
      </c>
      <c r="H8234" s="7" t="n">
        <v>0</v>
      </c>
    </row>
    <row r="8235" spans="1:8">
      <c r="A8235" t="s">
        <v>4</v>
      </c>
      <c r="B8235" s="4" t="s">
        <v>5</v>
      </c>
      <c r="C8235" s="4" t="s">
        <v>8</v>
      </c>
      <c r="D8235" s="4" t="s">
        <v>8</v>
      </c>
      <c r="E8235" s="4" t="s">
        <v>8</v>
      </c>
    </row>
    <row r="8236" spans="1:8">
      <c r="A8236" t="n">
        <v>70569</v>
      </c>
      <c r="B8236" s="22" t="n">
        <v>107</v>
      </c>
      <c r="C8236" s="7" t="n">
        <v>4</v>
      </c>
      <c r="D8236" s="7" t="n">
        <v>0</v>
      </c>
      <c r="E8236" s="7" t="n">
        <v>0</v>
      </c>
    </row>
    <row r="8237" spans="1:8">
      <c r="A8237" t="s">
        <v>4</v>
      </c>
      <c r="B8237" s="4" t="s">
        <v>5</v>
      </c>
      <c r="C8237" s="4" t="s">
        <v>8</v>
      </c>
      <c r="D8237" s="4" t="s">
        <v>8</v>
      </c>
    </row>
    <row r="8238" spans="1:8">
      <c r="A8238" t="n">
        <v>70573</v>
      </c>
      <c r="B8238" s="22" t="n">
        <v>107</v>
      </c>
      <c r="C8238" s="7" t="n">
        <v>3</v>
      </c>
      <c r="D8238" s="7" t="n">
        <v>0</v>
      </c>
    </row>
    <row r="8239" spans="1:8">
      <c r="A8239" t="s">
        <v>4</v>
      </c>
      <c r="B8239" s="4" t="s">
        <v>5</v>
      </c>
      <c r="C8239" s="4" t="s">
        <v>8</v>
      </c>
      <c r="D8239" s="4" t="s">
        <v>8</v>
      </c>
      <c r="E8239" s="4" t="s">
        <v>8</v>
      </c>
      <c r="F8239" s="4" t="s">
        <v>19</v>
      </c>
      <c r="G8239" s="4" t="s">
        <v>8</v>
      </c>
      <c r="H8239" s="4" t="s">
        <v>8</v>
      </c>
      <c r="I8239" s="4" t="s">
        <v>17</v>
      </c>
    </row>
    <row r="8240" spans="1:8">
      <c r="A8240" t="n">
        <v>70576</v>
      </c>
      <c r="B8240" s="12" t="n">
        <v>5</v>
      </c>
      <c r="C8240" s="7" t="n">
        <v>35</v>
      </c>
      <c r="D8240" s="7" t="n">
        <v>0</v>
      </c>
      <c r="E8240" s="7" t="n">
        <v>0</v>
      </c>
      <c r="F8240" s="7" t="n">
        <v>1</v>
      </c>
      <c r="G8240" s="7" t="n">
        <v>2</v>
      </c>
      <c r="H8240" s="7" t="n">
        <v>1</v>
      </c>
      <c r="I8240" s="13" t="n">
        <f t="normal" ca="1">A8298</f>
        <v>0</v>
      </c>
    </row>
    <row r="8241" spans="1:9">
      <c r="A8241" t="s">
        <v>4</v>
      </c>
      <c r="B8241" s="4" t="s">
        <v>5</v>
      </c>
      <c r="C8241" s="4" t="s">
        <v>8</v>
      </c>
      <c r="D8241" s="4" t="s">
        <v>7</v>
      </c>
      <c r="E8241" s="4" t="s">
        <v>18</v>
      </c>
    </row>
    <row r="8242" spans="1:9">
      <c r="A8242" t="n">
        <v>70590</v>
      </c>
      <c r="B8242" s="25" t="n">
        <v>58</v>
      </c>
      <c r="C8242" s="7" t="n">
        <v>100</v>
      </c>
      <c r="D8242" s="7" t="n">
        <v>300</v>
      </c>
      <c r="E8242" s="7" t="n">
        <v>0.300000011920929</v>
      </c>
    </row>
    <row r="8243" spans="1:9">
      <c r="A8243" t="s">
        <v>4</v>
      </c>
      <c r="B8243" s="4" t="s">
        <v>5</v>
      </c>
      <c r="C8243" s="4" t="s">
        <v>8</v>
      </c>
      <c r="D8243" s="4" t="s">
        <v>7</v>
      </c>
    </row>
    <row r="8244" spans="1:9">
      <c r="A8244" t="n">
        <v>70598</v>
      </c>
      <c r="B8244" s="25" t="n">
        <v>58</v>
      </c>
      <c r="C8244" s="7" t="n">
        <v>255</v>
      </c>
      <c r="D8244" s="7" t="n">
        <v>0</v>
      </c>
    </row>
    <row r="8245" spans="1:9">
      <c r="A8245" t="s">
        <v>4</v>
      </c>
      <c r="B8245" s="4" t="s">
        <v>5</v>
      </c>
      <c r="C8245" s="4" t="s">
        <v>7</v>
      </c>
      <c r="D8245" s="4" t="s">
        <v>8</v>
      </c>
      <c r="E8245" s="4" t="s">
        <v>8</v>
      </c>
      <c r="F8245" s="4" t="s">
        <v>9</v>
      </c>
    </row>
    <row r="8246" spans="1:9">
      <c r="A8246" t="n">
        <v>70602</v>
      </c>
      <c r="B8246" s="53" t="n">
        <v>20</v>
      </c>
      <c r="C8246" s="7" t="n">
        <v>0</v>
      </c>
      <c r="D8246" s="7" t="n">
        <v>2</v>
      </c>
      <c r="E8246" s="7" t="n">
        <v>10</v>
      </c>
      <c r="F8246" s="7" t="s">
        <v>502</v>
      </c>
    </row>
    <row r="8247" spans="1:9">
      <c r="A8247" t="s">
        <v>4</v>
      </c>
      <c r="B8247" s="4" t="s">
        <v>5</v>
      </c>
      <c r="C8247" s="4" t="s">
        <v>7</v>
      </c>
    </row>
    <row r="8248" spans="1:9">
      <c r="A8248" t="n">
        <v>70623</v>
      </c>
      <c r="B8248" s="23" t="n">
        <v>16</v>
      </c>
      <c r="C8248" s="7" t="n">
        <v>500</v>
      </c>
    </row>
    <row r="8249" spans="1:9">
      <c r="A8249" t="s">
        <v>4</v>
      </c>
      <c r="B8249" s="4" t="s">
        <v>5</v>
      </c>
      <c r="C8249" s="4" t="s">
        <v>8</v>
      </c>
      <c r="D8249" s="4" t="s">
        <v>7</v>
      </c>
      <c r="E8249" s="4" t="s">
        <v>9</v>
      </c>
    </row>
    <row r="8250" spans="1:9">
      <c r="A8250" t="n">
        <v>70626</v>
      </c>
      <c r="B8250" s="38" t="n">
        <v>51</v>
      </c>
      <c r="C8250" s="7" t="n">
        <v>4</v>
      </c>
      <c r="D8250" s="7" t="n">
        <v>0</v>
      </c>
      <c r="E8250" s="7" t="s">
        <v>128</v>
      </c>
    </row>
    <row r="8251" spans="1:9">
      <c r="A8251" t="s">
        <v>4</v>
      </c>
      <c r="B8251" s="4" t="s">
        <v>5</v>
      </c>
      <c r="C8251" s="4" t="s">
        <v>7</v>
      </c>
    </row>
    <row r="8252" spans="1:9">
      <c r="A8252" t="n">
        <v>70639</v>
      </c>
      <c r="B8252" s="23" t="n">
        <v>16</v>
      </c>
      <c r="C8252" s="7" t="n">
        <v>0</v>
      </c>
    </row>
    <row r="8253" spans="1:9">
      <c r="A8253" t="s">
        <v>4</v>
      </c>
      <c r="B8253" s="4" t="s">
        <v>5</v>
      </c>
      <c r="C8253" s="4" t="s">
        <v>7</v>
      </c>
      <c r="D8253" s="4" t="s">
        <v>69</v>
      </c>
      <c r="E8253" s="4" t="s">
        <v>8</v>
      </c>
      <c r="F8253" s="4" t="s">
        <v>8</v>
      </c>
    </row>
    <row r="8254" spans="1:9">
      <c r="A8254" t="n">
        <v>70642</v>
      </c>
      <c r="B8254" s="39" t="n">
        <v>26</v>
      </c>
      <c r="C8254" s="7" t="n">
        <v>0</v>
      </c>
      <c r="D8254" s="7" t="s">
        <v>618</v>
      </c>
      <c r="E8254" s="7" t="n">
        <v>2</v>
      </c>
      <c r="F8254" s="7" t="n">
        <v>0</v>
      </c>
    </row>
    <row r="8255" spans="1:9">
      <c r="A8255" t="s">
        <v>4</v>
      </c>
      <c r="B8255" s="4" t="s">
        <v>5</v>
      </c>
    </row>
    <row r="8256" spans="1:9">
      <c r="A8256" t="n">
        <v>70677</v>
      </c>
      <c r="B8256" s="30" t="n">
        <v>28</v>
      </c>
    </row>
    <row r="8257" spans="1:6">
      <c r="A8257" t="s">
        <v>4</v>
      </c>
      <c r="B8257" s="4" t="s">
        <v>5</v>
      </c>
      <c r="C8257" s="4" t="s">
        <v>8</v>
      </c>
      <c r="D8257" s="4" t="s">
        <v>7</v>
      </c>
      <c r="E8257" s="4" t="s">
        <v>9</v>
      </c>
    </row>
    <row r="8258" spans="1:6">
      <c r="A8258" t="n">
        <v>70678</v>
      </c>
      <c r="B8258" s="38" t="n">
        <v>51</v>
      </c>
      <c r="C8258" s="7" t="n">
        <v>4</v>
      </c>
      <c r="D8258" s="7" t="n">
        <v>80</v>
      </c>
      <c r="E8258" s="7" t="s">
        <v>303</v>
      </c>
    </row>
    <row r="8259" spans="1:6">
      <c r="A8259" t="s">
        <v>4</v>
      </c>
      <c r="B8259" s="4" t="s">
        <v>5</v>
      </c>
      <c r="C8259" s="4" t="s">
        <v>7</v>
      </c>
    </row>
    <row r="8260" spans="1:6">
      <c r="A8260" t="n">
        <v>70692</v>
      </c>
      <c r="B8260" s="23" t="n">
        <v>16</v>
      </c>
      <c r="C8260" s="7" t="n">
        <v>0</v>
      </c>
    </row>
    <row r="8261" spans="1:6">
      <c r="A8261" t="s">
        <v>4</v>
      </c>
      <c r="B8261" s="4" t="s">
        <v>5</v>
      </c>
      <c r="C8261" s="4" t="s">
        <v>7</v>
      </c>
      <c r="D8261" s="4" t="s">
        <v>69</v>
      </c>
      <c r="E8261" s="4" t="s">
        <v>8</v>
      </c>
      <c r="F8261" s="4" t="s">
        <v>8</v>
      </c>
      <c r="G8261" s="4" t="s">
        <v>69</v>
      </c>
      <c r="H8261" s="4" t="s">
        <v>8</v>
      </c>
      <c r="I8261" s="4" t="s">
        <v>8</v>
      </c>
    </row>
    <row r="8262" spans="1:6">
      <c r="A8262" t="n">
        <v>70695</v>
      </c>
      <c r="B8262" s="39" t="n">
        <v>26</v>
      </c>
      <c r="C8262" s="7" t="n">
        <v>80</v>
      </c>
      <c r="D8262" s="7" t="s">
        <v>619</v>
      </c>
      <c r="E8262" s="7" t="n">
        <v>2</v>
      </c>
      <c r="F8262" s="7" t="n">
        <v>3</v>
      </c>
      <c r="G8262" s="7" t="s">
        <v>620</v>
      </c>
      <c r="H8262" s="7" t="n">
        <v>2</v>
      </c>
      <c r="I8262" s="7" t="n">
        <v>0</v>
      </c>
    </row>
    <row r="8263" spans="1:6">
      <c r="A8263" t="s">
        <v>4</v>
      </c>
      <c r="B8263" s="4" t="s">
        <v>5</v>
      </c>
    </row>
    <row r="8264" spans="1:6">
      <c r="A8264" t="n">
        <v>70790</v>
      </c>
      <c r="B8264" s="30" t="n">
        <v>28</v>
      </c>
    </row>
    <row r="8265" spans="1:6">
      <c r="A8265" t="s">
        <v>4</v>
      </c>
      <c r="B8265" s="4" t="s">
        <v>5</v>
      </c>
      <c r="C8265" s="4" t="s">
        <v>8</v>
      </c>
      <c r="D8265" s="4" t="s">
        <v>7</v>
      </c>
      <c r="E8265" s="4" t="s">
        <v>8</v>
      </c>
    </row>
    <row r="8266" spans="1:6">
      <c r="A8266" t="n">
        <v>70791</v>
      </c>
      <c r="B8266" s="17" t="n">
        <v>49</v>
      </c>
      <c r="C8266" s="7" t="n">
        <v>1</v>
      </c>
      <c r="D8266" s="7" t="n">
        <v>3000</v>
      </c>
      <c r="E8266" s="7" t="n">
        <v>0</v>
      </c>
    </row>
    <row r="8267" spans="1:6">
      <c r="A8267" t="s">
        <v>4</v>
      </c>
      <c r="B8267" s="4" t="s">
        <v>5</v>
      </c>
      <c r="C8267" s="4" t="s">
        <v>8</v>
      </c>
      <c r="D8267" s="4" t="s">
        <v>7</v>
      </c>
      <c r="E8267" s="4" t="s">
        <v>19</v>
      </c>
      <c r="F8267" s="4" t="s">
        <v>7</v>
      </c>
    </row>
    <row r="8268" spans="1:6">
      <c r="A8268" t="n">
        <v>70796</v>
      </c>
      <c r="B8268" s="15" t="n">
        <v>50</v>
      </c>
      <c r="C8268" s="7" t="n">
        <v>3</v>
      </c>
      <c r="D8268" s="7" t="n">
        <v>8150</v>
      </c>
      <c r="E8268" s="7" t="n">
        <v>0</v>
      </c>
      <c r="F8268" s="7" t="n">
        <v>2000</v>
      </c>
    </row>
    <row r="8269" spans="1:6">
      <c r="A8269" t="s">
        <v>4</v>
      </c>
      <c r="B8269" s="4" t="s">
        <v>5</v>
      </c>
      <c r="C8269" s="4" t="s">
        <v>8</v>
      </c>
      <c r="D8269" s="4" t="s">
        <v>7</v>
      </c>
      <c r="E8269" s="4" t="s">
        <v>18</v>
      </c>
    </row>
    <row r="8270" spans="1:6">
      <c r="A8270" t="n">
        <v>70806</v>
      </c>
      <c r="B8270" s="25" t="n">
        <v>58</v>
      </c>
      <c r="C8270" s="7" t="n">
        <v>0</v>
      </c>
      <c r="D8270" s="7" t="n">
        <v>1000</v>
      </c>
      <c r="E8270" s="7" t="n">
        <v>1</v>
      </c>
    </row>
    <row r="8271" spans="1:6">
      <c r="A8271" t="s">
        <v>4</v>
      </c>
      <c r="B8271" s="4" t="s">
        <v>5</v>
      </c>
      <c r="C8271" s="4" t="s">
        <v>8</v>
      </c>
      <c r="D8271" s="4" t="s">
        <v>7</v>
      </c>
    </row>
    <row r="8272" spans="1:6">
      <c r="A8272" t="n">
        <v>70814</v>
      </c>
      <c r="B8272" s="25" t="n">
        <v>58</v>
      </c>
      <c r="C8272" s="7" t="n">
        <v>255</v>
      </c>
      <c r="D8272" s="7" t="n">
        <v>0</v>
      </c>
    </row>
    <row r="8273" spans="1:9">
      <c r="A8273" t="s">
        <v>4</v>
      </c>
      <c r="B8273" s="4" t="s">
        <v>5</v>
      </c>
      <c r="C8273" s="4" t="s">
        <v>8</v>
      </c>
      <c r="D8273" s="4" t="s">
        <v>8</v>
      </c>
    </row>
    <row r="8274" spans="1:9">
      <c r="A8274" t="n">
        <v>70818</v>
      </c>
      <c r="B8274" s="17" t="n">
        <v>49</v>
      </c>
      <c r="C8274" s="7" t="n">
        <v>2</v>
      </c>
      <c r="D8274" s="7" t="n">
        <v>0</v>
      </c>
    </row>
    <row r="8275" spans="1:9">
      <c r="A8275" t="s">
        <v>4</v>
      </c>
      <c r="B8275" s="4" t="s">
        <v>5</v>
      </c>
      <c r="C8275" s="4" t="s">
        <v>8</v>
      </c>
      <c r="D8275" s="4" t="s">
        <v>7</v>
      </c>
      <c r="E8275" s="4" t="s">
        <v>7</v>
      </c>
      <c r="F8275" s="4" t="s">
        <v>7</v>
      </c>
      <c r="G8275" s="4" t="s">
        <v>7</v>
      </c>
      <c r="H8275" s="4" t="s">
        <v>8</v>
      </c>
    </row>
    <row r="8276" spans="1:9">
      <c r="A8276" t="n">
        <v>70821</v>
      </c>
      <c r="B8276" s="28" t="n">
        <v>25</v>
      </c>
      <c r="C8276" s="7" t="n">
        <v>5</v>
      </c>
      <c r="D8276" s="7" t="n">
        <v>65535</v>
      </c>
      <c r="E8276" s="7" t="n">
        <v>500</v>
      </c>
      <c r="F8276" s="7" t="n">
        <v>800</v>
      </c>
      <c r="G8276" s="7" t="n">
        <v>140</v>
      </c>
      <c r="H8276" s="7" t="n">
        <v>0</v>
      </c>
    </row>
    <row r="8277" spans="1:9">
      <c r="A8277" t="s">
        <v>4</v>
      </c>
      <c r="B8277" s="4" t="s">
        <v>5</v>
      </c>
      <c r="C8277" s="4" t="s">
        <v>7</v>
      </c>
      <c r="D8277" s="4" t="s">
        <v>8</v>
      </c>
      <c r="E8277" s="4" t="s">
        <v>69</v>
      </c>
      <c r="F8277" s="4" t="s">
        <v>8</v>
      </c>
      <c r="G8277" s="4" t="s">
        <v>8</v>
      </c>
    </row>
    <row r="8278" spans="1:9">
      <c r="A8278" t="n">
        <v>70832</v>
      </c>
      <c r="B8278" s="29" t="n">
        <v>24</v>
      </c>
      <c r="C8278" s="7" t="n">
        <v>65533</v>
      </c>
      <c r="D8278" s="7" t="n">
        <v>11</v>
      </c>
      <c r="E8278" s="7" t="s">
        <v>621</v>
      </c>
      <c r="F8278" s="7" t="n">
        <v>2</v>
      </c>
      <c r="G8278" s="7" t="n">
        <v>0</v>
      </c>
    </row>
    <row r="8279" spans="1:9">
      <c r="A8279" t="s">
        <v>4</v>
      </c>
      <c r="B8279" s="4" t="s">
        <v>5</v>
      </c>
    </row>
    <row r="8280" spans="1:9">
      <c r="A8280" t="n">
        <v>70900</v>
      </c>
      <c r="B8280" s="30" t="n">
        <v>28</v>
      </c>
    </row>
    <row r="8281" spans="1:9">
      <c r="A8281" t="s">
        <v>4</v>
      </c>
      <c r="B8281" s="4" t="s">
        <v>5</v>
      </c>
      <c r="C8281" s="4" t="s">
        <v>7</v>
      </c>
      <c r="D8281" s="4" t="s">
        <v>8</v>
      </c>
      <c r="E8281" s="4" t="s">
        <v>69</v>
      </c>
      <c r="F8281" s="4" t="s">
        <v>8</v>
      </c>
      <c r="G8281" s="4" t="s">
        <v>8</v>
      </c>
    </row>
    <row r="8282" spans="1:9">
      <c r="A8282" t="n">
        <v>70901</v>
      </c>
      <c r="B8282" s="29" t="n">
        <v>24</v>
      </c>
      <c r="C8282" s="7" t="n">
        <v>65533</v>
      </c>
      <c r="D8282" s="7" t="n">
        <v>11</v>
      </c>
      <c r="E8282" s="7" t="s">
        <v>622</v>
      </c>
      <c r="F8282" s="7" t="n">
        <v>2</v>
      </c>
      <c r="G8282" s="7" t="n">
        <v>0</v>
      </c>
    </row>
    <row r="8283" spans="1:9">
      <c r="A8283" t="s">
        <v>4</v>
      </c>
      <c r="B8283" s="4" t="s">
        <v>5</v>
      </c>
    </row>
    <row r="8284" spans="1:9">
      <c r="A8284" t="n">
        <v>70979</v>
      </c>
      <c r="B8284" s="30" t="n">
        <v>28</v>
      </c>
    </row>
    <row r="8285" spans="1:9">
      <c r="A8285" t="s">
        <v>4</v>
      </c>
      <c r="B8285" s="4" t="s">
        <v>5</v>
      </c>
      <c r="C8285" s="4" t="s">
        <v>7</v>
      </c>
      <c r="D8285" s="4" t="s">
        <v>8</v>
      </c>
      <c r="E8285" s="4" t="s">
        <v>69</v>
      </c>
      <c r="F8285" s="4" t="s">
        <v>8</v>
      </c>
      <c r="G8285" s="4" t="s">
        <v>8</v>
      </c>
    </row>
    <row r="8286" spans="1:9">
      <c r="A8286" t="n">
        <v>70980</v>
      </c>
      <c r="B8286" s="29" t="n">
        <v>24</v>
      </c>
      <c r="C8286" s="7" t="n">
        <v>65533</v>
      </c>
      <c r="D8286" s="7" t="n">
        <v>11</v>
      </c>
      <c r="E8286" s="7" t="s">
        <v>623</v>
      </c>
      <c r="F8286" s="7" t="n">
        <v>2</v>
      </c>
      <c r="G8286" s="7" t="n">
        <v>0</v>
      </c>
    </row>
    <row r="8287" spans="1:9">
      <c r="A8287" t="s">
        <v>4</v>
      </c>
      <c r="B8287" s="4" t="s">
        <v>5</v>
      </c>
    </row>
    <row r="8288" spans="1:9">
      <c r="A8288" t="n">
        <v>71068</v>
      </c>
      <c r="B8288" s="30" t="n">
        <v>28</v>
      </c>
    </row>
    <row r="8289" spans="1:8">
      <c r="A8289" t="s">
        <v>4</v>
      </c>
      <c r="B8289" s="4" t="s">
        <v>5</v>
      </c>
      <c r="C8289" s="4" t="s">
        <v>8</v>
      </c>
    </row>
    <row r="8290" spans="1:8">
      <c r="A8290" t="n">
        <v>71069</v>
      </c>
      <c r="B8290" s="31" t="n">
        <v>27</v>
      </c>
      <c r="C8290" s="7" t="n">
        <v>0</v>
      </c>
    </row>
    <row r="8291" spans="1:8">
      <c r="A8291" t="s">
        <v>4</v>
      </c>
      <c r="B8291" s="4" t="s">
        <v>5</v>
      </c>
      <c r="C8291" s="4" t="s">
        <v>8</v>
      </c>
    </row>
    <row r="8292" spans="1:8">
      <c r="A8292" t="n">
        <v>71071</v>
      </c>
      <c r="B8292" s="31" t="n">
        <v>27</v>
      </c>
      <c r="C8292" s="7" t="n">
        <v>1</v>
      </c>
    </row>
    <row r="8293" spans="1:8">
      <c r="A8293" t="s">
        <v>4</v>
      </c>
      <c r="B8293" s="4" t="s">
        <v>5</v>
      </c>
      <c r="C8293" s="4" t="s">
        <v>8</v>
      </c>
      <c r="D8293" s="4" t="s">
        <v>7</v>
      </c>
      <c r="E8293" s="4" t="s">
        <v>7</v>
      </c>
      <c r="F8293" s="4" t="s">
        <v>7</v>
      </c>
      <c r="G8293" s="4" t="s">
        <v>7</v>
      </c>
      <c r="H8293" s="4" t="s">
        <v>8</v>
      </c>
    </row>
    <row r="8294" spans="1:8">
      <c r="A8294" t="n">
        <v>71073</v>
      </c>
      <c r="B8294" s="28" t="n">
        <v>25</v>
      </c>
      <c r="C8294" s="7" t="n">
        <v>5</v>
      </c>
      <c r="D8294" s="7" t="n">
        <v>65535</v>
      </c>
      <c r="E8294" s="7" t="n">
        <v>65535</v>
      </c>
      <c r="F8294" s="7" t="n">
        <v>65535</v>
      </c>
      <c r="G8294" s="7" t="n">
        <v>65535</v>
      </c>
      <c r="H8294" s="7" t="n">
        <v>0</v>
      </c>
    </row>
    <row r="8295" spans="1:8">
      <c r="A8295" t="s">
        <v>4</v>
      </c>
      <c r="B8295" s="4" t="s">
        <v>5</v>
      </c>
      <c r="C8295" s="4" t="s">
        <v>17</v>
      </c>
    </row>
    <row r="8296" spans="1:8">
      <c r="A8296" t="n">
        <v>71084</v>
      </c>
      <c r="B8296" s="16" t="n">
        <v>3</v>
      </c>
      <c r="C8296" s="13" t="n">
        <f t="normal" ca="1">A8302</f>
        <v>0</v>
      </c>
    </row>
    <row r="8297" spans="1:8">
      <c r="A8297" t="s">
        <v>4</v>
      </c>
      <c r="B8297" s="4" t="s">
        <v>5</v>
      </c>
      <c r="C8297" s="4" t="s">
        <v>8</v>
      </c>
      <c r="D8297" s="4" t="s">
        <v>7</v>
      </c>
      <c r="E8297" s="4" t="s">
        <v>18</v>
      </c>
    </row>
    <row r="8298" spans="1:8">
      <c r="A8298" t="n">
        <v>71089</v>
      </c>
      <c r="B8298" s="25" t="n">
        <v>58</v>
      </c>
      <c r="C8298" s="7" t="n">
        <v>0</v>
      </c>
      <c r="D8298" s="7" t="n">
        <v>1000</v>
      </c>
      <c r="E8298" s="7" t="n">
        <v>1</v>
      </c>
    </row>
    <row r="8299" spans="1:8">
      <c r="A8299" t="s">
        <v>4</v>
      </c>
      <c r="B8299" s="4" t="s">
        <v>5</v>
      </c>
      <c r="C8299" s="4" t="s">
        <v>8</v>
      </c>
      <c r="D8299" s="4" t="s">
        <v>7</v>
      </c>
    </row>
    <row r="8300" spans="1:8">
      <c r="A8300" t="n">
        <v>71097</v>
      </c>
      <c r="B8300" s="25" t="n">
        <v>58</v>
      </c>
      <c r="C8300" s="7" t="n">
        <v>255</v>
      </c>
      <c r="D8300" s="7" t="n">
        <v>0</v>
      </c>
    </row>
    <row r="8301" spans="1:8">
      <c r="A8301" t="s">
        <v>4</v>
      </c>
      <c r="B8301" s="4" t="s">
        <v>5</v>
      </c>
      <c r="C8301" s="4" t="s">
        <v>7</v>
      </c>
      <c r="D8301" s="4" t="s">
        <v>18</v>
      </c>
      <c r="E8301" s="4" t="s">
        <v>18</v>
      </c>
      <c r="F8301" s="4" t="s">
        <v>18</v>
      </c>
      <c r="G8301" s="4" t="s">
        <v>18</v>
      </c>
    </row>
    <row r="8302" spans="1:8">
      <c r="A8302" t="n">
        <v>71101</v>
      </c>
      <c r="B8302" s="33" t="n">
        <v>46</v>
      </c>
      <c r="C8302" s="7" t="n">
        <v>61456</v>
      </c>
      <c r="D8302" s="7" t="n">
        <v>3.29999995231628</v>
      </c>
      <c r="E8302" s="7" t="n">
        <v>0.0599999986588955</v>
      </c>
      <c r="F8302" s="7" t="n">
        <v>-22.3999996185303</v>
      </c>
      <c r="G8302" s="7" t="n">
        <v>150</v>
      </c>
    </row>
    <row r="8303" spans="1:8">
      <c r="A8303" t="s">
        <v>4</v>
      </c>
      <c r="B8303" s="4" t="s">
        <v>5</v>
      </c>
      <c r="C8303" s="4" t="s">
        <v>8</v>
      </c>
      <c r="D8303" s="4" t="s">
        <v>8</v>
      </c>
      <c r="E8303" s="4" t="s">
        <v>18</v>
      </c>
      <c r="F8303" s="4" t="s">
        <v>18</v>
      </c>
      <c r="G8303" s="4" t="s">
        <v>18</v>
      </c>
      <c r="H8303" s="4" t="s">
        <v>7</v>
      </c>
      <c r="I8303" s="4" t="s">
        <v>8</v>
      </c>
    </row>
    <row r="8304" spans="1:8">
      <c r="A8304" t="n">
        <v>71120</v>
      </c>
      <c r="B8304" s="36" t="n">
        <v>45</v>
      </c>
      <c r="C8304" s="7" t="n">
        <v>4</v>
      </c>
      <c r="D8304" s="7" t="n">
        <v>3</v>
      </c>
      <c r="E8304" s="7" t="n">
        <v>7</v>
      </c>
      <c r="F8304" s="7" t="n">
        <v>300</v>
      </c>
      <c r="G8304" s="7" t="n">
        <v>0</v>
      </c>
      <c r="H8304" s="7" t="n">
        <v>0</v>
      </c>
      <c r="I8304" s="7" t="n">
        <v>0</v>
      </c>
    </row>
    <row r="8305" spans="1:9">
      <c r="A8305" t="s">
        <v>4</v>
      </c>
      <c r="B8305" s="4" t="s">
        <v>5</v>
      </c>
      <c r="C8305" s="4" t="s">
        <v>8</v>
      </c>
      <c r="D8305" s="4" t="s">
        <v>8</v>
      </c>
      <c r="E8305" s="4" t="s">
        <v>8</v>
      </c>
      <c r="F8305" s="4" t="s">
        <v>19</v>
      </c>
      <c r="G8305" s="4" t="s">
        <v>8</v>
      </c>
      <c r="H8305" s="4" t="s">
        <v>8</v>
      </c>
      <c r="I8305" s="4" t="s">
        <v>17</v>
      </c>
    </row>
    <row r="8306" spans="1:9">
      <c r="A8306" t="n">
        <v>71138</v>
      </c>
      <c r="B8306" s="12" t="n">
        <v>5</v>
      </c>
      <c r="C8306" s="7" t="n">
        <v>35</v>
      </c>
      <c r="D8306" s="7" t="n">
        <v>0</v>
      </c>
      <c r="E8306" s="7" t="n">
        <v>0</v>
      </c>
      <c r="F8306" s="7" t="n">
        <v>1</v>
      </c>
      <c r="G8306" s="7" t="n">
        <v>2</v>
      </c>
      <c r="H8306" s="7" t="n">
        <v>1</v>
      </c>
      <c r="I8306" s="13" t="n">
        <f t="normal" ca="1">A8312</f>
        <v>0</v>
      </c>
    </row>
    <row r="8307" spans="1:9">
      <c r="A8307" t="s">
        <v>4</v>
      </c>
      <c r="B8307" s="4" t="s">
        <v>5</v>
      </c>
      <c r="C8307" s="4" t="s">
        <v>8</v>
      </c>
      <c r="D8307" s="4" t="s">
        <v>7</v>
      </c>
    </row>
    <row r="8308" spans="1:9">
      <c r="A8308" t="n">
        <v>71152</v>
      </c>
      <c r="B8308" s="9" t="n">
        <v>162</v>
      </c>
      <c r="C8308" s="7" t="n">
        <v>1</v>
      </c>
      <c r="D8308" s="7" t="n">
        <v>0</v>
      </c>
    </row>
    <row r="8309" spans="1:9">
      <c r="A8309" t="s">
        <v>4</v>
      </c>
      <c r="B8309" s="4" t="s">
        <v>5</v>
      </c>
      <c r="C8309" s="4" t="s">
        <v>17</v>
      </c>
    </row>
    <row r="8310" spans="1:9">
      <c r="A8310" t="n">
        <v>71156</v>
      </c>
      <c r="B8310" s="16" t="n">
        <v>3</v>
      </c>
      <c r="C8310" s="13" t="n">
        <f t="normal" ca="1">A8382</f>
        <v>0</v>
      </c>
    </row>
    <row r="8311" spans="1:9">
      <c r="A8311" t="s">
        <v>4</v>
      </c>
      <c r="B8311" s="4" t="s">
        <v>5</v>
      </c>
      <c r="C8311" s="4" t="s">
        <v>8</v>
      </c>
      <c r="D8311" s="4" t="s">
        <v>9</v>
      </c>
    </row>
    <row r="8312" spans="1:9">
      <c r="A8312" t="n">
        <v>71161</v>
      </c>
      <c r="B8312" s="8" t="n">
        <v>2</v>
      </c>
      <c r="C8312" s="7" t="n">
        <v>10</v>
      </c>
      <c r="D8312" s="7" t="s">
        <v>506</v>
      </c>
    </row>
    <row r="8313" spans="1:9">
      <c r="A8313" t="s">
        <v>4</v>
      </c>
      <c r="B8313" s="4" t="s">
        <v>5</v>
      </c>
      <c r="C8313" s="4" t="s">
        <v>7</v>
      </c>
    </row>
    <row r="8314" spans="1:9">
      <c r="A8314" t="n">
        <v>71176</v>
      </c>
      <c r="B8314" s="23" t="n">
        <v>16</v>
      </c>
      <c r="C8314" s="7" t="n">
        <v>0</v>
      </c>
    </row>
    <row r="8315" spans="1:9">
      <c r="A8315" t="s">
        <v>4</v>
      </c>
      <c r="B8315" s="4" t="s">
        <v>5</v>
      </c>
      <c r="C8315" s="4" t="s">
        <v>8</v>
      </c>
      <c r="D8315" s="4" t="s">
        <v>7</v>
      </c>
    </row>
    <row r="8316" spans="1:9">
      <c r="A8316" t="n">
        <v>71179</v>
      </c>
      <c r="B8316" s="25" t="n">
        <v>58</v>
      </c>
      <c r="C8316" s="7" t="n">
        <v>105</v>
      </c>
      <c r="D8316" s="7" t="n">
        <v>300</v>
      </c>
    </row>
    <row r="8317" spans="1:9">
      <c r="A8317" t="s">
        <v>4</v>
      </c>
      <c r="B8317" s="4" t="s">
        <v>5</v>
      </c>
      <c r="C8317" s="4" t="s">
        <v>18</v>
      </c>
      <c r="D8317" s="4" t="s">
        <v>7</v>
      </c>
    </row>
    <row r="8318" spans="1:9">
      <c r="A8318" t="n">
        <v>71183</v>
      </c>
      <c r="B8318" s="54" t="n">
        <v>103</v>
      </c>
      <c r="C8318" s="7" t="n">
        <v>1</v>
      </c>
      <c r="D8318" s="7" t="n">
        <v>300</v>
      </c>
    </row>
    <row r="8319" spans="1:9">
      <c r="A8319" t="s">
        <v>4</v>
      </c>
      <c r="B8319" s="4" t="s">
        <v>5</v>
      </c>
      <c r="C8319" s="4" t="s">
        <v>8</v>
      </c>
      <c r="D8319" s="4" t="s">
        <v>7</v>
      </c>
    </row>
    <row r="8320" spans="1:9">
      <c r="A8320" t="n">
        <v>71190</v>
      </c>
      <c r="B8320" s="55" t="n">
        <v>72</v>
      </c>
      <c r="C8320" s="7" t="n">
        <v>4</v>
      </c>
      <c r="D8320" s="7" t="n">
        <v>0</v>
      </c>
    </row>
    <row r="8321" spans="1:9">
      <c r="A8321" t="s">
        <v>4</v>
      </c>
      <c r="B8321" s="4" t="s">
        <v>5</v>
      </c>
      <c r="C8321" s="4" t="s">
        <v>19</v>
      </c>
    </row>
    <row r="8322" spans="1:9">
      <c r="A8322" t="n">
        <v>71194</v>
      </c>
      <c r="B8322" s="40" t="n">
        <v>15</v>
      </c>
      <c r="C8322" s="7" t="n">
        <v>1073741824</v>
      </c>
    </row>
    <row r="8323" spans="1:9">
      <c r="A8323" t="s">
        <v>4</v>
      </c>
      <c r="B8323" s="4" t="s">
        <v>5</v>
      </c>
      <c r="C8323" s="4" t="s">
        <v>8</v>
      </c>
    </row>
    <row r="8324" spans="1:9">
      <c r="A8324" t="n">
        <v>71199</v>
      </c>
      <c r="B8324" s="34" t="n">
        <v>64</v>
      </c>
      <c r="C8324" s="7" t="n">
        <v>3</v>
      </c>
    </row>
    <row r="8325" spans="1:9">
      <c r="A8325" t="s">
        <v>4</v>
      </c>
      <c r="B8325" s="4" t="s">
        <v>5</v>
      </c>
      <c r="C8325" s="4" t="s">
        <v>8</v>
      </c>
    </row>
    <row r="8326" spans="1:9">
      <c r="A8326" t="n">
        <v>71201</v>
      </c>
      <c r="B8326" s="52" t="n">
        <v>74</v>
      </c>
      <c r="C8326" s="7" t="n">
        <v>67</v>
      </c>
    </row>
    <row r="8327" spans="1:9">
      <c r="A8327" t="s">
        <v>4</v>
      </c>
      <c r="B8327" s="4" t="s">
        <v>5</v>
      </c>
      <c r="C8327" s="4" t="s">
        <v>8</v>
      </c>
      <c r="D8327" s="4" t="s">
        <v>8</v>
      </c>
      <c r="E8327" s="4" t="s">
        <v>7</v>
      </c>
    </row>
    <row r="8328" spans="1:9">
      <c r="A8328" t="n">
        <v>71203</v>
      </c>
      <c r="B8328" s="36" t="n">
        <v>45</v>
      </c>
      <c r="C8328" s="7" t="n">
        <v>8</v>
      </c>
      <c r="D8328" s="7" t="n">
        <v>1</v>
      </c>
      <c r="E8328" s="7" t="n">
        <v>0</v>
      </c>
    </row>
    <row r="8329" spans="1:9">
      <c r="A8329" t="s">
        <v>4</v>
      </c>
      <c r="B8329" s="4" t="s">
        <v>5</v>
      </c>
      <c r="C8329" s="4" t="s">
        <v>7</v>
      </c>
    </row>
    <row r="8330" spans="1:9">
      <c r="A8330" t="n">
        <v>71208</v>
      </c>
      <c r="B8330" s="14" t="n">
        <v>13</v>
      </c>
      <c r="C8330" s="7" t="n">
        <v>6409</v>
      </c>
    </row>
    <row r="8331" spans="1:9">
      <c r="A8331" t="s">
        <v>4</v>
      </c>
      <c r="B8331" s="4" t="s">
        <v>5</v>
      </c>
      <c r="C8331" s="4" t="s">
        <v>7</v>
      </c>
    </row>
    <row r="8332" spans="1:9">
      <c r="A8332" t="n">
        <v>71211</v>
      </c>
      <c r="B8332" s="14" t="n">
        <v>13</v>
      </c>
      <c r="C8332" s="7" t="n">
        <v>6408</v>
      </c>
    </row>
    <row r="8333" spans="1:9">
      <c r="A8333" t="s">
        <v>4</v>
      </c>
      <c r="B8333" s="4" t="s">
        <v>5</v>
      </c>
      <c r="C8333" s="4" t="s">
        <v>7</v>
      </c>
    </row>
    <row r="8334" spans="1:9">
      <c r="A8334" t="n">
        <v>71214</v>
      </c>
      <c r="B8334" s="6" t="n">
        <v>12</v>
      </c>
      <c r="C8334" s="7" t="n">
        <v>6464</v>
      </c>
    </row>
    <row r="8335" spans="1:9">
      <c r="A8335" t="s">
        <v>4</v>
      </c>
      <c r="B8335" s="4" t="s">
        <v>5</v>
      </c>
      <c r="C8335" s="4" t="s">
        <v>7</v>
      </c>
    </row>
    <row r="8336" spans="1:9">
      <c r="A8336" t="n">
        <v>71217</v>
      </c>
      <c r="B8336" s="14" t="n">
        <v>13</v>
      </c>
      <c r="C8336" s="7" t="n">
        <v>6465</v>
      </c>
    </row>
    <row r="8337" spans="1:5">
      <c r="A8337" t="s">
        <v>4</v>
      </c>
      <c r="B8337" s="4" t="s">
        <v>5</v>
      </c>
      <c r="C8337" s="4" t="s">
        <v>7</v>
      </c>
    </row>
    <row r="8338" spans="1:5">
      <c r="A8338" t="n">
        <v>71220</v>
      </c>
      <c r="B8338" s="14" t="n">
        <v>13</v>
      </c>
      <c r="C8338" s="7" t="n">
        <v>6466</v>
      </c>
    </row>
    <row r="8339" spans="1:5">
      <c r="A8339" t="s">
        <v>4</v>
      </c>
      <c r="B8339" s="4" t="s">
        <v>5</v>
      </c>
      <c r="C8339" s="4" t="s">
        <v>7</v>
      </c>
    </row>
    <row r="8340" spans="1:5">
      <c r="A8340" t="n">
        <v>71223</v>
      </c>
      <c r="B8340" s="14" t="n">
        <v>13</v>
      </c>
      <c r="C8340" s="7" t="n">
        <v>6467</v>
      </c>
    </row>
    <row r="8341" spans="1:5">
      <c r="A8341" t="s">
        <v>4</v>
      </c>
      <c r="B8341" s="4" t="s">
        <v>5</v>
      </c>
      <c r="C8341" s="4" t="s">
        <v>7</v>
      </c>
    </row>
    <row r="8342" spans="1:5">
      <c r="A8342" t="n">
        <v>71226</v>
      </c>
      <c r="B8342" s="14" t="n">
        <v>13</v>
      </c>
      <c r="C8342" s="7" t="n">
        <v>6468</v>
      </c>
    </row>
    <row r="8343" spans="1:5">
      <c r="A8343" t="s">
        <v>4</v>
      </c>
      <c r="B8343" s="4" t="s">
        <v>5</v>
      </c>
      <c r="C8343" s="4" t="s">
        <v>7</v>
      </c>
    </row>
    <row r="8344" spans="1:5">
      <c r="A8344" t="n">
        <v>71229</v>
      </c>
      <c r="B8344" s="14" t="n">
        <v>13</v>
      </c>
      <c r="C8344" s="7" t="n">
        <v>6469</v>
      </c>
    </row>
    <row r="8345" spans="1:5">
      <c r="A8345" t="s">
        <v>4</v>
      </c>
      <c r="B8345" s="4" t="s">
        <v>5</v>
      </c>
      <c r="C8345" s="4" t="s">
        <v>7</v>
      </c>
    </row>
    <row r="8346" spans="1:5">
      <c r="A8346" t="n">
        <v>71232</v>
      </c>
      <c r="B8346" s="14" t="n">
        <v>13</v>
      </c>
      <c r="C8346" s="7" t="n">
        <v>6470</v>
      </c>
    </row>
    <row r="8347" spans="1:5">
      <c r="A8347" t="s">
        <v>4</v>
      </c>
      <c r="B8347" s="4" t="s">
        <v>5</v>
      </c>
      <c r="C8347" s="4" t="s">
        <v>7</v>
      </c>
    </row>
    <row r="8348" spans="1:5">
      <c r="A8348" t="n">
        <v>71235</v>
      </c>
      <c r="B8348" s="14" t="n">
        <v>13</v>
      </c>
      <c r="C8348" s="7" t="n">
        <v>6471</v>
      </c>
    </row>
    <row r="8349" spans="1:5">
      <c r="A8349" t="s">
        <v>4</v>
      </c>
      <c r="B8349" s="4" t="s">
        <v>5</v>
      </c>
      <c r="C8349" s="4" t="s">
        <v>8</v>
      </c>
    </row>
    <row r="8350" spans="1:5">
      <c r="A8350" t="n">
        <v>71238</v>
      </c>
      <c r="B8350" s="52" t="n">
        <v>74</v>
      </c>
      <c r="C8350" s="7" t="n">
        <v>18</v>
      </c>
    </row>
    <row r="8351" spans="1:5">
      <c r="A8351" t="s">
        <v>4</v>
      </c>
      <c r="B8351" s="4" t="s">
        <v>5</v>
      </c>
      <c r="C8351" s="4" t="s">
        <v>8</v>
      </c>
    </row>
    <row r="8352" spans="1:5">
      <c r="A8352" t="n">
        <v>71240</v>
      </c>
      <c r="B8352" s="52" t="n">
        <v>74</v>
      </c>
      <c r="C8352" s="7" t="n">
        <v>45</v>
      </c>
    </row>
    <row r="8353" spans="1:3">
      <c r="A8353" t="s">
        <v>4</v>
      </c>
      <c r="B8353" s="4" t="s">
        <v>5</v>
      </c>
      <c r="C8353" s="4" t="s">
        <v>7</v>
      </c>
    </row>
    <row r="8354" spans="1:3">
      <c r="A8354" t="n">
        <v>71242</v>
      </c>
      <c r="B8354" s="23" t="n">
        <v>16</v>
      </c>
      <c r="C8354" s="7" t="n">
        <v>0</v>
      </c>
    </row>
    <row r="8355" spans="1:3">
      <c r="A8355" t="s">
        <v>4</v>
      </c>
      <c r="B8355" s="4" t="s">
        <v>5</v>
      </c>
      <c r="C8355" s="4" t="s">
        <v>8</v>
      </c>
      <c r="D8355" s="4" t="s">
        <v>8</v>
      </c>
      <c r="E8355" s="4" t="s">
        <v>8</v>
      </c>
      <c r="F8355" s="4" t="s">
        <v>8</v>
      </c>
    </row>
    <row r="8356" spans="1:3">
      <c r="A8356" t="n">
        <v>71245</v>
      </c>
      <c r="B8356" s="10" t="n">
        <v>14</v>
      </c>
      <c r="C8356" s="7" t="n">
        <v>0</v>
      </c>
      <c r="D8356" s="7" t="n">
        <v>8</v>
      </c>
      <c r="E8356" s="7" t="n">
        <v>0</v>
      </c>
      <c r="F8356" s="7" t="n">
        <v>0</v>
      </c>
    </row>
    <row r="8357" spans="1:3">
      <c r="A8357" t="s">
        <v>4</v>
      </c>
      <c r="B8357" s="4" t="s">
        <v>5</v>
      </c>
      <c r="C8357" s="4" t="s">
        <v>8</v>
      </c>
      <c r="D8357" s="4" t="s">
        <v>9</v>
      </c>
    </row>
    <row r="8358" spans="1:3">
      <c r="A8358" t="n">
        <v>71250</v>
      </c>
      <c r="B8358" s="8" t="n">
        <v>2</v>
      </c>
      <c r="C8358" s="7" t="n">
        <v>11</v>
      </c>
      <c r="D8358" s="7" t="s">
        <v>21</v>
      </c>
    </row>
    <row r="8359" spans="1:3">
      <c r="A8359" t="s">
        <v>4</v>
      </c>
      <c r="B8359" s="4" t="s">
        <v>5</v>
      </c>
      <c r="C8359" s="4" t="s">
        <v>7</v>
      </c>
    </row>
    <row r="8360" spans="1:3">
      <c r="A8360" t="n">
        <v>71264</v>
      </c>
      <c r="B8360" s="23" t="n">
        <v>16</v>
      </c>
      <c r="C8360" s="7" t="n">
        <v>0</v>
      </c>
    </row>
    <row r="8361" spans="1:3">
      <c r="A8361" t="s">
        <v>4</v>
      </c>
      <c r="B8361" s="4" t="s">
        <v>5</v>
      </c>
      <c r="C8361" s="4" t="s">
        <v>8</v>
      </c>
      <c r="D8361" s="4" t="s">
        <v>9</v>
      </c>
    </row>
    <row r="8362" spans="1:3">
      <c r="A8362" t="n">
        <v>71267</v>
      </c>
      <c r="B8362" s="8" t="n">
        <v>2</v>
      </c>
      <c r="C8362" s="7" t="n">
        <v>11</v>
      </c>
      <c r="D8362" s="7" t="s">
        <v>507</v>
      </c>
    </row>
    <row r="8363" spans="1:3">
      <c r="A8363" t="s">
        <v>4</v>
      </c>
      <c r="B8363" s="4" t="s">
        <v>5</v>
      </c>
      <c r="C8363" s="4" t="s">
        <v>7</v>
      </c>
    </row>
    <row r="8364" spans="1:3">
      <c r="A8364" t="n">
        <v>71276</v>
      </c>
      <c r="B8364" s="23" t="n">
        <v>16</v>
      </c>
      <c r="C8364" s="7" t="n">
        <v>0</v>
      </c>
    </row>
    <row r="8365" spans="1:3">
      <c r="A8365" t="s">
        <v>4</v>
      </c>
      <c r="B8365" s="4" t="s">
        <v>5</v>
      </c>
      <c r="C8365" s="4" t="s">
        <v>19</v>
      </c>
    </row>
    <row r="8366" spans="1:3">
      <c r="A8366" t="n">
        <v>71279</v>
      </c>
      <c r="B8366" s="40" t="n">
        <v>15</v>
      </c>
      <c r="C8366" s="7" t="n">
        <v>2048</v>
      </c>
    </row>
    <row r="8367" spans="1:3">
      <c r="A8367" t="s">
        <v>4</v>
      </c>
      <c r="B8367" s="4" t="s">
        <v>5</v>
      </c>
      <c r="C8367" s="4" t="s">
        <v>8</v>
      </c>
      <c r="D8367" s="4" t="s">
        <v>9</v>
      </c>
    </row>
    <row r="8368" spans="1:3">
      <c r="A8368" t="n">
        <v>71284</v>
      </c>
      <c r="B8368" s="8" t="n">
        <v>2</v>
      </c>
      <c r="C8368" s="7" t="n">
        <v>10</v>
      </c>
      <c r="D8368" s="7" t="s">
        <v>66</v>
      </c>
    </row>
    <row r="8369" spans="1:6">
      <c r="A8369" t="s">
        <v>4</v>
      </c>
      <c r="B8369" s="4" t="s">
        <v>5</v>
      </c>
      <c r="C8369" s="4" t="s">
        <v>7</v>
      </c>
    </row>
    <row r="8370" spans="1:6">
      <c r="A8370" t="n">
        <v>71302</v>
      </c>
      <c r="B8370" s="23" t="n">
        <v>16</v>
      </c>
      <c r="C8370" s="7" t="n">
        <v>0</v>
      </c>
    </row>
    <row r="8371" spans="1:6">
      <c r="A8371" t="s">
        <v>4</v>
      </c>
      <c r="B8371" s="4" t="s">
        <v>5</v>
      </c>
      <c r="C8371" s="4" t="s">
        <v>8</v>
      </c>
      <c r="D8371" s="4" t="s">
        <v>9</v>
      </c>
    </row>
    <row r="8372" spans="1:6">
      <c r="A8372" t="n">
        <v>71305</v>
      </c>
      <c r="B8372" s="8" t="n">
        <v>2</v>
      </c>
      <c r="C8372" s="7" t="n">
        <v>10</v>
      </c>
      <c r="D8372" s="7" t="s">
        <v>67</v>
      </c>
    </row>
    <row r="8373" spans="1:6">
      <c r="A8373" t="s">
        <v>4</v>
      </c>
      <c r="B8373" s="4" t="s">
        <v>5</v>
      </c>
      <c r="C8373" s="4" t="s">
        <v>7</v>
      </c>
    </row>
    <row r="8374" spans="1:6">
      <c r="A8374" t="n">
        <v>71324</v>
      </c>
      <c r="B8374" s="23" t="n">
        <v>16</v>
      </c>
      <c r="C8374" s="7" t="n">
        <v>0</v>
      </c>
    </row>
    <row r="8375" spans="1:6">
      <c r="A8375" t="s">
        <v>4</v>
      </c>
      <c r="B8375" s="4" t="s">
        <v>5</v>
      </c>
      <c r="C8375" s="4" t="s">
        <v>8</v>
      </c>
      <c r="D8375" s="4" t="s">
        <v>7</v>
      </c>
      <c r="E8375" s="4" t="s">
        <v>18</v>
      </c>
    </row>
    <row r="8376" spans="1:6">
      <c r="A8376" t="n">
        <v>71327</v>
      </c>
      <c r="B8376" s="25" t="n">
        <v>58</v>
      </c>
      <c r="C8376" s="7" t="n">
        <v>100</v>
      </c>
      <c r="D8376" s="7" t="n">
        <v>300</v>
      </c>
      <c r="E8376" s="7" t="n">
        <v>1</v>
      </c>
    </row>
    <row r="8377" spans="1:6">
      <c r="A8377" t="s">
        <v>4</v>
      </c>
      <c r="B8377" s="4" t="s">
        <v>5</v>
      </c>
      <c r="C8377" s="4" t="s">
        <v>8</v>
      </c>
      <c r="D8377" s="4" t="s">
        <v>7</v>
      </c>
    </row>
    <row r="8378" spans="1:6">
      <c r="A8378" t="n">
        <v>71335</v>
      </c>
      <c r="B8378" s="25" t="n">
        <v>58</v>
      </c>
      <c r="C8378" s="7" t="n">
        <v>255</v>
      </c>
      <c r="D8378" s="7" t="n">
        <v>0</v>
      </c>
    </row>
    <row r="8379" spans="1:6">
      <c r="A8379" t="s">
        <v>4</v>
      </c>
      <c r="B8379" s="4" t="s">
        <v>5</v>
      </c>
      <c r="C8379" s="4" t="s">
        <v>8</v>
      </c>
    </row>
    <row r="8380" spans="1:6">
      <c r="A8380" t="n">
        <v>71339</v>
      </c>
      <c r="B8380" s="27" t="n">
        <v>23</v>
      </c>
      <c r="C8380" s="7" t="n">
        <v>0</v>
      </c>
    </row>
    <row r="8381" spans="1:6">
      <c r="A8381" t="s">
        <v>4</v>
      </c>
      <c r="B8381" s="4" t="s">
        <v>5</v>
      </c>
    </row>
    <row r="8382" spans="1:6">
      <c r="A8382" t="n">
        <v>71341</v>
      </c>
      <c r="B8382" s="5" t="n">
        <v>1</v>
      </c>
    </row>
    <row r="8383" spans="1:6" s="3" customFormat="1" customHeight="0">
      <c r="A8383" s="3" t="s">
        <v>2</v>
      </c>
      <c r="B8383" s="3" t="s">
        <v>624</v>
      </c>
    </row>
    <row r="8384" spans="1:6">
      <c r="A8384" t="s">
        <v>4</v>
      </c>
      <c r="B8384" s="4" t="s">
        <v>5</v>
      </c>
      <c r="C8384" s="4" t="s">
        <v>8</v>
      </c>
      <c r="D8384" s="4" t="s">
        <v>8</v>
      </c>
      <c r="E8384" s="4" t="s">
        <v>8</v>
      </c>
      <c r="F8384" s="4" t="s">
        <v>8</v>
      </c>
    </row>
    <row r="8385" spans="1:6">
      <c r="A8385" t="n">
        <v>71344</v>
      </c>
      <c r="B8385" s="10" t="n">
        <v>14</v>
      </c>
      <c r="C8385" s="7" t="n">
        <v>2</v>
      </c>
      <c r="D8385" s="7" t="n">
        <v>0</v>
      </c>
      <c r="E8385" s="7" t="n">
        <v>0</v>
      </c>
      <c r="F8385" s="7" t="n">
        <v>0</v>
      </c>
    </row>
    <row r="8386" spans="1:6">
      <c r="A8386" t="s">
        <v>4</v>
      </c>
      <c r="B8386" s="4" t="s">
        <v>5</v>
      </c>
      <c r="C8386" s="4" t="s">
        <v>8</v>
      </c>
      <c r="D8386" s="41" t="s">
        <v>173</v>
      </c>
      <c r="E8386" s="4" t="s">
        <v>5</v>
      </c>
      <c r="F8386" s="4" t="s">
        <v>8</v>
      </c>
      <c r="G8386" s="4" t="s">
        <v>7</v>
      </c>
      <c r="H8386" s="41" t="s">
        <v>174</v>
      </c>
      <c r="I8386" s="4" t="s">
        <v>8</v>
      </c>
      <c r="J8386" s="4" t="s">
        <v>19</v>
      </c>
      <c r="K8386" s="4" t="s">
        <v>8</v>
      </c>
      <c r="L8386" s="4" t="s">
        <v>8</v>
      </c>
      <c r="M8386" s="41" t="s">
        <v>173</v>
      </c>
      <c r="N8386" s="4" t="s">
        <v>5</v>
      </c>
      <c r="O8386" s="4" t="s">
        <v>8</v>
      </c>
      <c r="P8386" s="4" t="s">
        <v>7</v>
      </c>
      <c r="Q8386" s="41" t="s">
        <v>174</v>
      </c>
      <c r="R8386" s="4" t="s">
        <v>8</v>
      </c>
      <c r="S8386" s="4" t="s">
        <v>19</v>
      </c>
      <c r="T8386" s="4" t="s">
        <v>8</v>
      </c>
      <c r="U8386" s="4" t="s">
        <v>8</v>
      </c>
      <c r="V8386" s="4" t="s">
        <v>8</v>
      </c>
      <c r="W8386" s="4" t="s">
        <v>17</v>
      </c>
    </row>
    <row r="8387" spans="1:6">
      <c r="A8387" t="n">
        <v>71349</v>
      </c>
      <c r="B8387" s="12" t="n">
        <v>5</v>
      </c>
      <c r="C8387" s="7" t="n">
        <v>28</v>
      </c>
      <c r="D8387" s="41" t="s">
        <v>3</v>
      </c>
      <c r="E8387" s="9" t="n">
        <v>162</v>
      </c>
      <c r="F8387" s="7" t="n">
        <v>3</v>
      </c>
      <c r="G8387" s="7" t="n">
        <v>12475</v>
      </c>
      <c r="H8387" s="41" t="s">
        <v>3</v>
      </c>
      <c r="I8387" s="7" t="n">
        <v>0</v>
      </c>
      <c r="J8387" s="7" t="n">
        <v>1</v>
      </c>
      <c r="K8387" s="7" t="n">
        <v>2</v>
      </c>
      <c r="L8387" s="7" t="n">
        <v>28</v>
      </c>
      <c r="M8387" s="41" t="s">
        <v>3</v>
      </c>
      <c r="N8387" s="9" t="n">
        <v>162</v>
      </c>
      <c r="O8387" s="7" t="n">
        <v>3</v>
      </c>
      <c r="P8387" s="7" t="n">
        <v>12475</v>
      </c>
      <c r="Q8387" s="41" t="s">
        <v>3</v>
      </c>
      <c r="R8387" s="7" t="n">
        <v>0</v>
      </c>
      <c r="S8387" s="7" t="n">
        <v>2</v>
      </c>
      <c r="T8387" s="7" t="n">
        <v>2</v>
      </c>
      <c r="U8387" s="7" t="n">
        <v>11</v>
      </c>
      <c r="V8387" s="7" t="n">
        <v>1</v>
      </c>
      <c r="W8387" s="13" t="n">
        <f t="normal" ca="1">A8391</f>
        <v>0</v>
      </c>
    </row>
    <row r="8388" spans="1:6">
      <c r="A8388" t="s">
        <v>4</v>
      </c>
      <c r="B8388" s="4" t="s">
        <v>5</v>
      </c>
      <c r="C8388" s="4" t="s">
        <v>8</v>
      </c>
      <c r="D8388" s="4" t="s">
        <v>7</v>
      </c>
      <c r="E8388" s="4" t="s">
        <v>18</v>
      </c>
    </row>
    <row r="8389" spans="1:6">
      <c r="A8389" t="n">
        <v>71378</v>
      </c>
      <c r="B8389" s="25" t="n">
        <v>58</v>
      </c>
      <c r="C8389" s="7" t="n">
        <v>0</v>
      </c>
      <c r="D8389" s="7" t="n">
        <v>0</v>
      </c>
      <c r="E8389" s="7" t="n">
        <v>1</v>
      </c>
    </row>
    <row r="8390" spans="1:6">
      <c r="A8390" t="s">
        <v>4</v>
      </c>
      <c r="B8390" s="4" t="s">
        <v>5</v>
      </c>
      <c r="C8390" s="4" t="s">
        <v>8</v>
      </c>
      <c r="D8390" s="41" t="s">
        <v>173</v>
      </c>
      <c r="E8390" s="4" t="s">
        <v>5</v>
      </c>
      <c r="F8390" s="4" t="s">
        <v>8</v>
      </c>
      <c r="G8390" s="4" t="s">
        <v>7</v>
      </c>
      <c r="H8390" s="41" t="s">
        <v>174</v>
      </c>
      <c r="I8390" s="4" t="s">
        <v>8</v>
      </c>
      <c r="J8390" s="4" t="s">
        <v>19</v>
      </c>
      <c r="K8390" s="4" t="s">
        <v>8</v>
      </c>
      <c r="L8390" s="4" t="s">
        <v>8</v>
      </c>
      <c r="M8390" s="41" t="s">
        <v>173</v>
      </c>
      <c r="N8390" s="4" t="s">
        <v>5</v>
      </c>
      <c r="O8390" s="4" t="s">
        <v>8</v>
      </c>
      <c r="P8390" s="4" t="s">
        <v>7</v>
      </c>
      <c r="Q8390" s="41" t="s">
        <v>174</v>
      </c>
      <c r="R8390" s="4" t="s">
        <v>8</v>
      </c>
      <c r="S8390" s="4" t="s">
        <v>19</v>
      </c>
      <c r="T8390" s="4" t="s">
        <v>8</v>
      </c>
      <c r="U8390" s="4" t="s">
        <v>8</v>
      </c>
      <c r="V8390" s="4" t="s">
        <v>8</v>
      </c>
      <c r="W8390" s="4" t="s">
        <v>17</v>
      </c>
    </row>
    <row r="8391" spans="1:6">
      <c r="A8391" t="n">
        <v>71386</v>
      </c>
      <c r="B8391" s="12" t="n">
        <v>5</v>
      </c>
      <c r="C8391" s="7" t="n">
        <v>28</v>
      </c>
      <c r="D8391" s="41" t="s">
        <v>3</v>
      </c>
      <c r="E8391" s="9" t="n">
        <v>162</v>
      </c>
      <c r="F8391" s="7" t="n">
        <v>3</v>
      </c>
      <c r="G8391" s="7" t="n">
        <v>12475</v>
      </c>
      <c r="H8391" s="41" t="s">
        <v>3</v>
      </c>
      <c r="I8391" s="7" t="n">
        <v>0</v>
      </c>
      <c r="J8391" s="7" t="n">
        <v>1</v>
      </c>
      <c r="K8391" s="7" t="n">
        <v>3</v>
      </c>
      <c r="L8391" s="7" t="n">
        <v>28</v>
      </c>
      <c r="M8391" s="41" t="s">
        <v>3</v>
      </c>
      <c r="N8391" s="9" t="n">
        <v>162</v>
      </c>
      <c r="O8391" s="7" t="n">
        <v>3</v>
      </c>
      <c r="P8391" s="7" t="n">
        <v>12475</v>
      </c>
      <c r="Q8391" s="41" t="s">
        <v>3</v>
      </c>
      <c r="R8391" s="7" t="n">
        <v>0</v>
      </c>
      <c r="S8391" s="7" t="n">
        <v>2</v>
      </c>
      <c r="T8391" s="7" t="n">
        <v>3</v>
      </c>
      <c r="U8391" s="7" t="n">
        <v>9</v>
      </c>
      <c r="V8391" s="7" t="n">
        <v>1</v>
      </c>
      <c r="W8391" s="13" t="n">
        <f t="normal" ca="1">A8401</f>
        <v>0</v>
      </c>
    </row>
    <row r="8392" spans="1:6">
      <c r="A8392" t="s">
        <v>4</v>
      </c>
      <c r="B8392" s="4" t="s">
        <v>5</v>
      </c>
      <c r="C8392" s="4" t="s">
        <v>8</v>
      </c>
      <c r="D8392" s="41" t="s">
        <v>173</v>
      </c>
      <c r="E8392" s="4" t="s">
        <v>5</v>
      </c>
      <c r="F8392" s="4" t="s">
        <v>7</v>
      </c>
      <c r="G8392" s="4" t="s">
        <v>8</v>
      </c>
      <c r="H8392" s="4" t="s">
        <v>8</v>
      </c>
      <c r="I8392" s="4" t="s">
        <v>9</v>
      </c>
      <c r="J8392" s="41" t="s">
        <v>174</v>
      </c>
      <c r="K8392" s="4" t="s">
        <v>8</v>
      </c>
      <c r="L8392" s="4" t="s">
        <v>8</v>
      </c>
      <c r="M8392" s="41" t="s">
        <v>173</v>
      </c>
      <c r="N8392" s="4" t="s">
        <v>5</v>
      </c>
      <c r="O8392" s="4" t="s">
        <v>8</v>
      </c>
      <c r="P8392" s="41" t="s">
        <v>174</v>
      </c>
      <c r="Q8392" s="4" t="s">
        <v>8</v>
      </c>
      <c r="R8392" s="4" t="s">
        <v>19</v>
      </c>
      <c r="S8392" s="4" t="s">
        <v>8</v>
      </c>
      <c r="T8392" s="4" t="s">
        <v>8</v>
      </c>
      <c r="U8392" s="4" t="s">
        <v>8</v>
      </c>
      <c r="V8392" s="41" t="s">
        <v>173</v>
      </c>
      <c r="W8392" s="4" t="s">
        <v>5</v>
      </c>
      <c r="X8392" s="4" t="s">
        <v>8</v>
      </c>
      <c r="Y8392" s="41" t="s">
        <v>174</v>
      </c>
      <c r="Z8392" s="4" t="s">
        <v>8</v>
      </c>
      <c r="AA8392" s="4" t="s">
        <v>19</v>
      </c>
      <c r="AB8392" s="4" t="s">
        <v>8</v>
      </c>
      <c r="AC8392" s="4" t="s">
        <v>8</v>
      </c>
      <c r="AD8392" s="4" t="s">
        <v>8</v>
      </c>
      <c r="AE8392" s="4" t="s">
        <v>17</v>
      </c>
    </row>
    <row r="8393" spans="1:6">
      <c r="A8393" t="n">
        <v>71415</v>
      </c>
      <c r="B8393" s="12" t="n">
        <v>5</v>
      </c>
      <c r="C8393" s="7" t="n">
        <v>28</v>
      </c>
      <c r="D8393" s="41" t="s">
        <v>3</v>
      </c>
      <c r="E8393" s="51" t="n">
        <v>47</v>
      </c>
      <c r="F8393" s="7" t="n">
        <v>61456</v>
      </c>
      <c r="G8393" s="7" t="n">
        <v>2</v>
      </c>
      <c r="H8393" s="7" t="n">
        <v>0</v>
      </c>
      <c r="I8393" s="7" t="s">
        <v>231</v>
      </c>
      <c r="J8393" s="41" t="s">
        <v>3</v>
      </c>
      <c r="K8393" s="7" t="n">
        <v>8</v>
      </c>
      <c r="L8393" s="7" t="n">
        <v>28</v>
      </c>
      <c r="M8393" s="41" t="s">
        <v>3</v>
      </c>
      <c r="N8393" s="52" t="n">
        <v>74</v>
      </c>
      <c r="O8393" s="7" t="n">
        <v>65</v>
      </c>
      <c r="P8393" s="41" t="s">
        <v>3</v>
      </c>
      <c r="Q8393" s="7" t="n">
        <v>0</v>
      </c>
      <c r="R8393" s="7" t="n">
        <v>1</v>
      </c>
      <c r="S8393" s="7" t="n">
        <v>3</v>
      </c>
      <c r="T8393" s="7" t="n">
        <v>9</v>
      </c>
      <c r="U8393" s="7" t="n">
        <v>28</v>
      </c>
      <c r="V8393" s="41" t="s">
        <v>3</v>
      </c>
      <c r="W8393" s="52" t="n">
        <v>74</v>
      </c>
      <c r="X8393" s="7" t="n">
        <v>65</v>
      </c>
      <c r="Y8393" s="41" t="s">
        <v>3</v>
      </c>
      <c r="Z8393" s="7" t="n">
        <v>0</v>
      </c>
      <c r="AA8393" s="7" t="n">
        <v>2</v>
      </c>
      <c r="AB8393" s="7" t="n">
        <v>3</v>
      </c>
      <c r="AC8393" s="7" t="n">
        <v>9</v>
      </c>
      <c r="AD8393" s="7" t="n">
        <v>1</v>
      </c>
      <c r="AE8393" s="13" t="n">
        <f t="normal" ca="1">A8397</f>
        <v>0</v>
      </c>
    </row>
    <row r="8394" spans="1:6">
      <c r="A8394" t="s">
        <v>4</v>
      </c>
      <c r="B8394" s="4" t="s">
        <v>5</v>
      </c>
      <c r="C8394" s="4" t="s">
        <v>7</v>
      </c>
      <c r="D8394" s="4" t="s">
        <v>8</v>
      </c>
      <c r="E8394" s="4" t="s">
        <v>8</v>
      </c>
      <c r="F8394" s="4" t="s">
        <v>9</v>
      </c>
    </row>
    <row r="8395" spans="1:6">
      <c r="A8395" t="n">
        <v>71463</v>
      </c>
      <c r="B8395" s="51" t="n">
        <v>47</v>
      </c>
      <c r="C8395" s="7" t="n">
        <v>61456</v>
      </c>
      <c r="D8395" s="7" t="n">
        <v>0</v>
      </c>
      <c r="E8395" s="7" t="n">
        <v>0</v>
      </c>
      <c r="F8395" s="7" t="s">
        <v>232</v>
      </c>
    </row>
    <row r="8396" spans="1:6">
      <c r="A8396" t="s">
        <v>4</v>
      </c>
      <c r="B8396" s="4" t="s">
        <v>5</v>
      </c>
      <c r="C8396" s="4" t="s">
        <v>8</v>
      </c>
      <c r="D8396" s="4" t="s">
        <v>7</v>
      </c>
      <c r="E8396" s="4" t="s">
        <v>18</v>
      </c>
    </row>
    <row r="8397" spans="1:6">
      <c r="A8397" t="n">
        <v>71476</v>
      </c>
      <c r="B8397" s="25" t="n">
        <v>58</v>
      </c>
      <c r="C8397" s="7" t="n">
        <v>0</v>
      </c>
      <c r="D8397" s="7" t="n">
        <v>300</v>
      </c>
      <c r="E8397" s="7" t="n">
        <v>1</v>
      </c>
    </row>
    <row r="8398" spans="1:6">
      <c r="A8398" t="s">
        <v>4</v>
      </c>
      <c r="B8398" s="4" t="s">
        <v>5</v>
      </c>
      <c r="C8398" s="4" t="s">
        <v>8</v>
      </c>
      <c r="D8398" s="4" t="s">
        <v>7</v>
      </c>
    </row>
    <row r="8399" spans="1:6">
      <c r="A8399" t="n">
        <v>71484</v>
      </c>
      <c r="B8399" s="25" t="n">
        <v>58</v>
      </c>
      <c r="C8399" s="7" t="n">
        <v>255</v>
      </c>
      <c r="D8399" s="7" t="n">
        <v>0</v>
      </c>
    </row>
    <row r="8400" spans="1:6">
      <c r="A8400" t="s">
        <v>4</v>
      </c>
      <c r="B8400" s="4" t="s">
        <v>5</v>
      </c>
      <c r="C8400" s="4" t="s">
        <v>8</v>
      </c>
      <c r="D8400" s="4" t="s">
        <v>8</v>
      </c>
      <c r="E8400" s="4" t="s">
        <v>8</v>
      </c>
      <c r="F8400" s="4" t="s">
        <v>8</v>
      </c>
    </row>
    <row r="8401" spans="1:31">
      <c r="A8401" t="n">
        <v>71488</v>
      </c>
      <c r="B8401" s="10" t="n">
        <v>14</v>
      </c>
      <c r="C8401" s="7" t="n">
        <v>0</v>
      </c>
      <c r="D8401" s="7" t="n">
        <v>0</v>
      </c>
      <c r="E8401" s="7" t="n">
        <v>0</v>
      </c>
      <c r="F8401" s="7" t="n">
        <v>64</v>
      </c>
    </row>
    <row r="8402" spans="1:31">
      <c r="A8402" t="s">
        <v>4</v>
      </c>
      <c r="B8402" s="4" t="s">
        <v>5</v>
      </c>
      <c r="C8402" s="4" t="s">
        <v>8</v>
      </c>
      <c r="D8402" s="4" t="s">
        <v>7</v>
      </c>
    </row>
    <row r="8403" spans="1:31">
      <c r="A8403" t="n">
        <v>71493</v>
      </c>
      <c r="B8403" s="21" t="n">
        <v>22</v>
      </c>
      <c r="C8403" s="7" t="n">
        <v>0</v>
      </c>
      <c r="D8403" s="7" t="n">
        <v>12475</v>
      </c>
    </row>
    <row r="8404" spans="1:31">
      <c r="A8404" t="s">
        <v>4</v>
      </c>
      <c r="B8404" s="4" t="s">
        <v>5</v>
      </c>
      <c r="C8404" s="4" t="s">
        <v>8</v>
      </c>
      <c r="D8404" s="4" t="s">
        <v>7</v>
      </c>
    </row>
    <row r="8405" spans="1:31">
      <c r="A8405" t="n">
        <v>71497</v>
      </c>
      <c r="B8405" s="25" t="n">
        <v>58</v>
      </c>
      <c r="C8405" s="7" t="n">
        <v>5</v>
      </c>
      <c r="D8405" s="7" t="n">
        <v>300</v>
      </c>
    </row>
    <row r="8406" spans="1:31">
      <c r="A8406" t="s">
        <v>4</v>
      </c>
      <c r="B8406" s="4" t="s">
        <v>5</v>
      </c>
      <c r="C8406" s="4" t="s">
        <v>18</v>
      </c>
      <c r="D8406" s="4" t="s">
        <v>7</v>
      </c>
    </row>
    <row r="8407" spans="1:31">
      <c r="A8407" t="n">
        <v>71501</v>
      </c>
      <c r="B8407" s="54" t="n">
        <v>103</v>
      </c>
      <c r="C8407" s="7" t="n">
        <v>0</v>
      </c>
      <c r="D8407" s="7" t="n">
        <v>300</v>
      </c>
    </row>
    <row r="8408" spans="1:31">
      <c r="A8408" t="s">
        <v>4</v>
      </c>
      <c r="B8408" s="4" t="s">
        <v>5</v>
      </c>
      <c r="C8408" s="4" t="s">
        <v>8</v>
      </c>
    </row>
    <row r="8409" spans="1:31">
      <c r="A8409" t="n">
        <v>71508</v>
      </c>
      <c r="B8409" s="34" t="n">
        <v>64</v>
      </c>
      <c r="C8409" s="7" t="n">
        <v>7</v>
      </c>
    </row>
    <row r="8410" spans="1:31">
      <c r="A8410" t="s">
        <v>4</v>
      </c>
      <c r="B8410" s="4" t="s">
        <v>5</v>
      </c>
      <c r="C8410" s="4" t="s">
        <v>8</v>
      </c>
      <c r="D8410" s="4" t="s">
        <v>7</v>
      </c>
    </row>
    <row r="8411" spans="1:31">
      <c r="A8411" t="n">
        <v>71510</v>
      </c>
      <c r="B8411" s="55" t="n">
        <v>72</v>
      </c>
      <c r="C8411" s="7" t="n">
        <v>5</v>
      </c>
      <c r="D8411" s="7" t="n">
        <v>0</v>
      </c>
    </row>
    <row r="8412" spans="1:31">
      <c r="A8412" t="s">
        <v>4</v>
      </c>
      <c r="B8412" s="4" t="s">
        <v>5</v>
      </c>
      <c r="C8412" s="4" t="s">
        <v>8</v>
      </c>
      <c r="D8412" s="41" t="s">
        <v>173</v>
      </c>
      <c r="E8412" s="4" t="s">
        <v>5</v>
      </c>
      <c r="F8412" s="4" t="s">
        <v>8</v>
      </c>
      <c r="G8412" s="4" t="s">
        <v>7</v>
      </c>
      <c r="H8412" s="41" t="s">
        <v>174</v>
      </c>
      <c r="I8412" s="4" t="s">
        <v>8</v>
      </c>
      <c r="J8412" s="4" t="s">
        <v>19</v>
      </c>
      <c r="K8412" s="4" t="s">
        <v>8</v>
      </c>
      <c r="L8412" s="4" t="s">
        <v>8</v>
      </c>
      <c r="M8412" s="4" t="s">
        <v>17</v>
      </c>
    </row>
    <row r="8413" spans="1:31">
      <c r="A8413" t="n">
        <v>71514</v>
      </c>
      <c r="B8413" s="12" t="n">
        <v>5</v>
      </c>
      <c r="C8413" s="7" t="n">
        <v>28</v>
      </c>
      <c r="D8413" s="41" t="s">
        <v>3</v>
      </c>
      <c r="E8413" s="9" t="n">
        <v>162</v>
      </c>
      <c r="F8413" s="7" t="n">
        <v>4</v>
      </c>
      <c r="G8413" s="7" t="n">
        <v>12475</v>
      </c>
      <c r="H8413" s="41" t="s">
        <v>3</v>
      </c>
      <c r="I8413" s="7" t="n">
        <v>0</v>
      </c>
      <c r="J8413" s="7" t="n">
        <v>1</v>
      </c>
      <c r="K8413" s="7" t="n">
        <v>2</v>
      </c>
      <c r="L8413" s="7" t="n">
        <v>1</v>
      </c>
      <c r="M8413" s="13" t="n">
        <f t="normal" ca="1">A8419</f>
        <v>0</v>
      </c>
    </row>
    <row r="8414" spans="1:31">
      <c r="A8414" t="s">
        <v>4</v>
      </c>
      <c r="B8414" s="4" t="s">
        <v>5</v>
      </c>
      <c r="C8414" s="4" t="s">
        <v>8</v>
      </c>
      <c r="D8414" s="4" t="s">
        <v>9</v>
      </c>
    </row>
    <row r="8415" spans="1:31">
      <c r="A8415" t="n">
        <v>71531</v>
      </c>
      <c r="B8415" s="8" t="n">
        <v>2</v>
      </c>
      <c r="C8415" s="7" t="n">
        <v>10</v>
      </c>
      <c r="D8415" s="7" t="s">
        <v>233</v>
      </c>
    </row>
    <row r="8416" spans="1:31">
      <c r="A8416" t="s">
        <v>4</v>
      </c>
      <c r="B8416" s="4" t="s">
        <v>5</v>
      </c>
      <c r="C8416" s="4" t="s">
        <v>7</v>
      </c>
    </row>
    <row r="8417" spans="1:13">
      <c r="A8417" t="n">
        <v>71548</v>
      </c>
      <c r="B8417" s="23" t="n">
        <v>16</v>
      </c>
      <c r="C8417" s="7" t="n">
        <v>0</v>
      </c>
    </row>
    <row r="8418" spans="1:13">
      <c r="A8418" t="s">
        <v>4</v>
      </c>
      <c r="B8418" s="4" t="s">
        <v>5</v>
      </c>
      <c r="C8418" s="4" t="s">
        <v>8</v>
      </c>
      <c r="D8418" s="4" t="s">
        <v>7</v>
      </c>
      <c r="E8418" s="4" t="s">
        <v>8</v>
      </c>
      <c r="F8418" s="4" t="s">
        <v>9</v>
      </c>
    </row>
    <row r="8419" spans="1:13">
      <c r="A8419" t="n">
        <v>71551</v>
      </c>
      <c r="B8419" s="69" t="n">
        <v>39</v>
      </c>
      <c r="C8419" s="7" t="n">
        <v>10</v>
      </c>
      <c r="D8419" s="7" t="n">
        <v>65533</v>
      </c>
      <c r="E8419" s="7" t="n">
        <v>203</v>
      </c>
      <c r="F8419" s="7" t="s">
        <v>533</v>
      </c>
    </row>
    <row r="8420" spans="1:13">
      <c r="A8420" t="s">
        <v>4</v>
      </c>
      <c r="B8420" s="4" t="s">
        <v>5</v>
      </c>
      <c r="C8420" s="4" t="s">
        <v>8</v>
      </c>
      <c r="D8420" s="4" t="s">
        <v>7</v>
      </c>
      <c r="E8420" s="4" t="s">
        <v>8</v>
      </c>
      <c r="F8420" s="4" t="s">
        <v>9</v>
      </c>
    </row>
    <row r="8421" spans="1:13">
      <c r="A8421" t="n">
        <v>71575</v>
      </c>
      <c r="B8421" s="69" t="n">
        <v>39</v>
      </c>
      <c r="C8421" s="7" t="n">
        <v>10</v>
      </c>
      <c r="D8421" s="7" t="n">
        <v>65533</v>
      </c>
      <c r="E8421" s="7" t="n">
        <v>204</v>
      </c>
      <c r="F8421" s="7" t="s">
        <v>534</v>
      </c>
    </row>
    <row r="8422" spans="1:13">
      <c r="A8422" t="s">
        <v>4</v>
      </c>
      <c r="B8422" s="4" t="s">
        <v>5</v>
      </c>
      <c r="C8422" s="4" t="s">
        <v>7</v>
      </c>
      <c r="D8422" s="4" t="s">
        <v>19</v>
      </c>
    </row>
    <row r="8423" spans="1:13">
      <c r="A8423" t="n">
        <v>71599</v>
      </c>
      <c r="B8423" s="43" t="n">
        <v>43</v>
      </c>
      <c r="C8423" s="7" t="n">
        <v>61456</v>
      </c>
      <c r="D8423" s="7" t="n">
        <v>128</v>
      </c>
    </row>
    <row r="8424" spans="1:13">
      <c r="A8424" t="s">
        <v>4</v>
      </c>
      <c r="B8424" s="4" t="s">
        <v>5</v>
      </c>
      <c r="C8424" s="4" t="s">
        <v>7</v>
      </c>
      <c r="D8424" s="4" t="s">
        <v>19</v>
      </c>
    </row>
    <row r="8425" spans="1:13">
      <c r="A8425" t="n">
        <v>71606</v>
      </c>
      <c r="B8425" s="43" t="n">
        <v>43</v>
      </c>
      <c r="C8425" s="7" t="n">
        <v>61456</v>
      </c>
      <c r="D8425" s="7" t="n">
        <v>32</v>
      </c>
    </row>
    <row r="8426" spans="1:13">
      <c r="A8426" t="s">
        <v>4</v>
      </c>
      <c r="B8426" s="4" t="s">
        <v>5</v>
      </c>
      <c r="C8426" s="4" t="s">
        <v>7</v>
      </c>
      <c r="D8426" s="4" t="s">
        <v>9</v>
      </c>
      <c r="E8426" s="4" t="s">
        <v>9</v>
      </c>
      <c r="F8426" s="4" t="s">
        <v>9</v>
      </c>
      <c r="G8426" s="4" t="s">
        <v>8</v>
      </c>
      <c r="H8426" s="4" t="s">
        <v>19</v>
      </c>
      <c r="I8426" s="4" t="s">
        <v>18</v>
      </c>
      <c r="J8426" s="4" t="s">
        <v>18</v>
      </c>
      <c r="K8426" s="4" t="s">
        <v>18</v>
      </c>
      <c r="L8426" s="4" t="s">
        <v>18</v>
      </c>
      <c r="M8426" s="4" t="s">
        <v>18</v>
      </c>
      <c r="N8426" s="4" t="s">
        <v>18</v>
      </c>
      <c r="O8426" s="4" t="s">
        <v>18</v>
      </c>
      <c r="P8426" s="4" t="s">
        <v>9</v>
      </c>
      <c r="Q8426" s="4" t="s">
        <v>9</v>
      </c>
      <c r="R8426" s="4" t="s">
        <v>19</v>
      </c>
      <c r="S8426" s="4" t="s">
        <v>8</v>
      </c>
      <c r="T8426" s="4" t="s">
        <v>19</v>
      </c>
      <c r="U8426" s="4" t="s">
        <v>19</v>
      </c>
      <c r="V8426" s="4" t="s">
        <v>7</v>
      </c>
    </row>
    <row r="8427" spans="1:13">
      <c r="A8427" t="n">
        <v>71613</v>
      </c>
      <c r="B8427" s="56" t="n">
        <v>19</v>
      </c>
      <c r="C8427" s="7" t="n">
        <v>7036</v>
      </c>
      <c r="D8427" s="7" t="s">
        <v>535</v>
      </c>
      <c r="E8427" s="7" t="s">
        <v>536</v>
      </c>
      <c r="F8427" s="7" t="s">
        <v>20</v>
      </c>
      <c r="G8427" s="7" t="n">
        <v>0</v>
      </c>
      <c r="H8427" s="7" t="n">
        <v>33</v>
      </c>
      <c r="I8427" s="7" t="n">
        <v>0</v>
      </c>
      <c r="J8427" s="7" t="n">
        <v>0</v>
      </c>
      <c r="K8427" s="7" t="n">
        <v>0</v>
      </c>
      <c r="L8427" s="7" t="n">
        <v>0</v>
      </c>
      <c r="M8427" s="7" t="n">
        <v>1</v>
      </c>
      <c r="N8427" s="7" t="n">
        <v>1.60000002384186</v>
      </c>
      <c r="O8427" s="7" t="n">
        <v>0.0900000035762787</v>
      </c>
      <c r="P8427" s="7" t="s">
        <v>20</v>
      </c>
      <c r="Q8427" s="7" t="s">
        <v>20</v>
      </c>
      <c r="R8427" s="7" t="n">
        <v>-1</v>
      </c>
      <c r="S8427" s="7" t="n">
        <v>0</v>
      </c>
      <c r="T8427" s="7" t="n">
        <v>0</v>
      </c>
      <c r="U8427" s="7" t="n">
        <v>0</v>
      </c>
      <c r="V8427" s="7" t="n">
        <v>0</v>
      </c>
    </row>
    <row r="8428" spans="1:13">
      <c r="A8428" t="s">
        <v>4</v>
      </c>
      <c r="B8428" s="4" t="s">
        <v>5</v>
      </c>
      <c r="C8428" s="4" t="s">
        <v>7</v>
      </c>
      <c r="D8428" s="4" t="s">
        <v>8</v>
      </c>
      <c r="E8428" s="4" t="s">
        <v>8</v>
      </c>
      <c r="F8428" s="4" t="s">
        <v>9</v>
      </c>
    </row>
    <row r="8429" spans="1:13">
      <c r="A8429" t="n">
        <v>71686</v>
      </c>
      <c r="B8429" s="53" t="n">
        <v>20</v>
      </c>
      <c r="C8429" s="7" t="n">
        <v>7036</v>
      </c>
      <c r="D8429" s="7" t="n">
        <v>3</v>
      </c>
      <c r="E8429" s="7" t="n">
        <v>10</v>
      </c>
      <c r="F8429" s="7" t="s">
        <v>272</v>
      </c>
    </row>
    <row r="8430" spans="1:13">
      <c r="A8430" t="s">
        <v>4</v>
      </c>
      <c r="B8430" s="4" t="s">
        <v>5</v>
      </c>
      <c r="C8430" s="4" t="s">
        <v>7</v>
      </c>
    </row>
    <row r="8431" spans="1:13">
      <c r="A8431" t="n">
        <v>71704</v>
      </c>
      <c r="B8431" s="23" t="n">
        <v>16</v>
      </c>
      <c r="C8431" s="7" t="n">
        <v>0</v>
      </c>
    </row>
    <row r="8432" spans="1:13">
      <c r="A8432" t="s">
        <v>4</v>
      </c>
      <c r="B8432" s="4" t="s">
        <v>5</v>
      </c>
      <c r="C8432" s="4" t="s">
        <v>8</v>
      </c>
      <c r="D8432" s="4" t="s">
        <v>8</v>
      </c>
      <c r="E8432" s="4" t="s">
        <v>8</v>
      </c>
      <c r="F8432" s="4" t="s">
        <v>8</v>
      </c>
    </row>
    <row r="8433" spans="1:22">
      <c r="A8433" t="n">
        <v>71707</v>
      </c>
      <c r="B8433" s="10" t="n">
        <v>14</v>
      </c>
      <c r="C8433" s="7" t="n">
        <v>0</v>
      </c>
      <c r="D8433" s="7" t="n">
        <v>0</v>
      </c>
      <c r="E8433" s="7" t="n">
        <v>32</v>
      </c>
      <c r="F8433" s="7" t="n">
        <v>0</v>
      </c>
    </row>
    <row r="8434" spans="1:22">
      <c r="A8434" t="s">
        <v>4</v>
      </c>
      <c r="B8434" s="4" t="s">
        <v>5</v>
      </c>
      <c r="C8434" s="4" t="s">
        <v>18</v>
      </c>
      <c r="D8434" s="4" t="s">
        <v>18</v>
      </c>
      <c r="E8434" s="4" t="s">
        <v>18</v>
      </c>
      <c r="F8434" s="4" t="s">
        <v>18</v>
      </c>
      <c r="G8434" s="4" t="s">
        <v>18</v>
      </c>
      <c r="H8434" s="4" t="s">
        <v>7</v>
      </c>
    </row>
    <row r="8435" spans="1:22">
      <c r="A8435" t="n">
        <v>71712</v>
      </c>
      <c r="B8435" s="76" t="n">
        <v>71</v>
      </c>
      <c r="C8435" s="7" t="n">
        <v>1</v>
      </c>
      <c r="D8435" s="7" t="n">
        <v>1</v>
      </c>
      <c r="E8435" s="7" t="n">
        <v>1</v>
      </c>
      <c r="F8435" s="7" t="n">
        <v>5</v>
      </c>
      <c r="G8435" s="7" t="n">
        <v>1000</v>
      </c>
      <c r="H8435" s="7" t="n">
        <v>0</v>
      </c>
    </row>
    <row r="8436" spans="1:22">
      <c r="A8436" t="s">
        <v>4</v>
      </c>
      <c r="B8436" s="4" t="s">
        <v>5</v>
      </c>
      <c r="C8436" s="4" t="s">
        <v>8</v>
      </c>
      <c r="D8436" s="4" t="s">
        <v>9</v>
      </c>
      <c r="E8436" s="4" t="s">
        <v>7</v>
      </c>
    </row>
    <row r="8437" spans="1:22">
      <c r="A8437" t="n">
        <v>71735</v>
      </c>
      <c r="B8437" s="19" t="n">
        <v>94</v>
      </c>
      <c r="C8437" s="7" t="n">
        <v>0</v>
      </c>
      <c r="D8437" s="7" t="s">
        <v>537</v>
      </c>
      <c r="E8437" s="7" t="n">
        <v>1</v>
      </c>
    </row>
    <row r="8438" spans="1:22">
      <c r="A8438" t="s">
        <v>4</v>
      </c>
      <c r="B8438" s="4" t="s">
        <v>5</v>
      </c>
      <c r="C8438" s="4" t="s">
        <v>8</v>
      </c>
      <c r="D8438" s="4" t="s">
        <v>9</v>
      </c>
      <c r="E8438" s="4" t="s">
        <v>7</v>
      </c>
    </row>
    <row r="8439" spans="1:22">
      <c r="A8439" t="n">
        <v>71750</v>
      </c>
      <c r="B8439" s="19" t="n">
        <v>94</v>
      </c>
      <c r="C8439" s="7" t="n">
        <v>0</v>
      </c>
      <c r="D8439" s="7" t="s">
        <v>537</v>
      </c>
      <c r="E8439" s="7" t="n">
        <v>2</v>
      </c>
    </row>
    <row r="8440" spans="1:22">
      <c r="A8440" t="s">
        <v>4</v>
      </c>
      <c r="B8440" s="4" t="s">
        <v>5</v>
      </c>
      <c r="C8440" s="4" t="s">
        <v>8</v>
      </c>
      <c r="D8440" s="4" t="s">
        <v>9</v>
      </c>
      <c r="E8440" s="4" t="s">
        <v>7</v>
      </c>
    </row>
    <row r="8441" spans="1:22">
      <c r="A8441" t="n">
        <v>71765</v>
      </c>
      <c r="B8441" s="19" t="n">
        <v>94</v>
      </c>
      <c r="C8441" s="7" t="n">
        <v>1</v>
      </c>
      <c r="D8441" s="7" t="s">
        <v>537</v>
      </c>
      <c r="E8441" s="7" t="n">
        <v>4</v>
      </c>
    </row>
    <row r="8442" spans="1:22">
      <c r="A8442" t="s">
        <v>4</v>
      </c>
      <c r="B8442" s="4" t="s">
        <v>5</v>
      </c>
      <c r="C8442" s="4" t="s">
        <v>8</v>
      </c>
      <c r="D8442" s="4" t="s">
        <v>9</v>
      </c>
    </row>
    <row r="8443" spans="1:22">
      <c r="A8443" t="n">
        <v>71780</v>
      </c>
      <c r="B8443" s="19" t="n">
        <v>94</v>
      </c>
      <c r="C8443" s="7" t="n">
        <v>5</v>
      </c>
      <c r="D8443" s="7" t="s">
        <v>537</v>
      </c>
    </row>
    <row r="8444" spans="1:22">
      <c r="A8444" t="s">
        <v>4</v>
      </c>
      <c r="B8444" s="4" t="s">
        <v>5</v>
      </c>
      <c r="C8444" s="4" t="s">
        <v>7</v>
      </c>
      <c r="D8444" s="4" t="s">
        <v>18</v>
      </c>
      <c r="E8444" s="4" t="s">
        <v>18</v>
      </c>
      <c r="F8444" s="4" t="s">
        <v>18</v>
      </c>
      <c r="G8444" s="4" t="s">
        <v>18</v>
      </c>
    </row>
    <row r="8445" spans="1:22">
      <c r="A8445" t="n">
        <v>71793</v>
      </c>
      <c r="B8445" s="33" t="n">
        <v>46</v>
      </c>
      <c r="C8445" s="7" t="n">
        <v>7036</v>
      </c>
      <c r="D8445" s="7" t="n">
        <v>0</v>
      </c>
      <c r="E8445" s="7" t="n">
        <v>0</v>
      </c>
      <c r="F8445" s="7" t="n">
        <v>-250</v>
      </c>
      <c r="G8445" s="7" t="n">
        <v>0</v>
      </c>
    </row>
    <row r="8446" spans="1:22">
      <c r="A8446" t="s">
        <v>4</v>
      </c>
      <c r="B8446" s="4" t="s">
        <v>5</v>
      </c>
      <c r="C8446" s="4" t="s">
        <v>8</v>
      </c>
      <c r="D8446" s="4" t="s">
        <v>8</v>
      </c>
      <c r="E8446" s="4" t="s">
        <v>18</v>
      </c>
      <c r="F8446" s="4" t="s">
        <v>18</v>
      </c>
      <c r="G8446" s="4" t="s">
        <v>18</v>
      </c>
      <c r="H8446" s="4" t="s">
        <v>7</v>
      </c>
    </row>
    <row r="8447" spans="1:22">
      <c r="A8447" t="n">
        <v>71812</v>
      </c>
      <c r="B8447" s="36" t="n">
        <v>45</v>
      </c>
      <c r="C8447" s="7" t="n">
        <v>2</v>
      </c>
      <c r="D8447" s="7" t="n">
        <v>3</v>
      </c>
      <c r="E8447" s="7" t="n">
        <v>0</v>
      </c>
      <c r="F8447" s="7" t="n">
        <v>10</v>
      </c>
      <c r="G8447" s="7" t="n">
        <v>-239</v>
      </c>
      <c r="H8447" s="7" t="n">
        <v>0</v>
      </c>
    </row>
    <row r="8448" spans="1:22">
      <c r="A8448" t="s">
        <v>4</v>
      </c>
      <c r="B8448" s="4" t="s">
        <v>5</v>
      </c>
      <c r="C8448" s="4" t="s">
        <v>8</v>
      </c>
      <c r="D8448" s="4" t="s">
        <v>8</v>
      </c>
      <c r="E8448" s="4" t="s">
        <v>18</v>
      </c>
      <c r="F8448" s="4" t="s">
        <v>18</v>
      </c>
      <c r="G8448" s="4" t="s">
        <v>18</v>
      </c>
      <c r="H8448" s="4" t="s">
        <v>7</v>
      </c>
      <c r="I8448" s="4" t="s">
        <v>8</v>
      </c>
    </row>
    <row r="8449" spans="1:9">
      <c r="A8449" t="n">
        <v>71829</v>
      </c>
      <c r="B8449" s="36" t="n">
        <v>45</v>
      </c>
      <c r="C8449" s="7" t="n">
        <v>4</v>
      </c>
      <c r="D8449" s="7" t="n">
        <v>3</v>
      </c>
      <c r="E8449" s="7" t="n">
        <v>350</v>
      </c>
      <c r="F8449" s="7" t="n">
        <v>335</v>
      </c>
      <c r="G8449" s="7" t="n">
        <v>0</v>
      </c>
      <c r="H8449" s="7" t="n">
        <v>0</v>
      </c>
      <c r="I8449" s="7" t="n">
        <v>0</v>
      </c>
    </row>
    <row r="8450" spans="1:9">
      <c r="A8450" t="s">
        <v>4</v>
      </c>
      <c r="B8450" s="4" t="s">
        <v>5</v>
      </c>
      <c r="C8450" s="4" t="s">
        <v>8</v>
      </c>
      <c r="D8450" s="4" t="s">
        <v>8</v>
      </c>
      <c r="E8450" s="4" t="s">
        <v>18</v>
      </c>
      <c r="F8450" s="4" t="s">
        <v>7</v>
      </c>
    </row>
    <row r="8451" spans="1:9">
      <c r="A8451" t="n">
        <v>71847</v>
      </c>
      <c r="B8451" s="36" t="n">
        <v>45</v>
      </c>
      <c r="C8451" s="7" t="n">
        <v>5</v>
      </c>
      <c r="D8451" s="7" t="n">
        <v>3</v>
      </c>
      <c r="E8451" s="7" t="n">
        <v>77</v>
      </c>
      <c r="F8451" s="7" t="n">
        <v>0</v>
      </c>
    </row>
    <row r="8452" spans="1:9">
      <c r="A8452" t="s">
        <v>4</v>
      </c>
      <c r="B8452" s="4" t="s">
        <v>5</v>
      </c>
      <c r="C8452" s="4" t="s">
        <v>8</v>
      </c>
      <c r="D8452" s="4" t="s">
        <v>8</v>
      </c>
      <c r="E8452" s="4" t="s">
        <v>18</v>
      </c>
      <c r="F8452" s="4" t="s">
        <v>7</v>
      </c>
    </row>
    <row r="8453" spans="1:9">
      <c r="A8453" t="n">
        <v>71856</v>
      </c>
      <c r="B8453" s="36" t="n">
        <v>45</v>
      </c>
      <c r="C8453" s="7" t="n">
        <v>11</v>
      </c>
      <c r="D8453" s="7" t="n">
        <v>3</v>
      </c>
      <c r="E8453" s="7" t="n">
        <v>40</v>
      </c>
      <c r="F8453" s="7" t="n">
        <v>0</v>
      </c>
    </row>
    <row r="8454" spans="1:9">
      <c r="A8454" t="s">
        <v>4</v>
      </c>
      <c r="B8454" s="4" t="s">
        <v>5</v>
      </c>
      <c r="C8454" s="4" t="s">
        <v>8</v>
      </c>
      <c r="D8454" s="4" t="s">
        <v>8</v>
      </c>
      <c r="E8454" s="4" t="s">
        <v>18</v>
      </c>
      <c r="F8454" s="4" t="s">
        <v>18</v>
      </c>
      <c r="G8454" s="4" t="s">
        <v>18</v>
      </c>
      <c r="H8454" s="4" t="s">
        <v>7</v>
      </c>
      <c r="I8454" s="4" t="s">
        <v>8</v>
      </c>
    </row>
    <row r="8455" spans="1:9">
      <c r="A8455" t="n">
        <v>71865</v>
      </c>
      <c r="B8455" s="36" t="n">
        <v>45</v>
      </c>
      <c r="C8455" s="7" t="n">
        <v>4</v>
      </c>
      <c r="D8455" s="7" t="n">
        <v>3</v>
      </c>
      <c r="E8455" s="7" t="n">
        <v>350</v>
      </c>
      <c r="F8455" s="7" t="n">
        <v>325</v>
      </c>
      <c r="G8455" s="7" t="n">
        <v>0</v>
      </c>
      <c r="H8455" s="7" t="n">
        <v>8000</v>
      </c>
      <c r="I8455" s="7" t="n">
        <v>0</v>
      </c>
    </row>
    <row r="8456" spans="1:9">
      <c r="A8456" t="s">
        <v>4</v>
      </c>
      <c r="B8456" s="4" t="s">
        <v>5</v>
      </c>
      <c r="C8456" s="4" t="s">
        <v>8</v>
      </c>
      <c r="D8456" s="4" t="s">
        <v>8</v>
      </c>
      <c r="E8456" s="4" t="s">
        <v>18</v>
      </c>
      <c r="F8456" s="4" t="s">
        <v>7</v>
      </c>
    </row>
    <row r="8457" spans="1:9">
      <c r="A8457" t="n">
        <v>71883</v>
      </c>
      <c r="B8457" s="36" t="n">
        <v>45</v>
      </c>
      <c r="C8457" s="7" t="n">
        <v>5</v>
      </c>
      <c r="D8457" s="7" t="n">
        <v>3</v>
      </c>
      <c r="E8457" s="7" t="n">
        <v>47</v>
      </c>
      <c r="F8457" s="7" t="n">
        <v>8000</v>
      </c>
    </row>
    <row r="8458" spans="1:9">
      <c r="A8458" t="s">
        <v>4</v>
      </c>
      <c r="B8458" s="4" t="s">
        <v>5</v>
      </c>
      <c r="C8458" s="4" t="s">
        <v>7</v>
      </c>
      <c r="D8458" s="4" t="s">
        <v>9</v>
      </c>
      <c r="E8458" s="4" t="s">
        <v>8</v>
      </c>
      <c r="F8458" s="4" t="s">
        <v>8</v>
      </c>
      <c r="G8458" s="4" t="s">
        <v>8</v>
      </c>
      <c r="H8458" s="4" t="s">
        <v>8</v>
      </c>
      <c r="I8458" s="4" t="s">
        <v>8</v>
      </c>
      <c r="J8458" s="4" t="s">
        <v>18</v>
      </c>
      <c r="K8458" s="4" t="s">
        <v>18</v>
      </c>
      <c r="L8458" s="4" t="s">
        <v>18</v>
      </c>
      <c r="M8458" s="4" t="s">
        <v>18</v>
      </c>
      <c r="N8458" s="4" t="s">
        <v>8</v>
      </c>
    </row>
    <row r="8459" spans="1:9">
      <c r="A8459" t="n">
        <v>71892</v>
      </c>
      <c r="B8459" s="79" t="n">
        <v>34</v>
      </c>
      <c r="C8459" s="7" t="n">
        <v>7036</v>
      </c>
      <c r="D8459" s="7" t="s">
        <v>538</v>
      </c>
      <c r="E8459" s="7" t="n">
        <v>1</v>
      </c>
      <c r="F8459" s="7" t="n">
        <v>0</v>
      </c>
      <c r="G8459" s="7" t="n">
        <v>0</v>
      </c>
      <c r="H8459" s="7" t="n">
        <v>0</v>
      </c>
      <c r="I8459" s="7" t="n">
        <v>0</v>
      </c>
      <c r="J8459" s="7" t="n">
        <v>0</v>
      </c>
      <c r="K8459" s="7" t="n">
        <v>-1</v>
      </c>
      <c r="L8459" s="7" t="n">
        <v>-1</v>
      </c>
      <c r="M8459" s="7" t="n">
        <v>-1</v>
      </c>
      <c r="N8459" s="7" t="n">
        <v>0</v>
      </c>
    </row>
    <row r="8460" spans="1:9">
      <c r="A8460" t="s">
        <v>4</v>
      </c>
      <c r="B8460" s="4" t="s">
        <v>5</v>
      </c>
      <c r="C8460" s="4" t="s">
        <v>8</v>
      </c>
      <c r="D8460" s="4" t="s">
        <v>7</v>
      </c>
      <c r="E8460" s="4" t="s">
        <v>7</v>
      </c>
      <c r="F8460" s="4" t="s">
        <v>7</v>
      </c>
      <c r="G8460" s="4" t="s">
        <v>7</v>
      </c>
      <c r="H8460" s="4" t="s">
        <v>7</v>
      </c>
      <c r="I8460" s="4" t="s">
        <v>9</v>
      </c>
      <c r="J8460" s="4" t="s">
        <v>18</v>
      </c>
      <c r="K8460" s="4" t="s">
        <v>18</v>
      </c>
      <c r="L8460" s="4" t="s">
        <v>18</v>
      </c>
      <c r="M8460" s="4" t="s">
        <v>19</v>
      </c>
      <c r="N8460" s="4" t="s">
        <v>19</v>
      </c>
      <c r="O8460" s="4" t="s">
        <v>18</v>
      </c>
      <c r="P8460" s="4" t="s">
        <v>18</v>
      </c>
      <c r="Q8460" s="4" t="s">
        <v>18</v>
      </c>
      <c r="R8460" s="4" t="s">
        <v>18</v>
      </c>
      <c r="S8460" s="4" t="s">
        <v>8</v>
      </c>
    </row>
    <row r="8461" spans="1:9">
      <c r="A8461" t="n">
        <v>71924</v>
      </c>
      <c r="B8461" s="69" t="n">
        <v>39</v>
      </c>
      <c r="C8461" s="7" t="n">
        <v>12</v>
      </c>
      <c r="D8461" s="7" t="n">
        <v>65533</v>
      </c>
      <c r="E8461" s="7" t="n">
        <v>203</v>
      </c>
      <c r="F8461" s="7" t="n">
        <v>0</v>
      </c>
      <c r="G8461" s="7" t="n">
        <v>7036</v>
      </c>
      <c r="H8461" s="7" t="n">
        <v>3</v>
      </c>
      <c r="I8461" s="7" t="s">
        <v>539</v>
      </c>
      <c r="J8461" s="7" t="n">
        <v>0</v>
      </c>
      <c r="K8461" s="7" t="n">
        <v>-5</v>
      </c>
      <c r="L8461" s="7" t="n">
        <v>0</v>
      </c>
      <c r="M8461" s="7" t="n">
        <v>0</v>
      </c>
      <c r="N8461" s="7" t="n">
        <v>0</v>
      </c>
      <c r="O8461" s="7" t="n">
        <v>0</v>
      </c>
      <c r="P8461" s="7" t="n">
        <v>1</v>
      </c>
      <c r="Q8461" s="7" t="n">
        <v>1</v>
      </c>
      <c r="R8461" s="7" t="n">
        <v>1</v>
      </c>
      <c r="S8461" s="7" t="n">
        <v>255</v>
      </c>
    </row>
    <row r="8462" spans="1:9">
      <c r="A8462" t="s">
        <v>4</v>
      </c>
      <c r="B8462" s="4" t="s">
        <v>5</v>
      </c>
      <c r="C8462" s="4" t="s">
        <v>8</v>
      </c>
      <c r="D8462" s="4" t="s">
        <v>7</v>
      </c>
      <c r="E8462" s="4" t="s">
        <v>7</v>
      </c>
      <c r="F8462" s="4" t="s">
        <v>7</v>
      </c>
      <c r="G8462" s="4" t="s">
        <v>7</v>
      </c>
      <c r="H8462" s="4" t="s">
        <v>7</v>
      </c>
      <c r="I8462" s="4" t="s">
        <v>9</v>
      </c>
      <c r="J8462" s="4" t="s">
        <v>18</v>
      </c>
      <c r="K8462" s="4" t="s">
        <v>18</v>
      </c>
      <c r="L8462" s="4" t="s">
        <v>18</v>
      </c>
      <c r="M8462" s="4" t="s">
        <v>19</v>
      </c>
      <c r="N8462" s="4" t="s">
        <v>19</v>
      </c>
      <c r="O8462" s="4" t="s">
        <v>18</v>
      </c>
      <c r="P8462" s="4" t="s">
        <v>18</v>
      </c>
      <c r="Q8462" s="4" t="s">
        <v>18</v>
      </c>
      <c r="R8462" s="4" t="s">
        <v>18</v>
      </c>
      <c r="S8462" s="4" t="s">
        <v>8</v>
      </c>
    </row>
    <row r="8463" spans="1:9">
      <c r="A8463" t="n">
        <v>71985</v>
      </c>
      <c r="B8463" s="69" t="n">
        <v>39</v>
      </c>
      <c r="C8463" s="7" t="n">
        <v>12</v>
      </c>
      <c r="D8463" s="7" t="n">
        <v>65533</v>
      </c>
      <c r="E8463" s="7" t="n">
        <v>204</v>
      </c>
      <c r="F8463" s="7" t="n">
        <v>0</v>
      </c>
      <c r="G8463" s="7" t="n">
        <v>7036</v>
      </c>
      <c r="H8463" s="7" t="n">
        <v>3</v>
      </c>
      <c r="I8463" s="7" t="s">
        <v>540</v>
      </c>
      <c r="J8463" s="7" t="n">
        <v>0</v>
      </c>
      <c r="K8463" s="7" t="n">
        <v>0</v>
      </c>
      <c r="L8463" s="7" t="n">
        <v>0</v>
      </c>
      <c r="M8463" s="7" t="n">
        <v>0</v>
      </c>
      <c r="N8463" s="7" t="n">
        <v>0</v>
      </c>
      <c r="O8463" s="7" t="n">
        <v>0</v>
      </c>
      <c r="P8463" s="7" t="n">
        <v>1</v>
      </c>
      <c r="Q8463" s="7" t="n">
        <v>1</v>
      </c>
      <c r="R8463" s="7" t="n">
        <v>1</v>
      </c>
      <c r="S8463" s="7" t="n">
        <v>255</v>
      </c>
    </row>
    <row r="8464" spans="1:9">
      <c r="A8464" t="s">
        <v>4</v>
      </c>
      <c r="B8464" s="4" t="s">
        <v>5</v>
      </c>
      <c r="C8464" s="4" t="s">
        <v>8</v>
      </c>
      <c r="D8464" s="4" t="s">
        <v>7</v>
      </c>
      <c r="E8464" s="4" t="s">
        <v>7</v>
      </c>
      <c r="F8464" s="4" t="s">
        <v>7</v>
      </c>
      <c r="G8464" s="4" t="s">
        <v>7</v>
      </c>
      <c r="H8464" s="4" t="s">
        <v>7</v>
      </c>
      <c r="I8464" s="4" t="s">
        <v>9</v>
      </c>
      <c r="J8464" s="4" t="s">
        <v>18</v>
      </c>
      <c r="K8464" s="4" t="s">
        <v>18</v>
      </c>
      <c r="L8464" s="4" t="s">
        <v>18</v>
      </c>
      <c r="M8464" s="4" t="s">
        <v>19</v>
      </c>
      <c r="N8464" s="4" t="s">
        <v>19</v>
      </c>
      <c r="O8464" s="4" t="s">
        <v>18</v>
      </c>
      <c r="P8464" s="4" t="s">
        <v>18</v>
      </c>
      <c r="Q8464" s="4" t="s">
        <v>18</v>
      </c>
      <c r="R8464" s="4" t="s">
        <v>18</v>
      </c>
      <c r="S8464" s="4" t="s">
        <v>8</v>
      </c>
    </row>
    <row r="8465" spans="1:19">
      <c r="A8465" t="n">
        <v>72048</v>
      </c>
      <c r="B8465" s="69" t="n">
        <v>39</v>
      </c>
      <c r="C8465" s="7" t="n">
        <v>12</v>
      </c>
      <c r="D8465" s="7" t="n">
        <v>65533</v>
      </c>
      <c r="E8465" s="7" t="n">
        <v>204</v>
      </c>
      <c r="F8465" s="7" t="n">
        <v>0</v>
      </c>
      <c r="G8465" s="7" t="n">
        <v>7036</v>
      </c>
      <c r="H8465" s="7" t="n">
        <v>3</v>
      </c>
      <c r="I8465" s="7" t="s">
        <v>541</v>
      </c>
      <c r="J8465" s="7" t="n">
        <v>0</v>
      </c>
      <c r="K8465" s="7" t="n">
        <v>0</v>
      </c>
      <c r="L8465" s="7" t="n">
        <v>0</v>
      </c>
      <c r="M8465" s="7" t="n">
        <v>0</v>
      </c>
      <c r="N8465" s="7" t="n">
        <v>0</v>
      </c>
      <c r="O8465" s="7" t="n">
        <v>0</v>
      </c>
      <c r="P8465" s="7" t="n">
        <v>1</v>
      </c>
      <c r="Q8465" s="7" t="n">
        <v>1</v>
      </c>
      <c r="R8465" s="7" t="n">
        <v>1</v>
      </c>
      <c r="S8465" s="7" t="n">
        <v>255</v>
      </c>
    </row>
    <row r="8466" spans="1:19">
      <c r="A8466" t="s">
        <v>4</v>
      </c>
      <c r="B8466" s="4" t="s">
        <v>5</v>
      </c>
      <c r="C8466" s="4" t="s">
        <v>8</v>
      </c>
      <c r="D8466" s="4" t="s">
        <v>8</v>
      </c>
      <c r="E8466" s="4" t="s">
        <v>18</v>
      </c>
      <c r="F8466" s="4" t="s">
        <v>18</v>
      </c>
      <c r="G8466" s="4" t="s">
        <v>18</v>
      </c>
      <c r="H8466" s="4" t="s">
        <v>7</v>
      </c>
    </row>
    <row r="8467" spans="1:19">
      <c r="A8467" t="n">
        <v>72111</v>
      </c>
      <c r="B8467" s="36" t="n">
        <v>45</v>
      </c>
      <c r="C8467" s="7" t="n">
        <v>2</v>
      </c>
      <c r="D8467" s="7" t="n">
        <v>3</v>
      </c>
      <c r="E8467" s="7" t="n">
        <v>0</v>
      </c>
      <c r="F8467" s="7" t="n">
        <v>10</v>
      </c>
      <c r="G8467" s="7" t="n">
        <v>-239</v>
      </c>
      <c r="H8467" s="7" t="n">
        <v>0</v>
      </c>
    </row>
    <row r="8468" spans="1:19">
      <c r="A8468" t="s">
        <v>4</v>
      </c>
      <c r="B8468" s="4" t="s">
        <v>5</v>
      </c>
      <c r="C8468" s="4" t="s">
        <v>8</v>
      </c>
      <c r="D8468" s="4" t="s">
        <v>8</v>
      </c>
      <c r="E8468" s="4" t="s">
        <v>18</v>
      </c>
      <c r="F8468" s="4" t="s">
        <v>18</v>
      </c>
      <c r="G8468" s="4" t="s">
        <v>18</v>
      </c>
      <c r="H8468" s="4" t="s">
        <v>7</v>
      </c>
      <c r="I8468" s="4" t="s">
        <v>8</v>
      </c>
    </row>
    <row r="8469" spans="1:19">
      <c r="A8469" t="n">
        <v>72128</v>
      </c>
      <c r="B8469" s="36" t="n">
        <v>45</v>
      </c>
      <c r="C8469" s="7" t="n">
        <v>4</v>
      </c>
      <c r="D8469" s="7" t="n">
        <v>3</v>
      </c>
      <c r="E8469" s="7" t="n">
        <v>350</v>
      </c>
      <c r="F8469" s="7" t="n">
        <v>335</v>
      </c>
      <c r="G8469" s="7" t="n">
        <v>0</v>
      </c>
      <c r="H8469" s="7" t="n">
        <v>0</v>
      </c>
      <c r="I8469" s="7" t="n">
        <v>0</v>
      </c>
    </row>
    <row r="8470" spans="1:19">
      <c r="A8470" t="s">
        <v>4</v>
      </c>
      <c r="B8470" s="4" t="s">
        <v>5</v>
      </c>
      <c r="C8470" s="4" t="s">
        <v>8</v>
      </c>
      <c r="D8470" s="4" t="s">
        <v>8</v>
      </c>
      <c r="E8470" s="4" t="s">
        <v>18</v>
      </c>
      <c r="F8470" s="4" t="s">
        <v>7</v>
      </c>
    </row>
    <row r="8471" spans="1:19">
      <c r="A8471" t="n">
        <v>72146</v>
      </c>
      <c r="B8471" s="36" t="n">
        <v>45</v>
      </c>
      <c r="C8471" s="7" t="n">
        <v>5</v>
      </c>
      <c r="D8471" s="7" t="n">
        <v>3</v>
      </c>
      <c r="E8471" s="7" t="n">
        <v>77</v>
      </c>
      <c r="F8471" s="7" t="n">
        <v>0</v>
      </c>
    </row>
    <row r="8472" spans="1:19">
      <c r="A8472" t="s">
        <v>4</v>
      </c>
      <c r="B8472" s="4" t="s">
        <v>5</v>
      </c>
      <c r="C8472" s="4" t="s">
        <v>8</v>
      </c>
      <c r="D8472" s="4" t="s">
        <v>8</v>
      </c>
      <c r="E8472" s="4" t="s">
        <v>18</v>
      </c>
      <c r="F8472" s="4" t="s">
        <v>7</v>
      </c>
    </row>
    <row r="8473" spans="1:19">
      <c r="A8473" t="n">
        <v>72155</v>
      </c>
      <c r="B8473" s="36" t="n">
        <v>45</v>
      </c>
      <c r="C8473" s="7" t="n">
        <v>11</v>
      </c>
      <c r="D8473" s="7" t="n">
        <v>3</v>
      </c>
      <c r="E8473" s="7" t="n">
        <v>40</v>
      </c>
      <c r="F8473" s="7" t="n">
        <v>0</v>
      </c>
    </row>
    <row r="8474" spans="1:19">
      <c r="A8474" t="s">
        <v>4</v>
      </c>
      <c r="B8474" s="4" t="s">
        <v>5</v>
      </c>
      <c r="C8474" s="4" t="s">
        <v>8</v>
      </c>
      <c r="D8474" s="4" t="s">
        <v>8</v>
      </c>
      <c r="E8474" s="4" t="s">
        <v>18</v>
      </c>
      <c r="F8474" s="4" t="s">
        <v>18</v>
      </c>
      <c r="G8474" s="4" t="s">
        <v>18</v>
      </c>
      <c r="H8474" s="4" t="s">
        <v>7</v>
      </c>
      <c r="I8474" s="4" t="s">
        <v>8</v>
      </c>
    </row>
    <row r="8475" spans="1:19">
      <c r="A8475" t="n">
        <v>72164</v>
      </c>
      <c r="B8475" s="36" t="n">
        <v>45</v>
      </c>
      <c r="C8475" s="7" t="n">
        <v>4</v>
      </c>
      <c r="D8475" s="7" t="n">
        <v>3</v>
      </c>
      <c r="E8475" s="7" t="n">
        <v>350</v>
      </c>
      <c r="F8475" s="7" t="n">
        <v>325</v>
      </c>
      <c r="G8475" s="7" t="n">
        <v>0</v>
      </c>
      <c r="H8475" s="7" t="n">
        <v>8000</v>
      </c>
      <c r="I8475" s="7" t="n">
        <v>0</v>
      </c>
    </row>
    <row r="8476" spans="1:19">
      <c r="A8476" t="s">
        <v>4</v>
      </c>
      <c r="B8476" s="4" t="s">
        <v>5</v>
      </c>
      <c r="C8476" s="4" t="s">
        <v>8</v>
      </c>
      <c r="D8476" s="4" t="s">
        <v>8</v>
      </c>
      <c r="E8476" s="4" t="s">
        <v>18</v>
      </c>
      <c r="F8476" s="4" t="s">
        <v>7</v>
      </c>
    </row>
    <row r="8477" spans="1:19">
      <c r="A8477" t="n">
        <v>72182</v>
      </c>
      <c r="B8477" s="36" t="n">
        <v>45</v>
      </c>
      <c r="C8477" s="7" t="n">
        <v>5</v>
      </c>
      <c r="D8477" s="7" t="n">
        <v>3</v>
      </c>
      <c r="E8477" s="7" t="n">
        <v>47</v>
      </c>
      <c r="F8477" s="7" t="n">
        <v>8000</v>
      </c>
    </row>
    <row r="8478" spans="1:19">
      <c r="A8478" t="s">
        <v>4</v>
      </c>
      <c r="B8478" s="4" t="s">
        <v>5</v>
      </c>
      <c r="C8478" s="4" t="s">
        <v>8</v>
      </c>
    </row>
    <row r="8479" spans="1:19">
      <c r="A8479" t="n">
        <v>72191</v>
      </c>
      <c r="B8479" s="57" t="n">
        <v>116</v>
      </c>
      <c r="C8479" s="7" t="n">
        <v>1</v>
      </c>
    </row>
    <row r="8480" spans="1:19">
      <c r="A8480" t="s">
        <v>4</v>
      </c>
      <c r="B8480" s="4" t="s">
        <v>5</v>
      </c>
      <c r="C8480" s="4" t="s">
        <v>8</v>
      </c>
      <c r="D8480" s="4" t="s">
        <v>7</v>
      </c>
      <c r="E8480" s="4" t="s">
        <v>7</v>
      </c>
      <c r="F8480" s="4" t="s">
        <v>19</v>
      </c>
    </row>
    <row r="8481" spans="1:19">
      <c r="A8481" t="n">
        <v>72193</v>
      </c>
      <c r="B8481" s="61" t="n">
        <v>84</v>
      </c>
      <c r="C8481" s="7" t="n">
        <v>0</v>
      </c>
      <c r="D8481" s="7" t="n">
        <v>0</v>
      </c>
      <c r="E8481" s="7" t="n">
        <v>0</v>
      </c>
      <c r="F8481" s="7" t="n">
        <v>1056964608</v>
      </c>
    </row>
    <row r="8482" spans="1:19">
      <c r="A8482" t="s">
        <v>4</v>
      </c>
      <c r="B8482" s="4" t="s">
        <v>5</v>
      </c>
      <c r="C8482" s="4" t="s">
        <v>8</v>
      </c>
      <c r="D8482" s="4" t="s">
        <v>7</v>
      </c>
      <c r="E8482" s="4" t="s">
        <v>19</v>
      </c>
      <c r="F8482" s="4" t="s">
        <v>7</v>
      </c>
      <c r="G8482" s="4" t="s">
        <v>19</v>
      </c>
      <c r="H8482" s="4" t="s">
        <v>8</v>
      </c>
    </row>
    <row r="8483" spans="1:19">
      <c r="A8483" t="n">
        <v>72203</v>
      </c>
      <c r="B8483" s="17" t="n">
        <v>49</v>
      </c>
      <c r="C8483" s="7" t="n">
        <v>0</v>
      </c>
      <c r="D8483" s="7" t="n">
        <v>500</v>
      </c>
      <c r="E8483" s="7" t="n">
        <v>1065353216</v>
      </c>
      <c r="F8483" s="7" t="n">
        <v>0</v>
      </c>
      <c r="G8483" s="7" t="n">
        <v>0</v>
      </c>
      <c r="H8483" s="7" t="n">
        <v>0</v>
      </c>
    </row>
    <row r="8484" spans="1:19">
      <c r="A8484" t="s">
        <v>4</v>
      </c>
      <c r="B8484" s="4" t="s">
        <v>5</v>
      </c>
      <c r="C8484" s="4" t="s">
        <v>8</v>
      </c>
      <c r="D8484" s="4" t="s">
        <v>7</v>
      </c>
      <c r="E8484" s="4" t="s">
        <v>18</v>
      </c>
    </row>
    <row r="8485" spans="1:19">
      <c r="A8485" t="n">
        <v>72218</v>
      </c>
      <c r="B8485" s="25" t="n">
        <v>58</v>
      </c>
      <c r="C8485" s="7" t="n">
        <v>100</v>
      </c>
      <c r="D8485" s="7" t="n">
        <v>2000</v>
      </c>
      <c r="E8485" s="7" t="n">
        <v>1</v>
      </c>
    </row>
    <row r="8486" spans="1:19">
      <c r="A8486" t="s">
        <v>4</v>
      </c>
      <c r="B8486" s="4" t="s">
        <v>5</v>
      </c>
      <c r="C8486" s="4" t="s">
        <v>8</v>
      </c>
      <c r="D8486" s="4" t="s">
        <v>7</v>
      </c>
      <c r="E8486" s="4" t="s">
        <v>18</v>
      </c>
      <c r="F8486" s="4" t="s">
        <v>7</v>
      </c>
      <c r="G8486" s="4" t="s">
        <v>19</v>
      </c>
      <c r="H8486" s="4" t="s">
        <v>19</v>
      </c>
      <c r="I8486" s="4" t="s">
        <v>7</v>
      </c>
      <c r="J8486" s="4" t="s">
        <v>7</v>
      </c>
      <c r="K8486" s="4" t="s">
        <v>19</v>
      </c>
      <c r="L8486" s="4" t="s">
        <v>19</v>
      </c>
      <c r="M8486" s="4" t="s">
        <v>19</v>
      </c>
      <c r="N8486" s="4" t="s">
        <v>19</v>
      </c>
      <c r="O8486" s="4" t="s">
        <v>9</v>
      </c>
    </row>
    <row r="8487" spans="1:19">
      <c r="A8487" t="n">
        <v>72226</v>
      </c>
      <c r="B8487" s="15" t="n">
        <v>50</v>
      </c>
      <c r="C8487" s="7" t="n">
        <v>0</v>
      </c>
      <c r="D8487" s="7" t="n">
        <v>4525</v>
      </c>
      <c r="E8487" s="7" t="n">
        <v>0.5</v>
      </c>
      <c r="F8487" s="7" t="n">
        <v>2000</v>
      </c>
      <c r="G8487" s="7" t="n">
        <v>0</v>
      </c>
      <c r="H8487" s="7" t="n">
        <v>0</v>
      </c>
      <c r="I8487" s="7" t="n">
        <v>0</v>
      </c>
      <c r="J8487" s="7" t="n">
        <v>65533</v>
      </c>
      <c r="K8487" s="7" t="n">
        <v>0</v>
      </c>
      <c r="L8487" s="7" t="n">
        <v>0</v>
      </c>
      <c r="M8487" s="7" t="n">
        <v>0</v>
      </c>
      <c r="N8487" s="7" t="n">
        <v>0</v>
      </c>
      <c r="O8487" s="7" t="s">
        <v>20</v>
      </c>
    </row>
    <row r="8488" spans="1:19">
      <c r="A8488" t="s">
        <v>4</v>
      </c>
      <c r="B8488" s="4" t="s">
        <v>5</v>
      </c>
      <c r="C8488" s="4" t="s">
        <v>8</v>
      </c>
      <c r="D8488" s="4" t="s">
        <v>7</v>
      </c>
    </row>
    <row r="8489" spans="1:19">
      <c r="A8489" t="n">
        <v>72265</v>
      </c>
      <c r="B8489" s="25" t="n">
        <v>58</v>
      </c>
      <c r="C8489" s="7" t="n">
        <v>255</v>
      </c>
      <c r="D8489" s="7" t="n">
        <v>0</v>
      </c>
    </row>
    <row r="8490" spans="1:19">
      <c r="A8490" t="s">
        <v>4</v>
      </c>
      <c r="B8490" s="4" t="s">
        <v>5</v>
      </c>
      <c r="C8490" s="4" t="s">
        <v>8</v>
      </c>
      <c r="D8490" s="4" t="s">
        <v>7</v>
      </c>
    </row>
    <row r="8491" spans="1:19">
      <c r="A8491" t="n">
        <v>72269</v>
      </c>
      <c r="B8491" s="36" t="n">
        <v>45</v>
      </c>
      <c r="C8491" s="7" t="n">
        <v>7</v>
      </c>
      <c r="D8491" s="7" t="n">
        <v>255</v>
      </c>
    </row>
    <row r="8492" spans="1:19">
      <c r="A8492" t="s">
        <v>4</v>
      </c>
      <c r="B8492" s="4" t="s">
        <v>5</v>
      </c>
      <c r="C8492" s="4" t="s">
        <v>8</v>
      </c>
      <c r="D8492" s="4" t="s">
        <v>7</v>
      </c>
      <c r="E8492" s="4" t="s">
        <v>18</v>
      </c>
    </row>
    <row r="8493" spans="1:19">
      <c r="A8493" t="n">
        <v>72273</v>
      </c>
      <c r="B8493" s="25" t="n">
        <v>58</v>
      </c>
      <c r="C8493" s="7" t="n">
        <v>0</v>
      </c>
      <c r="D8493" s="7" t="n">
        <v>2000</v>
      </c>
      <c r="E8493" s="7" t="n">
        <v>1</v>
      </c>
    </row>
    <row r="8494" spans="1:19">
      <c r="A8494" t="s">
        <v>4</v>
      </c>
      <c r="B8494" s="4" t="s">
        <v>5</v>
      </c>
      <c r="C8494" s="4" t="s">
        <v>8</v>
      </c>
      <c r="D8494" s="4" t="s">
        <v>7</v>
      </c>
      <c r="E8494" s="4" t="s">
        <v>7</v>
      </c>
    </row>
    <row r="8495" spans="1:19">
      <c r="A8495" t="n">
        <v>72281</v>
      </c>
      <c r="B8495" s="15" t="n">
        <v>50</v>
      </c>
      <c r="C8495" s="7" t="n">
        <v>1</v>
      </c>
      <c r="D8495" s="7" t="n">
        <v>4525</v>
      </c>
      <c r="E8495" s="7" t="n">
        <v>2000</v>
      </c>
    </row>
    <row r="8496" spans="1:19">
      <c r="A8496" t="s">
        <v>4</v>
      </c>
      <c r="B8496" s="4" t="s">
        <v>5</v>
      </c>
      <c r="C8496" s="4" t="s">
        <v>8</v>
      </c>
      <c r="D8496" s="4" t="s">
        <v>7</v>
      </c>
    </row>
    <row r="8497" spans="1:15">
      <c r="A8497" t="n">
        <v>72287</v>
      </c>
      <c r="B8497" s="25" t="n">
        <v>58</v>
      </c>
      <c r="C8497" s="7" t="n">
        <v>255</v>
      </c>
      <c r="D8497" s="7" t="n">
        <v>0</v>
      </c>
    </row>
    <row r="8498" spans="1:15">
      <c r="A8498" t="s">
        <v>4</v>
      </c>
      <c r="B8498" s="4" t="s">
        <v>5</v>
      </c>
      <c r="C8498" s="4" t="s">
        <v>8</v>
      </c>
      <c r="D8498" s="4" t="s">
        <v>7</v>
      </c>
      <c r="E8498" s="4" t="s">
        <v>7</v>
      </c>
      <c r="F8498" s="4" t="s">
        <v>19</v>
      </c>
    </row>
    <row r="8499" spans="1:15">
      <c r="A8499" t="n">
        <v>72291</v>
      </c>
      <c r="B8499" s="61" t="n">
        <v>84</v>
      </c>
      <c r="C8499" s="7" t="n">
        <v>1</v>
      </c>
      <c r="D8499" s="7" t="n">
        <v>0</v>
      </c>
      <c r="E8499" s="7" t="n">
        <v>0</v>
      </c>
      <c r="F8499" s="7" t="n">
        <v>0</v>
      </c>
    </row>
    <row r="8500" spans="1:15">
      <c r="A8500" t="s">
        <v>4</v>
      </c>
      <c r="B8500" s="4" t="s">
        <v>5</v>
      </c>
      <c r="C8500" s="4" t="s">
        <v>8</v>
      </c>
    </row>
    <row r="8501" spans="1:15">
      <c r="A8501" t="n">
        <v>72301</v>
      </c>
      <c r="B8501" s="36" t="n">
        <v>45</v>
      </c>
      <c r="C8501" s="7" t="n">
        <v>0</v>
      </c>
    </row>
    <row r="8502" spans="1:15">
      <c r="A8502" t="s">
        <v>4</v>
      </c>
      <c r="B8502" s="4" t="s">
        <v>5</v>
      </c>
      <c r="C8502" s="4" t="s">
        <v>8</v>
      </c>
      <c r="D8502" s="4" t="s">
        <v>7</v>
      </c>
      <c r="E8502" s="4" t="s">
        <v>7</v>
      </c>
    </row>
    <row r="8503" spans="1:15">
      <c r="A8503" t="n">
        <v>72303</v>
      </c>
      <c r="B8503" s="69" t="n">
        <v>39</v>
      </c>
      <c r="C8503" s="7" t="n">
        <v>16</v>
      </c>
      <c r="D8503" s="7" t="n">
        <v>65533</v>
      </c>
      <c r="E8503" s="7" t="n">
        <v>203</v>
      </c>
    </row>
    <row r="8504" spans="1:15">
      <c r="A8504" t="s">
        <v>4</v>
      </c>
      <c r="B8504" s="4" t="s">
        <v>5</v>
      </c>
      <c r="C8504" s="4" t="s">
        <v>8</v>
      </c>
      <c r="D8504" s="4" t="s">
        <v>7</v>
      </c>
      <c r="E8504" s="4" t="s">
        <v>7</v>
      </c>
    </row>
    <row r="8505" spans="1:15">
      <c r="A8505" t="n">
        <v>72309</v>
      </c>
      <c r="B8505" s="69" t="n">
        <v>39</v>
      </c>
      <c r="C8505" s="7" t="n">
        <v>16</v>
      </c>
      <c r="D8505" s="7" t="n">
        <v>65533</v>
      </c>
      <c r="E8505" s="7" t="n">
        <v>204</v>
      </c>
    </row>
    <row r="8506" spans="1:15">
      <c r="A8506" t="s">
        <v>4</v>
      </c>
      <c r="B8506" s="4" t="s">
        <v>5</v>
      </c>
      <c r="C8506" s="4" t="s">
        <v>8</v>
      </c>
      <c r="D8506" s="4" t="s">
        <v>7</v>
      </c>
      <c r="E8506" s="4" t="s">
        <v>8</v>
      </c>
    </row>
    <row r="8507" spans="1:15">
      <c r="A8507" t="n">
        <v>72315</v>
      </c>
      <c r="B8507" s="69" t="n">
        <v>39</v>
      </c>
      <c r="C8507" s="7" t="n">
        <v>11</v>
      </c>
      <c r="D8507" s="7" t="n">
        <v>65533</v>
      </c>
      <c r="E8507" s="7" t="n">
        <v>203</v>
      </c>
    </row>
    <row r="8508" spans="1:15">
      <c r="A8508" t="s">
        <v>4</v>
      </c>
      <c r="B8508" s="4" t="s">
        <v>5</v>
      </c>
      <c r="C8508" s="4" t="s">
        <v>8</v>
      </c>
      <c r="D8508" s="4" t="s">
        <v>7</v>
      </c>
      <c r="E8508" s="4" t="s">
        <v>8</v>
      </c>
    </row>
    <row r="8509" spans="1:15">
      <c r="A8509" t="n">
        <v>72320</v>
      </c>
      <c r="B8509" s="69" t="n">
        <v>39</v>
      </c>
      <c r="C8509" s="7" t="n">
        <v>11</v>
      </c>
      <c r="D8509" s="7" t="n">
        <v>65533</v>
      </c>
      <c r="E8509" s="7" t="n">
        <v>204</v>
      </c>
    </row>
    <row r="8510" spans="1:15">
      <c r="A8510" t="s">
        <v>4</v>
      </c>
      <c r="B8510" s="4" t="s">
        <v>5</v>
      </c>
      <c r="C8510" s="4" t="s">
        <v>19</v>
      </c>
    </row>
    <row r="8511" spans="1:15">
      <c r="A8511" t="n">
        <v>72325</v>
      </c>
      <c r="B8511" s="40" t="n">
        <v>15</v>
      </c>
      <c r="C8511" s="7" t="n">
        <v>2097152</v>
      </c>
    </row>
    <row r="8512" spans="1:15">
      <c r="A8512" t="s">
        <v>4</v>
      </c>
      <c r="B8512" s="4" t="s">
        <v>5</v>
      </c>
      <c r="C8512" s="4" t="s">
        <v>7</v>
      </c>
      <c r="D8512" s="4" t="s">
        <v>19</v>
      </c>
    </row>
    <row r="8513" spans="1:6">
      <c r="A8513" t="n">
        <v>72330</v>
      </c>
      <c r="B8513" s="46" t="n">
        <v>44</v>
      </c>
      <c r="C8513" s="7" t="n">
        <v>61456</v>
      </c>
      <c r="D8513" s="7" t="n">
        <v>128</v>
      </c>
    </row>
    <row r="8514" spans="1:6">
      <c r="A8514" t="s">
        <v>4</v>
      </c>
      <c r="B8514" s="4" t="s">
        <v>5</v>
      </c>
      <c r="C8514" s="4" t="s">
        <v>7</v>
      </c>
      <c r="D8514" s="4" t="s">
        <v>19</v>
      </c>
    </row>
    <row r="8515" spans="1:6">
      <c r="A8515" t="n">
        <v>72337</v>
      </c>
      <c r="B8515" s="46" t="n">
        <v>44</v>
      </c>
      <c r="C8515" s="7" t="n">
        <v>61456</v>
      </c>
      <c r="D8515" s="7" t="n">
        <v>32</v>
      </c>
    </row>
    <row r="8516" spans="1:6">
      <c r="A8516" t="s">
        <v>4</v>
      </c>
      <c r="B8516" s="4" t="s">
        <v>5</v>
      </c>
      <c r="C8516" s="4" t="s">
        <v>7</v>
      </c>
      <c r="D8516" s="4" t="s">
        <v>19</v>
      </c>
    </row>
    <row r="8517" spans="1:6">
      <c r="A8517" t="n">
        <v>72344</v>
      </c>
      <c r="B8517" s="43" t="n">
        <v>43</v>
      </c>
      <c r="C8517" s="7" t="n">
        <v>7036</v>
      </c>
      <c r="D8517" s="7" t="n">
        <v>1</v>
      </c>
    </row>
    <row r="8518" spans="1:6">
      <c r="A8518" t="s">
        <v>4</v>
      </c>
      <c r="B8518" s="4" t="s">
        <v>5</v>
      </c>
      <c r="C8518" s="4" t="s">
        <v>8</v>
      </c>
      <c r="D8518" s="4" t="s">
        <v>9</v>
      </c>
      <c r="E8518" s="4" t="s">
        <v>7</v>
      </c>
    </row>
    <row r="8519" spans="1:6">
      <c r="A8519" t="n">
        <v>72351</v>
      </c>
      <c r="B8519" s="19" t="n">
        <v>94</v>
      </c>
      <c r="C8519" s="7" t="n">
        <v>1</v>
      </c>
      <c r="D8519" s="7" t="s">
        <v>537</v>
      </c>
      <c r="E8519" s="7" t="n">
        <v>1</v>
      </c>
    </row>
    <row r="8520" spans="1:6">
      <c r="A8520" t="s">
        <v>4</v>
      </c>
      <c r="B8520" s="4" t="s">
        <v>5</v>
      </c>
      <c r="C8520" s="4" t="s">
        <v>8</v>
      </c>
      <c r="D8520" s="4" t="s">
        <v>9</v>
      </c>
      <c r="E8520" s="4" t="s">
        <v>7</v>
      </c>
    </row>
    <row r="8521" spans="1:6">
      <c r="A8521" t="n">
        <v>72366</v>
      </c>
      <c r="B8521" s="19" t="n">
        <v>94</v>
      </c>
      <c r="C8521" s="7" t="n">
        <v>1</v>
      </c>
      <c r="D8521" s="7" t="s">
        <v>537</v>
      </c>
      <c r="E8521" s="7" t="n">
        <v>2</v>
      </c>
    </row>
    <row r="8522" spans="1:6">
      <c r="A8522" t="s">
        <v>4</v>
      </c>
      <c r="B8522" s="4" t="s">
        <v>5</v>
      </c>
      <c r="C8522" s="4" t="s">
        <v>8</v>
      </c>
      <c r="D8522" s="4" t="s">
        <v>9</v>
      </c>
      <c r="E8522" s="4" t="s">
        <v>7</v>
      </c>
    </row>
    <row r="8523" spans="1:6">
      <c r="A8523" t="n">
        <v>72381</v>
      </c>
      <c r="B8523" s="19" t="n">
        <v>94</v>
      </c>
      <c r="C8523" s="7" t="n">
        <v>0</v>
      </c>
      <c r="D8523" s="7" t="s">
        <v>537</v>
      </c>
      <c r="E8523" s="7" t="n">
        <v>4</v>
      </c>
    </row>
    <row r="8524" spans="1:6">
      <c r="A8524" t="s">
        <v>4</v>
      </c>
      <c r="B8524" s="4" t="s">
        <v>5</v>
      </c>
      <c r="C8524" s="4" t="s">
        <v>8</v>
      </c>
      <c r="D8524" s="4" t="s">
        <v>7</v>
      </c>
    </row>
    <row r="8525" spans="1:6">
      <c r="A8525" t="n">
        <v>72396</v>
      </c>
      <c r="B8525" s="9" t="n">
        <v>162</v>
      </c>
      <c r="C8525" s="7" t="n">
        <v>1</v>
      </c>
      <c r="D8525" s="7" t="n">
        <v>0</v>
      </c>
    </row>
    <row r="8526" spans="1:6">
      <c r="A8526" t="s">
        <v>4</v>
      </c>
      <c r="B8526" s="4" t="s">
        <v>5</v>
      </c>
    </row>
    <row r="8527" spans="1:6">
      <c r="A8527" t="n">
        <v>72400</v>
      </c>
      <c r="B8527" s="5" t="n">
        <v>1</v>
      </c>
    </row>
    <row r="8528" spans="1:6" s="3" customFormat="1" customHeight="0">
      <c r="A8528" s="3" t="s">
        <v>2</v>
      </c>
      <c r="B8528" s="3" t="s">
        <v>625</v>
      </c>
    </row>
    <row r="8529" spans="1:5">
      <c r="A8529" t="s">
        <v>4</v>
      </c>
      <c r="B8529" s="4" t="s">
        <v>5</v>
      </c>
      <c r="C8529" s="4" t="s">
        <v>8</v>
      </c>
      <c r="D8529" s="4" t="s">
        <v>8</v>
      </c>
      <c r="E8529" s="4" t="s">
        <v>8</v>
      </c>
      <c r="F8529" s="4" t="s">
        <v>8</v>
      </c>
    </row>
    <row r="8530" spans="1:5">
      <c r="A8530" t="n">
        <v>72404</v>
      </c>
      <c r="B8530" s="10" t="n">
        <v>14</v>
      </c>
      <c r="C8530" s="7" t="n">
        <v>2</v>
      </c>
      <c r="D8530" s="7" t="n">
        <v>0</v>
      </c>
      <c r="E8530" s="7" t="n">
        <v>0</v>
      </c>
      <c r="F8530" s="7" t="n">
        <v>0</v>
      </c>
    </row>
    <row r="8531" spans="1:5">
      <c r="A8531" t="s">
        <v>4</v>
      </c>
      <c r="B8531" s="4" t="s">
        <v>5</v>
      </c>
      <c r="C8531" s="4" t="s">
        <v>8</v>
      </c>
      <c r="D8531" s="41" t="s">
        <v>173</v>
      </c>
      <c r="E8531" s="4" t="s">
        <v>5</v>
      </c>
      <c r="F8531" s="4" t="s">
        <v>8</v>
      </c>
      <c r="G8531" s="4" t="s">
        <v>7</v>
      </c>
      <c r="H8531" s="41" t="s">
        <v>174</v>
      </c>
      <c r="I8531" s="4" t="s">
        <v>8</v>
      </c>
      <c r="J8531" s="4" t="s">
        <v>19</v>
      </c>
      <c r="K8531" s="4" t="s">
        <v>8</v>
      </c>
      <c r="L8531" s="4" t="s">
        <v>8</v>
      </c>
      <c r="M8531" s="41" t="s">
        <v>173</v>
      </c>
      <c r="N8531" s="4" t="s">
        <v>5</v>
      </c>
      <c r="O8531" s="4" t="s">
        <v>8</v>
      </c>
      <c r="P8531" s="4" t="s">
        <v>7</v>
      </c>
      <c r="Q8531" s="41" t="s">
        <v>174</v>
      </c>
      <c r="R8531" s="4" t="s">
        <v>8</v>
      </c>
      <c r="S8531" s="4" t="s">
        <v>19</v>
      </c>
      <c r="T8531" s="4" t="s">
        <v>8</v>
      </c>
      <c r="U8531" s="4" t="s">
        <v>8</v>
      </c>
      <c r="V8531" s="4" t="s">
        <v>8</v>
      </c>
      <c r="W8531" s="4" t="s">
        <v>17</v>
      </c>
    </row>
    <row r="8532" spans="1:5">
      <c r="A8532" t="n">
        <v>72409</v>
      </c>
      <c r="B8532" s="12" t="n">
        <v>5</v>
      </c>
      <c r="C8532" s="7" t="n">
        <v>28</v>
      </c>
      <c r="D8532" s="41" t="s">
        <v>3</v>
      </c>
      <c r="E8532" s="9" t="n">
        <v>162</v>
      </c>
      <c r="F8532" s="7" t="n">
        <v>3</v>
      </c>
      <c r="G8532" s="7" t="n">
        <v>12476</v>
      </c>
      <c r="H8532" s="41" t="s">
        <v>3</v>
      </c>
      <c r="I8532" s="7" t="n">
        <v>0</v>
      </c>
      <c r="J8532" s="7" t="n">
        <v>1</v>
      </c>
      <c r="K8532" s="7" t="n">
        <v>2</v>
      </c>
      <c r="L8532" s="7" t="n">
        <v>28</v>
      </c>
      <c r="M8532" s="41" t="s">
        <v>3</v>
      </c>
      <c r="N8532" s="9" t="n">
        <v>162</v>
      </c>
      <c r="O8532" s="7" t="n">
        <v>3</v>
      </c>
      <c r="P8532" s="7" t="n">
        <v>12476</v>
      </c>
      <c r="Q8532" s="41" t="s">
        <v>3</v>
      </c>
      <c r="R8532" s="7" t="n">
        <v>0</v>
      </c>
      <c r="S8532" s="7" t="n">
        <v>2</v>
      </c>
      <c r="T8532" s="7" t="n">
        <v>2</v>
      </c>
      <c r="U8532" s="7" t="n">
        <v>11</v>
      </c>
      <c r="V8532" s="7" t="n">
        <v>1</v>
      </c>
      <c r="W8532" s="13" t="n">
        <f t="normal" ca="1">A8536</f>
        <v>0</v>
      </c>
    </row>
    <row r="8533" spans="1:5">
      <c r="A8533" t="s">
        <v>4</v>
      </c>
      <c r="B8533" s="4" t="s">
        <v>5</v>
      </c>
      <c r="C8533" s="4" t="s">
        <v>8</v>
      </c>
      <c r="D8533" s="4" t="s">
        <v>7</v>
      </c>
      <c r="E8533" s="4" t="s">
        <v>18</v>
      </c>
    </row>
    <row r="8534" spans="1:5">
      <c r="A8534" t="n">
        <v>72438</v>
      </c>
      <c r="B8534" s="25" t="n">
        <v>58</v>
      </c>
      <c r="C8534" s="7" t="n">
        <v>0</v>
      </c>
      <c r="D8534" s="7" t="n">
        <v>0</v>
      </c>
      <c r="E8534" s="7" t="n">
        <v>1</v>
      </c>
    </row>
    <row r="8535" spans="1:5">
      <c r="A8535" t="s">
        <v>4</v>
      </c>
      <c r="B8535" s="4" t="s">
        <v>5</v>
      </c>
      <c r="C8535" s="4" t="s">
        <v>8</v>
      </c>
      <c r="D8535" s="41" t="s">
        <v>173</v>
      </c>
      <c r="E8535" s="4" t="s">
        <v>5</v>
      </c>
      <c r="F8535" s="4" t="s">
        <v>8</v>
      </c>
      <c r="G8535" s="4" t="s">
        <v>7</v>
      </c>
      <c r="H8535" s="41" t="s">
        <v>174</v>
      </c>
      <c r="I8535" s="4" t="s">
        <v>8</v>
      </c>
      <c r="J8535" s="4" t="s">
        <v>19</v>
      </c>
      <c r="K8535" s="4" t="s">
        <v>8</v>
      </c>
      <c r="L8535" s="4" t="s">
        <v>8</v>
      </c>
      <c r="M8535" s="41" t="s">
        <v>173</v>
      </c>
      <c r="N8535" s="4" t="s">
        <v>5</v>
      </c>
      <c r="O8535" s="4" t="s">
        <v>8</v>
      </c>
      <c r="P8535" s="4" t="s">
        <v>7</v>
      </c>
      <c r="Q8535" s="41" t="s">
        <v>174</v>
      </c>
      <c r="R8535" s="4" t="s">
        <v>8</v>
      </c>
      <c r="S8535" s="4" t="s">
        <v>19</v>
      </c>
      <c r="T8535" s="4" t="s">
        <v>8</v>
      </c>
      <c r="U8535" s="4" t="s">
        <v>8</v>
      </c>
      <c r="V8535" s="4" t="s">
        <v>8</v>
      </c>
      <c r="W8535" s="4" t="s">
        <v>17</v>
      </c>
    </row>
    <row r="8536" spans="1:5">
      <c r="A8536" t="n">
        <v>72446</v>
      </c>
      <c r="B8536" s="12" t="n">
        <v>5</v>
      </c>
      <c r="C8536" s="7" t="n">
        <v>28</v>
      </c>
      <c r="D8536" s="41" t="s">
        <v>3</v>
      </c>
      <c r="E8536" s="9" t="n">
        <v>162</v>
      </c>
      <c r="F8536" s="7" t="n">
        <v>3</v>
      </c>
      <c r="G8536" s="7" t="n">
        <v>12476</v>
      </c>
      <c r="H8536" s="41" t="s">
        <v>3</v>
      </c>
      <c r="I8536" s="7" t="n">
        <v>0</v>
      </c>
      <c r="J8536" s="7" t="n">
        <v>1</v>
      </c>
      <c r="K8536" s="7" t="n">
        <v>3</v>
      </c>
      <c r="L8536" s="7" t="n">
        <v>28</v>
      </c>
      <c r="M8536" s="41" t="s">
        <v>3</v>
      </c>
      <c r="N8536" s="9" t="n">
        <v>162</v>
      </c>
      <c r="O8536" s="7" t="n">
        <v>3</v>
      </c>
      <c r="P8536" s="7" t="n">
        <v>12476</v>
      </c>
      <c r="Q8536" s="41" t="s">
        <v>3</v>
      </c>
      <c r="R8536" s="7" t="n">
        <v>0</v>
      </c>
      <c r="S8536" s="7" t="n">
        <v>2</v>
      </c>
      <c r="T8536" s="7" t="n">
        <v>3</v>
      </c>
      <c r="U8536" s="7" t="n">
        <v>9</v>
      </c>
      <c r="V8536" s="7" t="n">
        <v>1</v>
      </c>
      <c r="W8536" s="13" t="n">
        <f t="normal" ca="1">A8546</f>
        <v>0</v>
      </c>
    </row>
    <row r="8537" spans="1:5">
      <c r="A8537" t="s">
        <v>4</v>
      </c>
      <c r="B8537" s="4" t="s">
        <v>5</v>
      </c>
      <c r="C8537" s="4" t="s">
        <v>8</v>
      </c>
      <c r="D8537" s="41" t="s">
        <v>173</v>
      </c>
      <c r="E8537" s="4" t="s">
        <v>5</v>
      </c>
      <c r="F8537" s="4" t="s">
        <v>7</v>
      </c>
      <c r="G8537" s="4" t="s">
        <v>8</v>
      </c>
      <c r="H8537" s="4" t="s">
        <v>8</v>
      </c>
      <c r="I8537" s="4" t="s">
        <v>9</v>
      </c>
      <c r="J8537" s="41" t="s">
        <v>174</v>
      </c>
      <c r="K8537" s="4" t="s">
        <v>8</v>
      </c>
      <c r="L8537" s="4" t="s">
        <v>8</v>
      </c>
      <c r="M8537" s="41" t="s">
        <v>173</v>
      </c>
      <c r="N8537" s="4" t="s">
        <v>5</v>
      </c>
      <c r="O8537" s="4" t="s">
        <v>8</v>
      </c>
      <c r="P8537" s="41" t="s">
        <v>174</v>
      </c>
      <c r="Q8537" s="4" t="s">
        <v>8</v>
      </c>
      <c r="R8537" s="4" t="s">
        <v>19</v>
      </c>
      <c r="S8537" s="4" t="s">
        <v>8</v>
      </c>
      <c r="T8537" s="4" t="s">
        <v>8</v>
      </c>
      <c r="U8537" s="4" t="s">
        <v>8</v>
      </c>
      <c r="V8537" s="41" t="s">
        <v>173</v>
      </c>
      <c r="W8537" s="4" t="s">
        <v>5</v>
      </c>
      <c r="X8537" s="4" t="s">
        <v>8</v>
      </c>
      <c r="Y8537" s="41" t="s">
        <v>174</v>
      </c>
      <c r="Z8537" s="4" t="s">
        <v>8</v>
      </c>
      <c r="AA8537" s="4" t="s">
        <v>19</v>
      </c>
      <c r="AB8537" s="4" t="s">
        <v>8</v>
      </c>
      <c r="AC8537" s="4" t="s">
        <v>8</v>
      </c>
      <c r="AD8537" s="4" t="s">
        <v>8</v>
      </c>
      <c r="AE8537" s="4" t="s">
        <v>17</v>
      </c>
    </row>
    <row r="8538" spans="1:5">
      <c r="A8538" t="n">
        <v>72475</v>
      </c>
      <c r="B8538" s="12" t="n">
        <v>5</v>
      </c>
      <c r="C8538" s="7" t="n">
        <v>28</v>
      </c>
      <c r="D8538" s="41" t="s">
        <v>3</v>
      </c>
      <c r="E8538" s="51" t="n">
        <v>47</v>
      </c>
      <c r="F8538" s="7" t="n">
        <v>61456</v>
      </c>
      <c r="G8538" s="7" t="n">
        <v>2</v>
      </c>
      <c r="H8538" s="7" t="n">
        <v>0</v>
      </c>
      <c r="I8538" s="7" t="s">
        <v>231</v>
      </c>
      <c r="J8538" s="41" t="s">
        <v>3</v>
      </c>
      <c r="K8538" s="7" t="n">
        <v>8</v>
      </c>
      <c r="L8538" s="7" t="n">
        <v>28</v>
      </c>
      <c r="M8538" s="41" t="s">
        <v>3</v>
      </c>
      <c r="N8538" s="52" t="n">
        <v>74</v>
      </c>
      <c r="O8538" s="7" t="n">
        <v>65</v>
      </c>
      <c r="P8538" s="41" t="s">
        <v>3</v>
      </c>
      <c r="Q8538" s="7" t="n">
        <v>0</v>
      </c>
      <c r="R8538" s="7" t="n">
        <v>1</v>
      </c>
      <c r="S8538" s="7" t="n">
        <v>3</v>
      </c>
      <c r="T8538" s="7" t="n">
        <v>9</v>
      </c>
      <c r="U8538" s="7" t="n">
        <v>28</v>
      </c>
      <c r="V8538" s="41" t="s">
        <v>3</v>
      </c>
      <c r="W8538" s="52" t="n">
        <v>74</v>
      </c>
      <c r="X8538" s="7" t="n">
        <v>65</v>
      </c>
      <c r="Y8538" s="41" t="s">
        <v>3</v>
      </c>
      <c r="Z8538" s="7" t="n">
        <v>0</v>
      </c>
      <c r="AA8538" s="7" t="n">
        <v>2</v>
      </c>
      <c r="AB8538" s="7" t="n">
        <v>3</v>
      </c>
      <c r="AC8538" s="7" t="n">
        <v>9</v>
      </c>
      <c r="AD8538" s="7" t="n">
        <v>1</v>
      </c>
      <c r="AE8538" s="13" t="n">
        <f t="normal" ca="1">A8542</f>
        <v>0</v>
      </c>
    </row>
    <row r="8539" spans="1:5">
      <c r="A8539" t="s">
        <v>4</v>
      </c>
      <c r="B8539" s="4" t="s">
        <v>5</v>
      </c>
      <c r="C8539" s="4" t="s">
        <v>7</v>
      </c>
      <c r="D8539" s="4" t="s">
        <v>8</v>
      </c>
      <c r="E8539" s="4" t="s">
        <v>8</v>
      </c>
      <c r="F8539" s="4" t="s">
        <v>9</v>
      </c>
    </row>
    <row r="8540" spans="1:5">
      <c r="A8540" t="n">
        <v>72523</v>
      </c>
      <c r="B8540" s="51" t="n">
        <v>47</v>
      </c>
      <c r="C8540" s="7" t="n">
        <v>61456</v>
      </c>
      <c r="D8540" s="7" t="n">
        <v>0</v>
      </c>
      <c r="E8540" s="7" t="n">
        <v>0</v>
      </c>
      <c r="F8540" s="7" t="s">
        <v>232</v>
      </c>
    </row>
    <row r="8541" spans="1:5">
      <c r="A8541" t="s">
        <v>4</v>
      </c>
      <c r="B8541" s="4" t="s">
        <v>5</v>
      </c>
      <c r="C8541" s="4" t="s">
        <v>8</v>
      </c>
      <c r="D8541" s="4" t="s">
        <v>7</v>
      </c>
      <c r="E8541" s="4" t="s">
        <v>18</v>
      </c>
    </row>
    <row r="8542" spans="1:5">
      <c r="A8542" t="n">
        <v>72536</v>
      </c>
      <c r="B8542" s="25" t="n">
        <v>58</v>
      </c>
      <c r="C8542" s="7" t="n">
        <v>0</v>
      </c>
      <c r="D8542" s="7" t="n">
        <v>300</v>
      </c>
      <c r="E8542" s="7" t="n">
        <v>1</v>
      </c>
    </row>
    <row r="8543" spans="1:5">
      <c r="A8543" t="s">
        <v>4</v>
      </c>
      <c r="B8543" s="4" t="s">
        <v>5</v>
      </c>
      <c r="C8543" s="4" t="s">
        <v>8</v>
      </c>
      <c r="D8543" s="4" t="s">
        <v>7</v>
      </c>
    </row>
    <row r="8544" spans="1:5">
      <c r="A8544" t="n">
        <v>72544</v>
      </c>
      <c r="B8544" s="25" t="n">
        <v>58</v>
      </c>
      <c r="C8544" s="7" t="n">
        <v>255</v>
      </c>
      <c r="D8544" s="7" t="n">
        <v>0</v>
      </c>
    </row>
    <row r="8545" spans="1:31">
      <c r="A8545" t="s">
        <v>4</v>
      </c>
      <c r="B8545" s="4" t="s">
        <v>5</v>
      </c>
      <c r="C8545" s="4" t="s">
        <v>8</v>
      </c>
      <c r="D8545" s="4" t="s">
        <v>8</v>
      </c>
      <c r="E8545" s="4" t="s">
        <v>8</v>
      </c>
      <c r="F8545" s="4" t="s">
        <v>8</v>
      </c>
    </row>
    <row r="8546" spans="1:31">
      <c r="A8546" t="n">
        <v>72548</v>
      </c>
      <c r="B8546" s="10" t="n">
        <v>14</v>
      </c>
      <c r="C8546" s="7" t="n">
        <v>0</v>
      </c>
      <c r="D8546" s="7" t="n">
        <v>0</v>
      </c>
      <c r="E8546" s="7" t="n">
        <v>0</v>
      </c>
      <c r="F8546" s="7" t="n">
        <v>64</v>
      </c>
    </row>
    <row r="8547" spans="1:31">
      <c r="A8547" t="s">
        <v>4</v>
      </c>
      <c r="B8547" s="4" t="s">
        <v>5</v>
      </c>
      <c r="C8547" s="4" t="s">
        <v>8</v>
      </c>
      <c r="D8547" s="4" t="s">
        <v>7</v>
      </c>
    </row>
    <row r="8548" spans="1:31">
      <c r="A8548" t="n">
        <v>72553</v>
      </c>
      <c r="B8548" s="21" t="n">
        <v>22</v>
      </c>
      <c r="C8548" s="7" t="n">
        <v>0</v>
      </c>
      <c r="D8548" s="7" t="n">
        <v>12476</v>
      </c>
    </row>
    <row r="8549" spans="1:31">
      <c r="A8549" t="s">
        <v>4</v>
      </c>
      <c r="B8549" s="4" t="s">
        <v>5</v>
      </c>
      <c r="C8549" s="4" t="s">
        <v>8</v>
      </c>
      <c r="D8549" s="4" t="s">
        <v>7</v>
      </c>
    </row>
    <row r="8550" spans="1:31">
      <c r="A8550" t="n">
        <v>72557</v>
      </c>
      <c r="B8550" s="25" t="n">
        <v>58</v>
      </c>
      <c r="C8550" s="7" t="n">
        <v>5</v>
      </c>
      <c r="D8550" s="7" t="n">
        <v>300</v>
      </c>
    </row>
    <row r="8551" spans="1:31">
      <c r="A8551" t="s">
        <v>4</v>
      </c>
      <c r="B8551" s="4" t="s">
        <v>5</v>
      </c>
      <c r="C8551" s="4" t="s">
        <v>18</v>
      </c>
      <c r="D8551" s="4" t="s">
        <v>7</v>
      </c>
    </row>
    <row r="8552" spans="1:31">
      <c r="A8552" t="n">
        <v>72561</v>
      </c>
      <c r="B8552" s="54" t="n">
        <v>103</v>
      </c>
      <c r="C8552" s="7" t="n">
        <v>0</v>
      </c>
      <c r="D8552" s="7" t="n">
        <v>300</v>
      </c>
    </row>
    <row r="8553" spans="1:31">
      <c r="A8553" t="s">
        <v>4</v>
      </c>
      <c r="B8553" s="4" t="s">
        <v>5</v>
      </c>
      <c r="C8553" s="4" t="s">
        <v>8</v>
      </c>
    </row>
    <row r="8554" spans="1:31">
      <c r="A8554" t="n">
        <v>72568</v>
      </c>
      <c r="B8554" s="34" t="n">
        <v>64</v>
      </c>
      <c r="C8554" s="7" t="n">
        <v>7</v>
      </c>
    </row>
    <row r="8555" spans="1:31">
      <c r="A8555" t="s">
        <v>4</v>
      </c>
      <c r="B8555" s="4" t="s">
        <v>5</v>
      </c>
      <c r="C8555" s="4" t="s">
        <v>8</v>
      </c>
      <c r="D8555" s="4" t="s">
        <v>7</v>
      </c>
    </row>
    <row r="8556" spans="1:31">
      <c r="A8556" t="n">
        <v>72570</v>
      </c>
      <c r="B8556" s="55" t="n">
        <v>72</v>
      </c>
      <c r="C8556" s="7" t="n">
        <v>5</v>
      </c>
      <c r="D8556" s="7" t="n">
        <v>0</v>
      </c>
    </row>
    <row r="8557" spans="1:31">
      <c r="A8557" t="s">
        <v>4</v>
      </c>
      <c r="B8557" s="4" t="s">
        <v>5</v>
      </c>
      <c r="C8557" s="4" t="s">
        <v>8</v>
      </c>
      <c r="D8557" s="41" t="s">
        <v>173</v>
      </c>
      <c r="E8557" s="4" t="s">
        <v>5</v>
      </c>
      <c r="F8557" s="4" t="s">
        <v>8</v>
      </c>
      <c r="G8557" s="4" t="s">
        <v>7</v>
      </c>
      <c r="H8557" s="41" t="s">
        <v>174</v>
      </c>
      <c r="I8557" s="4" t="s">
        <v>8</v>
      </c>
      <c r="J8557" s="4" t="s">
        <v>19</v>
      </c>
      <c r="K8557" s="4" t="s">
        <v>8</v>
      </c>
      <c r="L8557" s="4" t="s">
        <v>8</v>
      </c>
      <c r="M8557" s="4" t="s">
        <v>17</v>
      </c>
    </row>
    <row r="8558" spans="1:31">
      <c r="A8558" t="n">
        <v>72574</v>
      </c>
      <c r="B8558" s="12" t="n">
        <v>5</v>
      </c>
      <c r="C8558" s="7" t="n">
        <v>28</v>
      </c>
      <c r="D8558" s="41" t="s">
        <v>3</v>
      </c>
      <c r="E8558" s="9" t="n">
        <v>162</v>
      </c>
      <c r="F8558" s="7" t="n">
        <v>4</v>
      </c>
      <c r="G8558" s="7" t="n">
        <v>12476</v>
      </c>
      <c r="H8558" s="41" t="s">
        <v>3</v>
      </c>
      <c r="I8558" s="7" t="n">
        <v>0</v>
      </c>
      <c r="J8558" s="7" t="n">
        <v>1</v>
      </c>
      <c r="K8558" s="7" t="n">
        <v>2</v>
      </c>
      <c r="L8558" s="7" t="n">
        <v>1</v>
      </c>
      <c r="M8558" s="13" t="n">
        <f t="normal" ca="1">A8564</f>
        <v>0</v>
      </c>
    </row>
    <row r="8559" spans="1:31">
      <c r="A8559" t="s">
        <v>4</v>
      </c>
      <c r="B8559" s="4" t="s">
        <v>5</v>
      </c>
      <c r="C8559" s="4" t="s">
        <v>8</v>
      </c>
      <c r="D8559" s="4" t="s">
        <v>9</v>
      </c>
    </row>
    <row r="8560" spans="1:31">
      <c r="A8560" t="n">
        <v>72591</v>
      </c>
      <c r="B8560" s="8" t="n">
        <v>2</v>
      </c>
      <c r="C8560" s="7" t="n">
        <v>10</v>
      </c>
      <c r="D8560" s="7" t="s">
        <v>233</v>
      </c>
    </row>
    <row r="8561" spans="1:13">
      <c r="A8561" t="s">
        <v>4</v>
      </c>
      <c r="B8561" s="4" t="s">
        <v>5</v>
      </c>
      <c r="C8561" s="4" t="s">
        <v>7</v>
      </c>
    </row>
    <row r="8562" spans="1:13">
      <c r="A8562" t="n">
        <v>72608</v>
      </c>
      <c r="B8562" s="23" t="n">
        <v>16</v>
      </c>
      <c r="C8562" s="7" t="n">
        <v>0</v>
      </c>
    </row>
    <row r="8563" spans="1:13">
      <c r="A8563" t="s">
        <v>4</v>
      </c>
      <c r="B8563" s="4" t="s">
        <v>5</v>
      </c>
      <c r="C8563" s="4" t="s">
        <v>7</v>
      </c>
      <c r="D8563" s="4" t="s">
        <v>9</v>
      </c>
      <c r="E8563" s="4" t="s">
        <v>9</v>
      </c>
      <c r="F8563" s="4" t="s">
        <v>9</v>
      </c>
      <c r="G8563" s="4" t="s">
        <v>8</v>
      </c>
      <c r="H8563" s="4" t="s">
        <v>19</v>
      </c>
      <c r="I8563" s="4" t="s">
        <v>18</v>
      </c>
      <c r="J8563" s="4" t="s">
        <v>18</v>
      </c>
      <c r="K8563" s="4" t="s">
        <v>18</v>
      </c>
      <c r="L8563" s="4" t="s">
        <v>18</v>
      </c>
      <c r="M8563" s="4" t="s">
        <v>18</v>
      </c>
      <c r="N8563" s="4" t="s">
        <v>18</v>
      </c>
      <c r="O8563" s="4" t="s">
        <v>18</v>
      </c>
      <c r="P8563" s="4" t="s">
        <v>9</v>
      </c>
      <c r="Q8563" s="4" t="s">
        <v>9</v>
      </c>
      <c r="R8563" s="4" t="s">
        <v>19</v>
      </c>
      <c r="S8563" s="4" t="s">
        <v>8</v>
      </c>
      <c r="T8563" s="4" t="s">
        <v>19</v>
      </c>
      <c r="U8563" s="4" t="s">
        <v>19</v>
      </c>
      <c r="V8563" s="4" t="s">
        <v>7</v>
      </c>
    </row>
    <row r="8564" spans="1:13">
      <c r="A8564" t="n">
        <v>72611</v>
      </c>
      <c r="B8564" s="56" t="n">
        <v>19</v>
      </c>
      <c r="C8564" s="7" t="n">
        <v>1</v>
      </c>
      <c r="D8564" s="7" t="s">
        <v>234</v>
      </c>
      <c r="E8564" s="7" t="s">
        <v>235</v>
      </c>
      <c r="F8564" s="7" t="s">
        <v>20</v>
      </c>
      <c r="G8564" s="7" t="n">
        <v>0</v>
      </c>
      <c r="H8564" s="7" t="n">
        <v>1</v>
      </c>
      <c r="I8564" s="7" t="n">
        <v>0</v>
      </c>
      <c r="J8564" s="7" t="n">
        <v>0</v>
      </c>
      <c r="K8564" s="7" t="n">
        <v>0</v>
      </c>
      <c r="L8564" s="7" t="n">
        <v>0</v>
      </c>
      <c r="M8564" s="7" t="n">
        <v>1</v>
      </c>
      <c r="N8564" s="7" t="n">
        <v>1.60000002384186</v>
      </c>
      <c r="O8564" s="7" t="n">
        <v>0.0900000035762787</v>
      </c>
      <c r="P8564" s="7" t="s">
        <v>20</v>
      </c>
      <c r="Q8564" s="7" t="s">
        <v>20</v>
      </c>
      <c r="R8564" s="7" t="n">
        <v>-1</v>
      </c>
      <c r="S8564" s="7" t="n">
        <v>0</v>
      </c>
      <c r="T8564" s="7" t="n">
        <v>0</v>
      </c>
      <c r="U8564" s="7" t="n">
        <v>0</v>
      </c>
      <c r="V8564" s="7" t="n">
        <v>0</v>
      </c>
    </row>
    <row r="8565" spans="1:13">
      <c r="A8565" t="s">
        <v>4</v>
      </c>
      <c r="B8565" s="4" t="s">
        <v>5</v>
      </c>
      <c r="C8565" s="4" t="s">
        <v>7</v>
      </c>
      <c r="D8565" s="4" t="s">
        <v>9</v>
      </c>
      <c r="E8565" s="4" t="s">
        <v>9</v>
      </c>
      <c r="F8565" s="4" t="s">
        <v>9</v>
      </c>
      <c r="G8565" s="4" t="s">
        <v>8</v>
      </c>
      <c r="H8565" s="4" t="s">
        <v>19</v>
      </c>
      <c r="I8565" s="4" t="s">
        <v>18</v>
      </c>
      <c r="J8565" s="4" t="s">
        <v>18</v>
      </c>
      <c r="K8565" s="4" t="s">
        <v>18</v>
      </c>
      <c r="L8565" s="4" t="s">
        <v>18</v>
      </c>
      <c r="M8565" s="4" t="s">
        <v>18</v>
      </c>
      <c r="N8565" s="4" t="s">
        <v>18</v>
      </c>
      <c r="O8565" s="4" t="s">
        <v>18</v>
      </c>
      <c r="P8565" s="4" t="s">
        <v>9</v>
      </c>
      <c r="Q8565" s="4" t="s">
        <v>9</v>
      </c>
      <c r="R8565" s="4" t="s">
        <v>19</v>
      </c>
      <c r="S8565" s="4" t="s">
        <v>8</v>
      </c>
      <c r="T8565" s="4" t="s">
        <v>19</v>
      </c>
      <c r="U8565" s="4" t="s">
        <v>19</v>
      </c>
      <c r="V8565" s="4" t="s">
        <v>7</v>
      </c>
    </row>
    <row r="8566" spans="1:13">
      <c r="A8566" t="n">
        <v>72684</v>
      </c>
      <c r="B8566" s="56" t="n">
        <v>19</v>
      </c>
      <c r="C8566" s="7" t="n">
        <v>2</v>
      </c>
      <c r="D8566" s="7" t="s">
        <v>236</v>
      </c>
      <c r="E8566" s="7" t="s">
        <v>237</v>
      </c>
      <c r="F8566" s="7" t="s">
        <v>20</v>
      </c>
      <c r="G8566" s="7" t="n">
        <v>0</v>
      </c>
      <c r="H8566" s="7" t="n">
        <v>1</v>
      </c>
      <c r="I8566" s="7" t="n">
        <v>0</v>
      </c>
      <c r="J8566" s="7" t="n">
        <v>0</v>
      </c>
      <c r="K8566" s="7" t="n">
        <v>0</v>
      </c>
      <c r="L8566" s="7" t="n">
        <v>0</v>
      </c>
      <c r="M8566" s="7" t="n">
        <v>1</v>
      </c>
      <c r="N8566" s="7" t="n">
        <v>1.60000002384186</v>
      </c>
      <c r="O8566" s="7" t="n">
        <v>0.0900000035762787</v>
      </c>
      <c r="P8566" s="7" t="s">
        <v>20</v>
      </c>
      <c r="Q8566" s="7" t="s">
        <v>20</v>
      </c>
      <c r="R8566" s="7" t="n">
        <v>-1</v>
      </c>
      <c r="S8566" s="7" t="n">
        <v>0</v>
      </c>
      <c r="T8566" s="7" t="n">
        <v>0</v>
      </c>
      <c r="U8566" s="7" t="n">
        <v>0</v>
      </c>
      <c r="V8566" s="7" t="n">
        <v>0</v>
      </c>
    </row>
    <row r="8567" spans="1:13">
      <c r="A8567" t="s">
        <v>4</v>
      </c>
      <c r="B8567" s="4" t="s">
        <v>5</v>
      </c>
      <c r="C8567" s="4" t="s">
        <v>7</v>
      </c>
      <c r="D8567" s="4" t="s">
        <v>9</v>
      </c>
      <c r="E8567" s="4" t="s">
        <v>9</v>
      </c>
      <c r="F8567" s="4" t="s">
        <v>9</v>
      </c>
      <c r="G8567" s="4" t="s">
        <v>8</v>
      </c>
      <c r="H8567" s="4" t="s">
        <v>19</v>
      </c>
      <c r="I8567" s="4" t="s">
        <v>18</v>
      </c>
      <c r="J8567" s="4" t="s">
        <v>18</v>
      </c>
      <c r="K8567" s="4" t="s">
        <v>18</v>
      </c>
      <c r="L8567" s="4" t="s">
        <v>18</v>
      </c>
      <c r="M8567" s="4" t="s">
        <v>18</v>
      </c>
      <c r="N8567" s="4" t="s">
        <v>18</v>
      </c>
      <c r="O8567" s="4" t="s">
        <v>18</v>
      </c>
      <c r="P8567" s="4" t="s">
        <v>9</v>
      </c>
      <c r="Q8567" s="4" t="s">
        <v>9</v>
      </c>
      <c r="R8567" s="4" t="s">
        <v>19</v>
      </c>
      <c r="S8567" s="4" t="s">
        <v>8</v>
      </c>
      <c r="T8567" s="4" t="s">
        <v>19</v>
      </c>
      <c r="U8567" s="4" t="s">
        <v>19</v>
      </c>
      <c r="V8567" s="4" t="s">
        <v>7</v>
      </c>
    </row>
    <row r="8568" spans="1:13">
      <c r="A8568" t="n">
        <v>72758</v>
      </c>
      <c r="B8568" s="56" t="n">
        <v>19</v>
      </c>
      <c r="C8568" s="7" t="n">
        <v>3</v>
      </c>
      <c r="D8568" s="7" t="s">
        <v>238</v>
      </c>
      <c r="E8568" s="7" t="s">
        <v>239</v>
      </c>
      <c r="F8568" s="7" t="s">
        <v>20</v>
      </c>
      <c r="G8568" s="7" t="n">
        <v>0</v>
      </c>
      <c r="H8568" s="7" t="n">
        <v>1</v>
      </c>
      <c r="I8568" s="7" t="n">
        <v>0</v>
      </c>
      <c r="J8568" s="7" t="n">
        <v>0</v>
      </c>
      <c r="K8568" s="7" t="n">
        <v>0</v>
      </c>
      <c r="L8568" s="7" t="n">
        <v>0</v>
      </c>
      <c r="M8568" s="7" t="n">
        <v>1</v>
      </c>
      <c r="N8568" s="7" t="n">
        <v>1.60000002384186</v>
      </c>
      <c r="O8568" s="7" t="n">
        <v>0.0900000035762787</v>
      </c>
      <c r="P8568" s="7" t="s">
        <v>20</v>
      </c>
      <c r="Q8568" s="7" t="s">
        <v>20</v>
      </c>
      <c r="R8568" s="7" t="n">
        <v>-1</v>
      </c>
      <c r="S8568" s="7" t="n">
        <v>0</v>
      </c>
      <c r="T8568" s="7" t="n">
        <v>0</v>
      </c>
      <c r="U8568" s="7" t="n">
        <v>0</v>
      </c>
      <c r="V8568" s="7" t="n">
        <v>0</v>
      </c>
    </row>
    <row r="8569" spans="1:13">
      <c r="A8569" t="s">
        <v>4</v>
      </c>
      <c r="B8569" s="4" t="s">
        <v>5</v>
      </c>
      <c r="C8569" s="4" t="s">
        <v>7</v>
      </c>
      <c r="D8569" s="4" t="s">
        <v>9</v>
      </c>
      <c r="E8569" s="4" t="s">
        <v>9</v>
      </c>
      <c r="F8569" s="4" t="s">
        <v>9</v>
      </c>
      <c r="G8569" s="4" t="s">
        <v>8</v>
      </c>
      <c r="H8569" s="4" t="s">
        <v>19</v>
      </c>
      <c r="I8569" s="4" t="s">
        <v>18</v>
      </c>
      <c r="J8569" s="4" t="s">
        <v>18</v>
      </c>
      <c r="K8569" s="4" t="s">
        <v>18</v>
      </c>
      <c r="L8569" s="4" t="s">
        <v>18</v>
      </c>
      <c r="M8569" s="4" t="s">
        <v>18</v>
      </c>
      <c r="N8569" s="4" t="s">
        <v>18</v>
      </c>
      <c r="O8569" s="4" t="s">
        <v>18</v>
      </c>
      <c r="P8569" s="4" t="s">
        <v>9</v>
      </c>
      <c r="Q8569" s="4" t="s">
        <v>9</v>
      </c>
      <c r="R8569" s="4" t="s">
        <v>19</v>
      </c>
      <c r="S8569" s="4" t="s">
        <v>8</v>
      </c>
      <c r="T8569" s="4" t="s">
        <v>19</v>
      </c>
      <c r="U8569" s="4" t="s">
        <v>19</v>
      </c>
      <c r="V8569" s="4" t="s">
        <v>7</v>
      </c>
    </row>
    <row r="8570" spans="1:13">
      <c r="A8570" t="n">
        <v>72831</v>
      </c>
      <c r="B8570" s="56" t="n">
        <v>19</v>
      </c>
      <c r="C8570" s="7" t="n">
        <v>4</v>
      </c>
      <c r="D8570" s="7" t="s">
        <v>240</v>
      </c>
      <c r="E8570" s="7" t="s">
        <v>241</v>
      </c>
      <c r="F8570" s="7" t="s">
        <v>20</v>
      </c>
      <c r="G8570" s="7" t="n">
        <v>0</v>
      </c>
      <c r="H8570" s="7" t="n">
        <v>1</v>
      </c>
      <c r="I8570" s="7" t="n">
        <v>0</v>
      </c>
      <c r="J8570" s="7" t="n">
        <v>0</v>
      </c>
      <c r="K8570" s="7" t="n">
        <v>0</v>
      </c>
      <c r="L8570" s="7" t="n">
        <v>0</v>
      </c>
      <c r="M8570" s="7" t="n">
        <v>1</v>
      </c>
      <c r="N8570" s="7" t="n">
        <v>1.60000002384186</v>
      </c>
      <c r="O8570" s="7" t="n">
        <v>0.0900000035762787</v>
      </c>
      <c r="P8570" s="7" t="s">
        <v>20</v>
      </c>
      <c r="Q8570" s="7" t="s">
        <v>20</v>
      </c>
      <c r="R8570" s="7" t="n">
        <v>-1</v>
      </c>
      <c r="S8570" s="7" t="n">
        <v>0</v>
      </c>
      <c r="T8570" s="7" t="n">
        <v>0</v>
      </c>
      <c r="U8570" s="7" t="n">
        <v>0</v>
      </c>
      <c r="V8570" s="7" t="n">
        <v>0</v>
      </c>
    </row>
    <row r="8571" spans="1:13">
      <c r="A8571" t="s">
        <v>4</v>
      </c>
      <c r="B8571" s="4" t="s">
        <v>5</v>
      </c>
      <c r="C8571" s="4" t="s">
        <v>7</v>
      </c>
      <c r="D8571" s="4" t="s">
        <v>9</v>
      </c>
      <c r="E8571" s="4" t="s">
        <v>9</v>
      </c>
      <c r="F8571" s="4" t="s">
        <v>9</v>
      </c>
      <c r="G8571" s="4" t="s">
        <v>8</v>
      </c>
      <c r="H8571" s="4" t="s">
        <v>19</v>
      </c>
      <c r="I8571" s="4" t="s">
        <v>18</v>
      </c>
      <c r="J8571" s="4" t="s">
        <v>18</v>
      </c>
      <c r="K8571" s="4" t="s">
        <v>18</v>
      </c>
      <c r="L8571" s="4" t="s">
        <v>18</v>
      </c>
      <c r="M8571" s="4" t="s">
        <v>18</v>
      </c>
      <c r="N8571" s="4" t="s">
        <v>18</v>
      </c>
      <c r="O8571" s="4" t="s">
        <v>18</v>
      </c>
      <c r="P8571" s="4" t="s">
        <v>9</v>
      </c>
      <c r="Q8571" s="4" t="s">
        <v>9</v>
      </c>
      <c r="R8571" s="4" t="s">
        <v>19</v>
      </c>
      <c r="S8571" s="4" t="s">
        <v>8</v>
      </c>
      <c r="T8571" s="4" t="s">
        <v>19</v>
      </c>
      <c r="U8571" s="4" t="s">
        <v>19</v>
      </c>
      <c r="V8571" s="4" t="s">
        <v>7</v>
      </c>
    </row>
    <row r="8572" spans="1:13">
      <c r="A8572" t="n">
        <v>72906</v>
      </c>
      <c r="B8572" s="56" t="n">
        <v>19</v>
      </c>
      <c r="C8572" s="7" t="n">
        <v>5</v>
      </c>
      <c r="D8572" s="7" t="s">
        <v>242</v>
      </c>
      <c r="E8572" s="7" t="s">
        <v>243</v>
      </c>
      <c r="F8572" s="7" t="s">
        <v>20</v>
      </c>
      <c r="G8572" s="7" t="n">
        <v>0</v>
      </c>
      <c r="H8572" s="7" t="n">
        <v>1</v>
      </c>
      <c r="I8572" s="7" t="n">
        <v>0</v>
      </c>
      <c r="J8572" s="7" t="n">
        <v>0</v>
      </c>
      <c r="K8572" s="7" t="n">
        <v>0</v>
      </c>
      <c r="L8572" s="7" t="n">
        <v>0</v>
      </c>
      <c r="M8572" s="7" t="n">
        <v>1</v>
      </c>
      <c r="N8572" s="7" t="n">
        <v>1.60000002384186</v>
      </c>
      <c r="O8572" s="7" t="n">
        <v>0.0900000035762787</v>
      </c>
      <c r="P8572" s="7" t="s">
        <v>20</v>
      </c>
      <c r="Q8572" s="7" t="s">
        <v>20</v>
      </c>
      <c r="R8572" s="7" t="n">
        <v>-1</v>
      </c>
      <c r="S8572" s="7" t="n">
        <v>0</v>
      </c>
      <c r="T8572" s="7" t="n">
        <v>0</v>
      </c>
      <c r="U8572" s="7" t="n">
        <v>0</v>
      </c>
      <c r="V8572" s="7" t="n">
        <v>0</v>
      </c>
    </row>
    <row r="8573" spans="1:13">
      <c r="A8573" t="s">
        <v>4</v>
      </c>
      <c r="B8573" s="4" t="s">
        <v>5</v>
      </c>
      <c r="C8573" s="4" t="s">
        <v>7</v>
      </c>
      <c r="D8573" s="4" t="s">
        <v>9</v>
      </c>
      <c r="E8573" s="4" t="s">
        <v>9</v>
      </c>
      <c r="F8573" s="4" t="s">
        <v>9</v>
      </c>
      <c r="G8573" s="4" t="s">
        <v>8</v>
      </c>
      <c r="H8573" s="4" t="s">
        <v>19</v>
      </c>
      <c r="I8573" s="4" t="s">
        <v>18</v>
      </c>
      <c r="J8573" s="4" t="s">
        <v>18</v>
      </c>
      <c r="K8573" s="4" t="s">
        <v>18</v>
      </c>
      <c r="L8573" s="4" t="s">
        <v>18</v>
      </c>
      <c r="M8573" s="4" t="s">
        <v>18</v>
      </c>
      <c r="N8573" s="4" t="s">
        <v>18</v>
      </c>
      <c r="O8573" s="4" t="s">
        <v>18</v>
      </c>
      <c r="P8573" s="4" t="s">
        <v>9</v>
      </c>
      <c r="Q8573" s="4" t="s">
        <v>9</v>
      </c>
      <c r="R8573" s="4" t="s">
        <v>19</v>
      </c>
      <c r="S8573" s="4" t="s">
        <v>8</v>
      </c>
      <c r="T8573" s="4" t="s">
        <v>19</v>
      </c>
      <c r="U8573" s="4" t="s">
        <v>19</v>
      </c>
      <c r="V8573" s="4" t="s">
        <v>7</v>
      </c>
    </row>
    <row r="8574" spans="1:13">
      <c r="A8574" t="n">
        <v>72978</v>
      </c>
      <c r="B8574" s="56" t="n">
        <v>19</v>
      </c>
      <c r="C8574" s="7" t="n">
        <v>6</v>
      </c>
      <c r="D8574" s="7" t="s">
        <v>244</v>
      </c>
      <c r="E8574" s="7" t="s">
        <v>245</v>
      </c>
      <c r="F8574" s="7" t="s">
        <v>20</v>
      </c>
      <c r="G8574" s="7" t="n">
        <v>0</v>
      </c>
      <c r="H8574" s="7" t="n">
        <v>1</v>
      </c>
      <c r="I8574" s="7" t="n">
        <v>0</v>
      </c>
      <c r="J8574" s="7" t="n">
        <v>0</v>
      </c>
      <c r="K8574" s="7" t="n">
        <v>0</v>
      </c>
      <c r="L8574" s="7" t="n">
        <v>0</v>
      </c>
      <c r="M8574" s="7" t="n">
        <v>1</v>
      </c>
      <c r="N8574" s="7" t="n">
        <v>1.60000002384186</v>
      </c>
      <c r="O8574" s="7" t="n">
        <v>0.0900000035762787</v>
      </c>
      <c r="P8574" s="7" t="s">
        <v>20</v>
      </c>
      <c r="Q8574" s="7" t="s">
        <v>20</v>
      </c>
      <c r="R8574" s="7" t="n">
        <v>-1</v>
      </c>
      <c r="S8574" s="7" t="n">
        <v>0</v>
      </c>
      <c r="T8574" s="7" t="n">
        <v>0</v>
      </c>
      <c r="U8574" s="7" t="n">
        <v>0</v>
      </c>
      <c r="V8574" s="7" t="n">
        <v>0</v>
      </c>
    </row>
    <row r="8575" spans="1:13">
      <c r="A8575" t="s">
        <v>4</v>
      </c>
      <c r="B8575" s="4" t="s">
        <v>5</v>
      </c>
      <c r="C8575" s="4" t="s">
        <v>7</v>
      </c>
      <c r="D8575" s="4" t="s">
        <v>9</v>
      </c>
      <c r="E8575" s="4" t="s">
        <v>9</v>
      </c>
      <c r="F8575" s="4" t="s">
        <v>9</v>
      </c>
      <c r="G8575" s="4" t="s">
        <v>8</v>
      </c>
      <c r="H8575" s="4" t="s">
        <v>19</v>
      </c>
      <c r="I8575" s="4" t="s">
        <v>18</v>
      </c>
      <c r="J8575" s="4" t="s">
        <v>18</v>
      </c>
      <c r="K8575" s="4" t="s">
        <v>18</v>
      </c>
      <c r="L8575" s="4" t="s">
        <v>18</v>
      </c>
      <c r="M8575" s="4" t="s">
        <v>18</v>
      </c>
      <c r="N8575" s="4" t="s">
        <v>18</v>
      </c>
      <c r="O8575" s="4" t="s">
        <v>18</v>
      </c>
      <c r="P8575" s="4" t="s">
        <v>9</v>
      </c>
      <c r="Q8575" s="4" t="s">
        <v>9</v>
      </c>
      <c r="R8575" s="4" t="s">
        <v>19</v>
      </c>
      <c r="S8575" s="4" t="s">
        <v>8</v>
      </c>
      <c r="T8575" s="4" t="s">
        <v>19</v>
      </c>
      <c r="U8575" s="4" t="s">
        <v>19</v>
      </c>
      <c r="V8575" s="4" t="s">
        <v>7</v>
      </c>
    </row>
    <row r="8576" spans="1:13">
      <c r="A8576" t="n">
        <v>73051</v>
      </c>
      <c r="B8576" s="56" t="n">
        <v>19</v>
      </c>
      <c r="C8576" s="7" t="n">
        <v>7</v>
      </c>
      <c r="D8576" s="7" t="s">
        <v>246</v>
      </c>
      <c r="E8576" s="7" t="s">
        <v>247</v>
      </c>
      <c r="F8576" s="7" t="s">
        <v>20</v>
      </c>
      <c r="G8576" s="7" t="n">
        <v>0</v>
      </c>
      <c r="H8576" s="7" t="n">
        <v>1</v>
      </c>
      <c r="I8576" s="7" t="n">
        <v>0</v>
      </c>
      <c r="J8576" s="7" t="n">
        <v>0</v>
      </c>
      <c r="K8576" s="7" t="n">
        <v>0</v>
      </c>
      <c r="L8576" s="7" t="n">
        <v>0</v>
      </c>
      <c r="M8576" s="7" t="n">
        <v>1</v>
      </c>
      <c r="N8576" s="7" t="n">
        <v>1.60000002384186</v>
      </c>
      <c r="O8576" s="7" t="n">
        <v>0.0900000035762787</v>
      </c>
      <c r="P8576" s="7" t="s">
        <v>20</v>
      </c>
      <c r="Q8576" s="7" t="s">
        <v>20</v>
      </c>
      <c r="R8576" s="7" t="n">
        <v>-1</v>
      </c>
      <c r="S8576" s="7" t="n">
        <v>0</v>
      </c>
      <c r="T8576" s="7" t="n">
        <v>0</v>
      </c>
      <c r="U8576" s="7" t="n">
        <v>0</v>
      </c>
      <c r="V8576" s="7" t="n">
        <v>0</v>
      </c>
    </row>
    <row r="8577" spans="1:22">
      <c r="A8577" t="s">
        <v>4</v>
      </c>
      <c r="B8577" s="4" t="s">
        <v>5</v>
      </c>
      <c r="C8577" s="4" t="s">
        <v>7</v>
      </c>
      <c r="D8577" s="4" t="s">
        <v>9</v>
      </c>
      <c r="E8577" s="4" t="s">
        <v>9</v>
      </c>
      <c r="F8577" s="4" t="s">
        <v>9</v>
      </c>
      <c r="G8577" s="4" t="s">
        <v>8</v>
      </c>
      <c r="H8577" s="4" t="s">
        <v>19</v>
      </c>
      <c r="I8577" s="4" t="s">
        <v>18</v>
      </c>
      <c r="J8577" s="4" t="s">
        <v>18</v>
      </c>
      <c r="K8577" s="4" t="s">
        <v>18</v>
      </c>
      <c r="L8577" s="4" t="s">
        <v>18</v>
      </c>
      <c r="M8577" s="4" t="s">
        <v>18</v>
      </c>
      <c r="N8577" s="4" t="s">
        <v>18</v>
      </c>
      <c r="O8577" s="4" t="s">
        <v>18</v>
      </c>
      <c r="P8577" s="4" t="s">
        <v>9</v>
      </c>
      <c r="Q8577" s="4" t="s">
        <v>9</v>
      </c>
      <c r="R8577" s="4" t="s">
        <v>19</v>
      </c>
      <c r="S8577" s="4" t="s">
        <v>8</v>
      </c>
      <c r="T8577" s="4" t="s">
        <v>19</v>
      </c>
      <c r="U8577" s="4" t="s">
        <v>19</v>
      </c>
      <c r="V8577" s="4" t="s">
        <v>7</v>
      </c>
    </row>
    <row r="8578" spans="1:22">
      <c r="A8578" t="n">
        <v>73122</v>
      </c>
      <c r="B8578" s="56" t="n">
        <v>19</v>
      </c>
      <c r="C8578" s="7" t="n">
        <v>8</v>
      </c>
      <c r="D8578" s="7" t="s">
        <v>248</v>
      </c>
      <c r="E8578" s="7" t="s">
        <v>249</v>
      </c>
      <c r="F8578" s="7" t="s">
        <v>20</v>
      </c>
      <c r="G8578" s="7" t="n">
        <v>0</v>
      </c>
      <c r="H8578" s="7" t="n">
        <v>1</v>
      </c>
      <c r="I8578" s="7" t="n">
        <v>0</v>
      </c>
      <c r="J8578" s="7" t="n">
        <v>0</v>
      </c>
      <c r="K8578" s="7" t="n">
        <v>0</v>
      </c>
      <c r="L8578" s="7" t="n">
        <v>0</v>
      </c>
      <c r="M8578" s="7" t="n">
        <v>1</v>
      </c>
      <c r="N8578" s="7" t="n">
        <v>1.60000002384186</v>
      </c>
      <c r="O8578" s="7" t="n">
        <v>0.0900000035762787</v>
      </c>
      <c r="P8578" s="7" t="s">
        <v>20</v>
      </c>
      <c r="Q8578" s="7" t="s">
        <v>20</v>
      </c>
      <c r="R8578" s="7" t="n">
        <v>-1</v>
      </c>
      <c r="S8578" s="7" t="n">
        <v>0</v>
      </c>
      <c r="T8578" s="7" t="n">
        <v>0</v>
      </c>
      <c r="U8578" s="7" t="n">
        <v>0</v>
      </c>
      <c r="V8578" s="7" t="n">
        <v>0</v>
      </c>
    </row>
    <row r="8579" spans="1:22">
      <c r="A8579" t="s">
        <v>4</v>
      </c>
      <c r="B8579" s="4" t="s">
        <v>5</v>
      </c>
      <c r="C8579" s="4" t="s">
        <v>7</v>
      </c>
      <c r="D8579" s="4" t="s">
        <v>9</v>
      </c>
      <c r="E8579" s="4" t="s">
        <v>9</v>
      </c>
      <c r="F8579" s="4" t="s">
        <v>9</v>
      </c>
      <c r="G8579" s="4" t="s">
        <v>8</v>
      </c>
      <c r="H8579" s="4" t="s">
        <v>19</v>
      </c>
      <c r="I8579" s="4" t="s">
        <v>18</v>
      </c>
      <c r="J8579" s="4" t="s">
        <v>18</v>
      </c>
      <c r="K8579" s="4" t="s">
        <v>18</v>
      </c>
      <c r="L8579" s="4" t="s">
        <v>18</v>
      </c>
      <c r="M8579" s="4" t="s">
        <v>18</v>
      </c>
      <c r="N8579" s="4" t="s">
        <v>18</v>
      </c>
      <c r="O8579" s="4" t="s">
        <v>18</v>
      </c>
      <c r="P8579" s="4" t="s">
        <v>9</v>
      </c>
      <c r="Q8579" s="4" t="s">
        <v>9</v>
      </c>
      <c r="R8579" s="4" t="s">
        <v>19</v>
      </c>
      <c r="S8579" s="4" t="s">
        <v>8</v>
      </c>
      <c r="T8579" s="4" t="s">
        <v>19</v>
      </c>
      <c r="U8579" s="4" t="s">
        <v>19</v>
      </c>
      <c r="V8579" s="4" t="s">
        <v>7</v>
      </c>
    </row>
    <row r="8580" spans="1:22">
      <c r="A8580" t="n">
        <v>73195</v>
      </c>
      <c r="B8580" s="56" t="n">
        <v>19</v>
      </c>
      <c r="C8580" s="7" t="n">
        <v>9</v>
      </c>
      <c r="D8580" s="7" t="s">
        <v>250</v>
      </c>
      <c r="E8580" s="7" t="s">
        <v>251</v>
      </c>
      <c r="F8580" s="7" t="s">
        <v>20</v>
      </c>
      <c r="G8580" s="7" t="n">
        <v>0</v>
      </c>
      <c r="H8580" s="7" t="n">
        <v>1</v>
      </c>
      <c r="I8580" s="7" t="n">
        <v>0</v>
      </c>
      <c r="J8580" s="7" t="n">
        <v>0</v>
      </c>
      <c r="K8580" s="7" t="n">
        <v>0</v>
      </c>
      <c r="L8580" s="7" t="n">
        <v>0</v>
      </c>
      <c r="M8580" s="7" t="n">
        <v>1</v>
      </c>
      <c r="N8580" s="7" t="n">
        <v>1.60000002384186</v>
      </c>
      <c r="O8580" s="7" t="n">
        <v>0.0900000035762787</v>
      </c>
      <c r="P8580" s="7" t="s">
        <v>20</v>
      </c>
      <c r="Q8580" s="7" t="s">
        <v>20</v>
      </c>
      <c r="R8580" s="7" t="n">
        <v>-1</v>
      </c>
      <c r="S8580" s="7" t="n">
        <v>0</v>
      </c>
      <c r="T8580" s="7" t="n">
        <v>0</v>
      </c>
      <c r="U8580" s="7" t="n">
        <v>0</v>
      </c>
      <c r="V8580" s="7" t="n">
        <v>0</v>
      </c>
    </row>
    <row r="8581" spans="1:22">
      <c r="A8581" t="s">
        <v>4</v>
      </c>
      <c r="B8581" s="4" t="s">
        <v>5</v>
      </c>
      <c r="C8581" s="4" t="s">
        <v>7</v>
      </c>
      <c r="D8581" s="4" t="s">
        <v>9</v>
      </c>
      <c r="E8581" s="4" t="s">
        <v>9</v>
      </c>
      <c r="F8581" s="4" t="s">
        <v>9</v>
      </c>
      <c r="G8581" s="4" t="s">
        <v>8</v>
      </c>
      <c r="H8581" s="4" t="s">
        <v>19</v>
      </c>
      <c r="I8581" s="4" t="s">
        <v>18</v>
      </c>
      <c r="J8581" s="4" t="s">
        <v>18</v>
      </c>
      <c r="K8581" s="4" t="s">
        <v>18</v>
      </c>
      <c r="L8581" s="4" t="s">
        <v>18</v>
      </c>
      <c r="M8581" s="4" t="s">
        <v>18</v>
      </c>
      <c r="N8581" s="4" t="s">
        <v>18</v>
      </c>
      <c r="O8581" s="4" t="s">
        <v>18</v>
      </c>
      <c r="P8581" s="4" t="s">
        <v>9</v>
      </c>
      <c r="Q8581" s="4" t="s">
        <v>9</v>
      </c>
      <c r="R8581" s="4" t="s">
        <v>19</v>
      </c>
      <c r="S8581" s="4" t="s">
        <v>8</v>
      </c>
      <c r="T8581" s="4" t="s">
        <v>19</v>
      </c>
      <c r="U8581" s="4" t="s">
        <v>19</v>
      </c>
      <c r="V8581" s="4" t="s">
        <v>7</v>
      </c>
    </row>
    <row r="8582" spans="1:22">
      <c r="A8582" t="n">
        <v>73270</v>
      </c>
      <c r="B8582" s="56" t="n">
        <v>19</v>
      </c>
      <c r="C8582" s="7" t="n">
        <v>11</v>
      </c>
      <c r="D8582" s="7" t="s">
        <v>252</v>
      </c>
      <c r="E8582" s="7" t="s">
        <v>253</v>
      </c>
      <c r="F8582" s="7" t="s">
        <v>20</v>
      </c>
      <c r="G8582" s="7" t="n">
        <v>0</v>
      </c>
      <c r="H8582" s="7" t="n">
        <v>1</v>
      </c>
      <c r="I8582" s="7" t="n">
        <v>0</v>
      </c>
      <c r="J8582" s="7" t="n">
        <v>0</v>
      </c>
      <c r="K8582" s="7" t="n">
        <v>0</v>
      </c>
      <c r="L8582" s="7" t="n">
        <v>0</v>
      </c>
      <c r="M8582" s="7" t="n">
        <v>1</v>
      </c>
      <c r="N8582" s="7" t="n">
        <v>1.60000002384186</v>
      </c>
      <c r="O8582" s="7" t="n">
        <v>0.0900000035762787</v>
      </c>
      <c r="P8582" s="7" t="s">
        <v>20</v>
      </c>
      <c r="Q8582" s="7" t="s">
        <v>20</v>
      </c>
      <c r="R8582" s="7" t="n">
        <v>-1</v>
      </c>
      <c r="S8582" s="7" t="n">
        <v>0</v>
      </c>
      <c r="T8582" s="7" t="n">
        <v>0</v>
      </c>
      <c r="U8582" s="7" t="n">
        <v>0</v>
      </c>
      <c r="V8582" s="7" t="n">
        <v>0</v>
      </c>
    </row>
    <row r="8583" spans="1:22">
      <c r="A8583" t="s">
        <v>4</v>
      </c>
      <c r="B8583" s="4" t="s">
        <v>5</v>
      </c>
      <c r="C8583" s="4" t="s">
        <v>7</v>
      </c>
      <c r="D8583" s="4" t="s">
        <v>9</v>
      </c>
      <c r="E8583" s="4" t="s">
        <v>9</v>
      </c>
      <c r="F8583" s="4" t="s">
        <v>9</v>
      </c>
      <c r="G8583" s="4" t="s">
        <v>8</v>
      </c>
      <c r="H8583" s="4" t="s">
        <v>19</v>
      </c>
      <c r="I8583" s="4" t="s">
        <v>18</v>
      </c>
      <c r="J8583" s="4" t="s">
        <v>18</v>
      </c>
      <c r="K8583" s="4" t="s">
        <v>18</v>
      </c>
      <c r="L8583" s="4" t="s">
        <v>18</v>
      </c>
      <c r="M8583" s="4" t="s">
        <v>18</v>
      </c>
      <c r="N8583" s="4" t="s">
        <v>18</v>
      </c>
      <c r="O8583" s="4" t="s">
        <v>18</v>
      </c>
      <c r="P8583" s="4" t="s">
        <v>9</v>
      </c>
      <c r="Q8583" s="4" t="s">
        <v>9</v>
      </c>
      <c r="R8583" s="4" t="s">
        <v>19</v>
      </c>
      <c r="S8583" s="4" t="s">
        <v>8</v>
      </c>
      <c r="T8583" s="4" t="s">
        <v>19</v>
      </c>
      <c r="U8583" s="4" t="s">
        <v>19</v>
      </c>
      <c r="V8583" s="4" t="s">
        <v>7</v>
      </c>
    </row>
    <row r="8584" spans="1:22">
      <c r="A8584" t="n">
        <v>73349</v>
      </c>
      <c r="B8584" s="56" t="n">
        <v>19</v>
      </c>
      <c r="C8584" s="7" t="n">
        <v>80</v>
      </c>
      <c r="D8584" s="7" t="s">
        <v>258</v>
      </c>
      <c r="E8584" s="7" t="s">
        <v>259</v>
      </c>
      <c r="F8584" s="7" t="s">
        <v>20</v>
      </c>
      <c r="G8584" s="7" t="n">
        <v>0</v>
      </c>
      <c r="H8584" s="7" t="n">
        <v>1</v>
      </c>
      <c r="I8584" s="7" t="n">
        <v>0</v>
      </c>
      <c r="J8584" s="7" t="n">
        <v>0</v>
      </c>
      <c r="K8584" s="7" t="n">
        <v>0</v>
      </c>
      <c r="L8584" s="7" t="n">
        <v>0</v>
      </c>
      <c r="M8584" s="7" t="n">
        <v>1</v>
      </c>
      <c r="N8584" s="7" t="n">
        <v>1.60000002384186</v>
      </c>
      <c r="O8584" s="7" t="n">
        <v>0.0900000035762787</v>
      </c>
      <c r="P8584" s="7" t="s">
        <v>20</v>
      </c>
      <c r="Q8584" s="7" t="s">
        <v>20</v>
      </c>
      <c r="R8584" s="7" t="n">
        <v>-1</v>
      </c>
      <c r="S8584" s="7" t="n">
        <v>0</v>
      </c>
      <c r="T8584" s="7" t="n">
        <v>0</v>
      </c>
      <c r="U8584" s="7" t="n">
        <v>0</v>
      </c>
      <c r="V8584" s="7" t="n">
        <v>0</v>
      </c>
    </row>
    <row r="8585" spans="1:22">
      <c r="A8585" t="s">
        <v>4</v>
      </c>
      <c r="B8585" s="4" t="s">
        <v>5</v>
      </c>
      <c r="C8585" s="4" t="s">
        <v>7</v>
      </c>
      <c r="D8585" s="4" t="s">
        <v>9</v>
      </c>
      <c r="E8585" s="4" t="s">
        <v>9</v>
      </c>
      <c r="F8585" s="4" t="s">
        <v>9</v>
      </c>
      <c r="G8585" s="4" t="s">
        <v>8</v>
      </c>
      <c r="H8585" s="4" t="s">
        <v>19</v>
      </c>
      <c r="I8585" s="4" t="s">
        <v>18</v>
      </c>
      <c r="J8585" s="4" t="s">
        <v>18</v>
      </c>
      <c r="K8585" s="4" t="s">
        <v>18</v>
      </c>
      <c r="L8585" s="4" t="s">
        <v>18</v>
      </c>
      <c r="M8585" s="4" t="s">
        <v>18</v>
      </c>
      <c r="N8585" s="4" t="s">
        <v>18</v>
      </c>
      <c r="O8585" s="4" t="s">
        <v>18</v>
      </c>
      <c r="P8585" s="4" t="s">
        <v>9</v>
      </c>
      <c r="Q8585" s="4" t="s">
        <v>9</v>
      </c>
      <c r="R8585" s="4" t="s">
        <v>19</v>
      </c>
      <c r="S8585" s="4" t="s">
        <v>8</v>
      </c>
      <c r="T8585" s="4" t="s">
        <v>19</v>
      </c>
      <c r="U8585" s="4" t="s">
        <v>19</v>
      </c>
      <c r="V8585" s="4" t="s">
        <v>7</v>
      </c>
    </row>
    <row r="8586" spans="1:22">
      <c r="A8586" t="n">
        <v>73419</v>
      </c>
      <c r="B8586" s="56" t="n">
        <v>19</v>
      </c>
      <c r="C8586" s="7" t="n">
        <v>7032</v>
      </c>
      <c r="D8586" s="7" t="s">
        <v>270</v>
      </c>
      <c r="E8586" s="7" t="s">
        <v>271</v>
      </c>
      <c r="F8586" s="7" t="s">
        <v>20</v>
      </c>
      <c r="G8586" s="7" t="n">
        <v>0</v>
      </c>
      <c r="H8586" s="7" t="n">
        <v>1</v>
      </c>
      <c r="I8586" s="7" t="n">
        <v>0</v>
      </c>
      <c r="J8586" s="7" t="n">
        <v>0</v>
      </c>
      <c r="K8586" s="7" t="n">
        <v>0</v>
      </c>
      <c r="L8586" s="7" t="n">
        <v>0</v>
      </c>
      <c r="M8586" s="7" t="n">
        <v>1</v>
      </c>
      <c r="N8586" s="7" t="n">
        <v>1.60000002384186</v>
      </c>
      <c r="O8586" s="7" t="n">
        <v>0.0900000035762787</v>
      </c>
      <c r="P8586" s="7" t="s">
        <v>20</v>
      </c>
      <c r="Q8586" s="7" t="s">
        <v>20</v>
      </c>
      <c r="R8586" s="7" t="n">
        <v>-1</v>
      </c>
      <c r="S8586" s="7" t="n">
        <v>0</v>
      </c>
      <c r="T8586" s="7" t="n">
        <v>0</v>
      </c>
      <c r="U8586" s="7" t="n">
        <v>0</v>
      </c>
      <c r="V8586" s="7" t="n">
        <v>0</v>
      </c>
    </row>
    <row r="8587" spans="1:22">
      <c r="A8587" t="s">
        <v>4</v>
      </c>
      <c r="B8587" s="4" t="s">
        <v>5</v>
      </c>
      <c r="C8587" s="4" t="s">
        <v>7</v>
      </c>
      <c r="D8587" s="4" t="s">
        <v>9</v>
      </c>
      <c r="E8587" s="4" t="s">
        <v>9</v>
      </c>
      <c r="F8587" s="4" t="s">
        <v>9</v>
      </c>
      <c r="G8587" s="4" t="s">
        <v>8</v>
      </c>
      <c r="H8587" s="4" t="s">
        <v>19</v>
      </c>
      <c r="I8587" s="4" t="s">
        <v>18</v>
      </c>
      <c r="J8587" s="4" t="s">
        <v>18</v>
      </c>
      <c r="K8587" s="4" t="s">
        <v>18</v>
      </c>
      <c r="L8587" s="4" t="s">
        <v>18</v>
      </c>
      <c r="M8587" s="4" t="s">
        <v>18</v>
      </c>
      <c r="N8587" s="4" t="s">
        <v>18</v>
      </c>
      <c r="O8587" s="4" t="s">
        <v>18</v>
      </c>
      <c r="P8587" s="4" t="s">
        <v>9</v>
      </c>
      <c r="Q8587" s="4" t="s">
        <v>9</v>
      </c>
      <c r="R8587" s="4" t="s">
        <v>19</v>
      </c>
      <c r="S8587" s="4" t="s">
        <v>8</v>
      </c>
      <c r="T8587" s="4" t="s">
        <v>19</v>
      </c>
      <c r="U8587" s="4" t="s">
        <v>19</v>
      </c>
      <c r="V8587" s="4" t="s">
        <v>7</v>
      </c>
    </row>
    <row r="8588" spans="1:22">
      <c r="A8588" t="n">
        <v>73489</v>
      </c>
      <c r="B8588" s="56" t="n">
        <v>19</v>
      </c>
      <c r="C8588" s="7" t="n">
        <v>6466</v>
      </c>
      <c r="D8588" s="7" t="s">
        <v>626</v>
      </c>
      <c r="E8588" s="7" t="s">
        <v>627</v>
      </c>
      <c r="F8588" s="7" t="s">
        <v>20</v>
      </c>
      <c r="G8588" s="7" t="n">
        <v>0</v>
      </c>
      <c r="H8588" s="7" t="n">
        <v>1</v>
      </c>
      <c r="I8588" s="7" t="n">
        <v>0</v>
      </c>
      <c r="J8588" s="7" t="n">
        <v>0</v>
      </c>
      <c r="K8588" s="7" t="n">
        <v>0</v>
      </c>
      <c r="L8588" s="7" t="n">
        <v>0</v>
      </c>
      <c r="M8588" s="7" t="n">
        <v>1</v>
      </c>
      <c r="N8588" s="7" t="n">
        <v>1.60000002384186</v>
      </c>
      <c r="O8588" s="7" t="n">
        <v>0.0900000035762787</v>
      </c>
      <c r="P8588" s="7" t="s">
        <v>20</v>
      </c>
      <c r="Q8588" s="7" t="s">
        <v>20</v>
      </c>
      <c r="R8588" s="7" t="n">
        <v>-1</v>
      </c>
      <c r="S8588" s="7" t="n">
        <v>0</v>
      </c>
      <c r="T8588" s="7" t="n">
        <v>0</v>
      </c>
      <c r="U8588" s="7" t="n">
        <v>0</v>
      </c>
      <c r="V8588" s="7" t="n">
        <v>0</v>
      </c>
    </row>
    <row r="8589" spans="1:22">
      <c r="A8589" t="s">
        <v>4</v>
      </c>
      <c r="B8589" s="4" t="s">
        <v>5</v>
      </c>
      <c r="C8589" s="4" t="s">
        <v>7</v>
      </c>
      <c r="D8589" s="4" t="s">
        <v>8</v>
      </c>
      <c r="E8589" s="4" t="s">
        <v>8</v>
      </c>
      <c r="F8589" s="4" t="s">
        <v>9</v>
      </c>
    </row>
    <row r="8590" spans="1:22">
      <c r="A8590" t="n">
        <v>73570</v>
      </c>
      <c r="B8590" s="53" t="n">
        <v>20</v>
      </c>
      <c r="C8590" s="7" t="n">
        <v>0</v>
      </c>
      <c r="D8590" s="7" t="n">
        <v>3</v>
      </c>
      <c r="E8590" s="7" t="n">
        <v>10</v>
      </c>
      <c r="F8590" s="7" t="s">
        <v>272</v>
      </c>
    </row>
    <row r="8591" spans="1:22">
      <c r="A8591" t="s">
        <v>4</v>
      </c>
      <c r="B8591" s="4" t="s">
        <v>5</v>
      </c>
      <c r="C8591" s="4" t="s">
        <v>7</v>
      </c>
    </row>
    <row r="8592" spans="1:22">
      <c r="A8592" t="n">
        <v>73588</v>
      </c>
      <c r="B8592" s="23" t="n">
        <v>16</v>
      </c>
      <c r="C8592" s="7" t="n">
        <v>0</v>
      </c>
    </row>
    <row r="8593" spans="1:22">
      <c r="A8593" t="s">
        <v>4</v>
      </c>
      <c r="B8593" s="4" t="s">
        <v>5</v>
      </c>
      <c r="C8593" s="4" t="s">
        <v>7</v>
      </c>
      <c r="D8593" s="4" t="s">
        <v>8</v>
      </c>
      <c r="E8593" s="4" t="s">
        <v>8</v>
      </c>
      <c r="F8593" s="4" t="s">
        <v>9</v>
      </c>
    </row>
    <row r="8594" spans="1:22">
      <c r="A8594" t="n">
        <v>73591</v>
      </c>
      <c r="B8594" s="53" t="n">
        <v>20</v>
      </c>
      <c r="C8594" s="7" t="n">
        <v>1</v>
      </c>
      <c r="D8594" s="7" t="n">
        <v>3</v>
      </c>
      <c r="E8594" s="7" t="n">
        <v>10</v>
      </c>
      <c r="F8594" s="7" t="s">
        <v>272</v>
      </c>
    </row>
    <row r="8595" spans="1:22">
      <c r="A8595" t="s">
        <v>4</v>
      </c>
      <c r="B8595" s="4" t="s">
        <v>5</v>
      </c>
      <c r="C8595" s="4" t="s">
        <v>7</v>
      </c>
    </row>
    <row r="8596" spans="1:22">
      <c r="A8596" t="n">
        <v>73609</v>
      </c>
      <c r="B8596" s="23" t="n">
        <v>16</v>
      </c>
      <c r="C8596" s="7" t="n">
        <v>0</v>
      </c>
    </row>
    <row r="8597" spans="1:22">
      <c r="A8597" t="s">
        <v>4</v>
      </c>
      <c r="B8597" s="4" t="s">
        <v>5</v>
      </c>
      <c r="C8597" s="4" t="s">
        <v>7</v>
      </c>
      <c r="D8597" s="4" t="s">
        <v>8</v>
      </c>
      <c r="E8597" s="4" t="s">
        <v>8</v>
      </c>
      <c r="F8597" s="4" t="s">
        <v>9</v>
      </c>
    </row>
    <row r="8598" spans="1:22">
      <c r="A8598" t="n">
        <v>73612</v>
      </c>
      <c r="B8598" s="53" t="n">
        <v>20</v>
      </c>
      <c r="C8598" s="7" t="n">
        <v>2</v>
      </c>
      <c r="D8598" s="7" t="n">
        <v>3</v>
      </c>
      <c r="E8598" s="7" t="n">
        <v>10</v>
      </c>
      <c r="F8598" s="7" t="s">
        <v>272</v>
      </c>
    </row>
    <row r="8599" spans="1:22">
      <c r="A8599" t="s">
        <v>4</v>
      </c>
      <c r="B8599" s="4" t="s">
        <v>5</v>
      </c>
      <c r="C8599" s="4" t="s">
        <v>7</v>
      </c>
    </row>
    <row r="8600" spans="1:22">
      <c r="A8600" t="n">
        <v>73630</v>
      </c>
      <c r="B8600" s="23" t="n">
        <v>16</v>
      </c>
      <c r="C8600" s="7" t="n">
        <v>0</v>
      </c>
    </row>
    <row r="8601" spans="1:22">
      <c r="A8601" t="s">
        <v>4</v>
      </c>
      <c r="B8601" s="4" t="s">
        <v>5</v>
      </c>
      <c r="C8601" s="4" t="s">
        <v>7</v>
      </c>
      <c r="D8601" s="4" t="s">
        <v>8</v>
      </c>
      <c r="E8601" s="4" t="s">
        <v>8</v>
      </c>
      <c r="F8601" s="4" t="s">
        <v>9</v>
      </c>
    </row>
    <row r="8602" spans="1:22">
      <c r="A8602" t="n">
        <v>73633</v>
      </c>
      <c r="B8602" s="53" t="n">
        <v>20</v>
      </c>
      <c r="C8602" s="7" t="n">
        <v>3</v>
      </c>
      <c r="D8602" s="7" t="n">
        <v>3</v>
      </c>
      <c r="E8602" s="7" t="n">
        <v>10</v>
      </c>
      <c r="F8602" s="7" t="s">
        <v>272</v>
      </c>
    </row>
    <row r="8603" spans="1:22">
      <c r="A8603" t="s">
        <v>4</v>
      </c>
      <c r="B8603" s="4" t="s">
        <v>5</v>
      </c>
      <c r="C8603" s="4" t="s">
        <v>7</v>
      </c>
    </row>
    <row r="8604" spans="1:22">
      <c r="A8604" t="n">
        <v>73651</v>
      </c>
      <c r="B8604" s="23" t="n">
        <v>16</v>
      </c>
      <c r="C8604" s="7" t="n">
        <v>0</v>
      </c>
    </row>
    <row r="8605" spans="1:22">
      <c r="A8605" t="s">
        <v>4</v>
      </c>
      <c r="B8605" s="4" t="s">
        <v>5</v>
      </c>
      <c r="C8605" s="4" t="s">
        <v>7</v>
      </c>
      <c r="D8605" s="4" t="s">
        <v>8</v>
      </c>
      <c r="E8605" s="4" t="s">
        <v>8</v>
      </c>
      <c r="F8605" s="4" t="s">
        <v>9</v>
      </c>
    </row>
    <row r="8606" spans="1:22">
      <c r="A8606" t="n">
        <v>73654</v>
      </c>
      <c r="B8606" s="53" t="n">
        <v>20</v>
      </c>
      <c r="C8606" s="7" t="n">
        <v>4</v>
      </c>
      <c r="D8606" s="7" t="n">
        <v>3</v>
      </c>
      <c r="E8606" s="7" t="n">
        <v>10</v>
      </c>
      <c r="F8606" s="7" t="s">
        <v>272</v>
      </c>
    </row>
    <row r="8607" spans="1:22">
      <c r="A8607" t="s">
        <v>4</v>
      </c>
      <c r="B8607" s="4" t="s">
        <v>5</v>
      </c>
      <c r="C8607" s="4" t="s">
        <v>7</v>
      </c>
    </row>
    <row r="8608" spans="1:22">
      <c r="A8608" t="n">
        <v>73672</v>
      </c>
      <c r="B8608" s="23" t="n">
        <v>16</v>
      </c>
      <c r="C8608" s="7" t="n">
        <v>0</v>
      </c>
    </row>
    <row r="8609" spans="1:6">
      <c r="A8609" t="s">
        <v>4</v>
      </c>
      <c r="B8609" s="4" t="s">
        <v>5</v>
      </c>
      <c r="C8609" s="4" t="s">
        <v>7</v>
      </c>
      <c r="D8609" s="4" t="s">
        <v>8</v>
      </c>
      <c r="E8609" s="4" t="s">
        <v>8</v>
      </c>
      <c r="F8609" s="4" t="s">
        <v>9</v>
      </c>
    </row>
    <row r="8610" spans="1:6">
      <c r="A8610" t="n">
        <v>73675</v>
      </c>
      <c r="B8610" s="53" t="n">
        <v>20</v>
      </c>
      <c r="C8610" s="7" t="n">
        <v>5</v>
      </c>
      <c r="D8610" s="7" t="n">
        <v>3</v>
      </c>
      <c r="E8610" s="7" t="n">
        <v>10</v>
      </c>
      <c r="F8610" s="7" t="s">
        <v>272</v>
      </c>
    </row>
    <row r="8611" spans="1:6">
      <c r="A8611" t="s">
        <v>4</v>
      </c>
      <c r="B8611" s="4" t="s">
        <v>5</v>
      </c>
      <c r="C8611" s="4" t="s">
        <v>7</v>
      </c>
    </row>
    <row r="8612" spans="1:6">
      <c r="A8612" t="n">
        <v>73693</v>
      </c>
      <c r="B8612" s="23" t="n">
        <v>16</v>
      </c>
      <c r="C8612" s="7" t="n">
        <v>0</v>
      </c>
    </row>
    <row r="8613" spans="1:6">
      <c r="A8613" t="s">
        <v>4</v>
      </c>
      <c r="B8613" s="4" t="s">
        <v>5</v>
      </c>
      <c r="C8613" s="4" t="s">
        <v>7</v>
      </c>
      <c r="D8613" s="4" t="s">
        <v>8</v>
      </c>
      <c r="E8613" s="4" t="s">
        <v>8</v>
      </c>
      <c r="F8613" s="4" t="s">
        <v>9</v>
      </c>
    </row>
    <row r="8614" spans="1:6">
      <c r="A8614" t="n">
        <v>73696</v>
      </c>
      <c r="B8614" s="53" t="n">
        <v>20</v>
      </c>
      <c r="C8614" s="7" t="n">
        <v>6</v>
      </c>
      <c r="D8614" s="7" t="n">
        <v>3</v>
      </c>
      <c r="E8614" s="7" t="n">
        <v>10</v>
      </c>
      <c r="F8614" s="7" t="s">
        <v>272</v>
      </c>
    </row>
    <row r="8615" spans="1:6">
      <c r="A8615" t="s">
        <v>4</v>
      </c>
      <c r="B8615" s="4" t="s">
        <v>5</v>
      </c>
      <c r="C8615" s="4" t="s">
        <v>7</v>
      </c>
    </row>
    <row r="8616" spans="1:6">
      <c r="A8616" t="n">
        <v>73714</v>
      </c>
      <c r="B8616" s="23" t="n">
        <v>16</v>
      </c>
      <c r="C8616" s="7" t="n">
        <v>0</v>
      </c>
    </row>
    <row r="8617" spans="1:6">
      <c r="A8617" t="s">
        <v>4</v>
      </c>
      <c r="B8617" s="4" t="s">
        <v>5</v>
      </c>
      <c r="C8617" s="4" t="s">
        <v>7</v>
      </c>
      <c r="D8617" s="4" t="s">
        <v>8</v>
      </c>
      <c r="E8617" s="4" t="s">
        <v>8</v>
      </c>
      <c r="F8617" s="4" t="s">
        <v>9</v>
      </c>
    </row>
    <row r="8618" spans="1:6">
      <c r="A8618" t="n">
        <v>73717</v>
      </c>
      <c r="B8618" s="53" t="n">
        <v>20</v>
      </c>
      <c r="C8618" s="7" t="n">
        <v>7</v>
      </c>
      <c r="D8618" s="7" t="n">
        <v>3</v>
      </c>
      <c r="E8618" s="7" t="n">
        <v>10</v>
      </c>
      <c r="F8618" s="7" t="s">
        <v>272</v>
      </c>
    </row>
    <row r="8619" spans="1:6">
      <c r="A8619" t="s">
        <v>4</v>
      </c>
      <c r="B8619" s="4" t="s">
        <v>5</v>
      </c>
      <c r="C8619" s="4" t="s">
        <v>7</v>
      </c>
    </row>
    <row r="8620" spans="1:6">
      <c r="A8620" t="n">
        <v>73735</v>
      </c>
      <c r="B8620" s="23" t="n">
        <v>16</v>
      </c>
      <c r="C8620" s="7" t="n">
        <v>0</v>
      </c>
    </row>
    <row r="8621" spans="1:6">
      <c r="A8621" t="s">
        <v>4</v>
      </c>
      <c r="B8621" s="4" t="s">
        <v>5</v>
      </c>
      <c r="C8621" s="4" t="s">
        <v>7</v>
      </c>
      <c r="D8621" s="4" t="s">
        <v>8</v>
      </c>
      <c r="E8621" s="4" t="s">
        <v>8</v>
      </c>
      <c r="F8621" s="4" t="s">
        <v>9</v>
      </c>
    </row>
    <row r="8622" spans="1:6">
      <c r="A8622" t="n">
        <v>73738</v>
      </c>
      <c r="B8622" s="53" t="n">
        <v>20</v>
      </c>
      <c r="C8622" s="7" t="n">
        <v>8</v>
      </c>
      <c r="D8622" s="7" t="n">
        <v>3</v>
      </c>
      <c r="E8622" s="7" t="n">
        <v>10</v>
      </c>
      <c r="F8622" s="7" t="s">
        <v>272</v>
      </c>
    </row>
    <row r="8623" spans="1:6">
      <c r="A8623" t="s">
        <v>4</v>
      </c>
      <c r="B8623" s="4" t="s">
        <v>5</v>
      </c>
      <c r="C8623" s="4" t="s">
        <v>7</v>
      </c>
    </row>
    <row r="8624" spans="1:6">
      <c r="A8624" t="n">
        <v>73756</v>
      </c>
      <c r="B8624" s="23" t="n">
        <v>16</v>
      </c>
      <c r="C8624" s="7" t="n">
        <v>0</v>
      </c>
    </row>
    <row r="8625" spans="1:6">
      <c r="A8625" t="s">
        <v>4</v>
      </c>
      <c r="B8625" s="4" t="s">
        <v>5</v>
      </c>
      <c r="C8625" s="4" t="s">
        <v>7</v>
      </c>
      <c r="D8625" s="4" t="s">
        <v>8</v>
      </c>
      <c r="E8625" s="4" t="s">
        <v>8</v>
      </c>
      <c r="F8625" s="4" t="s">
        <v>9</v>
      </c>
    </row>
    <row r="8626" spans="1:6">
      <c r="A8626" t="n">
        <v>73759</v>
      </c>
      <c r="B8626" s="53" t="n">
        <v>20</v>
      </c>
      <c r="C8626" s="7" t="n">
        <v>9</v>
      </c>
      <c r="D8626" s="7" t="n">
        <v>3</v>
      </c>
      <c r="E8626" s="7" t="n">
        <v>10</v>
      </c>
      <c r="F8626" s="7" t="s">
        <v>272</v>
      </c>
    </row>
    <row r="8627" spans="1:6">
      <c r="A8627" t="s">
        <v>4</v>
      </c>
      <c r="B8627" s="4" t="s">
        <v>5</v>
      </c>
      <c r="C8627" s="4" t="s">
        <v>7</v>
      </c>
    </row>
    <row r="8628" spans="1:6">
      <c r="A8628" t="n">
        <v>73777</v>
      </c>
      <c r="B8628" s="23" t="n">
        <v>16</v>
      </c>
      <c r="C8628" s="7" t="n">
        <v>0</v>
      </c>
    </row>
    <row r="8629" spans="1:6">
      <c r="A8629" t="s">
        <v>4</v>
      </c>
      <c r="B8629" s="4" t="s">
        <v>5</v>
      </c>
      <c r="C8629" s="4" t="s">
        <v>7</v>
      </c>
      <c r="D8629" s="4" t="s">
        <v>8</v>
      </c>
      <c r="E8629" s="4" t="s">
        <v>8</v>
      </c>
      <c r="F8629" s="4" t="s">
        <v>9</v>
      </c>
    </row>
    <row r="8630" spans="1:6">
      <c r="A8630" t="n">
        <v>73780</v>
      </c>
      <c r="B8630" s="53" t="n">
        <v>20</v>
      </c>
      <c r="C8630" s="7" t="n">
        <v>11</v>
      </c>
      <c r="D8630" s="7" t="n">
        <v>3</v>
      </c>
      <c r="E8630" s="7" t="n">
        <v>10</v>
      </c>
      <c r="F8630" s="7" t="s">
        <v>272</v>
      </c>
    </row>
    <row r="8631" spans="1:6">
      <c r="A8631" t="s">
        <v>4</v>
      </c>
      <c r="B8631" s="4" t="s">
        <v>5</v>
      </c>
      <c r="C8631" s="4" t="s">
        <v>7</v>
      </c>
    </row>
    <row r="8632" spans="1:6">
      <c r="A8632" t="n">
        <v>73798</v>
      </c>
      <c r="B8632" s="23" t="n">
        <v>16</v>
      </c>
      <c r="C8632" s="7" t="n">
        <v>0</v>
      </c>
    </row>
    <row r="8633" spans="1:6">
      <c r="A8633" t="s">
        <v>4</v>
      </c>
      <c r="B8633" s="4" t="s">
        <v>5</v>
      </c>
      <c r="C8633" s="4" t="s">
        <v>7</v>
      </c>
      <c r="D8633" s="4" t="s">
        <v>8</v>
      </c>
      <c r="E8633" s="4" t="s">
        <v>8</v>
      </c>
      <c r="F8633" s="4" t="s">
        <v>9</v>
      </c>
    </row>
    <row r="8634" spans="1:6">
      <c r="A8634" t="n">
        <v>73801</v>
      </c>
      <c r="B8634" s="53" t="n">
        <v>20</v>
      </c>
      <c r="C8634" s="7" t="n">
        <v>80</v>
      </c>
      <c r="D8634" s="7" t="n">
        <v>3</v>
      </c>
      <c r="E8634" s="7" t="n">
        <v>10</v>
      </c>
      <c r="F8634" s="7" t="s">
        <v>272</v>
      </c>
    </row>
    <row r="8635" spans="1:6">
      <c r="A8635" t="s">
        <v>4</v>
      </c>
      <c r="B8635" s="4" t="s">
        <v>5</v>
      </c>
      <c r="C8635" s="4" t="s">
        <v>7</v>
      </c>
    </row>
    <row r="8636" spans="1:6">
      <c r="A8636" t="n">
        <v>73819</v>
      </c>
      <c r="B8636" s="23" t="n">
        <v>16</v>
      </c>
      <c r="C8636" s="7" t="n">
        <v>0</v>
      </c>
    </row>
    <row r="8637" spans="1:6">
      <c r="A8637" t="s">
        <v>4</v>
      </c>
      <c r="B8637" s="4" t="s">
        <v>5</v>
      </c>
      <c r="C8637" s="4" t="s">
        <v>7</v>
      </c>
      <c r="D8637" s="4" t="s">
        <v>8</v>
      </c>
      <c r="E8637" s="4" t="s">
        <v>8</v>
      </c>
      <c r="F8637" s="4" t="s">
        <v>9</v>
      </c>
    </row>
    <row r="8638" spans="1:6">
      <c r="A8638" t="n">
        <v>73822</v>
      </c>
      <c r="B8638" s="53" t="n">
        <v>20</v>
      </c>
      <c r="C8638" s="7" t="n">
        <v>7032</v>
      </c>
      <c r="D8638" s="7" t="n">
        <v>3</v>
      </c>
      <c r="E8638" s="7" t="n">
        <v>10</v>
      </c>
      <c r="F8638" s="7" t="s">
        <v>272</v>
      </c>
    </row>
    <row r="8639" spans="1:6">
      <c r="A8639" t="s">
        <v>4</v>
      </c>
      <c r="B8639" s="4" t="s">
        <v>5</v>
      </c>
      <c r="C8639" s="4" t="s">
        <v>7</v>
      </c>
    </row>
    <row r="8640" spans="1:6">
      <c r="A8640" t="n">
        <v>73840</v>
      </c>
      <c r="B8640" s="23" t="n">
        <v>16</v>
      </c>
      <c r="C8640" s="7" t="n">
        <v>0</v>
      </c>
    </row>
    <row r="8641" spans="1:6">
      <c r="A8641" t="s">
        <v>4</v>
      </c>
      <c r="B8641" s="4" t="s">
        <v>5</v>
      </c>
      <c r="C8641" s="4" t="s">
        <v>7</v>
      </c>
      <c r="D8641" s="4" t="s">
        <v>8</v>
      </c>
      <c r="E8641" s="4" t="s">
        <v>8</v>
      </c>
      <c r="F8641" s="4" t="s">
        <v>9</v>
      </c>
    </row>
    <row r="8642" spans="1:6">
      <c r="A8642" t="n">
        <v>73843</v>
      </c>
      <c r="B8642" s="53" t="n">
        <v>20</v>
      </c>
      <c r="C8642" s="7" t="n">
        <v>6466</v>
      </c>
      <c r="D8642" s="7" t="n">
        <v>3</v>
      </c>
      <c r="E8642" s="7" t="n">
        <v>10</v>
      </c>
      <c r="F8642" s="7" t="s">
        <v>272</v>
      </c>
    </row>
    <row r="8643" spans="1:6">
      <c r="A8643" t="s">
        <v>4</v>
      </c>
      <c r="B8643" s="4" t="s">
        <v>5</v>
      </c>
      <c r="C8643" s="4" t="s">
        <v>7</v>
      </c>
    </row>
    <row r="8644" spans="1:6">
      <c r="A8644" t="n">
        <v>73861</v>
      </c>
      <c r="B8644" s="23" t="n">
        <v>16</v>
      </c>
      <c r="C8644" s="7" t="n">
        <v>0</v>
      </c>
    </row>
    <row r="8645" spans="1:6">
      <c r="A8645" t="s">
        <v>4</v>
      </c>
      <c r="B8645" s="4" t="s">
        <v>5</v>
      </c>
      <c r="C8645" s="4" t="s">
        <v>8</v>
      </c>
      <c r="D8645" s="4" t="s">
        <v>7</v>
      </c>
      <c r="E8645" s="4" t="s">
        <v>9</v>
      </c>
      <c r="F8645" s="4" t="s">
        <v>9</v>
      </c>
      <c r="G8645" s="4" t="s">
        <v>8</v>
      </c>
    </row>
    <row r="8646" spans="1:6">
      <c r="A8646" t="n">
        <v>73864</v>
      </c>
      <c r="B8646" s="11" t="n">
        <v>32</v>
      </c>
      <c r="C8646" s="7" t="n">
        <v>0</v>
      </c>
      <c r="D8646" s="7" t="n">
        <v>65533</v>
      </c>
      <c r="E8646" s="7" t="s">
        <v>12</v>
      </c>
      <c r="F8646" s="7" t="s">
        <v>15</v>
      </c>
      <c r="G8646" s="7" t="n">
        <v>0</v>
      </c>
    </row>
    <row r="8647" spans="1:6">
      <c r="A8647" t="s">
        <v>4</v>
      </c>
      <c r="B8647" s="4" t="s">
        <v>5</v>
      </c>
      <c r="C8647" s="4" t="s">
        <v>8</v>
      </c>
      <c r="D8647" s="4" t="s">
        <v>7</v>
      </c>
      <c r="E8647" s="4" t="s">
        <v>9</v>
      </c>
      <c r="F8647" s="4" t="s">
        <v>9</v>
      </c>
      <c r="G8647" s="4" t="s">
        <v>8</v>
      </c>
    </row>
    <row r="8648" spans="1:6">
      <c r="A8648" t="n">
        <v>73884</v>
      </c>
      <c r="B8648" s="11" t="n">
        <v>32</v>
      </c>
      <c r="C8648" s="7" t="n">
        <v>0</v>
      </c>
      <c r="D8648" s="7" t="n">
        <v>65533</v>
      </c>
      <c r="E8648" s="7" t="s">
        <v>12</v>
      </c>
      <c r="F8648" s="7" t="s">
        <v>16</v>
      </c>
      <c r="G8648" s="7" t="n">
        <v>1</v>
      </c>
    </row>
    <row r="8649" spans="1:6">
      <c r="A8649" t="s">
        <v>4</v>
      </c>
      <c r="B8649" s="4" t="s">
        <v>5</v>
      </c>
      <c r="C8649" s="4" t="s">
        <v>7</v>
      </c>
      <c r="D8649" s="4" t="s">
        <v>18</v>
      </c>
      <c r="E8649" s="4" t="s">
        <v>18</v>
      </c>
      <c r="F8649" s="4" t="s">
        <v>18</v>
      </c>
      <c r="G8649" s="4" t="s">
        <v>18</v>
      </c>
    </row>
    <row r="8650" spans="1:6">
      <c r="A8650" t="n">
        <v>73904</v>
      </c>
      <c r="B8650" s="33" t="n">
        <v>46</v>
      </c>
      <c r="C8650" s="7" t="n">
        <v>0</v>
      </c>
      <c r="D8650" s="7" t="n">
        <v>4.44999980926514</v>
      </c>
      <c r="E8650" s="7" t="n">
        <v>0</v>
      </c>
      <c r="F8650" s="7" t="n">
        <v>-25.0499992370605</v>
      </c>
      <c r="G8650" s="7" t="n">
        <v>90</v>
      </c>
    </row>
    <row r="8651" spans="1:6">
      <c r="A8651" t="s">
        <v>4</v>
      </c>
      <c r="B8651" s="4" t="s">
        <v>5</v>
      </c>
      <c r="C8651" s="4" t="s">
        <v>7</v>
      </c>
      <c r="D8651" s="4" t="s">
        <v>18</v>
      </c>
      <c r="E8651" s="4" t="s">
        <v>18</v>
      </c>
      <c r="F8651" s="4" t="s">
        <v>18</v>
      </c>
      <c r="G8651" s="4" t="s">
        <v>18</v>
      </c>
    </row>
    <row r="8652" spans="1:6">
      <c r="A8652" t="n">
        <v>73923</v>
      </c>
      <c r="B8652" s="33" t="n">
        <v>46</v>
      </c>
      <c r="C8652" s="7" t="n">
        <v>1</v>
      </c>
      <c r="D8652" s="7" t="n">
        <v>4.25</v>
      </c>
      <c r="E8652" s="7" t="n">
        <v>0</v>
      </c>
      <c r="F8652" s="7" t="n">
        <v>-23.8999996185303</v>
      </c>
      <c r="G8652" s="7" t="n">
        <v>90</v>
      </c>
    </row>
    <row r="8653" spans="1:6">
      <c r="A8653" t="s">
        <v>4</v>
      </c>
      <c r="B8653" s="4" t="s">
        <v>5</v>
      </c>
      <c r="C8653" s="4" t="s">
        <v>7</v>
      </c>
      <c r="D8653" s="4" t="s">
        <v>18</v>
      </c>
      <c r="E8653" s="4" t="s">
        <v>18</v>
      </c>
      <c r="F8653" s="4" t="s">
        <v>18</v>
      </c>
      <c r="G8653" s="4" t="s">
        <v>18</v>
      </c>
    </row>
    <row r="8654" spans="1:6">
      <c r="A8654" t="n">
        <v>73942</v>
      </c>
      <c r="B8654" s="33" t="n">
        <v>46</v>
      </c>
      <c r="C8654" s="7" t="n">
        <v>2</v>
      </c>
      <c r="D8654" s="7" t="n">
        <v>3.75</v>
      </c>
      <c r="E8654" s="7" t="n">
        <v>0.0599999986588955</v>
      </c>
      <c r="F8654" s="7" t="n">
        <v>-25.8999996185303</v>
      </c>
      <c r="G8654" s="7" t="n">
        <v>90</v>
      </c>
    </row>
    <row r="8655" spans="1:6">
      <c r="A8655" t="s">
        <v>4</v>
      </c>
      <c r="B8655" s="4" t="s">
        <v>5</v>
      </c>
      <c r="C8655" s="4" t="s">
        <v>7</v>
      </c>
      <c r="D8655" s="4" t="s">
        <v>18</v>
      </c>
      <c r="E8655" s="4" t="s">
        <v>18</v>
      </c>
      <c r="F8655" s="4" t="s">
        <v>18</v>
      </c>
      <c r="G8655" s="4" t="s">
        <v>18</v>
      </c>
    </row>
    <row r="8656" spans="1:6">
      <c r="A8656" t="n">
        <v>73961</v>
      </c>
      <c r="B8656" s="33" t="n">
        <v>46</v>
      </c>
      <c r="C8656" s="7" t="n">
        <v>3</v>
      </c>
      <c r="D8656" s="7" t="n">
        <v>3.04999995231628</v>
      </c>
      <c r="E8656" s="7" t="n">
        <v>0.0599999986588955</v>
      </c>
      <c r="F8656" s="7" t="n">
        <v>-25</v>
      </c>
      <c r="G8656" s="7" t="n">
        <v>90</v>
      </c>
    </row>
    <row r="8657" spans="1:7">
      <c r="A8657" t="s">
        <v>4</v>
      </c>
      <c r="B8657" s="4" t="s">
        <v>5</v>
      </c>
      <c r="C8657" s="4" t="s">
        <v>7</v>
      </c>
      <c r="D8657" s="4" t="s">
        <v>18</v>
      </c>
      <c r="E8657" s="4" t="s">
        <v>18</v>
      </c>
      <c r="F8657" s="4" t="s">
        <v>18</v>
      </c>
      <c r="G8657" s="4" t="s">
        <v>18</v>
      </c>
    </row>
    <row r="8658" spans="1:7">
      <c r="A8658" t="n">
        <v>73980</v>
      </c>
      <c r="B8658" s="33" t="n">
        <v>46</v>
      </c>
      <c r="C8658" s="7" t="n">
        <v>4</v>
      </c>
      <c r="D8658" s="7" t="n">
        <v>3.04999995231628</v>
      </c>
      <c r="E8658" s="7" t="n">
        <v>0.0599999986588955</v>
      </c>
      <c r="F8658" s="7" t="n">
        <v>-24.3500003814697</v>
      </c>
      <c r="G8658" s="7" t="n">
        <v>90</v>
      </c>
    </row>
    <row r="8659" spans="1:7">
      <c r="A8659" t="s">
        <v>4</v>
      </c>
      <c r="B8659" s="4" t="s">
        <v>5</v>
      </c>
      <c r="C8659" s="4" t="s">
        <v>7</v>
      </c>
      <c r="D8659" s="4" t="s">
        <v>18</v>
      </c>
      <c r="E8659" s="4" t="s">
        <v>18</v>
      </c>
      <c r="F8659" s="4" t="s">
        <v>18</v>
      </c>
      <c r="G8659" s="4" t="s">
        <v>18</v>
      </c>
    </row>
    <row r="8660" spans="1:7">
      <c r="A8660" t="n">
        <v>73999</v>
      </c>
      <c r="B8660" s="33" t="n">
        <v>46</v>
      </c>
      <c r="C8660" s="7" t="n">
        <v>5</v>
      </c>
      <c r="D8660" s="7" t="n">
        <v>3.40000009536743</v>
      </c>
      <c r="E8660" s="7" t="n">
        <v>0.0599999986588955</v>
      </c>
      <c r="F8660" s="7" t="n">
        <v>-23.25</v>
      </c>
      <c r="G8660" s="7" t="n">
        <v>90</v>
      </c>
    </row>
    <row r="8661" spans="1:7">
      <c r="A8661" t="s">
        <v>4</v>
      </c>
      <c r="B8661" s="4" t="s">
        <v>5</v>
      </c>
      <c r="C8661" s="4" t="s">
        <v>7</v>
      </c>
      <c r="D8661" s="4" t="s">
        <v>18</v>
      </c>
      <c r="E8661" s="4" t="s">
        <v>18</v>
      </c>
      <c r="F8661" s="4" t="s">
        <v>18</v>
      </c>
      <c r="G8661" s="4" t="s">
        <v>18</v>
      </c>
    </row>
    <row r="8662" spans="1:7">
      <c r="A8662" t="n">
        <v>74018</v>
      </c>
      <c r="B8662" s="33" t="n">
        <v>46</v>
      </c>
      <c r="C8662" s="7" t="n">
        <v>6</v>
      </c>
      <c r="D8662" s="7" t="n">
        <v>3.20000004768372</v>
      </c>
      <c r="E8662" s="7" t="n">
        <v>0.0599999986588955</v>
      </c>
      <c r="F8662" s="7" t="n">
        <v>-26.5499992370605</v>
      </c>
      <c r="G8662" s="7" t="n">
        <v>90</v>
      </c>
    </row>
    <row r="8663" spans="1:7">
      <c r="A8663" t="s">
        <v>4</v>
      </c>
      <c r="B8663" s="4" t="s">
        <v>5</v>
      </c>
      <c r="C8663" s="4" t="s">
        <v>7</v>
      </c>
      <c r="D8663" s="4" t="s">
        <v>18</v>
      </c>
      <c r="E8663" s="4" t="s">
        <v>18</v>
      </c>
      <c r="F8663" s="4" t="s">
        <v>18</v>
      </c>
      <c r="G8663" s="4" t="s">
        <v>18</v>
      </c>
    </row>
    <row r="8664" spans="1:7">
      <c r="A8664" t="n">
        <v>74037</v>
      </c>
      <c r="B8664" s="33" t="n">
        <v>46</v>
      </c>
      <c r="C8664" s="7" t="n">
        <v>7</v>
      </c>
      <c r="D8664" s="7" t="n">
        <v>1.85000002384186</v>
      </c>
      <c r="E8664" s="7" t="n">
        <v>0.0599999986588955</v>
      </c>
      <c r="F8664" s="7" t="n">
        <v>-25.7999992370605</v>
      </c>
      <c r="G8664" s="7" t="n">
        <v>90</v>
      </c>
    </row>
    <row r="8665" spans="1:7">
      <c r="A8665" t="s">
        <v>4</v>
      </c>
      <c r="B8665" s="4" t="s">
        <v>5</v>
      </c>
      <c r="C8665" s="4" t="s">
        <v>7</v>
      </c>
      <c r="D8665" s="4" t="s">
        <v>18</v>
      </c>
      <c r="E8665" s="4" t="s">
        <v>18</v>
      </c>
      <c r="F8665" s="4" t="s">
        <v>18</v>
      </c>
      <c r="G8665" s="4" t="s">
        <v>18</v>
      </c>
    </row>
    <row r="8666" spans="1:7">
      <c r="A8666" t="n">
        <v>74056</v>
      </c>
      <c r="B8666" s="33" t="n">
        <v>46</v>
      </c>
      <c r="C8666" s="7" t="n">
        <v>8</v>
      </c>
      <c r="D8666" s="7" t="n">
        <v>2.04999995231628</v>
      </c>
      <c r="E8666" s="7" t="n">
        <v>0.0599999986588955</v>
      </c>
      <c r="F8666" s="7" t="n">
        <v>-25</v>
      </c>
      <c r="G8666" s="7" t="n">
        <v>90</v>
      </c>
    </row>
    <row r="8667" spans="1:7">
      <c r="A8667" t="s">
        <v>4</v>
      </c>
      <c r="B8667" s="4" t="s">
        <v>5</v>
      </c>
      <c r="C8667" s="4" t="s">
        <v>7</v>
      </c>
      <c r="D8667" s="4" t="s">
        <v>18</v>
      </c>
      <c r="E8667" s="4" t="s">
        <v>18</v>
      </c>
      <c r="F8667" s="4" t="s">
        <v>18</v>
      </c>
      <c r="G8667" s="4" t="s">
        <v>18</v>
      </c>
    </row>
    <row r="8668" spans="1:7">
      <c r="A8668" t="n">
        <v>74075</v>
      </c>
      <c r="B8668" s="33" t="n">
        <v>46</v>
      </c>
      <c r="C8668" s="7" t="n">
        <v>9</v>
      </c>
      <c r="D8668" s="7" t="n">
        <v>2</v>
      </c>
      <c r="E8668" s="7" t="n">
        <v>0.0599999986588955</v>
      </c>
      <c r="F8668" s="7" t="n">
        <v>-23.5</v>
      </c>
      <c r="G8668" s="7" t="n">
        <v>90</v>
      </c>
    </row>
    <row r="8669" spans="1:7">
      <c r="A8669" t="s">
        <v>4</v>
      </c>
      <c r="B8669" s="4" t="s">
        <v>5</v>
      </c>
      <c r="C8669" s="4" t="s">
        <v>7</v>
      </c>
      <c r="D8669" s="4" t="s">
        <v>18</v>
      </c>
      <c r="E8669" s="4" t="s">
        <v>18</v>
      </c>
      <c r="F8669" s="4" t="s">
        <v>18</v>
      </c>
      <c r="G8669" s="4" t="s">
        <v>18</v>
      </c>
    </row>
    <row r="8670" spans="1:7">
      <c r="A8670" t="n">
        <v>74094</v>
      </c>
      <c r="B8670" s="33" t="n">
        <v>46</v>
      </c>
      <c r="C8670" s="7" t="n">
        <v>11</v>
      </c>
      <c r="D8670" s="7" t="n">
        <v>2.34999990463257</v>
      </c>
      <c r="E8670" s="7" t="n">
        <v>0.0599999986588955</v>
      </c>
      <c r="F8670" s="7" t="n">
        <v>-26.3999996185303</v>
      </c>
      <c r="G8670" s="7" t="n">
        <v>90</v>
      </c>
    </row>
    <row r="8671" spans="1:7">
      <c r="A8671" t="s">
        <v>4</v>
      </c>
      <c r="B8671" s="4" t="s">
        <v>5</v>
      </c>
      <c r="C8671" s="4" t="s">
        <v>7</v>
      </c>
      <c r="D8671" s="4" t="s">
        <v>18</v>
      </c>
      <c r="E8671" s="4" t="s">
        <v>18</v>
      </c>
      <c r="F8671" s="4" t="s">
        <v>18</v>
      </c>
      <c r="G8671" s="4" t="s">
        <v>18</v>
      </c>
    </row>
    <row r="8672" spans="1:7">
      <c r="A8672" t="n">
        <v>74113</v>
      </c>
      <c r="B8672" s="33" t="n">
        <v>46</v>
      </c>
      <c r="C8672" s="7" t="n">
        <v>7032</v>
      </c>
      <c r="D8672" s="7" t="n">
        <v>3.34999990463257</v>
      </c>
      <c r="E8672" s="7" t="n">
        <v>0.0599999986588955</v>
      </c>
      <c r="F8672" s="7" t="n">
        <v>-23.6000003814697</v>
      </c>
      <c r="G8672" s="7" t="n">
        <v>90</v>
      </c>
    </row>
    <row r="8673" spans="1:7">
      <c r="A8673" t="s">
        <v>4</v>
      </c>
      <c r="B8673" s="4" t="s">
        <v>5</v>
      </c>
      <c r="C8673" s="4" t="s">
        <v>7</v>
      </c>
      <c r="D8673" s="4" t="s">
        <v>18</v>
      </c>
      <c r="E8673" s="4" t="s">
        <v>18</v>
      </c>
      <c r="F8673" s="4" t="s">
        <v>18</v>
      </c>
      <c r="G8673" s="4" t="s">
        <v>18</v>
      </c>
    </row>
    <row r="8674" spans="1:7">
      <c r="A8674" t="n">
        <v>74132</v>
      </c>
      <c r="B8674" s="33" t="n">
        <v>46</v>
      </c>
      <c r="C8674" s="7" t="n">
        <v>80</v>
      </c>
      <c r="D8674" s="7" t="n">
        <v>13.210000038147</v>
      </c>
      <c r="E8674" s="7" t="n">
        <v>0</v>
      </c>
      <c r="F8674" s="7" t="n">
        <v>-23.7900009155273</v>
      </c>
      <c r="G8674" s="7" t="n">
        <v>291.5</v>
      </c>
    </row>
    <row r="8675" spans="1:7">
      <c r="A8675" t="s">
        <v>4</v>
      </c>
      <c r="B8675" s="4" t="s">
        <v>5</v>
      </c>
      <c r="C8675" s="4" t="s">
        <v>7</v>
      </c>
      <c r="D8675" s="4" t="s">
        <v>18</v>
      </c>
      <c r="E8675" s="4" t="s">
        <v>18</v>
      </c>
      <c r="F8675" s="4" t="s">
        <v>18</v>
      </c>
      <c r="G8675" s="4" t="s">
        <v>18</v>
      </c>
    </row>
    <row r="8676" spans="1:7">
      <c r="A8676" t="n">
        <v>74151</v>
      </c>
      <c r="B8676" s="33" t="n">
        <v>46</v>
      </c>
      <c r="C8676" s="7" t="n">
        <v>6466</v>
      </c>
      <c r="D8676" s="7" t="n">
        <v>5.8600001335144</v>
      </c>
      <c r="E8676" s="7" t="n">
        <v>0</v>
      </c>
      <c r="F8676" s="7" t="n">
        <v>-23.1900005340576</v>
      </c>
      <c r="G8676" s="7" t="n">
        <v>89</v>
      </c>
    </row>
    <row r="8677" spans="1:7">
      <c r="A8677" t="s">
        <v>4</v>
      </c>
      <c r="B8677" s="4" t="s">
        <v>5</v>
      </c>
      <c r="C8677" s="4" t="s">
        <v>7</v>
      </c>
      <c r="D8677" s="4" t="s">
        <v>7</v>
      </c>
      <c r="E8677" s="4" t="s">
        <v>18</v>
      </c>
      <c r="F8677" s="4" t="s">
        <v>8</v>
      </c>
    </row>
    <row r="8678" spans="1:7">
      <c r="A8678" t="n">
        <v>74170</v>
      </c>
      <c r="B8678" s="58" t="n">
        <v>53</v>
      </c>
      <c r="C8678" s="7" t="n">
        <v>0</v>
      </c>
      <c r="D8678" s="7" t="n">
        <v>80</v>
      </c>
      <c r="E8678" s="7" t="n">
        <v>0</v>
      </c>
      <c r="F8678" s="7" t="n">
        <v>0</v>
      </c>
    </row>
    <row r="8679" spans="1:7">
      <c r="A8679" t="s">
        <v>4</v>
      </c>
      <c r="B8679" s="4" t="s">
        <v>5</v>
      </c>
      <c r="C8679" s="4" t="s">
        <v>7</v>
      </c>
      <c r="D8679" s="4" t="s">
        <v>7</v>
      </c>
      <c r="E8679" s="4" t="s">
        <v>18</v>
      </c>
      <c r="F8679" s="4" t="s">
        <v>8</v>
      </c>
    </row>
    <row r="8680" spans="1:7">
      <c r="A8680" t="n">
        <v>74180</v>
      </c>
      <c r="B8680" s="58" t="n">
        <v>53</v>
      </c>
      <c r="C8680" s="7" t="n">
        <v>1</v>
      </c>
      <c r="D8680" s="7" t="n">
        <v>80</v>
      </c>
      <c r="E8680" s="7" t="n">
        <v>0</v>
      </c>
      <c r="F8680" s="7" t="n">
        <v>0</v>
      </c>
    </row>
    <row r="8681" spans="1:7">
      <c r="A8681" t="s">
        <v>4</v>
      </c>
      <c r="B8681" s="4" t="s">
        <v>5</v>
      </c>
      <c r="C8681" s="4" t="s">
        <v>7</v>
      </c>
      <c r="D8681" s="4" t="s">
        <v>7</v>
      </c>
      <c r="E8681" s="4" t="s">
        <v>18</v>
      </c>
      <c r="F8681" s="4" t="s">
        <v>8</v>
      </c>
    </row>
    <row r="8682" spans="1:7">
      <c r="A8682" t="n">
        <v>74190</v>
      </c>
      <c r="B8682" s="58" t="n">
        <v>53</v>
      </c>
      <c r="C8682" s="7" t="n">
        <v>2</v>
      </c>
      <c r="D8682" s="7" t="n">
        <v>80</v>
      </c>
      <c r="E8682" s="7" t="n">
        <v>0</v>
      </c>
      <c r="F8682" s="7" t="n">
        <v>0</v>
      </c>
    </row>
    <row r="8683" spans="1:7">
      <c r="A8683" t="s">
        <v>4</v>
      </c>
      <c r="B8683" s="4" t="s">
        <v>5</v>
      </c>
      <c r="C8683" s="4" t="s">
        <v>7</v>
      </c>
      <c r="D8683" s="4" t="s">
        <v>7</v>
      </c>
      <c r="E8683" s="4" t="s">
        <v>18</v>
      </c>
      <c r="F8683" s="4" t="s">
        <v>8</v>
      </c>
    </row>
    <row r="8684" spans="1:7">
      <c r="A8684" t="n">
        <v>74200</v>
      </c>
      <c r="B8684" s="58" t="n">
        <v>53</v>
      </c>
      <c r="C8684" s="7" t="n">
        <v>3</v>
      </c>
      <c r="D8684" s="7" t="n">
        <v>80</v>
      </c>
      <c r="E8684" s="7" t="n">
        <v>0</v>
      </c>
      <c r="F8684" s="7" t="n">
        <v>0</v>
      </c>
    </row>
    <row r="8685" spans="1:7">
      <c r="A8685" t="s">
        <v>4</v>
      </c>
      <c r="B8685" s="4" t="s">
        <v>5</v>
      </c>
      <c r="C8685" s="4" t="s">
        <v>7</v>
      </c>
      <c r="D8685" s="4" t="s">
        <v>7</v>
      </c>
      <c r="E8685" s="4" t="s">
        <v>18</v>
      </c>
      <c r="F8685" s="4" t="s">
        <v>8</v>
      </c>
    </row>
    <row r="8686" spans="1:7">
      <c r="A8686" t="n">
        <v>74210</v>
      </c>
      <c r="B8686" s="58" t="n">
        <v>53</v>
      </c>
      <c r="C8686" s="7" t="n">
        <v>4</v>
      </c>
      <c r="D8686" s="7" t="n">
        <v>80</v>
      </c>
      <c r="E8686" s="7" t="n">
        <v>0</v>
      </c>
      <c r="F8686" s="7" t="n">
        <v>0</v>
      </c>
    </row>
    <row r="8687" spans="1:7">
      <c r="A8687" t="s">
        <v>4</v>
      </c>
      <c r="B8687" s="4" t="s">
        <v>5</v>
      </c>
      <c r="C8687" s="4" t="s">
        <v>7</v>
      </c>
      <c r="D8687" s="4" t="s">
        <v>7</v>
      </c>
      <c r="E8687" s="4" t="s">
        <v>18</v>
      </c>
      <c r="F8687" s="4" t="s">
        <v>8</v>
      </c>
    </row>
    <row r="8688" spans="1:7">
      <c r="A8688" t="n">
        <v>74220</v>
      </c>
      <c r="B8688" s="58" t="n">
        <v>53</v>
      </c>
      <c r="C8688" s="7" t="n">
        <v>5</v>
      </c>
      <c r="D8688" s="7" t="n">
        <v>80</v>
      </c>
      <c r="E8688" s="7" t="n">
        <v>0</v>
      </c>
      <c r="F8688" s="7" t="n">
        <v>0</v>
      </c>
    </row>
    <row r="8689" spans="1:7">
      <c r="A8689" t="s">
        <v>4</v>
      </c>
      <c r="B8689" s="4" t="s">
        <v>5</v>
      </c>
      <c r="C8689" s="4" t="s">
        <v>7</v>
      </c>
      <c r="D8689" s="4" t="s">
        <v>7</v>
      </c>
      <c r="E8689" s="4" t="s">
        <v>18</v>
      </c>
      <c r="F8689" s="4" t="s">
        <v>8</v>
      </c>
    </row>
    <row r="8690" spans="1:7">
      <c r="A8690" t="n">
        <v>74230</v>
      </c>
      <c r="B8690" s="58" t="n">
        <v>53</v>
      </c>
      <c r="C8690" s="7" t="n">
        <v>6</v>
      </c>
      <c r="D8690" s="7" t="n">
        <v>80</v>
      </c>
      <c r="E8690" s="7" t="n">
        <v>0</v>
      </c>
      <c r="F8690" s="7" t="n">
        <v>0</v>
      </c>
    </row>
    <row r="8691" spans="1:7">
      <c r="A8691" t="s">
        <v>4</v>
      </c>
      <c r="B8691" s="4" t="s">
        <v>5</v>
      </c>
      <c r="C8691" s="4" t="s">
        <v>7</v>
      </c>
      <c r="D8691" s="4" t="s">
        <v>7</v>
      </c>
      <c r="E8691" s="4" t="s">
        <v>18</v>
      </c>
      <c r="F8691" s="4" t="s">
        <v>8</v>
      </c>
    </row>
    <row r="8692" spans="1:7">
      <c r="A8692" t="n">
        <v>74240</v>
      </c>
      <c r="B8692" s="58" t="n">
        <v>53</v>
      </c>
      <c r="C8692" s="7" t="n">
        <v>7</v>
      </c>
      <c r="D8692" s="7" t="n">
        <v>80</v>
      </c>
      <c r="E8692" s="7" t="n">
        <v>0</v>
      </c>
      <c r="F8692" s="7" t="n">
        <v>0</v>
      </c>
    </row>
    <row r="8693" spans="1:7">
      <c r="A8693" t="s">
        <v>4</v>
      </c>
      <c r="B8693" s="4" t="s">
        <v>5</v>
      </c>
      <c r="C8693" s="4" t="s">
        <v>7</v>
      </c>
      <c r="D8693" s="4" t="s">
        <v>7</v>
      </c>
      <c r="E8693" s="4" t="s">
        <v>18</v>
      </c>
      <c r="F8693" s="4" t="s">
        <v>8</v>
      </c>
    </row>
    <row r="8694" spans="1:7">
      <c r="A8694" t="n">
        <v>74250</v>
      </c>
      <c r="B8694" s="58" t="n">
        <v>53</v>
      </c>
      <c r="C8694" s="7" t="n">
        <v>8</v>
      </c>
      <c r="D8694" s="7" t="n">
        <v>80</v>
      </c>
      <c r="E8694" s="7" t="n">
        <v>0</v>
      </c>
      <c r="F8694" s="7" t="n">
        <v>0</v>
      </c>
    </row>
    <row r="8695" spans="1:7">
      <c r="A8695" t="s">
        <v>4</v>
      </c>
      <c r="B8695" s="4" t="s">
        <v>5</v>
      </c>
      <c r="C8695" s="4" t="s">
        <v>7</v>
      </c>
      <c r="D8695" s="4" t="s">
        <v>7</v>
      </c>
      <c r="E8695" s="4" t="s">
        <v>18</v>
      </c>
      <c r="F8695" s="4" t="s">
        <v>8</v>
      </c>
    </row>
    <row r="8696" spans="1:7">
      <c r="A8696" t="n">
        <v>74260</v>
      </c>
      <c r="B8696" s="58" t="n">
        <v>53</v>
      </c>
      <c r="C8696" s="7" t="n">
        <v>9</v>
      </c>
      <c r="D8696" s="7" t="n">
        <v>80</v>
      </c>
      <c r="E8696" s="7" t="n">
        <v>0</v>
      </c>
      <c r="F8696" s="7" t="n">
        <v>0</v>
      </c>
    </row>
    <row r="8697" spans="1:7">
      <c r="A8697" t="s">
        <v>4</v>
      </c>
      <c r="B8697" s="4" t="s">
        <v>5</v>
      </c>
      <c r="C8697" s="4" t="s">
        <v>7</v>
      </c>
      <c r="D8697" s="4" t="s">
        <v>7</v>
      </c>
      <c r="E8697" s="4" t="s">
        <v>18</v>
      </c>
      <c r="F8697" s="4" t="s">
        <v>8</v>
      </c>
    </row>
    <row r="8698" spans="1:7">
      <c r="A8698" t="n">
        <v>74270</v>
      </c>
      <c r="B8698" s="58" t="n">
        <v>53</v>
      </c>
      <c r="C8698" s="7" t="n">
        <v>11</v>
      </c>
      <c r="D8698" s="7" t="n">
        <v>80</v>
      </c>
      <c r="E8698" s="7" t="n">
        <v>0</v>
      </c>
      <c r="F8698" s="7" t="n">
        <v>0</v>
      </c>
    </row>
    <row r="8699" spans="1:7">
      <c r="A8699" t="s">
        <v>4</v>
      </c>
      <c r="B8699" s="4" t="s">
        <v>5</v>
      </c>
      <c r="C8699" s="4" t="s">
        <v>7</v>
      </c>
      <c r="D8699" s="4" t="s">
        <v>7</v>
      </c>
      <c r="E8699" s="4" t="s">
        <v>18</v>
      </c>
      <c r="F8699" s="4" t="s">
        <v>8</v>
      </c>
    </row>
    <row r="8700" spans="1:7">
      <c r="A8700" t="n">
        <v>74280</v>
      </c>
      <c r="B8700" s="58" t="n">
        <v>53</v>
      </c>
      <c r="C8700" s="7" t="n">
        <v>7032</v>
      </c>
      <c r="D8700" s="7" t="n">
        <v>80</v>
      </c>
      <c r="E8700" s="7" t="n">
        <v>0</v>
      </c>
      <c r="F8700" s="7" t="n">
        <v>0</v>
      </c>
    </row>
    <row r="8701" spans="1:7">
      <c r="A8701" t="s">
        <v>4</v>
      </c>
      <c r="B8701" s="4" t="s">
        <v>5</v>
      </c>
      <c r="C8701" s="4" t="s">
        <v>8</v>
      </c>
      <c r="D8701" s="4" t="s">
        <v>8</v>
      </c>
      <c r="E8701" s="4" t="s">
        <v>18</v>
      </c>
      <c r="F8701" s="4" t="s">
        <v>18</v>
      </c>
      <c r="G8701" s="4" t="s">
        <v>18</v>
      </c>
      <c r="H8701" s="4" t="s">
        <v>7</v>
      </c>
    </row>
    <row r="8702" spans="1:7">
      <c r="A8702" t="n">
        <v>74290</v>
      </c>
      <c r="B8702" s="36" t="n">
        <v>45</v>
      </c>
      <c r="C8702" s="7" t="n">
        <v>2</v>
      </c>
      <c r="D8702" s="7" t="n">
        <v>3</v>
      </c>
      <c r="E8702" s="7" t="n">
        <v>4.46999979019165</v>
      </c>
      <c r="F8702" s="7" t="n">
        <v>3.57999992370605</v>
      </c>
      <c r="G8702" s="7" t="n">
        <v>-22.7600002288818</v>
      </c>
      <c r="H8702" s="7" t="n">
        <v>0</v>
      </c>
    </row>
    <row r="8703" spans="1:7">
      <c r="A8703" t="s">
        <v>4</v>
      </c>
      <c r="B8703" s="4" t="s">
        <v>5</v>
      </c>
      <c r="C8703" s="4" t="s">
        <v>8</v>
      </c>
      <c r="D8703" s="4" t="s">
        <v>8</v>
      </c>
      <c r="E8703" s="4" t="s">
        <v>18</v>
      </c>
      <c r="F8703" s="4" t="s">
        <v>18</v>
      </c>
      <c r="G8703" s="4" t="s">
        <v>18</v>
      </c>
      <c r="H8703" s="4" t="s">
        <v>7</v>
      </c>
      <c r="I8703" s="4" t="s">
        <v>8</v>
      </c>
    </row>
    <row r="8704" spans="1:7">
      <c r="A8704" t="n">
        <v>74307</v>
      </c>
      <c r="B8704" s="36" t="n">
        <v>45</v>
      </c>
      <c r="C8704" s="7" t="n">
        <v>4</v>
      </c>
      <c r="D8704" s="7" t="n">
        <v>3</v>
      </c>
      <c r="E8704" s="7" t="n">
        <v>354.839996337891</v>
      </c>
      <c r="F8704" s="7" t="n">
        <v>218</v>
      </c>
      <c r="G8704" s="7" t="n">
        <v>0</v>
      </c>
      <c r="H8704" s="7" t="n">
        <v>0</v>
      </c>
      <c r="I8704" s="7" t="n">
        <v>0</v>
      </c>
    </row>
    <row r="8705" spans="1:9">
      <c r="A8705" t="s">
        <v>4</v>
      </c>
      <c r="B8705" s="4" t="s">
        <v>5</v>
      </c>
      <c r="C8705" s="4" t="s">
        <v>8</v>
      </c>
      <c r="D8705" s="4" t="s">
        <v>8</v>
      </c>
      <c r="E8705" s="4" t="s">
        <v>18</v>
      </c>
      <c r="F8705" s="4" t="s">
        <v>7</v>
      </c>
    </row>
    <row r="8706" spans="1:9">
      <c r="A8706" t="n">
        <v>74325</v>
      </c>
      <c r="B8706" s="36" t="n">
        <v>45</v>
      </c>
      <c r="C8706" s="7" t="n">
        <v>5</v>
      </c>
      <c r="D8706" s="7" t="n">
        <v>3</v>
      </c>
      <c r="E8706" s="7" t="n">
        <v>2.79999995231628</v>
      </c>
      <c r="F8706" s="7" t="n">
        <v>0</v>
      </c>
    </row>
    <row r="8707" spans="1:9">
      <c r="A8707" t="s">
        <v>4</v>
      </c>
      <c r="B8707" s="4" t="s">
        <v>5</v>
      </c>
      <c r="C8707" s="4" t="s">
        <v>8</v>
      </c>
      <c r="D8707" s="4" t="s">
        <v>8</v>
      </c>
      <c r="E8707" s="4" t="s">
        <v>18</v>
      </c>
      <c r="F8707" s="4" t="s">
        <v>7</v>
      </c>
    </row>
    <row r="8708" spans="1:9">
      <c r="A8708" t="n">
        <v>74334</v>
      </c>
      <c r="B8708" s="36" t="n">
        <v>45</v>
      </c>
      <c r="C8708" s="7" t="n">
        <v>11</v>
      </c>
      <c r="D8708" s="7" t="n">
        <v>3</v>
      </c>
      <c r="E8708" s="7" t="n">
        <v>38</v>
      </c>
      <c r="F8708" s="7" t="n">
        <v>0</v>
      </c>
    </row>
    <row r="8709" spans="1:9">
      <c r="A8709" t="s">
        <v>4</v>
      </c>
      <c r="B8709" s="4" t="s">
        <v>5</v>
      </c>
      <c r="C8709" s="4" t="s">
        <v>8</v>
      </c>
      <c r="D8709" s="4" t="s">
        <v>8</v>
      </c>
      <c r="E8709" s="4" t="s">
        <v>18</v>
      </c>
      <c r="F8709" s="4" t="s">
        <v>18</v>
      </c>
      <c r="G8709" s="4" t="s">
        <v>18</v>
      </c>
      <c r="H8709" s="4" t="s">
        <v>7</v>
      </c>
    </row>
    <row r="8710" spans="1:9">
      <c r="A8710" t="n">
        <v>74343</v>
      </c>
      <c r="B8710" s="36" t="n">
        <v>45</v>
      </c>
      <c r="C8710" s="7" t="n">
        <v>2</v>
      </c>
      <c r="D8710" s="7" t="n">
        <v>3</v>
      </c>
      <c r="E8710" s="7" t="n">
        <v>7.03000020980835</v>
      </c>
      <c r="F8710" s="7" t="n">
        <v>1.70000004768372</v>
      </c>
      <c r="G8710" s="7" t="n">
        <v>-24.8799991607666</v>
      </c>
      <c r="H8710" s="7" t="n">
        <v>5500</v>
      </c>
    </row>
    <row r="8711" spans="1:9">
      <c r="A8711" t="s">
        <v>4</v>
      </c>
      <c r="B8711" s="4" t="s">
        <v>5</v>
      </c>
      <c r="C8711" s="4" t="s">
        <v>8</v>
      </c>
      <c r="D8711" s="4" t="s">
        <v>8</v>
      </c>
      <c r="E8711" s="4" t="s">
        <v>18</v>
      </c>
      <c r="F8711" s="4" t="s">
        <v>18</v>
      </c>
      <c r="G8711" s="4" t="s">
        <v>18</v>
      </c>
      <c r="H8711" s="4" t="s">
        <v>7</v>
      </c>
      <c r="I8711" s="4" t="s">
        <v>8</v>
      </c>
    </row>
    <row r="8712" spans="1:9">
      <c r="A8712" t="n">
        <v>74360</v>
      </c>
      <c r="B8712" s="36" t="n">
        <v>45</v>
      </c>
      <c r="C8712" s="7" t="n">
        <v>4</v>
      </c>
      <c r="D8712" s="7" t="n">
        <v>3</v>
      </c>
      <c r="E8712" s="7" t="n">
        <v>11.6800003051758</v>
      </c>
      <c r="F8712" s="7" t="n">
        <v>229.910003662109</v>
      </c>
      <c r="G8712" s="7" t="n">
        <v>0</v>
      </c>
      <c r="H8712" s="7" t="n">
        <v>5500</v>
      </c>
      <c r="I8712" s="7" t="n">
        <v>1</v>
      </c>
    </row>
    <row r="8713" spans="1:9">
      <c r="A8713" t="s">
        <v>4</v>
      </c>
      <c r="B8713" s="4" t="s">
        <v>5</v>
      </c>
      <c r="C8713" s="4" t="s">
        <v>8</v>
      </c>
      <c r="D8713" s="4" t="s">
        <v>8</v>
      </c>
      <c r="E8713" s="4" t="s">
        <v>18</v>
      </c>
      <c r="F8713" s="4" t="s">
        <v>7</v>
      </c>
    </row>
    <row r="8714" spans="1:9">
      <c r="A8714" t="n">
        <v>74378</v>
      </c>
      <c r="B8714" s="36" t="n">
        <v>45</v>
      </c>
      <c r="C8714" s="7" t="n">
        <v>5</v>
      </c>
      <c r="D8714" s="7" t="n">
        <v>3</v>
      </c>
      <c r="E8714" s="7" t="n">
        <v>3.70000004768372</v>
      </c>
      <c r="F8714" s="7" t="n">
        <v>5500</v>
      </c>
    </row>
    <row r="8715" spans="1:9">
      <c r="A8715" t="s">
        <v>4</v>
      </c>
      <c r="B8715" s="4" t="s">
        <v>5</v>
      </c>
      <c r="C8715" s="4" t="s">
        <v>8</v>
      </c>
    </row>
    <row r="8716" spans="1:9">
      <c r="A8716" t="n">
        <v>74387</v>
      </c>
      <c r="B8716" s="57" t="n">
        <v>116</v>
      </c>
      <c r="C8716" s="7" t="n">
        <v>0</v>
      </c>
    </row>
    <row r="8717" spans="1:9">
      <c r="A8717" t="s">
        <v>4</v>
      </c>
      <c r="B8717" s="4" t="s">
        <v>5</v>
      </c>
      <c r="C8717" s="4" t="s">
        <v>8</v>
      </c>
      <c r="D8717" s="4" t="s">
        <v>7</v>
      </c>
    </row>
    <row r="8718" spans="1:9">
      <c r="A8718" t="n">
        <v>74389</v>
      </c>
      <c r="B8718" s="57" t="n">
        <v>116</v>
      </c>
      <c r="C8718" s="7" t="n">
        <v>2</v>
      </c>
      <c r="D8718" s="7" t="n">
        <v>1</v>
      </c>
    </row>
    <row r="8719" spans="1:9">
      <c r="A8719" t="s">
        <v>4</v>
      </c>
      <c r="B8719" s="4" t="s">
        <v>5</v>
      </c>
      <c r="C8719" s="4" t="s">
        <v>8</v>
      </c>
      <c r="D8719" s="4" t="s">
        <v>19</v>
      </c>
    </row>
    <row r="8720" spans="1:9">
      <c r="A8720" t="n">
        <v>74393</v>
      </c>
      <c r="B8720" s="57" t="n">
        <v>116</v>
      </c>
      <c r="C8720" s="7" t="n">
        <v>5</v>
      </c>
      <c r="D8720" s="7" t="n">
        <v>1112014848</v>
      </c>
    </row>
    <row r="8721" spans="1:9">
      <c r="A8721" t="s">
        <v>4</v>
      </c>
      <c r="B8721" s="4" t="s">
        <v>5</v>
      </c>
      <c r="C8721" s="4" t="s">
        <v>8</v>
      </c>
      <c r="D8721" s="4" t="s">
        <v>7</v>
      </c>
    </row>
    <row r="8722" spans="1:9">
      <c r="A8722" t="n">
        <v>74399</v>
      </c>
      <c r="B8722" s="57" t="n">
        <v>116</v>
      </c>
      <c r="C8722" s="7" t="n">
        <v>6</v>
      </c>
      <c r="D8722" s="7" t="n">
        <v>1</v>
      </c>
    </row>
    <row r="8723" spans="1:9">
      <c r="A8723" t="s">
        <v>4</v>
      </c>
      <c r="B8723" s="4" t="s">
        <v>5</v>
      </c>
      <c r="C8723" s="4" t="s">
        <v>7</v>
      </c>
      <c r="D8723" s="4" t="s">
        <v>7</v>
      </c>
      <c r="E8723" s="4" t="s">
        <v>7</v>
      </c>
    </row>
    <row r="8724" spans="1:9">
      <c r="A8724" t="n">
        <v>74403</v>
      </c>
      <c r="B8724" s="45" t="n">
        <v>61</v>
      </c>
      <c r="C8724" s="7" t="n">
        <v>80</v>
      </c>
      <c r="D8724" s="7" t="n">
        <v>6466</v>
      </c>
      <c r="E8724" s="7" t="n">
        <v>1000</v>
      </c>
    </row>
    <row r="8725" spans="1:9">
      <c r="A8725" t="s">
        <v>4</v>
      </c>
      <c r="B8725" s="4" t="s">
        <v>5</v>
      </c>
      <c r="C8725" s="4" t="s">
        <v>8</v>
      </c>
      <c r="D8725" s="4" t="s">
        <v>7</v>
      </c>
      <c r="E8725" s="4" t="s">
        <v>18</v>
      </c>
    </row>
    <row r="8726" spans="1:9">
      <c r="A8726" t="n">
        <v>74410</v>
      </c>
      <c r="B8726" s="25" t="n">
        <v>58</v>
      </c>
      <c r="C8726" s="7" t="n">
        <v>100</v>
      </c>
      <c r="D8726" s="7" t="n">
        <v>1000</v>
      </c>
      <c r="E8726" s="7" t="n">
        <v>1</v>
      </c>
    </row>
    <row r="8727" spans="1:9">
      <c r="A8727" t="s">
        <v>4</v>
      </c>
      <c r="B8727" s="4" t="s">
        <v>5</v>
      </c>
      <c r="C8727" s="4" t="s">
        <v>8</v>
      </c>
      <c r="D8727" s="4" t="s">
        <v>7</v>
      </c>
      <c r="E8727" s="4" t="s">
        <v>19</v>
      </c>
      <c r="F8727" s="4" t="s">
        <v>7</v>
      </c>
    </row>
    <row r="8728" spans="1:9">
      <c r="A8728" t="n">
        <v>74418</v>
      </c>
      <c r="B8728" s="15" t="n">
        <v>50</v>
      </c>
      <c r="C8728" s="7" t="n">
        <v>3</v>
      </c>
      <c r="D8728" s="7" t="n">
        <v>8150</v>
      </c>
      <c r="E8728" s="7" t="n">
        <v>1056964608</v>
      </c>
      <c r="F8728" s="7" t="n">
        <v>1000</v>
      </c>
    </row>
    <row r="8729" spans="1:9">
      <c r="A8729" t="s">
        <v>4</v>
      </c>
      <c r="B8729" s="4" t="s">
        <v>5</v>
      </c>
      <c r="C8729" s="4" t="s">
        <v>8</v>
      </c>
      <c r="D8729" s="4" t="s">
        <v>7</v>
      </c>
    </row>
    <row r="8730" spans="1:9">
      <c r="A8730" t="n">
        <v>74428</v>
      </c>
      <c r="B8730" s="25" t="n">
        <v>58</v>
      </c>
      <c r="C8730" s="7" t="n">
        <v>255</v>
      </c>
      <c r="D8730" s="7" t="n">
        <v>0</v>
      </c>
    </row>
    <row r="8731" spans="1:9">
      <c r="A8731" t="s">
        <v>4</v>
      </c>
      <c r="B8731" s="4" t="s">
        <v>5</v>
      </c>
      <c r="C8731" s="4" t="s">
        <v>7</v>
      </c>
      <c r="D8731" s="4" t="s">
        <v>7</v>
      </c>
      <c r="E8731" s="4" t="s">
        <v>18</v>
      </c>
      <c r="F8731" s="4" t="s">
        <v>18</v>
      </c>
      <c r="G8731" s="4" t="s">
        <v>18</v>
      </c>
      <c r="H8731" s="4" t="s">
        <v>18</v>
      </c>
      <c r="I8731" s="4" t="s">
        <v>8</v>
      </c>
      <c r="J8731" s="4" t="s">
        <v>7</v>
      </c>
    </row>
    <row r="8732" spans="1:9">
      <c r="A8732" t="n">
        <v>74432</v>
      </c>
      <c r="B8732" s="66" t="n">
        <v>55</v>
      </c>
      <c r="C8732" s="7" t="n">
        <v>6466</v>
      </c>
      <c r="D8732" s="7" t="n">
        <v>65533</v>
      </c>
      <c r="E8732" s="7" t="n">
        <v>12.1099996566772</v>
      </c>
      <c r="F8732" s="7" t="n">
        <v>0</v>
      </c>
      <c r="G8732" s="7" t="n">
        <v>-23.2900009155273</v>
      </c>
      <c r="H8732" s="7" t="n">
        <v>1.20000004768372</v>
      </c>
      <c r="I8732" s="7" t="n">
        <v>1</v>
      </c>
      <c r="J8732" s="7" t="n">
        <v>0</v>
      </c>
    </row>
    <row r="8733" spans="1:9">
      <c r="A8733" t="s">
        <v>4</v>
      </c>
      <c r="B8733" s="4" t="s">
        <v>5</v>
      </c>
      <c r="C8733" s="4" t="s">
        <v>7</v>
      </c>
    </row>
    <row r="8734" spans="1:9">
      <c r="A8734" t="n">
        <v>74456</v>
      </c>
      <c r="B8734" s="23" t="n">
        <v>16</v>
      </c>
      <c r="C8734" s="7" t="n">
        <v>1000</v>
      </c>
    </row>
    <row r="8735" spans="1:9">
      <c r="A8735" t="s">
        <v>4</v>
      </c>
      <c r="B8735" s="4" t="s">
        <v>5</v>
      </c>
      <c r="C8735" s="4" t="s">
        <v>7</v>
      </c>
      <c r="D8735" s="4" t="s">
        <v>18</v>
      </c>
      <c r="E8735" s="4" t="s">
        <v>18</v>
      </c>
      <c r="F8735" s="4" t="s">
        <v>18</v>
      </c>
      <c r="G8735" s="4" t="s">
        <v>7</v>
      </c>
      <c r="H8735" s="4" t="s">
        <v>7</v>
      </c>
    </row>
    <row r="8736" spans="1:9">
      <c r="A8736" t="n">
        <v>74459</v>
      </c>
      <c r="B8736" s="35" t="n">
        <v>60</v>
      </c>
      <c r="C8736" s="7" t="n">
        <v>6466</v>
      </c>
      <c r="D8736" s="7" t="n">
        <v>45</v>
      </c>
      <c r="E8736" s="7" t="n">
        <v>0</v>
      </c>
      <c r="F8736" s="7" t="n">
        <v>0</v>
      </c>
      <c r="G8736" s="7" t="n">
        <v>1000</v>
      </c>
      <c r="H8736" s="7" t="n">
        <v>0</v>
      </c>
    </row>
    <row r="8737" spans="1:10">
      <c r="A8737" t="s">
        <v>4</v>
      </c>
      <c r="B8737" s="4" t="s">
        <v>5</v>
      </c>
      <c r="C8737" s="4" t="s">
        <v>7</v>
      </c>
    </row>
    <row r="8738" spans="1:10">
      <c r="A8738" t="n">
        <v>74478</v>
      </c>
      <c r="B8738" s="23" t="n">
        <v>16</v>
      </c>
      <c r="C8738" s="7" t="n">
        <v>1000</v>
      </c>
    </row>
    <row r="8739" spans="1:10">
      <c r="A8739" t="s">
        <v>4</v>
      </c>
      <c r="B8739" s="4" t="s">
        <v>5</v>
      </c>
      <c r="C8739" s="4" t="s">
        <v>7</v>
      </c>
      <c r="D8739" s="4" t="s">
        <v>18</v>
      </c>
      <c r="E8739" s="4" t="s">
        <v>18</v>
      </c>
      <c r="F8739" s="4" t="s">
        <v>18</v>
      </c>
      <c r="G8739" s="4" t="s">
        <v>7</v>
      </c>
      <c r="H8739" s="4" t="s">
        <v>7</v>
      </c>
    </row>
    <row r="8740" spans="1:10">
      <c r="A8740" t="n">
        <v>74481</v>
      </c>
      <c r="B8740" s="35" t="n">
        <v>60</v>
      </c>
      <c r="C8740" s="7" t="n">
        <v>6466</v>
      </c>
      <c r="D8740" s="7" t="n">
        <v>-45</v>
      </c>
      <c r="E8740" s="7" t="n">
        <v>0</v>
      </c>
      <c r="F8740" s="7" t="n">
        <v>0</v>
      </c>
      <c r="G8740" s="7" t="n">
        <v>1000</v>
      </c>
      <c r="H8740" s="7" t="n">
        <v>0</v>
      </c>
    </row>
    <row r="8741" spans="1:10">
      <c r="A8741" t="s">
        <v>4</v>
      </c>
      <c r="B8741" s="4" t="s">
        <v>5</v>
      </c>
      <c r="C8741" s="4" t="s">
        <v>7</v>
      </c>
    </row>
    <row r="8742" spans="1:10">
      <c r="A8742" t="n">
        <v>74500</v>
      </c>
      <c r="B8742" s="23" t="n">
        <v>16</v>
      </c>
      <c r="C8742" s="7" t="n">
        <v>1000</v>
      </c>
    </row>
    <row r="8743" spans="1:10">
      <c r="A8743" t="s">
        <v>4</v>
      </c>
      <c r="B8743" s="4" t="s">
        <v>5</v>
      </c>
      <c r="C8743" s="4" t="s">
        <v>7</v>
      </c>
      <c r="D8743" s="4" t="s">
        <v>18</v>
      </c>
      <c r="E8743" s="4" t="s">
        <v>18</v>
      </c>
      <c r="F8743" s="4" t="s">
        <v>18</v>
      </c>
      <c r="G8743" s="4" t="s">
        <v>7</v>
      </c>
      <c r="H8743" s="4" t="s">
        <v>7</v>
      </c>
    </row>
    <row r="8744" spans="1:10">
      <c r="A8744" t="n">
        <v>74503</v>
      </c>
      <c r="B8744" s="35" t="n">
        <v>60</v>
      </c>
      <c r="C8744" s="7" t="n">
        <v>6466</v>
      </c>
      <c r="D8744" s="7" t="n">
        <v>0</v>
      </c>
      <c r="E8744" s="7" t="n">
        <v>0</v>
      </c>
      <c r="F8744" s="7" t="n">
        <v>0</v>
      </c>
      <c r="G8744" s="7" t="n">
        <v>1000</v>
      </c>
      <c r="H8744" s="7" t="n">
        <v>0</v>
      </c>
    </row>
    <row r="8745" spans="1:10">
      <c r="A8745" t="s">
        <v>4</v>
      </c>
      <c r="B8745" s="4" t="s">
        <v>5</v>
      </c>
      <c r="C8745" s="4" t="s">
        <v>8</v>
      </c>
      <c r="D8745" s="4" t="s">
        <v>7</v>
      </c>
    </row>
    <row r="8746" spans="1:10">
      <c r="A8746" t="n">
        <v>74522</v>
      </c>
      <c r="B8746" s="36" t="n">
        <v>45</v>
      </c>
      <c r="C8746" s="7" t="n">
        <v>7</v>
      </c>
      <c r="D8746" s="7" t="n">
        <v>255</v>
      </c>
    </row>
    <row r="8747" spans="1:10">
      <c r="A8747" t="s">
        <v>4</v>
      </c>
      <c r="B8747" s="4" t="s">
        <v>5</v>
      </c>
      <c r="C8747" s="4" t="s">
        <v>8</v>
      </c>
      <c r="D8747" s="4" t="s">
        <v>7</v>
      </c>
      <c r="E8747" s="4" t="s">
        <v>18</v>
      </c>
    </row>
    <row r="8748" spans="1:10">
      <c r="A8748" t="n">
        <v>74526</v>
      </c>
      <c r="B8748" s="25" t="n">
        <v>58</v>
      </c>
      <c r="C8748" s="7" t="n">
        <v>101</v>
      </c>
      <c r="D8748" s="7" t="n">
        <v>300</v>
      </c>
      <c r="E8748" s="7" t="n">
        <v>1</v>
      </c>
    </row>
    <row r="8749" spans="1:10">
      <c r="A8749" t="s">
        <v>4</v>
      </c>
      <c r="B8749" s="4" t="s">
        <v>5</v>
      </c>
      <c r="C8749" s="4" t="s">
        <v>8</v>
      </c>
      <c r="D8749" s="4" t="s">
        <v>7</v>
      </c>
    </row>
    <row r="8750" spans="1:10">
      <c r="A8750" t="n">
        <v>74534</v>
      </c>
      <c r="B8750" s="25" t="n">
        <v>58</v>
      </c>
      <c r="C8750" s="7" t="n">
        <v>254</v>
      </c>
      <c r="D8750" s="7" t="n">
        <v>0</v>
      </c>
    </row>
    <row r="8751" spans="1:10">
      <c r="A8751" t="s">
        <v>4</v>
      </c>
      <c r="B8751" s="4" t="s">
        <v>5</v>
      </c>
      <c r="C8751" s="4" t="s">
        <v>8</v>
      </c>
      <c r="D8751" s="4" t="s">
        <v>8</v>
      </c>
      <c r="E8751" s="4" t="s">
        <v>18</v>
      </c>
      <c r="F8751" s="4" t="s">
        <v>18</v>
      </c>
      <c r="G8751" s="4" t="s">
        <v>18</v>
      </c>
      <c r="H8751" s="4" t="s">
        <v>7</v>
      </c>
    </row>
    <row r="8752" spans="1:10">
      <c r="A8752" t="n">
        <v>74538</v>
      </c>
      <c r="B8752" s="36" t="n">
        <v>45</v>
      </c>
      <c r="C8752" s="7" t="n">
        <v>2</v>
      </c>
      <c r="D8752" s="7" t="n">
        <v>3</v>
      </c>
      <c r="E8752" s="7" t="n">
        <v>12.6400003433228</v>
      </c>
      <c r="F8752" s="7" t="n">
        <v>1.39999997615814</v>
      </c>
      <c r="G8752" s="7" t="n">
        <v>-23.6100006103516</v>
      </c>
      <c r="H8752" s="7" t="n">
        <v>0</v>
      </c>
    </row>
    <row r="8753" spans="1:8">
      <c r="A8753" t="s">
        <v>4</v>
      </c>
      <c r="B8753" s="4" t="s">
        <v>5</v>
      </c>
      <c r="C8753" s="4" t="s">
        <v>8</v>
      </c>
      <c r="D8753" s="4" t="s">
        <v>8</v>
      </c>
      <c r="E8753" s="4" t="s">
        <v>18</v>
      </c>
      <c r="F8753" s="4" t="s">
        <v>18</v>
      </c>
      <c r="G8753" s="4" t="s">
        <v>18</v>
      </c>
      <c r="H8753" s="4" t="s">
        <v>7</v>
      </c>
      <c r="I8753" s="4" t="s">
        <v>8</v>
      </c>
    </row>
    <row r="8754" spans="1:8">
      <c r="A8754" t="n">
        <v>74555</v>
      </c>
      <c r="B8754" s="36" t="n">
        <v>45</v>
      </c>
      <c r="C8754" s="7" t="n">
        <v>4</v>
      </c>
      <c r="D8754" s="7" t="n">
        <v>3</v>
      </c>
      <c r="E8754" s="7" t="n">
        <v>5.19000005722046</v>
      </c>
      <c r="F8754" s="7" t="n">
        <v>70.8300018310547</v>
      </c>
      <c r="G8754" s="7" t="n">
        <v>0</v>
      </c>
      <c r="H8754" s="7" t="n">
        <v>0</v>
      </c>
      <c r="I8754" s="7" t="n">
        <v>0</v>
      </c>
    </row>
    <row r="8755" spans="1:8">
      <c r="A8755" t="s">
        <v>4</v>
      </c>
      <c r="B8755" s="4" t="s">
        <v>5</v>
      </c>
      <c r="C8755" s="4" t="s">
        <v>8</v>
      </c>
      <c r="D8755" s="4" t="s">
        <v>8</v>
      </c>
      <c r="E8755" s="4" t="s">
        <v>18</v>
      </c>
      <c r="F8755" s="4" t="s">
        <v>7</v>
      </c>
    </row>
    <row r="8756" spans="1:8">
      <c r="A8756" t="n">
        <v>74573</v>
      </c>
      <c r="B8756" s="36" t="n">
        <v>45</v>
      </c>
      <c r="C8756" s="7" t="n">
        <v>5</v>
      </c>
      <c r="D8756" s="7" t="n">
        <v>3</v>
      </c>
      <c r="E8756" s="7" t="n">
        <v>2.09999990463257</v>
      </c>
      <c r="F8756" s="7" t="n">
        <v>0</v>
      </c>
    </row>
    <row r="8757" spans="1:8">
      <c r="A8757" t="s">
        <v>4</v>
      </c>
      <c r="B8757" s="4" t="s">
        <v>5</v>
      </c>
      <c r="C8757" s="4" t="s">
        <v>8</v>
      </c>
      <c r="D8757" s="4" t="s">
        <v>8</v>
      </c>
      <c r="E8757" s="4" t="s">
        <v>18</v>
      </c>
      <c r="F8757" s="4" t="s">
        <v>7</v>
      </c>
    </row>
    <row r="8758" spans="1:8">
      <c r="A8758" t="n">
        <v>74582</v>
      </c>
      <c r="B8758" s="36" t="n">
        <v>45</v>
      </c>
      <c r="C8758" s="7" t="n">
        <v>11</v>
      </c>
      <c r="D8758" s="7" t="n">
        <v>3</v>
      </c>
      <c r="E8758" s="7" t="n">
        <v>36.7999992370605</v>
      </c>
      <c r="F8758" s="7" t="n">
        <v>0</v>
      </c>
    </row>
    <row r="8759" spans="1:8">
      <c r="A8759" t="s">
        <v>4</v>
      </c>
      <c r="B8759" s="4" t="s">
        <v>5</v>
      </c>
      <c r="C8759" s="4" t="s">
        <v>8</v>
      </c>
    </row>
    <row r="8760" spans="1:8">
      <c r="A8760" t="n">
        <v>74591</v>
      </c>
      <c r="B8760" s="57" t="n">
        <v>116</v>
      </c>
      <c r="C8760" s="7" t="n">
        <v>0</v>
      </c>
    </row>
    <row r="8761" spans="1:8">
      <c r="A8761" t="s">
        <v>4</v>
      </c>
      <c r="B8761" s="4" t="s">
        <v>5</v>
      </c>
      <c r="C8761" s="4" t="s">
        <v>8</v>
      </c>
      <c r="D8761" s="4" t="s">
        <v>7</v>
      </c>
    </row>
    <row r="8762" spans="1:8">
      <c r="A8762" t="n">
        <v>74593</v>
      </c>
      <c r="B8762" s="57" t="n">
        <v>116</v>
      </c>
      <c r="C8762" s="7" t="n">
        <v>2</v>
      </c>
      <c r="D8762" s="7" t="n">
        <v>1</v>
      </c>
    </row>
    <row r="8763" spans="1:8">
      <c r="A8763" t="s">
        <v>4</v>
      </c>
      <c r="B8763" s="4" t="s">
        <v>5</v>
      </c>
      <c r="C8763" s="4" t="s">
        <v>8</v>
      </c>
      <c r="D8763" s="4" t="s">
        <v>19</v>
      </c>
    </row>
    <row r="8764" spans="1:8">
      <c r="A8764" t="n">
        <v>74597</v>
      </c>
      <c r="B8764" s="57" t="n">
        <v>116</v>
      </c>
      <c r="C8764" s="7" t="n">
        <v>5</v>
      </c>
      <c r="D8764" s="7" t="n">
        <v>1106247680</v>
      </c>
    </row>
    <row r="8765" spans="1:8">
      <c r="A8765" t="s">
        <v>4</v>
      </c>
      <c r="B8765" s="4" t="s">
        <v>5</v>
      </c>
      <c r="C8765" s="4" t="s">
        <v>8</v>
      </c>
      <c r="D8765" s="4" t="s">
        <v>7</v>
      </c>
    </row>
    <row r="8766" spans="1:8">
      <c r="A8766" t="n">
        <v>74603</v>
      </c>
      <c r="B8766" s="57" t="n">
        <v>116</v>
      </c>
      <c r="C8766" s="7" t="n">
        <v>6</v>
      </c>
      <c r="D8766" s="7" t="n">
        <v>1</v>
      </c>
    </row>
    <row r="8767" spans="1:8">
      <c r="A8767" t="s">
        <v>4</v>
      </c>
      <c r="B8767" s="4" t="s">
        <v>5</v>
      </c>
      <c r="C8767" s="4" t="s">
        <v>8</v>
      </c>
      <c r="D8767" s="4" t="s">
        <v>7</v>
      </c>
    </row>
    <row r="8768" spans="1:8">
      <c r="A8768" t="n">
        <v>74607</v>
      </c>
      <c r="B8768" s="25" t="n">
        <v>58</v>
      </c>
      <c r="C8768" s="7" t="n">
        <v>255</v>
      </c>
      <c r="D8768" s="7" t="n">
        <v>0</v>
      </c>
    </row>
    <row r="8769" spans="1:9">
      <c r="A8769" t="s">
        <v>4</v>
      </c>
      <c r="B8769" s="4" t="s">
        <v>5</v>
      </c>
      <c r="C8769" s="4" t="s">
        <v>7</v>
      </c>
      <c r="D8769" s="4" t="s">
        <v>8</v>
      </c>
    </row>
    <row r="8770" spans="1:9">
      <c r="A8770" t="n">
        <v>74611</v>
      </c>
      <c r="B8770" s="67" t="n">
        <v>56</v>
      </c>
      <c r="C8770" s="7" t="n">
        <v>6466</v>
      </c>
      <c r="D8770" s="7" t="n">
        <v>0</v>
      </c>
    </row>
    <row r="8771" spans="1:9">
      <c r="A8771" t="s">
        <v>4</v>
      </c>
      <c r="B8771" s="4" t="s">
        <v>5</v>
      </c>
      <c r="C8771" s="4" t="s">
        <v>7</v>
      </c>
      <c r="D8771" s="4" t="s">
        <v>7</v>
      </c>
      <c r="E8771" s="4" t="s">
        <v>18</v>
      </c>
      <c r="F8771" s="4" t="s">
        <v>8</v>
      </c>
    </row>
    <row r="8772" spans="1:9">
      <c r="A8772" t="n">
        <v>74615</v>
      </c>
      <c r="B8772" s="58" t="n">
        <v>53</v>
      </c>
      <c r="C8772" s="7" t="n">
        <v>6466</v>
      </c>
      <c r="D8772" s="7" t="n">
        <v>80</v>
      </c>
      <c r="E8772" s="7" t="n">
        <v>10</v>
      </c>
      <c r="F8772" s="7" t="n">
        <v>0</v>
      </c>
    </row>
    <row r="8773" spans="1:9">
      <c r="A8773" t="s">
        <v>4</v>
      </c>
      <c r="B8773" s="4" t="s">
        <v>5</v>
      </c>
      <c r="C8773" s="4" t="s">
        <v>7</v>
      </c>
    </row>
    <row r="8774" spans="1:9">
      <c r="A8774" t="n">
        <v>74625</v>
      </c>
      <c r="B8774" s="63" t="n">
        <v>54</v>
      </c>
      <c r="C8774" s="7" t="n">
        <v>6466</v>
      </c>
    </row>
    <row r="8775" spans="1:9">
      <c r="A8775" t="s">
        <v>4</v>
      </c>
      <c r="B8775" s="4" t="s">
        <v>5</v>
      </c>
      <c r="C8775" s="4" t="s">
        <v>8</v>
      </c>
      <c r="D8775" s="4" t="s">
        <v>7</v>
      </c>
      <c r="E8775" s="4" t="s">
        <v>9</v>
      </c>
    </row>
    <row r="8776" spans="1:9">
      <c r="A8776" t="n">
        <v>74628</v>
      </c>
      <c r="B8776" s="38" t="n">
        <v>51</v>
      </c>
      <c r="C8776" s="7" t="n">
        <v>4</v>
      </c>
      <c r="D8776" s="7" t="n">
        <v>6466</v>
      </c>
      <c r="E8776" s="7" t="s">
        <v>327</v>
      </c>
    </row>
    <row r="8777" spans="1:9">
      <c r="A8777" t="s">
        <v>4</v>
      </c>
      <c r="B8777" s="4" t="s">
        <v>5</v>
      </c>
      <c r="C8777" s="4" t="s">
        <v>7</v>
      </c>
    </row>
    <row r="8778" spans="1:9">
      <c r="A8778" t="n">
        <v>74642</v>
      </c>
      <c r="B8778" s="23" t="n">
        <v>16</v>
      </c>
      <c r="C8778" s="7" t="n">
        <v>0</v>
      </c>
    </row>
    <row r="8779" spans="1:9">
      <c r="A8779" t="s">
        <v>4</v>
      </c>
      <c r="B8779" s="4" t="s">
        <v>5</v>
      </c>
      <c r="C8779" s="4" t="s">
        <v>7</v>
      </c>
      <c r="D8779" s="4" t="s">
        <v>69</v>
      </c>
      <c r="E8779" s="4" t="s">
        <v>8</v>
      </c>
      <c r="F8779" s="4" t="s">
        <v>8</v>
      </c>
      <c r="G8779" s="4" t="s">
        <v>69</v>
      </c>
      <c r="H8779" s="4" t="s">
        <v>8</v>
      </c>
      <c r="I8779" s="4" t="s">
        <v>8</v>
      </c>
    </row>
    <row r="8780" spans="1:9">
      <c r="A8780" t="n">
        <v>74645</v>
      </c>
      <c r="B8780" s="39" t="n">
        <v>26</v>
      </c>
      <c r="C8780" s="7" t="n">
        <v>6466</v>
      </c>
      <c r="D8780" s="7" t="s">
        <v>628</v>
      </c>
      <c r="E8780" s="7" t="n">
        <v>2</v>
      </c>
      <c r="F8780" s="7" t="n">
        <v>3</v>
      </c>
      <c r="G8780" s="7" t="s">
        <v>629</v>
      </c>
      <c r="H8780" s="7" t="n">
        <v>2</v>
      </c>
      <c r="I8780" s="7" t="n">
        <v>0</v>
      </c>
    </row>
    <row r="8781" spans="1:9">
      <c r="A8781" t="s">
        <v>4</v>
      </c>
      <c r="B8781" s="4" t="s">
        <v>5</v>
      </c>
    </row>
    <row r="8782" spans="1:9">
      <c r="A8782" t="n">
        <v>74886</v>
      </c>
      <c r="B8782" s="30" t="n">
        <v>28</v>
      </c>
    </row>
    <row r="8783" spans="1:9">
      <c r="A8783" t="s">
        <v>4</v>
      </c>
      <c r="B8783" s="4" t="s">
        <v>5</v>
      </c>
      <c r="C8783" s="4" t="s">
        <v>8</v>
      </c>
      <c r="D8783" s="4" t="s">
        <v>7</v>
      </c>
      <c r="E8783" s="4" t="s">
        <v>9</v>
      </c>
    </row>
    <row r="8784" spans="1:9">
      <c r="A8784" t="n">
        <v>74887</v>
      </c>
      <c r="B8784" s="38" t="n">
        <v>51</v>
      </c>
      <c r="C8784" s="7" t="n">
        <v>4</v>
      </c>
      <c r="D8784" s="7" t="n">
        <v>80</v>
      </c>
      <c r="E8784" s="7" t="s">
        <v>327</v>
      </c>
    </row>
    <row r="8785" spans="1:9">
      <c r="A8785" t="s">
        <v>4</v>
      </c>
      <c r="B8785" s="4" t="s">
        <v>5</v>
      </c>
      <c r="C8785" s="4" t="s">
        <v>7</v>
      </c>
    </row>
    <row r="8786" spans="1:9">
      <c r="A8786" t="n">
        <v>74901</v>
      </c>
      <c r="B8786" s="23" t="n">
        <v>16</v>
      </c>
      <c r="C8786" s="7" t="n">
        <v>0</v>
      </c>
    </row>
    <row r="8787" spans="1:9">
      <c r="A8787" t="s">
        <v>4</v>
      </c>
      <c r="B8787" s="4" t="s">
        <v>5</v>
      </c>
      <c r="C8787" s="4" t="s">
        <v>7</v>
      </c>
      <c r="D8787" s="4" t="s">
        <v>69</v>
      </c>
      <c r="E8787" s="4" t="s">
        <v>8</v>
      </c>
      <c r="F8787" s="4" t="s">
        <v>8</v>
      </c>
    </row>
    <row r="8788" spans="1:9">
      <c r="A8788" t="n">
        <v>74904</v>
      </c>
      <c r="B8788" s="39" t="n">
        <v>26</v>
      </c>
      <c r="C8788" s="7" t="n">
        <v>80</v>
      </c>
      <c r="D8788" s="7" t="s">
        <v>630</v>
      </c>
      <c r="E8788" s="7" t="n">
        <v>2</v>
      </c>
      <c r="F8788" s="7" t="n">
        <v>0</v>
      </c>
    </row>
    <row r="8789" spans="1:9">
      <c r="A8789" t="s">
        <v>4</v>
      </c>
      <c r="B8789" s="4" t="s">
        <v>5</v>
      </c>
    </row>
    <row r="8790" spans="1:9">
      <c r="A8790" t="n">
        <v>74935</v>
      </c>
      <c r="B8790" s="30" t="n">
        <v>28</v>
      </c>
    </row>
    <row r="8791" spans="1:9">
      <c r="A8791" t="s">
        <v>4</v>
      </c>
      <c r="B8791" s="4" t="s">
        <v>5</v>
      </c>
      <c r="C8791" s="4" t="s">
        <v>7</v>
      </c>
      <c r="D8791" s="4" t="s">
        <v>8</v>
      </c>
    </row>
    <row r="8792" spans="1:9">
      <c r="A8792" t="n">
        <v>74936</v>
      </c>
      <c r="B8792" s="60" t="n">
        <v>89</v>
      </c>
      <c r="C8792" s="7" t="n">
        <v>65533</v>
      </c>
      <c r="D8792" s="7" t="n">
        <v>1</v>
      </c>
    </row>
    <row r="8793" spans="1:9">
      <c r="A8793" t="s">
        <v>4</v>
      </c>
      <c r="B8793" s="4" t="s">
        <v>5</v>
      </c>
      <c r="C8793" s="4" t="s">
        <v>7</v>
      </c>
      <c r="D8793" s="4" t="s">
        <v>7</v>
      </c>
      <c r="E8793" s="4" t="s">
        <v>7</v>
      </c>
      <c r="F8793" s="4" t="s">
        <v>19</v>
      </c>
      <c r="G8793" s="4" t="s">
        <v>19</v>
      </c>
      <c r="H8793" s="4" t="s">
        <v>19</v>
      </c>
    </row>
    <row r="8794" spans="1:9">
      <c r="A8794" t="n">
        <v>74940</v>
      </c>
      <c r="B8794" s="45" t="n">
        <v>61</v>
      </c>
      <c r="C8794" s="7" t="n">
        <v>6466</v>
      </c>
      <c r="D8794" s="7" t="n">
        <v>65535</v>
      </c>
      <c r="E8794" s="7" t="n">
        <v>1</v>
      </c>
      <c r="F8794" s="7" t="n">
        <v>1097754214</v>
      </c>
      <c r="G8794" s="7" t="n">
        <v>1056964608</v>
      </c>
      <c r="H8794" s="7" t="n">
        <v>-1043437978</v>
      </c>
    </row>
    <row r="8795" spans="1:9">
      <c r="A8795" t="s">
        <v>4</v>
      </c>
      <c r="B8795" s="4" t="s">
        <v>5</v>
      </c>
      <c r="C8795" s="4" t="s">
        <v>7</v>
      </c>
    </row>
    <row r="8796" spans="1:9">
      <c r="A8796" t="n">
        <v>74959</v>
      </c>
      <c r="B8796" s="23" t="n">
        <v>16</v>
      </c>
      <c r="C8796" s="7" t="n">
        <v>300</v>
      </c>
    </row>
    <row r="8797" spans="1:9">
      <c r="A8797" t="s">
        <v>4</v>
      </c>
      <c r="B8797" s="4" t="s">
        <v>5</v>
      </c>
      <c r="C8797" s="4" t="s">
        <v>7</v>
      </c>
      <c r="D8797" s="4" t="s">
        <v>18</v>
      </c>
      <c r="E8797" s="4" t="s">
        <v>18</v>
      </c>
      <c r="F8797" s="4" t="s">
        <v>8</v>
      </c>
    </row>
    <row r="8798" spans="1:9">
      <c r="A8798" t="n">
        <v>74962</v>
      </c>
      <c r="B8798" s="62" t="n">
        <v>52</v>
      </c>
      <c r="C8798" s="7" t="n">
        <v>6466</v>
      </c>
      <c r="D8798" s="7" t="n">
        <v>158.800003051758</v>
      </c>
      <c r="E8798" s="7" t="n">
        <v>10</v>
      </c>
      <c r="F8798" s="7" t="n">
        <v>0</v>
      </c>
    </row>
    <row r="8799" spans="1:9">
      <c r="A8799" t="s">
        <v>4</v>
      </c>
      <c r="B8799" s="4" t="s">
        <v>5</v>
      </c>
      <c r="C8799" s="4" t="s">
        <v>7</v>
      </c>
    </row>
    <row r="8800" spans="1:9">
      <c r="A8800" t="n">
        <v>74974</v>
      </c>
      <c r="B8800" s="63" t="n">
        <v>54</v>
      </c>
      <c r="C8800" s="7" t="n">
        <v>6466</v>
      </c>
    </row>
    <row r="8801" spans="1:8">
      <c r="A8801" t="s">
        <v>4</v>
      </c>
      <c r="B8801" s="4" t="s">
        <v>5</v>
      </c>
      <c r="C8801" s="4" t="s">
        <v>8</v>
      </c>
      <c r="D8801" s="4" t="s">
        <v>7</v>
      </c>
      <c r="E8801" s="4" t="s">
        <v>18</v>
      </c>
    </row>
    <row r="8802" spans="1:8">
      <c r="A8802" t="n">
        <v>74977</v>
      </c>
      <c r="B8802" s="25" t="n">
        <v>58</v>
      </c>
      <c r="C8802" s="7" t="n">
        <v>101</v>
      </c>
      <c r="D8802" s="7" t="n">
        <v>300</v>
      </c>
      <c r="E8802" s="7" t="n">
        <v>1</v>
      </c>
    </row>
    <row r="8803" spans="1:8">
      <c r="A8803" t="s">
        <v>4</v>
      </c>
      <c r="B8803" s="4" t="s">
        <v>5</v>
      </c>
      <c r="C8803" s="4" t="s">
        <v>8</v>
      </c>
      <c r="D8803" s="4" t="s">
        <v>7</v>
      </c>
    </row>
    <row r="8804" spans="1:8">
      <c r="A8804" t="n">
        <v>74985</v>
      </c>
      <c r="B8804" s="25" t="n">
        <v>58</v>
      </c>
      <c r="C8804" s="7" t="n">
        <v>254</v>
      </c>
      <c r="D8804" s="7" t="n">
        <v>0</v>
      </c>
    </row>
    <row r="8805" spans="1:8">
      <c r="A8805" t="s">
        <v>4</v>
      </c>
      <c r="B8805" s="4" t="s">
        <v>5</v>
      </c>
      <c r="C8805" s="4" t="s">
        <v>8</v>
      </c>
      <c r="D8805" s="4" t="s">
        <v>8</v>
      </c>
      <c r="E8805" s="4" t="s">
        <v>18</v>
      </c>
      <c r="F8805" s="4" t="s">
        <v>18</v>
      </c>
      <c r="G8805" s="4" t="s">
        <v>18</v>
      </c>
      <c r="H8805" s="4" t="s">
        <v>7</v>
      </c>
    </row>
    <row r="8806" spans="1:8">
      <c r="A8806" t="n">
        <v>74989</v>
      </c>
      <c r="B8806" s="36" t="n">
        <v>45</v>
      </c>
      <c r="C8806" s="7" t="n">
        <v>2</v>
      </c>
      <c r="D8806" s="7" t="n">
        <v>3</v>
      </c>
      <c r="E8806" s="7" t="n">
        <v>12.7700004577637</v>
      </c>
      <c r="F8806" s="7" t="n">
        <v>1.35000002384186</v>
      </c>
      <c r="G8806" s="7" t="n">
        <v>-24.2299995422363</v>
      </c>
      <c r="H8806" s="7" t="n">
        <v>0</v>
      </c>
    </row>
    <row r="8807" spans="1:8">
      <c r="A8807" t="s">
        <v>4</v>
      </c>
      <c r="B8807" s="4" t="s">
        <v>5</v>
      </c>
      <c r="C8807" s="4" t="s">
        <v>8</v>
      </c>
      <c r="D8807" s="4" t="s">
        <v>8</v>
      </c>
      <c r="E8807" s="4" t="s">
        <v>18</v>
      </c>
      <c r="F8807" s="4" t="s">
        <v>18</v>
      </c>
      <c r="G8807" s="4" t="s">
        <v>18</v>
      </c>
      <c r="H8807" s="4" t="s">
        <v>7</v>
      </c>
      <c r="I8807" s="4" t="s">
        <v>8</v>
      </c>
    </row>
    <row r="8808" spans="1:8">
      <c r="A8808" t="n">
        <v>75006</v>
      </c>
      <c r="B8808" s="36" t="n">
        <v>45</v>
      </c>
      <c r="C8808" s="7" t="n">
        <v>4</v>
      </c>
      <c r="D8808" s="7" t="n">
        <v>3</v>
      </c>
      <c r="E8808" s="7" t="n">
        <v>20.0200004577637</v>
      </c>
      <c r="F8808" s="7" t="n">
        <v>297.869995117188</v>
      </c>
      <c r="G8808" s="7" t="n">
        <v>0</v>
      </c>
      <c r="H8808" s="7" t="n">
        <v>0</v>
      </c>
      <c r="I8808" s="7" t="n">
        <v>0</v>
      </c>
    </row>
    <row r="8809" spans="1:8">
      <c r="A8809" t="s">
        <v>4</v>
      </c>
      <c r="B8809" s="4" t="s">
        <v>5</v>
      </c>
      <c r="C8809" s="4" t="s">
        <v>8</v>
      </c>
      <c r="D8809" s="4" t="s">
        <v>8</v>
      </c>
      <c r="E8809" s="4" t="s">
        <v>18</v>
      </c>
      <c r="F8809" s="4" t="s">
        <v>7</v>
      </c>
    </row>
    <row r="8810" spans="1:8">
      <c r="A8810" t="n">
        <v>75024</v>
      </c>
      <c r="B8810" s="36" t="n">
        <v>45</v>
      </c>
      <c r="C8810" s="7" t="n">
        <v>5</v>
      </c>
      <c r="D8810" s="7" t="n">
        <v>3</v>
      </c>
      <c r="E8810" s="7" t="n">
        <v>2.5</v>
      </c>
      <c r="F8810" s="7" t="n">
        <v>0</v>
      </c>
    </row>
    <row r="8811" spans="1:8">
      <c r="A8811" t="s">
        <v>4</v>
      </c>
      <c r="B8811" s="4" t="s">
        <v>5</v>
      </c>
      <c r="C8811" s="4" t="s">
        <v>8</v>
      </c>
      <c r="D8811" s="4" t="s">
        <v>8</v>
      </c>
      <c r="E8811" s="4" t="s">
        <v>18</v>
      </c>
      <c r="F8811" s="4" t="s">
        <v>7</v>
      </c>
    </row>
    <row r="8812" spans="1:8">
      <c r="A8812" t="n">
        <v>75033</v>
      </c>
      <c r="B8812" s="36" t="n">
        <v>45</v>
      </c>
      <c r="C8812" s="7" t="n">
        <v>11</v>
      </c>
      <c r="D8812" s="7" t="n">
        <v>3</v>
      </c>
      <c r="E8812" s="7" t="n">
        <v>28.7999992370605</v>
      </c>
      <c r="F8812" s="7" t="n">
        <v>0</v>
      </c>
    </row>
    <row r="8813" spans="1:8">
      <c r="A8813" t="s">
        <v>4</v>
      </c>
      <c r="B8813" s="4" t="s">
        <v>5</v>
      </c>
      <c r="C8813" s="4" t="s">
        <v>8</v>
      </c>
      <c r="D8813" s="4" t="s">
        <v>7</v>
      </c>
    </row>
    <row r="8814" spans="1:8">
      <c r="A8814" t="n">
        <v>75042</v>
      </c>
      <c r="B8814" s="25" t="n">
        <v>58</v>
      </c>
      <c r="C8814" s="7" t="n">
        <v>255</v>
      </c>
      <c r="D8814" s="7" t="n">
        <v>0</v>
      </c>
    </row>
    <row r="8815" spans="1:8">
      <c r="A8815" t="s">
        <v>4</v>
      </c>
      <c r="B8815" s="4" t="s">
        <v>5</v>
      </c>
      <c r="C8815" s="4" t="s">
        <v>8</v>
      </c>
      <c r="D8815" s="4" t="s">
        <v>7</v>
      </c>
      <c r="E8815" s="4" t="s">
        <v>9</v>
      </c>
    </row>
    <row r="8816" spans="1:8">
      <c r="A8816" t="n">
        <v>75046</v>
      </c>
      <c r="B8816" s="38" t="n">
        <v>51</v>
      </c>
      <c r="C8816" s="7" t="n">
        <v>4</v>
      </c>
      <c r="D8816" s="7" t="n">
        <v>6466</v>
      </c>
      <c r="E8816" s="7" t="s">
        <v>312</v>
      </c>
    </row>
    <row r="8817" spans="1:9">
      <c r="A8817" t="s">
        <v>4</v>
      </c>
      <c r="B8817" s="4" t="s">
        <v>5</v>
      </c>
      <c r="C8817" s="4" t="s">
        <v>7</v>
      </c>
    </row>
    <row r="8818" spans="1:9">
      <c r="A8818" t="n">
        <v>75059</v>
      </c>
      <c r="B8818" s="23" t="n">
        <v>16</v>
      </c>
      <c r="C8818" s="7" t="n">
        <v>0</v>
      </c>
    </row>
    <row r="8819" spans="1:9">
      <c r="A8819" t="s">
        <v>4</v>
      </c>
      <c r="B8819" s="4" t="s">
        <v>5</v>
      </c>
      <c r="C8819" s="4" t="s">
        <v>7</v>
      </c>
      <c r="D8819" s="4" t="s">
        <v>69</v>
      </c>
      <c r="E8819" s="4" t="s">
        <v>8</v>
      </c>
      <c r="F8819" s="4" t="s">
        <v>8</v>
      </c>
      <c r="G8819" s="4" t="s">
        <v>69</v>
      </c>
      <c r="H8819" s="4" t="s">
        <v>8</v>
      </c>
      <c r="I8819" s="4" t="s">
        <v>8</v>
      </c>
    </row>
    <row r="8820" spans="1:9">
      <c r="A8820" t="n">
        <v>75062</v>
      </c>
      <c r="B8820" s="39" t="n">
        <v>26</v>
      </c>
      <c r="C8820" s="7" t="n">
        <v>6466</v>
      </c>
      <c r="D8820" s="7" t="s">
        <v>631</v>
      </c>
      <c r="E8820" s="7" t="n">
        <v>2</v>
      </c>
      <c r="F8820" s="7" t="n">
        <v>3</v>
      </c>
      <c r="G8820" s="7" t="s">
        <v>632</v>
      </c>
      <c r="H8820" s="7" t="n">
        <v>2</v>
      </c>
      <c r="I8820" s="7" t="n">
        <v>0</v>
      </c>
    </row>
    <row r="8821" spans="1:9">
      <c r="A8821" t="s">
        <v>4</v>
      </c>
      <c r="B8821" s="4" t="s">
        <v>5</v>
      </c>
    </row>
    <row r="8822" spans="1:9">
      <c r="A8822" t="n">
        <v>75181</v>
      </c>
      <c r="B8822" s="30" t="n">
        <v>28</v>
      </c>
    </row>
    <row r="8823" spans="1:9">
      <c r="A8823" t="s">
        <v>4</v>
      </c>
      <c r="B8823" s="4" t="s">
        <v>5</v>
      </c>
      <c r="C8823" s="4" t="s">
        <v>7</v>
      </c>
      <c r="D8823" s="4" t="s">
        <v>18</v>
      </c>
      <c r="E8823" s="4" t="s">
        <v>18</v>
      </c>
      <c r="F8823" s="4" t="s">
        <v>18</v>
      </c>
      <c r="G8823" s="4" t="s">
        <v>7</v>
      </c>
      <c r="H8823" s="4" t="s">
        <v>7</v>
      </c>
    </row>
    <row r="8824" spans="1:9">
      <c r="A8824" t="n">
        <v>75182</v>
      </c>
      <c r="B8824" s="35" t="n">
        <v>60</v>
      </c>
      <c r="C8824" s="7" t="n">
        <v>6466</v>
      </c>
      <c r="D8824" s="7" t="n">
        <v>-20</v>
      </c>
      <c r="E8824" s="7" t="n">
        <v>0</v>
      </c>
      <c r="F8824" s="7" t="n">
        <v>0</v>
      </c>
      <c r="G8824" s="7" t="n">
        <v>1000</v>
      </c>
      <c r="H8824" s="7" t="n">
        <v>0</v>
      </c>
    </row>
    <row r="8825" spans="1:9">
      <c r="A8825" t="s">
        <v>4</v>
      </c>
      <c r="B8825" s="4" t="s">
        <v>5</v>
      </c>
      <c r="C8825" s="4" t="s">
        <v>7</v>
      </c>
    </row>
    <row r="8826" spans="1:9">
      <c r="A8826" t="n">
        <v>75201</v>
      </c>
      <c r="B8826" s="23" t="n">
        <v>16</v>
      </c>
      <c r="C8826" s="7" t="n">
        <v>300</v>
      </c>
    </row>
    <row r="8827" spans="1:9">
      <c r="A8827" t="s">
        <v>4</v>
      </c>
      <c r="B8827" s="4" t="s">
        <v>5</v>
      </c>
      <c r="C8827" s="4" t="s">
        <v>8</v>
      </c>
      <c r="D8827" s="4" t="s">
        <v>7</v>
      </c>
      <c r="E8827" s="4" t="s">
        <v>9</v>
      </c>
    </row>
    <row r="8828" spans="1:9">
      <c r="A8828" t="n">
        <v>75204</v>
      </c>
      <c r="B8828" s="38" t="n">
        <v>51</v>
      </c>
      <c r="C8828" s="7" t="n">
        <v>4</v>
      </c>
      <c r="D8828" s="7" t="n">
        <v>6466</v>
      </c>
      <c r="E8828" s="7" t="s">
        <v>312</v>
      </c>
    </row>
    <row r="8829" spans="1:9">
      <c r="A8829" t="s">
        <v>4</v>
      </c>
      <c r="B8829" s="4" t="s">
        <v>5</v>
      </c>
      <c r="C8829" s="4" t="s">
        <v>7</v>
      </c>
    </row>
    <row r="8830" spans="1:9">
      <c r="A8830" t="n">
        <v>75217</v>
      </c>
      <c r="B8830" s="23" t="n">
        <v>16</v>
      </c>
      <c r="C8830" s="7" t="n">
        <v>0</v>
      </c>
    </row>
    <row r="8831" spans="1:9">
      <c r="A8831" t="s">
        <v>4</v>
      </c>
      <c r="B8831" s="4" t="s">
        <v>5</v>
      </c>
      <c r="C8831" s="4" t="s">
        <v>7</v>
      </c>
      <c r="D8831" s="4" t="s">
        <v>69</v>
      </c>
      <c r="E8831" s="4" t="s">
        <v>8</v>
      </c>
      <c r="F8831" s="4" t="s">
        <v>8</v>
      </c>
    </row>
    <row r="8832" spans="1:9">
      <c r="A8832" t="n">
        <v>75220</v>
      </c>
      <c r="B8832" s="39" t="n">
        <v>26</v>
      </c>
      <c r="C8832" s="7" t="n">
        <v>6466</v>
      </c>
      <c r="D8832" s="7" t="s">
        <v>633</v>
      </c>
      <c r="E8832" s="7" t="n">
        <v>2</v>
      </c>
      <c r="F8832" s="7" t="n">
        <v>0</v>
      </c>
    </row>
    <row r="8833" spans="1:9">
      <c r="A8833" t="s">
        <v>4</v>
      </c>
      <c r="B8833" s="4" t="s">
        <v>5</v>
      </c>
    </row>
    <row r="8834" spans="1:9">
      <c r="A8834" t="n">
        <v>75260</v>
      </c>
      <c r="B8834" s="30" t="n">
        <v>28</v>
      </c>
    </row>
    <row r="8835" spans="1:9">
      <c r="A8835" t="s">
        <v>4</v>
      </c>
      <c r="B8835" s="4" t="s">
        <v>5</v>
      </c>
      <c r="C8835" s="4" t="s">
        <v>8</v>
      </c>
      <c r="D8835" s="4" t="s">
        <v>7</v>
      </c>
      <c r="E8835" s="4" t="s">
        <v>9</v>
      </c>
    </row>
    <row r="8836" spans="1:9">
      <c r="A8836" t="n">
        <v>75261</v>
      </c>
      <c r="B8836" s="38" t="n">
        <v>51</v>
      </c>
      <c r="C8836" s="7" t="n">
        <v>4</v>
      </c>
      <c r="D8836" s="7" t="n">
        <v>80</v>
      </c>
      <c r="E8836" s="7" t="s">
        <v>298</v>
      </c>
    </row>
    <row r="8837" spans="1:9">
      <c r="A8837" t="s">
        <v>4</v>
      </c>
      <c r="B8837" s="4" t="s">
        <v>5</v>
      </c>
      <c r="C8837" s="4" t="s">
        <v>7</v>
      </c>
    </row>
    <row r="8838" spans="1:9">
      <c r="A8838" t="n">
        <v>75275</v>
      </c>
      <c r="B8838" s="23" t="n">
        <v>16</v>
      </c>
      <c r="C8838" s="7" t="n">
        <v>0</v>
      </c>
    </row>
    <row r="8839" spans="1:9">
      <c r="A8839" t="s">
        <v>4</v>
      </c>
      <c r="B8839" s="4" t="s">
        <v>5</v>
      </c>
      <c r="C8839" s="4" t="s">
        <v>7</v>
      </c>
      <c r="D8839" s="4" t="s">
        <v>69</v>
      </c>
      <c r="E8839" s="4" t="s">
        <v>8</v>
      </c>
      <c r="F8839" s="4" t="s">
        <v>8</v>
      </c>
      <c r="G8839" s="4" t="s">
        <v>69</v>
      </c>
      <c r="H8839" s="4" t="s">
        <v>8</v>
      </c>
      <c r="I8839" s="4" t="s">
        <v>8</v>
      </c>
    </row>
    <row r="8840" spans="1:9">
      <c r="A8840" t="n">
        <v>75278</v>
      </c>
      <c r="B8840" s="39" t="n">
        <v>26</v>
      </c>
      <c r="C8840" s="7" t="n">
        <v>80</v>
      </c>
      <c r="D8840" s="7" t="s">
        <v>634</v>
      </c>
      <c r="E8840" s="7" t="n">
        <v>2</v>
      </c>
      <c r="F8840" s="7" t="n">
        <v>3</v>
      </c>
      <c r="G8840" s="7" t="s">
        <v>635</v>
      </c>
      <c r="H8840" s="7" t="n">
        <v>2</v>
      </c>
      <c r="I8840" s="7" t="n">
        <v>0</v>
      </c>
    </row>
    <row r="8841" spans="1:9">
      <c r="A8841" t="s">
        <v>4</v>
      </c>
      <c r="B8841" s="4" t="s">
        <v>5</v>
      </c>
    </row>
    <row r="8842" spans="1:9">
      <c r="A8842" t="n">
        <v>75422</v>
      </c>
      <c r="B8842" s="30" t="n">
        <v>28</v>
      </c>
    </row>
    <row r="8843" spans="1:9">
      <c r="A8843" t="s">
        <v>4</v>
      </c>
      <c r="B8843" s="4" t="s">
        <v>5</v>
      </c>
      <c r="C8843" s="4" t="s">
        <v>7</v>
      </c>
      <c r="D8843" s="4" t="s">
        <v>18</v>
      </c>
      <c r="E8843" s="4" t="s">
        <v>18</v>
      </c>
      <c r="F8843" s="4" t="s">
        <v>18</v>
      </c>
      <c r="G8843" s="4" t="s">
        <v>7</v>
      </c>
      <c r="H8843" s="4" t="s">
        <v>7</v>
      </c>
    </row>
    <row r="8844" spans="1:9">
      <c r="A8844" t="n">
        <v>75423</v>
      </c>
      <c r="B8844" s="35" t="n">
        <v>60</v>
      </c>
      <c r="C8844" s="7" t="n">
        <v>6466</v>
      </c>
      <c r="D8844" s="7" t="n">
        <v>0</v>
      </c>
      <c r="E8844" s="7" t="n">
        <v>0</v>
      </c>
      <c r="F8844" s="7" t="n">
        <v>0</v>
      </c>
      <c r="G8844" s="7" t="n">
        <v>1000</v>
      </c>
      <c r="H8844" s="7" t="n">
        <v>0</v>
      </c>
    </row>
    <row r="8845" spans="1:9">
      <c r="A8845" t="s">
        <v>4</v>
      </c>
      <c r="B8845" s="4" t="s">
        <v>5</v>
      </c>
      <c r="C8845" s="4" t="s">
        <v>7</v>
      </c>
    </row>
    <row r="8846" spans="1:9">
      <c r="A8846" t="n">
        <v>75442</v>
      </c>
      <c r="B8846" s="23" t="n">
        <v>16</v>
      </c>
      <c r="C8846" s="7" t="n">
        <v>300</v>
      </c>
    </row>
    <row r="8847" spans="1:9">
      <c r="A8847" t="s">
        <v>4</v>
      </c>
      <c r="B8847" s="4" t="s">
        <v>5</v>
      </c>
      <c r="C8847" s="4" t="s">
        <v>8</v>
      </c>
      <c r="D8847" s="4" t="s">
        <v>7</v>
      </c>
      <c r="E8847" s="4" t="s">
        <v>9</v>
      </c>
    </row>
    <row r="8848" spans="1:9">
      <c r="A8848" t="n">
        <v>75445</v>
      </c>
      <c r="B8848" s="38" t="n">
        <v>51</v>
      </c>
      <c r="C8848" s="7" t="n">
        <v>4</v>
      </c>
      <c r="D8848" s="7" t="n">
        <v>6466</v>
      </c>
      <c r="E8848" s="7" t="s">
        <v>446</v>
      </c>
    </row>
    <row r="8849" spans="1:9">
      <c r="A8849" t="s">
        <v>4</v>
      </c>
      <c r="B8849" s="4" t="s">
        <v>5</v>
      </c>
      <c r="C8849" s="4" t="s">
        <v>7</v>
      </c>
    </row>
    <row r="8850" spans="1:9">
      <c r="A8850" t="n">
        <v>75459</v>
      </c>
      <c r="B8850" s="23" t="n">
        <v>16</v>
      </c>
      <c r="C8850" s="7" t="n">
        <v>0</v>
      </c>
    </row>
    <row r="8851" spans="1:9">
      <c r="A8851" t="s">
        <v>4</v>
      </c>
      <c r="B8851" s="4" t="s">
        <v>5</v>
      </c>
      <c r="C8851" s="4" t="s">
        <v>7</v>
      </c>
      <c r="D8851" s="4" t="s">
        <v>69</v>
      </c>
      <c r="E8851" s="4" t="s">
        <v>8</v>
      </c>
      <c r="F8851" s="4" t="s">
        <v>8</v>
      </c>
      <c r="G8851" s="4" t="s">
        <v>69</v>
      </c>
      <c r="H8851" s="4" t="s">
        <v>8</v>
      </c>
      <c r="I8851" s="4" t="s">
        <v>8</v>
      </c>
    </row>
    <row r="8852" spans="1:9">
      <c r="A8852" t="n">
        <v>75462</v>
      </c>
      <c r="B8852" s="39" t="n">
        <v>26</v>
      </c>
      <c r="C8852" s="7" t="n">
        <v>6466</v>
      </c>
      <c r="D8852" s="7" t="s">
        <v>636</v>
      </c>
      <c r="E8852" s="7" t="n">
        <v>2</v>
      </c>
      <c r="F8852" s="7" t="n">
        <v>3</v>
      </c>
      <c r="G8852" s="7" t="s">
        <v>637</v>
      </c>
      <c r="H8852" s="7" t="n">
        <v>2</v>
      </c>
      <c r="I8852" s="7" t="n">
        <v>0</v>
      </c>
    </row>
    <row r="8853" spans="1:9">
      <c r="A8853" t="s">
        <v>4</v>
      </c>
      <c r="B8853" s="4" t="s">
        <v>5</v>
      </c>
    </row>
    <row r="8854" spans="1:9">
      <c r="A8854" t="n">
        <v>75706</v>
      </c>
      <c r="B8854" s="30" t="n">
        <v>28</v>
      </c>
    </row>
    <row r="8855" spans="1:9">
      <c r="A8855" t="s">
        <v>4</v>
      </c>
      <c r="B8855" s="4" t="s">
        <v>5</v>
      </c>
      <c r="C8855" s="4" t="s">
        <v>7</v>
      </c>
      <c r="D8855" s="4" t="s">
        <v>7</v>
      </c>
      <c r="E8855" s="4" t="s">
        <v>7</v>
      </c>
    </row>
    <row r="8856" spans="1:9">
      <c r="A8856" t="n">
        <v>75707</v>
      </c>
      <c r="B8856" s="45" t="n">
        <v>61</v>
      </c>
      <c r="C8856" s="7" t="n">
        <v>6466</v>
      </c>
      <c r="D8856" s="7" t="n">
        <v>80</v>
      </c>
      <c r="E8856" s="7" t="n">
        <v>1000</v>
      </c>
    </row>
    <row r="8857" spans="1:9">
      <c r="A8857" t="s">
        <v>4</v>
      </c>
      <c r="B8857" s="4" t="s">
        <v>5</v>
      </c>
      <c r="C8857" s="4" t="s">
        <v>7</v>
      </c>
    </row>
    <row r="8858" spans="1:9">
      <c r="A8858" t="n">
        <v>75714</v>
      </c>
      <c r="B8858" s="23" t="n">
        <v>16</v>
      </c>
      <c r="C8858" s="7" t="n">
        <v>300</v>
      </c>
    </row>
    <row r="8859" spans="1:9">
      <c r="A8859" t="s">
        <v>4</v>
      </c>
      <c r="B8859" s="4" t="s">
        <v>5</v>
      </c>
      <c r="C8859" s="4" t="s">
        <v>8</v>
      </c>
      <c r="D8859" s="4" t="s">
        <v>7</v>
      </c>
      <c r="E8859" s="4" t="s">
        <v>9</v>
      </c>
    </row>
    <row r="8860" spans="1:9">
      <c r="A8860" t="n">
        <v>75717</v>
      </c>
      <c r="B8860" s="38" t="n">
        <v>51</v>
      </c>
      <c r="C8860" s="7" t="n">
        <v>4</v>
      </c>
      <c r="D8860" s="7" t="n">
        <v>6466</v>
      </c>
      <c r="E8860" s="7" t="s">
        <v>446</v>
      </c>
    </row>
    <row r="8861" spans="1:9">
      <c r="A8861" t="s">
        <v>4</v>
      </c>
      <c r="B8861" s="4" t="s">
        <v>5</v>
      </c>
      <c r="C8861" s="4" t="s">
        <v>7</v>
      </c>
    </row>
    <row r="8862" spans="1:9">
      <c r="A8862" t="n">
        <v>75731</v>
      </c>
      <c r="B8862" s="23" t="n">
        <v>16</v>
      </c>
      <c r="C8862" s="7" t="n">
        <v>0</v>
      </c>
    </row>
    <row r="8863" spans="1:9">
      <c r="A8863" t="s">
        <v>4</v>
      </c>
      <c r="B8863" s="4" t="s">
        <v>5</v>
      </c>
      <c r="C8863" s="4" t="s">
        <v>7</v>
      </c>
      <c r="D8863" s="4" t="s">
        <v>69</v>
      </c>
      <c r="E8863" s="4" t="s">
        <v>8</v>
      </c>
      <c r="F8863" s="4" t="s">
        <v>8</v>
      </c>
      <c r="G8863" s="4" t="s">
        <v>69</v>
      </c>
      <c r="H8863" s="4" t="s">
        <v>8</v>
      </c>
      <c r="I8863" s="4" t="s">
        <v>8</v>
      </c>
    </row>
    <row r="8864" spans="1:9">
      <c r="A8864" t="n">
        <v>75734</v>
      </c>
      <c r="B8864" s="39" t="n">
        <v>26</v>
      </c>
      <c r="C8864" s="7" t="n">
        <v>6466</v>
      </c>
      <c r="D8864" s="7" t="s">
        <v>638</v>
      </c>
      <c r="E8864" s="7" t="n">
        <v>2</v>
      </c>
      <c r="F8864" s="7" t="n">
        <v>3</v>
      </c>
      <c r="G8864" s="7" t="s">
        <v>639</v>
      </c>
      <c r="H8864" s="7" t="n">
        <v>2</v>
      </c>
      <c r="I8864" s="7" t="n">
        <v>0</v>
      </c>
    </row>
    <row r="8865" spans="1:9">
      <c r="A8865" t="s">
        <v>4</v>
      </c>
      <c r="B8865" s="4" t="s">
        <v>5</v>
      </c>
    </row>
    <row r="8866" spans="1:9">
      <c r="A8866" t="n">
        <v>75903</v>
      </c>
      <c r="B8866" s="30" t="n">
        <v>28</v>
      </c>
    </row>
    <row r="8867" spans="1:9">
      <c r="A8867" t="s">
        <v>4</v>
      </c>
      <c r="B8867" s="4" t="s">
        <v>5</v>
      </c>
      <c r="C8867" s="4" t="s">
        <v>8</v>
      </c>
      <c r="D8867" s="4" t="s">
        <v>7</v>
      </c>
      <c r="E8867" s="4" t="s">
        <v>9</v>
      </c>
    </row>
    <row r="8868" spans="1:9">
      <c r="A8868" t="n">
        <v>75904</v>
      </c>
      <c r="B8868" s="38" t="n">
        <v>51</v>
      </c>
      <c r="C8868" s="7" t="n">
        <v>4</v>
      </c>
      <c r="D8868" s="7" t="n">
        <v>80</v>
      </c>
      <c r="E8868" s="7" t="s">
        <v>292</v>
      </c>
    </row>
    <row r="8869" spans="1:9">
      <c r="A8869" t="s">
        <v>4</v>
      </c>
      <c r="B8869" s="4" t="s">
        <v>5</v>
      </c>
      <c r="C8869" s="4" t="s">
        <v>7</v>
      </c>
    </row>
    <row r="8870" spans="1:9">
      <c r="A8870" t="n">
        <v>75917</v>
      </c>
      <c r="B8870" s="23" t="n">
        <v>16</v>
      </c>
      <c r="C8870" s="7" t="n">
        <v>0</v>
      </c>
    </row>
    <row r="8871" spans="1:9">
      <c r="A8871" t="s">
        <v>4</v>
      </c>
      <c r="B8871" s="4" t="s">
        <v>5</v>
      </c>
      <c r="C8871" s="4" t="s">
        <v>7</v>
      </c>
      <c r="D8871" s="4" t="s">
        <v>69</v>
      </c>
      <c r="E8871" s="4" t="s">
        <v>8</v>
      </c>
      <c r="F8871" s="4" t="s">
        <v>8</v>
      </c>
    </row>
    <row r="8872" spans="1:9">
      <c r="A8872" t="n">
        <v>75920</v>
      </c>
      <c r="B8872" s="39" t="n">
        <v>26</v>
      </c>
      <c r="C8872" s="7" t="n">
        <v>80</v>
      </c>
      <c r="D8872" s="7" t="s">
        <v>640</v>
      </c>
      <c r="E8872" s="7" t="n">
        <v>2</v>
      </c>
      <c r="F8872" s="7" t="n">
        <v>0</v>
      </c>
    </row>
    <row r="8873" spans="1:9">
      <c r="A8873" t="s">
        <v>4</v>
      </c>
      <c r="B8873" s="4" t="s">
        <v>5</v>
      </c>
    </row>
    <row r="8874" spans="1:9">
      <c r="A8874" t="n">
        <v>75959</v>
      </c>
      <c r="B8874" s="30" t="n">
        <v>28</v>
      </c>
    </row>
    <row r="8875" spans="1:9">
      <c r="A8875" t="s">
        <v>4</v>
      </c>
      <c r="B8875" s="4" t="s">
        <v>5</v>
      </c>
      <c r="C8875" s="4" t="s">
        <v>7</v>
      </c>
      <c r="D8875" s="4" t="s">
        <v>8</v>
      </c>
    </row>
    <row r="8876" spans="1:9">
      <c r="A8876" t="n">
        <v>75960</v>
      </c>
      <c r="B8876" s="60" t="n">
        <v>89</v>
      </c>
      <c r="C8876" s="7" t="n">
        <v>65533</v>
      </c>
      <c r="D8876" s="7" t="n">
        <v>1</v>
      </c>
    </row>
    <row r="8877" spans="1:9">
      <c r="A8877" t="s">
        <v>4</v>
      </c>
      <c r="B8877" s="4" t="s">
        <v>5</v>
      </c>
      <c r="C8877" s="4" t="s">
        <v>8</v>
      </c>
      <c r="D8877" s="4" t="s">
        <v>7</v>
      </c>
      <c r="E8877" s="4" t="s">
        <v>18</v>
      </c>
    </row>
    <row r="8878" spans="1:9">
      <c r="A8878" t="n">
        <v>75964</v>
      </c>
      <c r="B8878" s="25" t="n">
        <v>58</v>
      </c>
      <c r="C8878" s="7" t="n">
        <v>101</v>
      </c>
      <c r="D8878" s="7" t="n">
        <v>300</v>
      </c>
      <c r="E8878" s="7" t="n">
        <v>1</v>
      </c>
    </row>
    <row r="8879" spans="1:9">
      <c r="A8879" t="s">
        <v>4</v>
      </c>
      <c r="B8879" s="4" t="s">
        <v>5</v>
      </c>
      <c r="C8879" s="4" t="s">
        <v>8</v>
      </c>
      <c r="D8879" s="4" t="s">
        <v>7</v>
      </c>
    </row>
    <row r="8880" spans="1:9">
      <c r="A8880" t="n">
        <v>75972</v>
      </c>
      <c r="B8880" s="25" t="n">
        <v>58</v>
      </c>
      <c r="C8880" s="7" t="n">
        <v>254</v>
      </c>
      <c r="D8880" s="7" t="n">
        <v>0</v>
      </c>
    </row>
    <row r="8881" spans="1:6">
      <c r="A8881" t="s">
        <v>4</v>
      </c>
      <c r="B8881" s="4" t="s">
        <v>5</v>
      </c>
      <c r="C8881" s="4" t="s">
        <v>8</v>
      </c>
      <c r="D8881" s="4" t="s">
        <v>8</v>
      </c>
      <c r="E8881" s="4" t="s">
        <v>18</v>
      </c>
      <c r="F8881" s="4" t="s">
        <v>18</v>
      </c>
      <c r="G8881" s="4" t="s">
        <v>18</v>
      </c>
      <c r="H8881" s="4" t="s">
        <v>7</v>
      </c>
    </row>
    <row r="8882" spans="1:6">
      <c r="A8882" t="n">
        <v>75976</v>
      </c>
      <c r="B8882" s="36" t="n">
        <v>45</v>
      </c>
      <c r="C8882" s="7" t="n">
        <v>2</v>
      </c>
      <c r="D8882" s="7" t="n">
        <v>3</v>
      </c>
      <c r="E8882" s="7" t="n">
        <v>4.55000019073486</v>
      </c>
      <c r="F8882" s="7" t="n">
        <v>1.20000004768372</v>
      </c>
      <c r="G8882" s="7" t="n">
        <v>-25.0699996948242</v>
      </c>
      <c r="H8882" s="7" t="n">
        <v>0</v>
      </c>
    </row>
    <row r="8883" spans="1:6">
      <c r="A8883" t="s">
        <v>4</v>
      </c>
      <c r="B8883" s="4" t="s">
        <v>5</v>
      </c>
      <c r="C8883" s="4" t="s">
        <v>8</v>
      </c>
      <c r="D8883" s="4" t="s">
        <v>8</v>
      </c>
      <c r="E8883" s="4" t="s">
        <v>18</v>
      </c>
      <c r="F8883" s="4" t="s">
        <v>18</v>
      </c>
      <c r="G8883" s="4" t="s">
        <v>18</v>
      </c>
      <c r="H8883" s="4" t="s">
        <v>7</v>
      </c>
      <c r="I8883" s="4" t="s">
        <v>8</v>
      </c>
    </row>
    <row r="8884" spans="1:6">
      <c r="A8884" t="n">
        <v>75993</v>
      </c>
      <c r="B8884" s="36" t="n">
        <v>45</v>
      </c>
      <c r="C8884" s="7" t="n">
        <v>4</v>
      </c>
      <c r="D8884" s="7" t="n">
        <v>3</v>
      </c>
      <c r="E8884" s="7" t="n">
        <v>13.2799997329712</v>
      </c>
      <c r="F8884" s="7" t="n">
        <v>289.290008544922</v>
      </c>
      <c r="G8884" s="7" t="n">
        <v>0</v>
      </c>
      <c r="H8884" s="7" t="n">
        <v>0</v>
      </c>
      <c r="I8884" s="7" t="n">
        <v>0</v>
      </c>
    </row>
    <row r="8885" spans="1:6">
      <c r="A8885" t="s">
        <v>4</v>
      </c>
      <c r="B8885" s="4" t="s">
        <v>5</v>
      </c>
      <c r="C8885" s="4" t="s">
        <v>8</v>
      </c>
      <c r="D8885" s="4" t="s">
        <v>8</v>
      </c>
      <c r="E8885" s="4" t="s">
        <v>18</v>
      </c>
      <c r="F8885" s="4" t="s">
        <v>7</v>
      </c>
    </row>
    <row r="8886" spans="1:6">
      <c r="A8886" t="n">
        <v>76011</v>
      </c>
      <c r="B8886" s="36" t="n">
        <v>45</v>
      </c>
      <c r="C8886" s="7" t="n">
        <v>5</v>
      </c>
      <c r="D8886" s="7" t="n">
        <v>3</v>
      </c>
      <c r="E8886" s="7" t="n">
        <v>4.5</v>
      </c>
      <c r="F8886" s="7" t="n">
        <v>0</v>
      </c>
    </row>
    <row r="8887" spans="1:6">
      <c r="A8887" t="s">
        <v>4</v>
      </c>
      <c r="B8887" s="4" t="s">
        <v>5</v>
      </c>
      <c r="C8887" s="4" t="s">
        <v>8</v>
      </c>
      <c r="D8887" s="4" t="s">
        <v>8</v>
      </c>
      <c r="E8887" s="4" t="s">
        <v>18</v>
      </c>
      <c r="F8887" s="4" t="s">
        <v>7</v>
      </c>
    </row>
    <row r="8888" spans="1:6">
      <c r="A8888" t="n">
        <v>76020</v>
      </c>
      <c r="B8888" s="36" t="n">
        <v>45</v>
      </c>
      <c r="C8888" s="7" t="n">
        <v>11</v>
      </c>
      <c r="D8888" s="7" t="n">
        <v>3</v>
      </c>
      <c r="E8888" s="7" t="n">
        <v>31.7000007629395</v>
      </c>
      <c r="F8888" s="7" t="n">
        <v>0</v>
      </c>
    </row>
    <row r="8889" spans="1:6">
      <c r="A8889" t="s">
        <v>4</v>
      </c>
      <c r="B8889" s="4" t="s">
        <v>5</v>
      </c>
      <c r="C8889" s="4" t="s">
        <v>8</v>
      </c>
      <c r="D8889" s="4" t="s">
        <v>8</v>
      </c>
      <c r="E8889" s="4" t="s">
        <v>18</v>
      </c>
      <c r="F8889" s="4" t="s">
        <v>18</v>
      </c>
      <c r="G8889" s="4" t="s">
        <v>18</v>
      </c>
      <c r="H8889" s="4" t="s">
        <v>7</v>
      </c>
      <c r="I8889" s="4" t="s">
        <v>8</v>
      </c>
    </row>
    <row r="8890" spans="1:6">
      <c r="A8890" t="n">
        <v>76029</v>
      </c>
      <c r="B8890" s="36" t="n">
        <v>45</v>
      </c>
      <c r="C8890" s="7" t="n">
        <v>4</v>
      </c>
      <c r="D8890" s="7" t="n">
        <v>3</v>
      </c>
      <c r="E8890" s="7" t="n">
        <v>13.8000001907349</v>
      </c>
      <c r="F8890" s="7" t="n">
        <v>282.829986572266</v>
      </c>
      <c r="G8890" s="7" t="n">
        <v>0</v>
      </c>
      <c r="H8890" s="7" t="n">
        <v>30000</v>
      </c>
      <c r="I8890" s="7" t="n">
        <v>1</v>
      </c>
    </row>
    <row r="8891" spans="1:6">
      <c r="A8891" t="s">
        <v>4</v>
      </c>
      <c r="B8891" s="4" t="s">
        <v>5</v>
      </c>
      <c r="C8891" s="4" t="s">
        <v>8</v>
      </c>
      <c r="D8891" s="4" t="s">
        <v>7</v>
      </c>
    </row>
    <row r="8892" spans="1:6">
      <c r="A8892" t="n">
        <v>76047</v>
      </c>
      <c r="B8892" s="25" t="n">
        <v>58</v>
      </c>
      <c r="C8892" s="7" t="n">
        <v>255</v>
      </c>
      <c r="D8892" s="7" t="n">
        <v>0</v>
      </c>
    </row>
    <row r="8893" spans="1:6">
      <c r="A8893" t="s">
        <v>4</v>
      </c>
      <c r="B8893" s="4" t="s">
        <v>5</v>
      </c>
      <c r="C8893" s="4" t="s">
        <v>7</v>
      </c>
      <c r="D8893" s="4" t="s">
        <v>8</v>
      </c>
      <c r="E8893" s="4" t="s">
        <v>18</v>
      </c>
      <c r="F8893" s="4" t="s">
        <v>7</v>
      </c>
    </row>
    <row r="8894" spans="1:6">
      <c r="A8894" t="n">
        <v>76051</v>
      </c>
      <c r="B8894" s="70" t="n">
        <v>59</v>
      </c>
      <c r="C8894" s="7" t="n">
        <v>2</v>
      </c>
      <c r="D8894" s="7" t="n">
        <v>6</v>
      </c>
      <c r="E8894" s="7" t="n">
        <v>0</v>
      </c>
      <c r="F8894" s="7" t="n">
        <v>0</v>
      </c>
    </row>
    <row r="8895" spans="1:6">
      <c r="A8895" t="s">
        <v>4</v>
      </c>
      <c r="B8895" s="4" t="s">
        <v>5</v>
      </c>
      <c r="C8895" s="4" t="s">
        <v>7</v>
      </c>
      <c r="D8895" s="4" t="s">
        <v>8</v>
      </c>
      <c r="E8895" s="4" t="s">
        <v>18</v>
      </c>
      <c r="F8895" s="4" t="s">
        <v>7</v>
      </c>
    </row>
    <row r="8896" spans="1:6">
      <c r="A8896" t="n">
        <v>76061</v>
      </c>
      <c r="B8896" s="70" t="n">
        <v>59</v>
      </c>
      <c r="C8896" s="7" t="n">
        <v>3</v>
      </c>
      <c r="D8896" s="7" t="n">
        <v>6</v>
      </c>
      <c r="E8896" s="7" t="n">
        <v>0</v>
      </c>
      <c r="F8896" s="7" t="n">
        <v>0</v>
      </c>
    </row>
    <row r="8897" spans="1:9">
      <c r="A8897" t="s">
        <v>4</v>
      </c>
      <c r="B8897" s="4" t="s">
        <v>5</v>
      </c>
      <c r="C8897" s="4" t="s">
        <v>7</v>
      </c>
      <c r="D8897" s="4" t="s">
        <v>8</v>
      </c>
      <c r="E8897" s="4" t="s">
        <v>18</v>
      </c>
      <c r="F8897" s="4" t="s">
        <v>7</v>
      </c>
    </row>
    <row r="8898" spans="1:9">
      <c r="A8898" t="n">
        <v>76071</v>
      </c>
      <c r="B8898" s="70" t="n">
        <v>59</v>
      </c>
      <c r="C8898" s="7" t="n">
        <v>4</v>
      </c>
      <c r="D8898" s="7" t="n">
        <v>6</v>
      </c>
      <c r="E8898" s="7" t="n">
        <v>0</v>
      </c>
      <c r="F8898" s="7" t="n">
        <v>0</v>
      </c>
    </row>
    <row r="8899" spans="1:9">
      <c r="A8899" t="s">
        <v>4</v>
      </c>
      <c r="B8899" s="4" t="s">
        <v>5</v>
      </c>
      <c r="C8899" s="4" t="s">
        <v>7</v>
      </c>
    </row>
    <row r="8900" spans="1:9">
      <c r="A8900" t="n">
        <v>76081</v>
      </c>
      <c r="B8900" s="23" t="n">
        <v>16</v>
      </c>
      <c r="C8900" s="7" t="n">
        <v>100</v>
      </c>
    </row>
    <row r="8901" spans="1:9">
      <c r="A8901" t="s">
        <v>4</v>
      </c>
      <c r="B8901" s="4" t="s">
        <v>5</v>
      </c>
      <c r="C8901" s="4" t="s">
        <v>7</v>
      </c>
      <c r="D8901" s="4" t="s">
        <v>8</v>
      </c>
      <c r="E8901" s="4" t="s">
        <v>18</v>
      </c>
      <c r="F8901" s="4" t="s">
        <v>7</v>
      </c>
    </row>
    <row r="8902" spans="1:9">
      <c r="A8902" t="n">
        <v>76084</v>
      </c>
      <c r="B8902" s="70" t="n">
        <v>59</v>
      </c>
      <c r="C8902" s="7" t="n">
        <v>5</v>
      </c>
      <c r="D8902" s="7" t="n">
        <v>6</v>
      </c>
      <c r="E8902" s="7" t="n">
        <v>0</v>
      </c>
      <c r="F8902" s="7" t="n">
        <v>0</v>
      </c>
    </row>
    <row r="8903" spans="1:9">
      <c r="A8903" t="s">
        <v>4</v>
      </c>
      <c r="B8903" s="4" t="s">
        <v>5</v>
      </c>
      <c r="C8903" s="4" t="s">
        <v>7</v>
      </c>
      <c r="D8903" s="4" t="s">
        <v>8</v>
      </c>
      <c r="E8903" s="4" t="s">
        <v>18</v>
      </c>
      <c r="F8903" s="4" t="s">
        <v>7</v>
      </c>
    </row>
    <row r="8904" spans="1:9">
      <c r="A8904" t="n">
        <v>76094</v>
      </c>
      <c r="B8904" s="70" t="n">
        <v>59</v>
      </c>
      <c r="C8904" s="7" t="n">
        <v>6</v>
      </c>
      <c r="D8904" s="7" t="n">
        <v>6</v>
      </c>
      <c r="E8904" s="7" t="n">
        <v>0</v>
      </c>
      <c r="F8904" s="7" t="n">
        <v>0</v>
      </c>
    </row>
    <row r="8905" spans="1:9">
      <c r="A8905" t="s">
        <v>4</v>
      </c>
      <c r="B8905" s="4" t="s">
        <v>5</v>
      </c>
      <c r="C8905" s="4" t="s">
        <v>7</v>
      </c>
      <c r="D8905" s="4" t="s">
        <v>8</v>
      </c>
      <c r="E8905" s="4" t="s">
        <v>18</v>
      </c>
      <c r="F8905" s="4" t="s">
        <v>7</v>
      </c>
    </row>
    <row r="8906" spans="1:9">
      <c r="A8906" t="n">
        <v>76104</v>
      </c>
      <c r="B8906" s="70" t="n">
        <v>59</v>
      </c>
      <c r="C8906" s="7" t="n">
        <v>7</v>
      </c>
      <c r="D8906" s="7" t="n">
        <v>6</v>
      </c>
      <c r="E8906" s="7" t="n">
        <v>0</v>
      </c>
      <c r="F8906" s="7" t="n">
        <v>0</v>
      </c>
    </row>
    <row r="8907" spans="1:9">
      <c r="A8907" t="s">
        <v>4</v>
      </c>
      <c r="B8907" s="4" t="s">
        <v>5</v>
      </c>
      <c r="C8907" s="4" t="s">
        <v>7</v>
      </c>
      <c r="D8907" s="4" t="s">
        <v>8</v>
      </c>
      <c r="E8907" s="4" t="s">
        <v>18</v>
      </c>
      <c r="F8907" s="4" t="s">
        <v>7</v>
      </c>
    </row>
    <row r="8908" spans="1:9">
      <c r="A8908" t="n">
        <v>76114</v>
      </c>
      <c r="B8908" s="70" t="n">
        <v>59</v>
      </c>
      <c r="C8908" s="7" t="n">
        <v>8</v>
      </c>
      <c r="D8908" s="7" t="n">
        <v>6</v>
      </c>
      <c r="E8908" s="7" t="n">
        <v>0</v>
      </c>
      <c r="F8908" s="7" t="n">
        <v>0</v>
      </c>
    </row>
    <row r="8909" spans="1:9">
      <c r="A8909" t="s">
        <v>4</v>
      </c>
      <c r="B8909" s="4" t="s">
        <v>5</v>
      </c>
      <c r="C8909" s="4" t="s">
        <v>7</v>
      </c>
    </row>
    <row r="8910" spans="1:9">
      <c r="A8910" t="n">
        <v>76124</v>
      </c>
      <c r="B8910" s="23" t="n">
        <v>16</v>
      </c>
      <c r="C8910" s="7" t="n">
        <v>100</v>
      </c>
    </row>
    <row r="8911" spans="1:9">
      <c r="A8911" t="s">
        <v>4</v>
      </c>
      <c r="B8911" s="4" t="s">
        <v>5</v>
      </c>
      <c r="C8911" s="4" t="s">
        <v>7</v>
      </c>
      <c r="D8911" s="4" t="s">
        <v>8</v>
      </c>
      <c r="E8911" s="4" t="s">
        <v>18</v>
      </c>
      <c r="F8911" s="4" t="s">
        <v>7</v>
      </c>
    </row>
    <row r="8912" spans="1:9">
      <c r="A8912" t="n">
        <v>76127</v>
      </c>
      <c r="B8912" s="70" t="n">
        <v>59</v>
      </c>
      <c r="C8912" s="7" t="n">
        <v>9</v>
      </c>
      <c r="D8912" s="7" t="n">
        <v>6</v>
      </c>
      <c r="E8912" s="7" t="n">
        <v>0</v>
      </c>
      <c r="F8912" s="7" t="n">
        <v>0</v>
      </c>
    </row>
    <row r="8913" spans="1:6">
      <c r="A8913" t="s">
        <v>4</v>
      </c>
      <c r="B8913" s="4" t="s">
        <v>5</v>
      </c>
      <c r="C8913" s="4" t="s">
        <v>7</v>
      </c>
      <c r="D8913" s="4" t="s">
        <v>8</v>
      </c>
      <c r="E8913" s="4" t="s">
        <v>18</v>
      </c>
      <c r="F8913" s="4" t="s">
        <v>7</v>
      </c>
    </row>
    <row r="8914" spans="1:6">
      <c r="A8914" t="n">
        <v>76137</v>
      </c>
      <c r="B8914" s="70" t="n">
        <v>59</v>
      </c>
      <c r="C8914" s="7" t="n">
        <v>11</v>
      </c>
      <c r="D8914" s="7" t="n">
        <v>6</v>
      </c>
      <c r="E8914" s="7" t="n">
        <v>0</v>
      </c>
      <c r="F8914" s="7" t="n">
        <v>0</v>
      </c>
    </row>
    <row r="8915" spans="1:6">
      <c r="A8915" t="s">
        <v>4</v>
      </c>
      <c r="B8915" s="4" t="s">
        <v>5</v>
      </c>
      <c r="C8915" s="4" t="s">
        <v>7</v>
      </c>
      <c r="D8915" s="4" t="s">
        <v>8</v>
      </c>
      <c r="E8915" s="4" t="s">
        <v>18</v>
      </c>
      <c r="F8915" s="4" t="s">
        <v>7</v>
      </c>
    </row>
    <row r="8916" spans="1:6">
      <c r="A8916" t="n">
        <v>76147</v>
      </c>
      <c r="B8916" s="70" t="n">
        <v>59</v>
      </c>
      <c r="C8916" s="7" t="n">
        <v>7032</v>
      </c>
      <c r="D8916" s="7" t="n">
        <v>6</v>
      </c>
      <c r="E8916" s="7" t="n">
        <v>0</v>
      </c>
      <c r="F8916" s="7" t="n">
        <v>0</v>
      </c>
    </row>
    <row r="8917" spans="1:6">
      <c r="A8917" t="s">
        <v>4</v>
      </c>
      <c r="B8917" s="4" t="s">
        <v>5</v>
      </c>
      <c r="C8917" s="4" t="s">
        <v>7</v>
      </c>
    </row>
    <row r="8918" spans="1:6">
      <c r="A8918" t="n">
        <v>76157</v>
      </c>
      <c r="B8918" s="23" t="n">
        <v>16</v>
      </c>
      <c r="C8918" s="7" t="n">
        <v>1500</v>
      </c>
    </row>
    <row r="8919" spans="1:6">
      <c r="A8919" t="s">
        <v>4</v>
      </c>
      <c r="B8919" s="4" t="s">
        <v>5</v>
      </c>
      <c r="C8919" s="4" t="s">
        <v>8</v>
      </c>
      <c r="D8919" s="4" t="s">
        <v>7</v>
      </c>
      <c r="E8919" s="4" t="s">
        <v>9</v>
      </c>
    </row>
    <row r="8920" spans="1:6">
      <c r="A8920" t="n">
        <v>76160</v>
      </c>
      <c r="B8920" s="38" t="n">
        <v>51</v>
      </c>
      <c r="C8920" s="7" t="n">
        <v>4</v>
      </c>
      <c r="D8920" s="7" t="n">
        <v>4</v>
      </c>
      <c r="E8920" s="7" t="s">
        <v>292</v>
      </c>
    </row>
    <row r="8921" spans="1:6">
      <c r="A8921" t="s">
        <v>4</v>
      </c>
      <c r="B8921" s="4" t="s">
        <v>5</v>
      </c>
      <c r="C8921" s="4" t="s">
        <v>7</v>
      </c>
    </row>
    <row r="8922" spans="1:6">
      <c r="A8922" t="n">
        <v>76173</v>
      </c>
      <c r="B8922" s="23" t="n">
        <v>16</v>
      </c>
      <c r="C8922" s="7" t="n">
        <v>0</v>
      </c>
    </row>
    <row r="8923" spans="1:6">
      <c r="A8923" t="s">
        <v>4</v>
      </c>
      <c r="B8923" s="4" t="s">
        <v>5</v>
      </c>
      <c r="C8923" s="4" t="s">
        <v>7</v>
      </c>
      <c r="D8923" s="4" t="s">
        <v>69</v>
      </c>
      <c r="E8923" s="4" t="s">
        <v>8</v>
      </c>
      <c r="F8923" s="4" t="s">
        <v>8</v>
      </c>
    </row>
    <row r="8924" spans="1:6">
      <c r="A8924" t="n">
        <v>76176</v>
      </c>
      <c r="B8924" s="39" t="n">
        <v>26</v>
      </c>
      <c r="C8924" s="7" t="n">
        <v>4</v>
      </c>
      <c r="D8924" s="7" t="s">
        <v>641</v>
      </c>
      <c r="E8924" s="7" t="n">
        <v>2</v>
      </c>
      <c r="F8924" s="7" t="n">
        <v>0</v>
      </c>
    </row>
    <row r="8925" spans="1:6">
      <c r="A8925" t="s">
        <v>4</v>
      </c>
      <c r="B8925" s="4" t="s">
        <v>5</v>
      </c>
    </row>
    <row r="8926" spans="1:6">
      <c r="A8926" t="n">
        <v>76195</v>
      </c>
      <c r="B8926" s="30" t="n">
        <v>28</v>
      </c>
    </row>
    <row r="8927" spans="1:6">
      <c r="A8927" t="s">
        <v>4</v>
      </c>
      <c r="B8927" s="4" t="s">
        <v>5</v>
      </c>
      <c r="C8927" s="4" t="s">
        <v>8</v>
      </c>
      <c r="D8927" s="4" t="s">
        <v>7</v>
      </c>
      <c r="E8927" s="4" t="s">
        <v>9</v>
      </c>
    </row>
    <row r="8928" spans="1:6">
      <c r="A8928" t="n">
        <v>76196</v>
      </c>
      <c r="B8928" s="38" t="n">
        <v>51</v>
      </c>
      <c r="C8928" s="7" t="n">
        <v>4</v>
      </c>
      <c r="D8928" s="7" t="n">
        <v>8</v>
      </c>
      <c r="E8928" s="7" t="s">
        <v>425</v>
      </c>
    </row>
    <row r="8929" spans="1:6">
      <c r="A8929" t="s">
        <v>4</v>
      </c>
      <c r="B8929" s="4" t="s">
        <v>5</v>
      </c>
      <c r="C8929" s="4" t="s">
        <v>7</v>
      </c>
    </row>
    <row r="8930" spans="1:6">
      <c r="A8930" t="n">
        <v>76210</v>
      </c>
      <c r="B8930" s="23" t="n">
        <v>16</v>
      </c>
      <c r="C8930" s="7" t="n">
        <v>0</v>
      </c>
    </row>
    <row r="8931" spans="1:6">
      <c r="A8931" t="s">
        <v>4</v>
      </c>
      <c r="B8931" s="4" t="s">
        <v>5</v>
      </c>
      <c r="C8931" s="4" t="s">
        <v>7</v>
      </c>
      <c r="D8931" s="4" t="s">
        <v>69</v>
      </c>
      <c r="E8931" s="4" t="s">
        <v>8</v>
      </c>
      <c r="F8931" s="4" t="s">
        <v>8</v>
      </c>
    </row>
    <row r="8932" spans="1:6">
      <c r="A8932" t="n">
        <v>76213</v>
      </c>
      <c r="B8932" s="39" t="n">
        <v>26</v>
      </c>
      <c r="C8932" s="7" t="n">
        <v>8</v>
      </c>
      <c r="D8932" s="7" t="s">
        <v>642</v>
      </c>
      <c r="E8932" s="7" t="n">
        <v>2</v>
      </c>
      <c r="F8932" s="7" t="n">
        <v>0</v>
      </c>
    </row>
    <row r="8933" spans="1:6">
      <c r="A8933" t="s">
        <v>4</v>
      </c>
      <c r="B8933" s="4" t="s">
        <v>5</v>
      </c>
    </row>
    <row r="8934" spans="1:6">
      <c r="A8934" t="n">
        <v>76263</v>
      </c>
      <c r="B8934" s="30" t="n">
        <v>28</v>
      </c>
    </row>
    <row r="8935" spans="1:6">
      <c r="A8935" t="s">
        <v>4</v>
      </c>
      <c r="B8935" s="4" t="s">
        <v>5</v>
      </c>
      <c r="C8935" s="4" t="s">
        <v>8</v>
      </c>
      <c r="D8935" s="4" t="s">
        <v>7</v>
      </c>
      <c r="E8935" s="4" t="s">
        <v>9</v>
      </c>
    </row>
    <row r="8936" spans="1:6">
      <c r="A8936" t="n">
        <v>76264</v>
      </c>
      <c r="B8936" s="38" t="n">
        <v>51</v>
      </c>
      <c r="C8936" s="7" t="n">
        <v>4</v>
      </c>
      <c r="D8936" s="7" t="n">
        <v>9</v>
      </c>
      <c r="E8936" s="7" t="s">
        <v>303</v>
      </c>
    </row>
    <row r="8937" spans="1:6">
      <c r="A8937" t="s">
        <v>4</v>
      </c>
      <c r="B8937" s="4" t="s">
        <v>5</v>
      </c>
      <c r="C8937" s="4" t="s">
        <v>7</v>
      </c>
    </row>
    <row r="8938" spans="1:6">
      <c r="A8938" t="n">
        <v>76278</v>
      </c>
      <c r="B8938" s="23" t="n">
        <v>16</v>
      </c>
      <c r="C8938" s="7" t="n">
        <v>0</v>
      </c>
    </row>
    <row r="8939" spans="1:6">
      <c r="A8939" t="s">
        <v>4</v>
      </c>
      <c r="B8939" s="4" t="s">
        <v>5</v>
      </c>
      <c r="C8939" s="4" t="s">
        <v>7</v>
      </c>
      <c r="D8939" s="4" t="s">
        <v>69</v>
      </c>
      <c r="E8939" s="4" t="s">
        <v>8</v>
      </c>
      <c r="F8939" s="4" t="s">
        <v>8</v>
      </c>
    </row>
    <row r="8940" spans="1:6">
      <c r="A8940" t="n">
        <v>76281</v>
      </c>
      <c r="B8940" s="39" t="n">
        <v>26</v>
      </c>
      <c r="C8940" s="7" t="n">
        <v>9</v>
      </c>
      <c r="D8940" s="7" t="s">
        <v>643</v>
      </c>
      <c r="E8940" s="7" t="n">
        <v>2</v>
      </c>
      <c r="F8940" s="7" t="n">
        <v>0</v>
      </c>
    </row>
    <row r="8941" spans="1:6">
      <c r="A8941" t="s">
        <v>4</v>
      </c>
      <c r="B8941" s="4" t="s">
        <v>5</v>
      </c>
    </row>
    <row r="8942" spans="1:6">
      <c r="A8942" t="n">
        <v>76355</v>
      </c>
      <c r="B8942" s="30" t="n">
        <v>28</v>
      </c>
    </row>
    <row r="8943" spans="1:6">
      <c r="A8943" t="s">
        <v>4</v>
      </c>
      <c r="B8943" s="4" t="s">
        <v>5</v>
      </c>
      <c r="C8943" s="4" t="s">
        <v>8</v>
      </c>
      <c r="D8943" s="4" t="s">
        <v>7</v>
      </c>
      <c r="E8943" s="4" t="s">
        <v>9</v>
      </c>
    </row>
    <row r="8944" spans="1:6">
      <c r="A8944" t="n">
        <v>76356</v>
      </c>
      <c r="B8944" s="38" t="n">
        <v>51</v>
      </c>
      <c r="C8944" s="7" t="n">
        <v>4</v>
      </c>
      <c r="D8944" s="7" t="n">
        <v>2</v>
      </c>
      <c r="E8944" s="7" t="s">
        <v>331</v>
      </c>
    </row>
    <row r="8945" spans="1:6">
      <c r="A8945" t="s">
        <v>4</v>
      </c>
      <c r="B8945" s="4" t="s">
        <v>5</v>
      </c>
      <c r="C8945" s="4" t="s">
        <v>7</v>
      </c>
    </row>
    <row r="8946" spans="1:6">
      <c r="A8946" t="n">
        <v>76370</v>
      </c>
      <c r="B8946" s="23" t="n">
        <v>16</v>
      </c>
      <c r="C8946" s="7" t="n">
        <v>0</v>
      </c>
    </row>
    <row r="8947" spans="1:6">
      <c r="A8947" t="s">
        <v>4</v>
      </c>
      <c r="B8947" s="4" t="s">
        <v>5</v>
      </c>
      <c r="C8947" s="4" t="s">
        <v>7</v>
      </c>
      <c r="D8947" s="4" t="s">
        <v>69</v>
      </c>
      <c r="E8947" s="4" t="s">
        <v>8</v>
      </c>
      <c r="F8947" s="4" t="s">
        <v>8</v>
      </c>
    </row>
    <row r="8948" spans="1:6">
      <c r="A8948" t="n">
        <v>76373</v>
      </c>
      <c r="B8948" s="39" t="n">
        <v>26</v>
      </c>
      <c r="C8948" s="7" t="n">
        <v>2</v>
      </c>
      <c r="D8948" s="7" t="s">
        <v>644</v>
      </c>
      <c r="E8948" s="7" t="n">
        <v>2</v>
      </c>
      <c r="F8948" s="7" t="n">
        <v>0</v>
      </c>
    </row>
    <row r="8949" spans="1:6">
      <c r="A8949" t="s">
        <v>4</v>
      </c>
      <c r="B8949" s="4" t="s">
        <v>5</v>
      </c>
    </row>
    <row r="8950" spans="1:6">
      <c r="A8950" t="n">
        <v>76449</v>
      </c>
      <c r="B8950" s="30" t="n">
        <v>28</v>
      </c>
    </row>
    <row r="8951" spans="1:6">
      <c r="A8951" t="s">
        <v>4</v>
      </c>
      <c r="B8951" s="4" t="s">
        <v>5</v>
      </c>
      <c r="C8951" s="4" t="s">
        <v>8</v>
      </c>
      <c r="D8951" s="4" t="s">
        <v>7</v>
      </c>
      <c r="E8951" s="4" t="s">
        <v>9</v>
      </c>
    </row>
    <row r="8952" spans="1:6">
      <c r="A8952" t="n">
        <v>76450</v>
      </c>
      <c r="B8952" s="38" t="n">
        <v>51</v>
      </c>
      <c r="C8952" s="7" t="n">
        <v>4</v>
      </c>
      <c r="D8952" s="7" t="n">
        <v>6</v>
      </c>
      <c r="E8952" s="7" t="s">
        <v>298</v>
      </c>
    </row>
    <row r="8953" spans="1:6">
      <c r="A8953" t="s">
        <v>4</v>
      </c>
      <c r="B8953" s="4" t="s">
        <v>5</v>
      </c>
      <c r="C8953" s="4" t="s">
        <v>7</v>
      </c>
    </row>
    <row r="8954" spans="1:6">
      <c r="A8954" t="n">
        <v>76464</v>
      </c>
      <c r="B8954" s="23" t="n">
        <v>16</v>
      </c>
      <c r="C8954" s="7" t="n">
        <v>0</v>
      </c>
    </row>
    <row r="8955" spans="1:6">
      <c r="A8955" t="s">
        <v>4</v>
      </c>
      <c r="B8955" s="4" t="s">
        <v>5</v>
      </c>
      <c r="C8955" s="4" t="s">
        <v>7</v>
      </c>
      <c r="D8955" s="4" t="s">
        <v>69</v>
      </c>
      <c r="E8955" s="4" t="s">
        <v>8</v>
      </c>
      <c r="F8955" s="4" t="s">
        <v>8</v>
      </c>
    </row>
    <row r="8956" spans="1:6">
      <c r="A8956" t="n">
        <v>76467</v>
      </c>
      <c r="B8956" s="39" t="n">
        <v>26</v>
      </c>
      <c r="C8956" s="7" t="n">
        <v>6</v>
      </c>
      <c r="D8956" s="7" t="s">
        <v>645</v>
      </c>
      <c r="E8956" s="7" t="n">
        <v>2</v>
      </c>
      <c r="F8956" s="7" t="n">
        <v>0</v>
      </c>
    </row>
    <row r="8957" spans="1:6">
      <c r="A8957" t="s">
        <v>4</v>
      </c>
      <c r="B8957" s="4" t="s">
        <v>5</v>
      </c>
    </row>
    <row r="8958" spans="1:6">
      <c r="A8958" t="n">
        <v>76533</v>
      </c>
      <c r="B8958" s="30" t="n">
        <v>28</v>
      </c>
    </row>
    <row r="8959" spans="1:6">
      <c r="A8959" t="s">
        <v>4</v>
      </c>
      <c r="B8959" s="4" t="s">
        <v>5</v>
      </c>
      <c r="C8959" s="4" t="s">
        <v>8</v>
      </c>
      <c r="D8959" s="4" t="s">
        <v>7</v>
      </c>
      <c r="E8959" s="4" t="s">
        <v>9</v>
      </c>
    </row>
    <row r="8960" spans="1:6">
      <c r="A8960" t="n">
        <v>76534</v>
      </c>
      <c r="B8960" s="38" t="n">
        <v>51</v>
      </c>
      <c r="C8960" s="7" t="n">
        <v>4</v>
      </c>
      <c r="D8960" s="7" t="n">
        <v>11</v>
      </c>
      <c r="E8960" s="7" t="s">
        <v>292</v>
      </c>
    </row>
    <row r="8961" spans="1:6">
      <c r="A8961" t="s">
        <v>4</v>
      </c>
      <c r="B8961" s="4" t="s">
        <v>5</v>
      </c>
      <c r="C8961" s="4" t="s">
        <v>7</v>
      </c>
    </row>
    <row r="8962" spans="1:6">
      <c r="A8962" t="n">
        <v>76547</v>
      </c>
      <c r="B8962" s="23" t="n">
        <v>16</v>
      </c>
      <c r="C8962" s="7" t="n">
        <v>0</v>
      </c>
    </row>
    <row r="8963" spans="1:6">
      <c r="A8963" t="s">
        <v>4</v>
      </c>
      <c r="B8963" s="4" t="s">
        <v>5</v>
      </c>
      <c r="C8963" s="4" t="s">
        <v>7</v>
      </c>
      <c r="D8963" s="4" t="s">
        <v>69</v>
      </c>
      <c r="E8963" s="4" t="s">
        <v>8</v>
      </c>
      <c r="F8963" s="4" t="s">
        <v>8</v>
      </c>
    </row>
    <row r="8964" spans="1:6">
      <c r="A8964" t="n">
        <v>76550</v>
      </c>
      <c r="B8964" s="39" t="n">
        <v>26</v>
      </c>
      <c r="C8964" s="7" t="n">
        <v>11</v>
      </c>
      <c r="D8964" s="7" t="s">
        <v>646</v>
      </c>
      <c r="E8964" s="7" t="n">
        <v>2</v>
      </c>
      <c r="F8964" s="7" t="n">
        <v>0</v>
      </c>
    </row>
    <row r="8965" spans="1:6">
      <c r="A8965" t="s">
        <v>4</v>
      </c>
      <c r="B8965" s="4" t="s">
        <v>5</v>
      </c>
    </row>
    <row r="8966" spans="1:6">
      <c r="A8966" t="n">
        <v>76647</v>
      </c>
      <c r="B8966" s="30" t="n">
        <v>28</v>
      </c>
    </row>
    <row r="8967" spans="1:6">
      <c r="A8967" t="s">
        <v>4</v>
      </c>
      <c r="B8967" s="4" t="s">
        <v>5</v>
      </c>
      <c r="C8967" s="4" t="s">
        <v>8</v>
      </c>
      <c r="D8967" s="4" t="s">
        <v>7</v>
      </c>
      <c r="E8967" s="4" t="s">
        <v>9</v>
      </c>
    </row>
    <row r="8968" spans="1:6">
      <c r="A8968" t="n">
        <v>76648</v>
      </c>
      <c r="B8968" s="38" t="n">
        <v>51</v>
      </c>
      <c r="C8968" s="7" t="n">
        <v>4</v>
      </c>
      <c r="D8968" s="7" t="n">
        <v>7</v>
      </c>
      <c r="E8968" s="7" t="s">
        <v>373</v>
      </c>
    </row>
    <row r="8969" spans="1:6">
      <c r="A8969" t="s">
        <v>4</v>
      </c>
      <c r="B8969" s="4" t="s">
        <v>5</v>
      </c>
      <c r="C8969" s="4" t="s">
        <v>7</v>
      </c>
    </row>
    <row r="8970" spans="1:6">
      <c r="A8970" t="n">
        <v>76662</v>
      </c>
      <c r="B8970" s="23" t="n">
        <v>16</v>
      </c>
      <c r="C8970" s="7" t="n">
        <v>0</v>
      </c>
    </row>
    <row r="8971" spans="1:6">
      <c r="A8971" t="s">
        <v>4</v>
      </c>
      <c r="B8971" s="4" t="s">
        <v>5</v>
      </c>
      <c r="C8971" s="4" t="s">
        <v>7</v>
      </c>
      <c r="D8971" s="4" t="s">
        <v>69</v>
      </c>
      <c r="E8971" s="4" t="s">
        <v>8</v>
      </c>
      <c r="F8971" s="4" t="s">
        <v>8</v>
      </c>
    </row>
    <row r="8972" spans="1:6">
      <c r="A8972" t="n">
        <v>76665</v>
      </c>
      <c r="B8972" s="39" t="n">
        <v>26</v>
      </c>
      <c r="C8972" s="7" t="n">
        <v>7</v>
      </c>
      <c r="D8972" s="7" t="s">
        <v>647</v>
      </c>
      <c r="E8972" s="7" t="n">
        <v>2</v>
      </c>
      <c r="F8972" s="7" t="n">
        <v>0</v>
      </c>
    </row>
    <row r="8973" spans="1:6">
      <c r="A8973" t="s">
        <v>4</v>
      </c>
      <c r="B8973" s="4" t="s">
        <v>5</v>
      </c>
    </row>
    <row r="8974" spans="1:6">
      <c r="A8974" t="n">
        <v>76718</v>
      </c>
      <c r="B8974" s="30" t="n">
        <v>28</v>
      </c>
    </row>
    <row r="8975" spans="1:6">
      <c r="A8975" t="s">
        <v>4</v>
      </c>
      <c r="B8975" s="4" t="s">
        <v>5</v>
      </c>
      <c r="C8975" s="4" t="s">
        <v>8</v>
      </c>
      <c r="D8975" s="4" t="s">
        <v>7</v>
      </c>
      <c r="E8975" s="4" t="s">
        <v>9</v>
      </c>
    </row>
    <row r="8976" spans="1:6">
      <c r="A8976" t="n">
        <v>76719</v>
      </c>
      <c r="B8976" s="38" t="n">
        <v>51</v>
      </c>
      <c r="C8976" s="7" t="n">
        <v>4</v>
      </c>
      <c r="D8976" s="7" t="n">
        <v>5</v>
      </c>
      <c r="E8976" s="7" t="s">
        <v>377</v>
      </c>
    </row>
    <row r="8977" spans="1:6">
      <c r="A8977" t="s">
        <v>4</v>
      </c>
      <c r="B8977" s="4" t="s">
        <v>5</v>
      </c>
      <c r="C8977" s="4" t="s">
        <v>7</v>
      </c>
    </row>
    <row r="8978" spans="1:6">
      <c r="A8978" t="n">
        <v>76732</v>
      </c>
      <c r="B8978" s="23" t="n">
        <v>16</v>
      </c>
      <c r="C8978" s="7" t="n">
        <v>0</v>
      </c>
    </row>
    <row r="8979" spans="1:6">
      <c r="A8979" t="s">
        <v>4</v>
      </c>
      <c r="B8979" s="4" t="s">
        <v>5</v>
      </c>
      <c r="C8979" s="4" t="s">
        <v>7</v>
      </c>
      <c r="D8979" s="4" t="s">
        <v>69</v>
      </c>
      <c r="E8979" s="4" t="s">
        <v>8</v>
      </c>
      <c r="F8979" s="4" t="s">
        <v>8</v>
      </c>
    </row>
    <row r="8980" spans="1:6">
      <c r="A8980" t="n">
        <v>76735</v>
      </c>
      <c r="B8980" s="39" t="n">
        <v>26</v>
      </c>
      <c r="C8980" s="7" t="n">
        <v>5</v>
      </c>
      <c r="D8980" s="7" t="s">
        <v>648</v>
      </c>
      <c r="E8980" s="7" t="n">
        <v>2</v>
      </c>
      <c r="F8980" s="7" t="n">
        <v>0</v>
      </c>
    </row>
    <row r="8981" spans="1:6">
      <c r="A8981" t="s">
        <v>4</v>
      </c>
      <c r="B8981" s="4" t="s">
        <v>5</v>
      </c>
    </row>
    <row r="8982" spans="1:6">
      <c r="A8982" t="n">
        <v>76813</v>
      </c>
      <c r="B8982" s="30" t="n">
        <v>28</v>
      </c>
    </row>
    <row r="8983" spans="1:6">
      <c r="A8983" t="s">
        <v>4</v>
      </c>
      <c r="B8983" s="4" t="s">
        <v>5</v>
      </c>
      <c r="C8983" s="4" t="s">
        <v>8</v>
      </c>
      <c r="D8983" s="4" t="s">
        <v>7</v>
      </c>
      <c r="E8983" s="4" t="s">
        <v>9</v>
      </c>
    </row>
    <row r="8984" spans="1:6">
      <c r="A8984" t="n">
        <v>76814</v>
      </c>
      <c r="B8984" s="38" t="n">
        <v>51</v>
      </c>
      <c r="C8984" s="7" t="n">
        <v>4</v>
      </c>
      <c r="D8984" s="7" t="n">
        <v>3</v>
      </c>
      <c r="E8984" s="7" t="s">
        <v>312</v>
      </c>
    </row>
    <row r="8985" spans="1:6">
      <c r="A8985" t="s">
        <v>4</v>
      </c>
      <c r="B8985" s="4" t="s">
        <v>5</v>
      </c>
      <c r="C8985" s="4" t="s">
        <v>7</v>
      </c>
    </row>
    <row r="8986" spans="1:6">
      <c r="A8986" t="n">
        <v>76827</v>
      </c>
      <c r="B8986" s="23" t="n">
        <v>16</v>
      </c>
      <c r="C8986" s="7" t="n">
        <v>0</v>
      </c>
    </row>
    <row r="8987" spans="1:6">
      <c r="A8987" t="s">
        <v>4</v>
      </c>
      <c r="B8987" s="4" t="s">
        <v>5</v>
      </c>
      <c r="C8987" s="4" t="s">
        <v>7</v>
      </c>
      <c r="D8987" s="4" t="s">
        <v>69</v>
      </c>
      <c r="E8987" s="4" t="s">
        <v>8</v>
      </c>
      <c r="F8987" s="4" t="s">
        <v>8</v>
      </c>
    </row>
    <row r="8988" spans="1:6">
      <c r="A8988" t="n">
        <v>76830</v>
      </c>
      <c r="B8988" s="39" t="n">
        <v>26</v>
      </c>
      <c r="C8988" s="7" t="n">
        <v>3</v>
      </c>
      <c r="D8988" s="7" t="s">
        <v>649</v>
      </c>
      <c r="E8988" s="7" t="n">
        <v>2</v>
      </c>
      <c r="F8988" s="7" t="n">
        <v>0</v>
      </c>
    </row>
    <row r="8989" spans="1:6">
      <c r="A8989" t="s">
        <v>4</v>
      </c>
      <c r="B8989" s="4" t="s">
        <v>5</v>
      </c>
    </row>
    <row r="8990" spans="1:6">
      <c r="A8990" t="n">
        <v>76919</v>
      </c>
      <c r="B8990" s="30" t="n">
        <v>28</v>
      </c>
    </row>
    <row r="8991" spans="1:6">
      <c r="A8991" t="s">
        <v>4</v>
      </c>
      <c r="B8991" s="4" t="s">
        <v>5</v>
      </c>
      <c r="C8991" s="4" t="s">
        <v>8</v>
      </c>
      <c r="D8991" s="4" t="s">
        <v>7</v>
      </c>
      <c r="E8991" s="4" t="s">
        <v>9</v>
      </c>
    </row>
    <row r="8992" spans="1:6">
      <c r="A8992" t="n">
        <v>76920</v>
      </c>
      <c r="B8992" s="38" t="n">
        <v>51</v>
      </c>
      <c r="C8992" s="7" t="n">
        <v>4</v>
      </c>
      <c r="D8992" s="7" t="n">
        <v>1</v>
      </c>
      <c r="E8992" s="7" t="s">
        <v>310</v>
      </c>
    </row>
    <row r="8993" spans="1:6">
      <c r="A8993" t="s">
        <v>4</v>
      </c>
      <c r="B8993" s="4" t="s">
        <v>5</v>
      </c>
      <c r="C8993" s="4" t="s">
        <v>7</v>
      </c>
    </row>
    <row r="8994" spans="1:6">
      <c r="A8994" t="n">
        <v>76934</v>
      </c>
      <c r="B8994" s="23" t="n">
        <v>16</v>
      </c>
      <c r="C8994" s="7" t="n">
        <v>0</v>
      </c>
    </row>
    <row r="8995" spans="1:6">
      <c r="A8995" t="s">
        <v>4</v>
      </c>
      <c r="B8995" s="4" t="s">
        <v>5</v>
      </c>
      <c r="C8995" s="4" t="s">
        <v>7</v>
      </c>
      <c r="D8995" s="4" t="s">
        <v>69</v>
      </c>
      <c r="E8995" s="4" t="s">
        <v>8</v>
      </c>
      <c r="F8995" s="4" t="s">
        <v>8</v>
      </c>
      <c r="G8995" s="4" t="s">
        <v>69</v>
      </c>
      <c r="H8995" s="4" t="s">
        <v>8</v>
      </c>
      <c r="I8995" s="4" t="s">
        <v>8</v>
      </c>
    </row>
    <row r="8996" spans="1:6">
      <c r="A8996" t="n">
        <v>76937</v>
      </c>
      <c r="B8996" s="39" t="n">
        <v>26</v>
      </c>
      <c r="C8996" s="7" t="n">
        <v>1</v>
      </c>
      <c r="D8996" s="7" t="s">
        <v>650</v>
      </c>
      <c r="E8996" s="7" t="n">
        <v>2</v>
      </c>
      <c r="F8996" s="7" t="n">
        <v>3</v>
      </c>
      <c r="G8996" s="7" t="s">
        <v>651</v>
      </c>
      <c r="H8996" s="7" t="n">
        <v>2</v>
      </c>
      <c r="I8996" s="7" t="n">
        <v>0</v>
      </c>
    </row>
    <row r="8997" spans="1:6">
      <c r="A8997" t="s">
        <v>4</v>
      </c>
      <c r="B8997" s="4" t="s">
        <v>5</v>
      </c>
    </row>
    <row r="8998" spans="1:6">
      <c r="A8998" t="n">
        <v>77077</v>
      </c>
      <c r="B8998" s="30" t="n">
        <v>28</v>
      </c>
    </row>
    <row r="8999" spans="1:6">
      <c r="A8999" t="s">
        <v>4</v>
      </c>
      <c r="B8999" s="4" t="s">
        <v>5</v>
      </c>
      <c r="C8999" s="4" t="s">
        <v>7</v>
      </c>
      <c r="D8999" s="4" t="s">
        <v>8</v>
      </c>
      <c r="E8999" s="4" t="s">
        <v>8</v>
      </c>
      <c r="F8999" s="4" t="s">
        <v>9</v>
      </c>
    </row>
    <row r="9000" spans="1:6">
      <c r="A9000" t="n">
        <v>77078</v>
      </c>
      <c r="B9000" s="53" t="n">
        <v>20</v>
      </c>
      <c r="C9000" s="7" t="n">
        <v>0</v>
      </c>
      <c r="D9000" s="7" t="n">
        <v>2</v>
      </c>
      <c r="E9000" s="7" t="n">
        <v>10</v>
      </c>
      <c r="F9000" s="7" t="s">
        <v>502</v>
      </c>
    </row>
    <row r="9001" spans="1:6">
      <c r="A9001" t="s">
        <v>4</v>
      </c>
      <c r="B9001" s="4" t="s">
        <v>5</v>
      </c>
      <c r="C9001" s="4" t="s">
        <v>8</v>
      </c>
      <c r="D9001" s="4" t="s">
        <v>7</v>
      </c>
      <c r="E9001" s="4" t="s">
        <v>9</v>
      </c>
    </row>
    <row r="9002" spans="1:6">
      <c r="A9002" t="n">
        <v>77099</v>
      </c>
      <c r="B9002" s="38" t="n">
        <v>51</v>
      </c>
      <c r="C9002" s="7" t="n">
        <v>4</v>
      </c>
      <c r="D9002" s="7" t="n">
        <v>0</v>
      </c>
      <c r="E9002" s="7" t="s">
        <v>128</v>
      </c>
    </row>
    <row r="9003" spans="1:6">
      <c r="A9003" t="s">
        <v>4</v>
      </c>
      <c r="B9003" s="4" t="s">
        <v>5</v>
      </c>
      <c r="C9003" s="4" t="s">
        <v>7</v>
      </c>
    </row>
    <row r="9004" spans="1:6">
      <c r="A9004" t="n">
        <v>77112</v>
      </c>
      <c r="B9004" s="23" t="n">
        <v>16</v>
      </c>
      <c r="C9004" s="7" t="n">
        <v>0</v>
      </c>
    </row>
    <row r="9005" spans="1:6">
      <c r="A9005" t="s">
        <v>4</v>
      </c>
      <c r="B9005" s="4" t="s">
        <v>5</v>
      </c>
      <c r="C9005" s="4" t="s">
        <v>7</v>
      </c>
      <c r="D9005" s="4" t="s">
        <v>69</v>
      </c>
      <c r="E9005" s="4" t="s">
        <v>8</v>
      </c>
      <c r="F9005" s="4" t="s">
        <v>8</v>
      </c>
    </row>
    <row r="9006" spans="1:6">
      <c r="A9006" t="n">
        <v>77115</v>
      </c>
      <c r="B9006" s="39" t="n">
        <v>26</v>
      </c>
      <c r="C9006" s="7" t="n">
        <v>0</v>
      </c>
      <c r="D9006" s="7" t="s">
        <v>652</v>
      </c>
      <c r="E9006" s="7" t="n">
        <v>2</v>
      </c>
      <c r="F9006" s="7" t="n">
        <v>0</v>
      </c>
    </row>
    <row r="9007" spans="1:6">
      <c r="A9007" t="s">
        <v>4</v>
      </c>
      <c r="B9007" s="4" t="s">
        <v>5</v>
      </c>
    </row>
    <row r="9008" spans="1:6">
      <c r="A9008" t="n">
        <v>77205</v>
      </c>
      <c r="B9008" s="30" t="n">
        <v>28</v>
      </c>
    </row>
    <row r="9009" spans="1:9">
      <c r="A9009" t="s">
        <v>4</v>
      </c>
      <c r="B9009" s="4" t="s">
        <v>5</v>
      </c>
      <c r="C9009" s="4" t="s">
        <v>7</v>
      </c>
      <c r="D9009" s="4" t="s">
        <v>8</v>
      </c>
    </row>
    <row r="9010" spans="1:9">
      <c r="A9010" t="n">
        <v>77206</v>
      </c>
      <c r="B9010" s="60" t="n">
        <v>89</v>
      </c>
      <c r="C9010" s="7" t="n">
        <v>65533</v>
      </c>
      <c r="D9010" s="7" t="n">
        <v>1</v>
      </c>
    </row>
    <row r="9011" spans="1:9">
      <c r="A9011" t="s">
        <v>4</v>
      </c>
      <c r="B9011" s="4" t="s">
        <v>5</v>
      </c>
      <c r="C9011" s="4" t="s">
        <v>8</v>
      </c>
      <c r="D9011" s="4" t="s">
        <v>7</v>
      </c>
      <c r="E9011" s="4" t="s">
        <v>8</v>
      </c>
    </row>
    <row r="9012" spans="1:9">
      <c r="A9012" t="n">
        <v>77210</v>
      </c>
      <c r="B9012" s="17" t="n">
        <v>49</v>
      </c>
      <c r="C9012" s="7" t="n">
        <v>1</v>
      </c>
      <c r="D9012" s="7" t="n">
        <v>3000</v>
      </c>
      <c r="E9012" s="7" t="n">
        <v>0</v>
      </c>
    </row>
    <row r="9013" spans="1:9">
      <c r="A9013" t="s">
        <v>4</v>
      </c>
      <c r="B9013" s="4" t="s">
        <v>5</v>
      </c>
      <c r="C9013" s="4" t="s">
        <v>8</v>
      </c>
      <c r="D9013" s="4" t="s">
        <v>7</v>
      </c>
      <c r="E9013" s="4" t="s">
        <v>7</v>
      </c>
    </row>
    <row r="9014" spans="1:9">
      <c r="A9014" t="n">
        <v>77215</v>
      </c>
      <c r="B9014" s="15" t="n">
        <v>50</v>
      </c>
      <c r="C9014" s="7" t="n">
        <v>1</v>
      </c>
      <c r="D9014" s="7" t="n">
        <v>8150</v>
      </c>
      <c r="E9014" s="7" t="n">
        <v>2000</v>
      </c>
    </row>
    <row r="9015" spans="1:9">
      <c r="A9015" t="s">
        <v>4</v>
      </c>
      <c r="B9015" s="4" t="s">
        <v>5</v>
      </c>
      <c r="C9015" s="4" t="s">
        <v>8</v>
      </c>
      <c r="D9015" s="4" t="s">
        <v>7</v>
      </c>
      <c r="E9015" s="4" t="s">
        <v>18</v>
      </c>
    </row>
    <row r="9016" spans="1:9">
      <c r="A9016" t="n">
        <v>77221</v>
      </c>
      <c r="B9016" s="25" t="n">
        <v>58</v>
      </c>
      <c r="C9016" s="7" t="n">
        <v>0</v>
      </c>
      <c r="D9016" s="7" t="n">
        <v>1000</v>
      </c>
      <c r="E9016" s="7" t="n">
        <v>1</v>
      </c>
    </row>
    <row r="9017" spans="1:9">
      <c r="A9017" t="s">
        <v>4</v>
      </c>
      <c r="B9017" s="4" t="s">
        <v>5</v>
      </c>
      <c r="C9017" s="4" t="s">
        <v>8</v>
      </c>
      <c r="D9017" s="4" t="s">
        <v>7</v>
      </c>
    </row>
    <row r="9018" spans="1:9">
      <c r="A9018" t="n">
        <v>77229</v>
      </c>
      <c r="B9018" s="25" t="n">
        <v>58</v>
      </c>
      <c r="C9018" s="7" t="n">
        <v>255</v>
      </c>
      <c r="D9018" s="7" t="n">
        <v>0</v>
      </c>
    </row>
    <row r="9019" spans="1:9">
      <c r="A9019" t="s">
        <v>4</v>
      </c>
      <c r="B9019" s="4" t="s">
        <v>5</v>
      </c>
      <c r="C9019" s="4" t="s">
        <v>7</v>
      </c>
    </row>
    <row r="9020" spans="1:9">
      <c r="A9020" t="n">
        <v>77233</v>
      </c>
      <c r="B9020" s="23" t="n">
        <v>16</v>
      </c>
      <c r="C9020" s="7" t="n">
        <v>500</v>
      </c>
    </row>
    <row r="9021" spans="1:9">
      <c r="A9021" t="s">
        <v>4</v>
      </c>
      <c r="B9021" s="4" t="s">
        <v>5</v>
      </c>
      <c r="C9021" s="4" t="s">
        <v>8</v>
      </c>
      <c r="D9021" s="4" t="s">
        <v>8</v>
      </c>
    </row>
    <row r="9022" spans="1:9">
      <c r="A9022" t="n">
        <v>77236</v>
      </c>
      <c r="B9022" s="17" t="n">
        <v>49</v>
      </c>
      <c r="C9022" s="7" t="n">
        <v>2</v>
      </c>
      <c r="D9022" s="7" t="n">
        <v>0</v>
      </c>
    </row>
    <row r="9023" spans="1:9">
      <c r="A9023" t="s">
        <v>4</v>
      </c>
      <c r="B9023" s="4" t="s">
        <v>5</v>
      </c>
      <c r="C9023" s="4" t="s">
        <v>8</v>
      </c>
      <c r="D9023" s="4" t="s">
        <v>7</v>
      </c>
      <c r="E9023" s="4" t="s">
        <v>7</v>
      </c>
      <c r="F9023" s="4" t="s">
        <v>7</v>
      </c>
      <c r="G9023" s="4" t="s">
        <v>7</v>
      </c>
      <c r="H9023" s="4" t="s">
        <v>8</v>
      </c>
    </row>
    <row r="9024" spans="1:9">
      <c r="A9024" t="n">
        <v>77239</v>
      </c>
      <c r="B9024" s="28" t="n">
        <v>25</v>
      </c>
      <c r="C9024" s="7" t="n">
        <v>5</v>
      </c>
      <c r="D9024" s="7" t="n">
        <v>65535</v>
      </c>
      <c r="E9024" s="7" t="n">
        <v>500</v>
      </c>
      <c r="F9024" s="7" t="n">
        <v>800</v>
      </c>
      <c r="G9024" s="7" t="n">
        <v>140</v>
      </c>
      <c r="H9024" s="7" t="n">
        <v>0</v>
      </c>
    </row>
    <row r="9025" spans="1:8">
      <c r="A9025" t="s">
        <v>4</v>
      </c>
      <c r="B9025" s="4" t="s">
        <v>5</v>
      </c>
      <c r="C9025" s="4" t="s">
        <v>7</v>
      </c>
      <c r="D9025" s="4" t="s">
        <v>8</v>
      </c>
      <c r="E9025" s="4" t="s">
        <v>69</v>
      </c>
      <c r="F9025" s="4" t="s">
        <v>8</v>
      </c>
      <c r="G9025" s="4" t="s">
        <v>8</v>
      </c>
    </row>
    <row r="9026" spans="1:8">
      <c r="A9026" t="n">
        <v>77250</v>
      </c>
      <c r="B9026" s="29" t="n">
        <v>24</v>
      </c>
      <c r="C9026" s="7" t="n">
        <v>65533</v>
      </c>
      <c r="D9026" s="7" t="n">
        <v>11</v>
      </c>
      <c r="E9026" s="7" t="s">
        <v>653</v>
      </c>
      <c r="F9026" s="7" t="n">
        <v>2</v>
      </c>
      <c r="G9026" s="7" t="n">
        <v>0</v>
      </c>
    </row>
    <row r="9027" spans="1:8">
      <c r="A9027" t="s">
        <v>4</v>
      </c>
      <c r="B9027" s="4" t="s">
        <v>5</v>
      </c>
    </row>
    <row r="9028" spans="1:8">
      <c r="A9028" t="n">
        <v>77295</v>
      </c>
      <c r="B9028" s="30" t="n">
        <v>28</v>
      </c>
    </row>
    <row r="9029" spans="1:8">
      <c r="A9029" t="s">
        <v>4</v>
      </c>
      <c r="B9029" s="4" t="s">
        <v>5</v>
      </c>
      <c r="C9029" s="4" t="s">
        <v>7</v>
      </c>
      <c r="D9029" s="4" t="s">
        <v>8</v>
      </c>
      <c r="E9029" s="4" t="s">
        <v>69</v>
      </c>
      <c r="F9029" s="4" t="s">
        <v>8</v>
      </c>
      <c r="G9029" s="4" t="s">
        <v>8</v>
      </c>
    </row>
    <row r="9030" spans="1:8">
      <c r="A9030" t="n">
        <v>77296</v>
      </c>
      <c r="B9030" s="29" t="n">
        <v>24</v>
      </c>
      <c r="C9030" s="7" t="n">
        <v>65533</v>
      </c>
      <c r="D9030" s="7" t="n">
        <v>11</v>
      </c>
      <c r="E9030" s="7" t="s">
        <v>654</v>
      </c>
      <c r="F9030" s="7" t="n">
        <v>2</v>
      </c>
      <c r="G9030" s="7" t="n">
        <v>0</v>
      </c>
    </row>
    <row r="9031" spans="1:8">
      <c r="A9031" t="s">
        <v>4</v>
      </c>
      <c r="B9031" s="4" t="s">
        <v>5</v>
      </c>
    </row>
    <row r="9032" spans="1:8">
      <c r="A9032" t="n">
        <v>77446</v>
      </c>
      <c r="B9032" s="30" t="n">
        <v>28</v>
      </c>
    </row>
    <row r="9033" spans="1:8">
      <c r="A9033" t="s">
        <v>4</v>
      </c>
      <c r="B9033" s="4" t="s">
        <v>5</v>
      </c>
      <c r="C9033" s="4" t="s">
        <v>7</v>
      </c>
      <c r="D9033" s="4" t="s">
        <v>8</v>
      </c>
      <c r="E9033" s="4" t="s">
        <v>69</v>
      </c>
      <c r="F9033" s="4" t="s">
        <v>8</v>
      </c>
      <c r="G9033" s="4" t="s">
        <v>8</v>
      </c>
    </row>
    <row r="9034" spans="1:8">
      <c r="A9034" t="n">
        <v>77447</v>
      </c>
      <c r="B9034" s="29" t="n">
        <v>24</v>
      </c>
      <c r="C9034" s="7" t="n">
        <v>65533</v>
      </c>
      <c r="D9034" s="7" t="n">
        <v>11</v>
      </c>
      <c r="E9034" s="7" t="s">
        <v>655</v>
      </c>
      <c r="F9034" s="7" t="n">
        <v>2</v>
      </c>
      <c r="G9034" s="7" t="n">
        <v>0</v>
      </c>
    </row>
    <row r="9035" spans="1:8">
      <c r="A9035" t="s">
        <v>4</v>
      </c>
      <c r="B9035" s="4" t="s">
        <v>5</v>
      </c>
    </row>
    <row r="9036" spans="1:8">
      <c r="A9036" t="n">
        <v>77537</v>
      </c>
      <c r="B9036" s="30" t="n">
        <v>28</v>
      </c>
    </row>
    <row r="9037" spans="1:8">
      <c r="A9037" t="s">
        <v>4</v>
      </c>
      <c r="B9037" s="4" t="s">
        <v>5</v>
      </c>
      <c r="C9037" s="4" t="s">
        <v>8</v>
      </c>
    </row>
    <row r="9038" spans="1:8">
      <c r="A9038" t="n">
        <v>77538</v>
      </c>
      <c r="B9038" s="31" t="n">
        <v>27</v>
      </c>
      <c r="C9038" s="7" t="n">
        <v>0</v>
      </c>
    </row>
    <row r="9039" spans="1:8">
      <c r="A9039" t="s">
        <v>4</v>
      </c>
      <c r="B9039" s="4" t="s">
        <v>5</v>
      </c>
      <c r="C9039" s="4" t="s">
        <v>8</v>
      </c>
    </row>
    <row r="9040" spans="1:8">
      <c r="A9040" t="n">
        <v>77540</v>
      </c>
      <c r="B9040" s="31" t="n">
        <v>27</v>
      </c>
      <c r="C9040" s="7" t="n">
        <v>1</v>
      </c>
    </row>
    <row r="9041" spans="1:7">
      <c r="A9041" t="s">
        <v>4</v>
      </c>
      <c r="B9041" s="4" t="s">
        <v>5</v>
      </c>
      <c r="C9041" s="4" t="s">
        <v>8</v>
      </c>
      <c r="D9041" s="4" t="s">
        <v>7</v>
      </c>
      <c r="E9041" s="4" t="s">
        <v>7</v>
      </c>
      <c r="F9041" s="4" t="s">
        <v>7</v>
      </c>
      <c r="G9041" s="4" t="s">
        <v>7</v>
      </c>
      <c r="H9041" s="4" t="s">
        <v>8</v>
      </c>
    </row>
    <row r="9042" spans="1:7">
      <c r="A9042" t="n">
        <v>77542</v>
      </c>
      <c r="B9042" s="28" t="n">
        <v>25</v>
      </c>
      <c r="C9042" s="7" t="n">
        <v>5</v>
      </c>
      <c r="D9042" s="7" t="n">
        <v>65535</v>
      </c>
      <c r="E9042" s="7" t="n">
        <v>65535</v>
      </c>
      <c r="F9042" s="7" t="n">
        <v>65535</v>
      </c>
      <c r="G9042" s="7" t="n">
        <v>65535</v>
      </c>
      <c r="H9042" s="7" t="n">
        <v>0</v>
      </c>
    </row>
    <row r="9043" spans="1:7">
      <c r="A9043" t="s">
        <v>4</v>
      </c>
      <c r="B9043" s="4" t="s">
        <v>5</v>
      </c>
      <c r="C9043" s="4" t="s">
        <v>7</v>
      </c>
    </row>
    <row r="9044" spans="1:7">
      <c r="A9044" t="n">
        <v>77553</v>
      </c>
      <c r="B9044" s="6" t="n">
        <v>12</v>
      </c>
      <c r="C9044" s="7" t="n">
        <v>6767</v>
      </c>
    </row>
    <row r="9045" spans="1:7">
      <c r="A9045" t="s">
        <v>4</v>
      </c>
      <c r="B9045" s="4" t="s">
        <v>5</v>
      </c>
      <c r="C9045" s="4" t="s">
        <v>7</v>
      </c>
      <c r="D9045" s="4" t="s">
        <v>18</v>
      </c>
      <c r="E9045" s="4" t="s">
        <v>18</v>
      </c>
      <c r="F9045" s="4" t="s">
        <v>18</v>
      </c>
      <c r="G9045" s="4" t="s">
        <v>18</v>
      </c>
    </row>
    <row r="9046" spans="1:7">
      <c r="A9046" t="n">
        <v>77556</v>
      </c>
      <c r="B9046" s="33" t="n">
        <v>46</v>
      </c>
      <c r="C9046" s="7" t="n">
        <v>61456</v>
      </c>
      <c r="D9046" s="7" t="n">
        <v>0</v>
      </c>
      <c r="E9046" s="7" t="n">
        <v>0</v>
      </c>
      <c r="F9046" s="7" t="n">
        <v>0</v>
      </c>
      <c r="G9046" s="7" t="n">
        <v>0</v>
      </c>
    </row>
    <row r="9047" spans="1:7">
      <c r="A9047" t="s">
        <v>4</v>
      </c>
      <c r="B9047" s="4" t="s">
        <v>5</v>
      </c>
      <c r="C9047" s="4" t="s">
        <v>8</v>
      </c>
      <c r="D9047" s="4" t="s">
        <v>7</v>
      </c>
    </row>
    <row r="9048" spans="1:7">
      <c r="A9048" t="n">
        <v>77575</v>
      </c>
      <c r="B9048" s="9" t="n">
        <v>162</v>
      </c>
      <c r="C9048" s="7" t="n">
        <v>1</v>
      </c>
      <c r="D9048" s="7" t="n">
        <v>0</v>
      </c>
    </row>
    <row r="9049" spans="1:7">
      <c r="A9049" t="s">
        <v>4</v>
      </c>
      <c r="B9049" s="4" t="s">
        <v>5</v>
      </c>
    </row>
    <row r="9050" spans="1:7">
      <c r="A9050" t="n">
        <v>77579</v>
      </c>
      <c r="B9050" s="5" t="n">
        <v>1</v>
      </c>
    </row>
    <row r="9051" spans="1:7" s="3" customFormat="1" customHeight="0">
      <c r="A9051" s="3" t="s">
        <v>2</v>
      </c>
      <c r="B9051" s="3" t="s">
        <v>656</v>
      </c>
    </row>
    <row r="9052" spans="1:7">
      <c r="A9052" t="s">
        <v>4</v>
      </c>
      <c r="B9052" s="4" t="s">
        <v>5</v>
      </c>
      <c r="C9052" s="4" t="s">
        <v>8</v>
      </c>
      <c r="D9052" s="4" t="s">
        <v>8</v>
      </c>
      <c r="E9052" s="4" t="s">
        <v>8</v>
      </c>
      <c r="F9052" s="4" t="s">
        <v>8</v>
      </c>
    </row>
    <row r="9053" spans="1:7">
      <c r="A9053" t="n">
        <v>77580</v>
      </c>
      <c r="B9053" s="10" t="n">
        <v>14</v>
      </c>
      <c r="C9053" s="7" t="n">
        <v>2</v>
      </c>
      <c r="D9053" s="7" t="n">
        <v>0</v>
      </c>
      <c r="E9053" s="7" t="n">
        <v>0</v>
      </c>
      <c r="F9053" s="7" t="n">
        <v>0</v>
      </c>
    </row>
    <row r="9054" spans="1:7">
      <c r="A9054" t="s">
        <v>4</v>
      </c>
      <c r="B9054" s="4" t="s">
        <v>5</v>
      </c>
      <c r="C9054" s="4" t="s">
        <v>8</v>
      </c>
      <c r="D9054" s="41" t="s">
        <v>173</v>
      </c>
      <c r="E9054" s="4" t="s">
        <v>5</v>
      </c>
      <c r="F9054" s="4" t="s">
        <v>8</v>
      </c>
      <c r="G9054" s="4" t="s">
        <v>7</v>
      </c>
      <c r="H9054" s="41" t="s">
        <v>174</v>
      </c>
      <c r="I9054" s="4" t="s">
        <v>8</v>
      </c>
      <c r="J9054" s="4" t="s">
        <v>19</v>
      </c>
      <c r="K9054" s="4" t="s">
        <v>8</v>
      </c>
      <c r="L9054" s="4" t="s">
        <v>8</v>
      </c>
      <c r="M9054" s="41" t="s">
        <v>173</v>
      </c>
      <c r="N9054" s="4" t="s">
        <v>5</v>
      </c>
      <c r="O9054" s="4" t="s">
        <v>8</v>
      </c>
      <c r="P9054" s="4" t="s">
        <v>7</v>
      </c>
      <c r="Q9054" s="41" t="s">
        <v>174</v>
      </c>
      <c r="R9054" s="4" t="s">
        <v>8</v>
      </c>
      <c r="S9054" s="4" t="s">
        <v>19</v>
      </c>
      <c r="T9054" s="4" t="s">
        <v>8</v>
      </c>
      <c r="U9054" s="4" t="s">
        <v>8</v>
      </c>
      <c r="V9054" s="4" t="s">
        <v>8</v>
      </c>
      <c r="W9054" s="4" t="s">
        <v>17</v>
      </c>
    </row>
    <row r="9055" spans="1:7">
      <c r="A9055" t="n">
        <v>77585</v>
      </c>
      <c r="B9055" s="12" t="n">
        <v>5</v>
      </c>
      <c r="C9055" s="7" t="n">
        <v>28</v>
      </c>
      <c r="D9055" s="41" t="s">
        <v>3</v>
      </c>
      <c r="E9055" s="9" t="n">
        <v>162</v>
      </c>
      <c r="F9055" s="7" t="n">
        <v>3</v>
      </c>
      <c r="G9055" s="7" t="n">
        <v>33197</v>
      </c>
      <c r="H9055" s="41" t="s">
        <v>3</v>
      </c>
      <c r="I9055" s="7" t="n">
        <v>0</v>
      </c>
      <c r="J9055" s="7" t="n">
        <v>1</v>
      </c>
      <c r="K9055" s="7" t="n">
        <v>2</v>
      </c>
      <c r="L9055" s="7" t="n">
        <v>28</v>
      </c>
      <c r="M9055" s="41" t="s">
        <v>3</v>
      </c>
      <c r="N9055" s="9" t="n">
        <v>162</v>
      </c>
      <c r="O9055" s="7" t="n">
        <v>3</v>
      </c>
      <c r="P9055" s="7" t="n">
        <v>33197</v>
      </c>
      <c r="Q9055" s="41" t="s">
        <v>3</v>
      </c>
      <c r="R9055" s="7" t="n">
        <v>0</v>
      </c>
      <c r="S9055" s="7" t="n">
        <v>2</v>
      </c>
      <c r="T9055" s="7" t="n">
        <v>2</v>
      </c>
      <c r="U9055" s="7" t="n">
        <v>11</v>
      </c>
      <c r="V9055" s="7" t="n">
        <v>1</v>
      </c>
      <c r="W9055" s="13" t="n">
        <f t="normal" ca="1">A9059</f>
        <v>0</v>
      </c>
    </row>
    <row r="9056" spans="1:7">
      <c r="A9056" t="s">
        <v>4</v>
      </c>
      <c r="B9056" s="4" t="s">
        <v>5</v>
      </c>
      <c r="C9056" s="4" t="s">
        <v>8</v>
      </c>
      <c r="D9056" s="4" t="s">
        <v>7</v>
      </c>
      <c r="E9056" s="4" t="s">
        <v>18</v>
      </c>
    </row>
    <row r="9057" spans="1:23">
      <c r="A9057" t="n">
        <v>77614</v>
      </c>
      <c r="B9057" s="25" t="n">
        <v>58</v>
      </c>
      <c r="C9057" s="7" t="n">
        <v>0</v>
      </c>
      <c r="D9057" s="7" t="n">
        <v>0</v>
      </c>
      <c r="E9057" s="7" t="n">
        <v>1</v>
      </c>
    </row>
    <row r="9058" spans="1:23">
      <c r="A9058" t="s">
        <v>4</v>
      </c>
      <c r="B9058" s="4" t="s">
        <v>5</v>
      </c>
      <c r="C9058" s="4" t="s">
        <v>8</v>
      </c>
      <c r="D9058" s="41" t="s">
        <v>173</v>
      </c>
      <c r="E9058" s="4" t="s">
        <v>5</v>
      </c>
      <c r="F9058" s="4" t="s">
        <v>8</v>
      </c>
      <c r="G9058" s="4" t="s">
        <v>7</v>
      </c>
      <c r="H9058" s="41" t="s">
        <v>174</v>
      </c>
      <c r="I9058" s="4" t="s">
        <v>8</v>
      </c>
      <c r="J9058" s="4" t="s">
        <v>19</v>
      </c>
      <c r="K9058" s="4" t="s">
        <v>8</v>
      </c>
      <c r="L9058" s="4" t="s">
        <v>8</v>
      </c>
      <c r="M9058" s="41" t="s">
        <v>173</v>
      </c>
      <c r="N9058" s="4" t="s">
        <v>5</v>
      </c>
      <c r="O9058" s="4" t="s">
        <v>8</v>
      </c>
      <c r="P9058" s="4" t="s">
        <v>7</v>
      </c>
      <c r="Q9058" s="41" t="s">
        <v>174</v>
      </c>
      <c r="R9058" s="4" t="s">
        <v>8</v>
      </c>
      <c r="S9058" s="4" t="s">
        <v>19</v>
      </c>
      <c r="T9058" s="4" t="s">
        <v>8</v>
      </c>
      <c r="U9058" s="4" t="s">
        <v>8</v>
      </c>
      <c r="V9058" s="4" t="s">
        <v>8</v>
      </c>
      <c r="W9058" s="4" t="s">
        <v>17</v>
      </c>
    </row>
    <row r="9059" spans="1:23">
      <c r="A9059" t="n">
        <v>77622</v>
      </c>
      <c r="B9059" s="12" t="n">
        <v>5</v>
      </c>
      <c r="C9059" s="7" t="n">
        <v>28</v>
      </c>
      <c r="D9059" s="41" t="s">
        <v>3</v>
      </c>
      <c r="E9059" s="9" t="n">
        <v>162</v>
      </c>
      <c r="F9059" s="7" t="n">
        <v>3</v>
      </c>
      <c r="G9059" s="7" t="n">
        <v>33197</v>
      </c>
      <c r="H9059" s="41" t="s">
        <v>3</v>
      </c>
      <c r="I9059" s="7" t="n">
        <v>0</v>
      </c>
      <c r="J9059" s="7" t="n">
        <v>1</v>
      </c>
      <c r="K9059" s="7" t="n">
        <v>3</v>
      </c>
      <c r="L9059" s="7" t="n">
        <v>28</v>
      </c>
      <c r="M9059" s="41" t="s">
        <v>3</v>
      </c>
      <c r="N9059" s="9" t="n">
        <v>162</v>
      </c>
      <c r="O9059" s="7" t="n">
        <v>3</v>
      </c>
      <c r="P9059" s="7" t="n">
        <v>33197</v>
      </c>
      <c r="Q9059" s="41" t="s">
        <v>3</v>
      </c>
      <c r="R9059" s="7" t="n">
        <v>0</v>
      </c>
      <c r="S9059" s="7" t="n">
        <v>2</v>
      </c>
      <c r="T9059" s="7" t="n">
        <v>3</v>
      </c>
      <c r="U9059" s="7" t="n">
        <v>9</v>
      </c>
      <c r="V9059" s="7" t="n">
        <v>1</v>
      </c>
      <c r="W9059" s="13" t="n">
        <f t="normal" ca="1">A9069</f>
        <v>0</v>
      </c>
    </row>
    <row r="9060" spans="1:23">
      <c r="A9060" t="s">
        <v>4</v>
      </c>
      <c r="B9060" s="4" t="s">
        <v>5</v>
      </c>
      <c r="C9060" s="4" t="s">
        <v>8</v>
      </c>
      <c r="D9060" s="41" t="s">
        <v>173</v>
      </c>
      <c r="E9060" s="4" t="s">
        <v>5</v>
      </c>
      <c r="F9060" s="4" t="s">
        <v>7</v>
      </c>
      <c r="G9060" s="4" t="s">
        <v>8</v>
      </c>
      <c r="H9060" s="4" t="s">
        <v>8</v>
      </c>
      <c r="I9060" s="4" t="s">
        <v>9</v>
      </c>
      <c r="J9060" s="41" t="s">
        <v>174</v>
      </c>
      <c r="K9060" s="4" t="s">
        <v>8</v>
      </c>
      <c r="L9060" s="4" t="s">
        <v>8</v>
      </c>
      <c r="M9060" s="41" t="s">
        <v>173</v>
      </c>
      <c r="N9060" s="4" t="s">
        <v>5</v>
      </c>
      <c r="O9060" s="4" t="s">
        <v>8</v>
      </c>
      <c r="P9060" s="41" t="s">
        <v>174</v>
      </c>
      <c r="Q9060" s="4" t="s">
        <v>8</v>
      </c>
      <c r="R9060" s="4" t="s">
        <v>19</v>
      </c>
      <c r="S9060" s="4" t="s">
        <v>8</v>
      </c>
      <c r="T9060" s="4" t="s">
        <v>8</v>
      </c>
      <c r="U9060" s="4" t="s">
        <v>8</v>
      </c>
      <c r="V9060" s="41" t="s">
        <v>173</v>
      </c>
      <c r="W9060" s="4" t="s">
        <v>5</v>
      </c>
      <c r="X9060" s="4" t="s">
        <v>8</v>
      </c>
      <c r="Y9060" s="41" t="s">
        <v>174</v>
      </c>
      <c r="Z9060" s="4" t="s">
        <v>8</v>
      </c>
      <c r="AA9060" s="4" t="s">
        <v>19</v>
      </c>
      <c r="AB9060" s="4" t="s">
        <v>8</v>
      </c>
      <c r="AC9060" s="4" t="s">
        <v>8</v>
      </c>
      <c r="AD9060" s="4" t="s">
        <v>8</v>
      </c>
      <c r="AE9060" s="4" t="s">
        <v>17</v>
      </c>
    </row>
    <row r="9061" spans="1:23">
      <c r="A9061" t="n">
        <v>77651</v>
      </c>
      <c r="B9061" s="12" t="n">
        <v>5</v>
      </c>
      <c r="C9061" s="7" t="n">
        <v>28</v>
      </c>
      <c r="D9061" s="41" t="s">
        <v>3</v>
      </c>
      <c r="E9061" s="51" t="n">
        <v>47</v>
      </c>
      <c r="F9061" s="7" t="n">
        <v>61456</v>
      </c>
      <c r="G9061" s="7" t="n">
        <v>2</v>
      </c>
      <c r="H9061" s="7" t="n">
        <v>0</v>
      </c>
      <c r="I9061" s="7" t="s">
        <v>231</v>
      </c>
      <c r="J9061" s="41" t="s">
        <v>3</v>
      </c>
      <c r="K9061" s="7" t="n">
        <v>8</v>
      </c>
      <c r="L9061" s="7" t="n">
        <v>28</v>
      </c>
      <c r="M9061" s="41" t="s">
        <v>3</v>
      </c>
      <c r="N9061" s="52" t="n">
        <v>74</v>
      </c>
      <c r="O9061" s="7" t="n">
        <v>65</v>
      </c>
      <c r="P9061" s="41" t="s">
        <v>3</v>
      </c>
      <c r="Q9061" s="7" t="n">
        <v>0</v>
      </c>
      <c r="R9061" s="7" t="n">
        <v>1</v>
      </c>
      <c r="S9061" s="7" t="n">
        <v>3</v>
      </c>
      <c r="T9061" s="7" t="n">
        <v>9</v>
      </c>
      <c r="U9061" s="7" t="n">
        <v>28</v>
      </c>
      <c r="V9061" s="41" t="s">
        <v>3</v>
      </c>
      <c r="W9061" s="52" t="n">
        <v>74</v>
      </c>
      <c r="X9061" s="7" t="n">
        <v>65</v>
      </c>
      <c r="Y9061" s="41" t="s">
        <v>3</v>
      </c>
      <c r="Z9061" s="7" t="n">
        <v>0</v>
      </c>
      <c r="AA9061" s="7" t="n">
        <v>2</v>
      </c>
      <c r="AB9061" s="7" t="n">
        <v>3</v>
      </c>
      <c r="AC9061" s="7" t="n">
        <v>9</v>
      </c>
      <c r="AD9061" s="7" t="n">
        <v>1</v>
      </c>
      <c r="AE9061" s="13" t="n">
        <f t="normal" ca="1">A9065</f>
        <v>0</v>
      </c>
    </row>
    <row r="9062" spans="1:23">
      <c r="A9062" t="s">
        <v>4</v>
      </c>
      <c r="B9062" s="4" t="s">
        <v>5</v>
      </c>
      <c r="C9062" s="4" t="s">
        <v>7</v>
      </c>
      <c r="D9062" s="4" t="s">
        <v>8</v>
      </c>
      <c r="E9062" s="4" t="s">
        <v>8</v>
      </c>
      <c r="F9062" s="4" t="s">
        <v>9</v>
      </c>
    </row>
    <row r="9063" spans="1:23">
      <c r="A9063" t="n">
        <v>77699</v>
      </c>
      <c r="B9063" s="51" t="n">
        <v>47</v>
      </c>
      <c r="C9063" s="7" t="n">
        <v>61456</v>
      </c>
      <c r="D9063" s="7" t="n">
        <v>0</v>
      </c>
      <c r="E9063" s="7" t="n">
        <v>0</v>
      </c>
      <c r="F9063" s="7" t="s">
        <v>232</v>
      </c>
    </row>
    <row r="9064" spans="1:23">
      <c r="A9064" t="s">
        <v>4</v>
      </c>
      <c r="B9064" s="4" t="s">
        <v>5</v>
      </c>
      <c r="C9064" s="4" t="s">
        <v>8</v>
      </c>
      <c r="D9064" s="4" t="s">
        <v>7</v>
      </c>
      <c r="E9064" s="4" t="s">
        <v>18</v>
      </c>
    </row>
    <row r="9065" spans="1:23">
      <c r="A9065" t="n">
        <v>77712</v>
      </c>
      <c r="B9065" s="25" t="n">
        <v>58</v>
      </c>
      <c r="C9065" s="7" t="n">
        <v>0</v>
      </c>
      <c r="D9065" s="7" t="n">
        <v>300</v>
      </c>
      <c r="E9065" s="7" t="n">
        <v>1</v>
      </c>
    </row>
    <row r="9066" spans="1:23">
      <c r="A9066" t="s">
        <v>4</v>
      </c>
      <c r="B9066" s="4" t="s">
        <v>5</v>
      </c>
      <c r="C9066" s="4" t="s">
        <v>8</v>
      </c>
      <c r="D9066" s="4" t="s">
        <v>7</v>
      </c>
    </row>
    <row r="9067" spans="1:23">
      <c r="A9067" t="n">
        <v>77720</v>
      </c>
      <c r="B9067" s="25" t="n">
        <v>58</v>
      </c>
      <c r="C9067" s="7" t="n">
        <v>255</v>
      </c>
      <c r="D9067" s="7" t="n">
        <v>0</v>
      </c>
    </row>
    <row r="9068" spans="1:23">
      <c r="A9068" t="s">
        <v>4</v>
      </c>
      <c r="B9068" s="4" t="s">
        <v>5</v>
      </c>
      <c r="C9068" s="4" t="s">
        <v>8</v>
      </c>
      <c r="D9068" s="4" t="s">
        <v>8</v>
      </c>
      <c r="E9068" s="4" t="s">
        <v>8</v>
      </c>
      <c r="F9068" s="4" t="s">
        <v>8</v>
      </c>
    </row>
    <row r="9069" spans="1:23">
      <c r="A9069" t="n">
        <v>77724</v>
      </c>
      <c r="B9069" s="10" t="n">
        <v>14</v>
      </c>
      <c r="C9069" s="7" t="n">
        <v>0</v>
      </c>
      <c r="D9069" s="7" t="n">
        <v>0</v>
      </c>
      <c r="E9069" s="7" t="n">
        <v>0</v>
      </c>
      <c r="F9069" s="7" t="n">
        <v>64</v>
      </c>
    </row>
    <row r="9070" spans="1:23">
      <c r="A9070" t="s">
        <v>4</v>
      </c>
      <c r="B9070" s="4" t="s">
        <v>5</v>
      </c>
      <c r="C9070" s="4" t="s">
        <v>8</v>
      </c>
      <c r="D9070" s="4" t="s">
        <v>7</v>
      </c>
    </row>
    <row r="9071" spans="1:23">
      <c r="A9071" t="n">
        <v>77729</v>
      </c>
      <c r="B9071" s="21" t="n">
        <v>22</v>
      </c>
      <c r="C9071" s="7" t="n">
        <v>0</v>
      </c>
      <c r="D9071" s="7" t="n">
        <v>33197</v>
      </c>
    </row>
    <row r="9072" spans="1:23">
      <c r="A9072" t="s">
        <v>4</v>
      </c>
      <c r="B9072" s="4" t="s">
        <v>5</v>
      </c>
      <c r="C9072" s="4" t="s">
        <v>8</v>
      </c>
      <c r="D9072" s="4" t="s">
        <v>7</v>
      </c>
    </row>
    <row r="9073" spans="1:31">
      <c r="A9073" t="n">
        <v>77733</v>
      </c>
      <c r="B9073" s="25" t="n">
        <v>58</v>
      </c>
      <c r="C9073" s="7" t="n">
        <v>5</v>
      </c>
      <c r="D9073" s="7" t="n">
        <v>300</v>
      </c>
    </row>
    <row r="9074" spans="1:31">
      <c r="A9074" t="s">
        <v>4</v>
      </c>
      <c r="B9074" s="4" t="s">
        <v>5</v>
      </c>
      <c r="C9074" s="4" t="s">
        <v>18</v>
      </c>
      <c r="D9074" s="4" t="s">
        <v>7</v>
      </c>
    </row>
    <row r="9075" spans="1:31">
      <c r="A9075" t="n">
        <v>77737</v>
      </c>
      <c r="B9075" s="54" t="n">
        <v>103</v>
      </c>
      <c r="C9075" s="7" t="n">
        <v>0</v>
      </c>
      <c r="D9075" s="7" t="n">
        <v>300</v>
      </c>
    </row>
    <row r="9076" spans="1:31">
      <c r="A9076" t="s">
        <v>4</v>
      </c>
      <c r="B9076" s="4" t="s">
        <v>5</v>
      </c>
      <c r="C9076" s="4" t="s">
        <v>8</v>
      </c>
    </row>
    <row r="9077" spans="1:31">
      <c r="A9077" t="n">
        <v>77744</v>
      </c>
      <c r="B9077" s="34" t="n">
        <v>64</v>
      </c>
      <c r="C9077" s="7" t="n">
        <v>7</v>
      </c>
    </row>
    <row r="9078" spans="1:31">
      <c r="A9078" t="s">
        <v>4</v>
      </c>
      <c r="B9078" s="4" t="s">
        <v>5</v>
      </c>
      <c r="C9078" s="4" t="s">
        <v>8</v>
      </c>
      <c r="D9078" s="4" t="s">
        <v>7</v>
      </c>
    </row>
    <row r="9079" spans="1:31">
      <c r="A9079" t="n">
        <v>77746</v>
      </c>
      <c r="B9079" s="55" t="n">
        <v>72</v>
      </c>
      <c r="C9079" s="7" t="n">
        <v>5</v>
      </c>
      <c r="D9079" s="7" t="n">
        <v>0</v>
      </c>
    </row>
    <row r="9080" spans="1:31">
      <c r="A9080" t="s">
        <v>4</v>
      </c>
      <c r="B9080" s="4" t="s">
        <v>5</v>
      </c>
      <c r="C9080" s="4" t="s">
        <v>8</v>
      </c>
      <c r="D9080" s="41" t="s">
        <v>173</v>
      </c>
      <c r="E9080" s="4" t="s">
        <v>5</v>
      </c>
      <c r="F9080" s="4" t="s">
        <v>8</v>
      </c>
      <c r="G9080" s="4" t="s">
        <v>7</v>
      </c>
      <c r="H9080" s="41" t="s">
        <v>174</v>
      </c>
      <c r="I9080" s="4" t="s">
        <v>8</v>
      </c>
      <c r="J9080" s="4" t="s">
        <v>19</v>
      </c>
      <c r="K9080" s="4" t="s">
        <v>8</v>
      </c>
      <c r="L9080" s="4" t="s">
        <v>8</v>
      </c>
      <c r="M9080" s="4" t="s">
        <v>17</v>
      </c>
    </row>
    <row r="9081" spans="1:31">
      <c r="A9081" t="n">
        <v>77750</v>
      </c>
      <c r="B9081" s="12" t="n">
        <v>5</v>
      </c>
      <c r="C9081" s="7" t="n">
        <v>28</v>
      </c>
      <c r="D9081" s="41" t="s">
        <v>3</v>
      </c>
      <c r="E9081" s="9" t="n">
        <v>162</v>
      </c>
      <c r="F9081" s="7" t="n">
        <v>4</v>
      </c>
      <c r="G9081" s="7" t="n">
        <v>33197</v>
      </c>
      <c r="H9081" s="41" t="s">
        <v>3</v>
      </c>
      <c r="I9081" s="7" t="n">
        <v>0</v>
      </c>
      <c r="J9081" s="7" t="n">
        <v>1</v>
      </c>
      <c r="K9081" s="7" t="n">
        <v>2</v>
      </c>
      <c r="L9081" s="7" t="n">
        <v>1</v>
      </c>
      <c r="M9081" s="13" t="n">
        <f t="normal" ca="1">A9087</f>
        <v>0</v>
      </c>
    </row>
    <row r="9082" spans="1:31">
      <c r="A9082" t="s">
        <v>4</v>
      </c>
      <c r="B9082" s="4" t="s">
        <v>5</v>
      </c>
      <c r="C9082" s="4" t="s">
        <v>8</v>
      </c>
      <c r="D9082" s="4" t="s">
        <v>9</v>
      </c>
    </row>
    <row r="9083" spans="1:31">
      <c r="A9083" t="n">
        <v>77767</v>
      </c>
      <c r="B9083" s="8" t="n">
        <v>2</v>
      </c>
      <c r="C9083" s="7" t="n">
        <v>10</v>
      </c>
      <c r="D9083" s="7" t="s">
        <v>233</v>
      </c>
    </row>
    <row r="9084" spans="1:31">
      <c r="A9084" t="s">
        <v>4</v>
      </c>
      <c r="B9084" s="4" t="s">
        <v>5</v>
      </c>
      <c r="C9084" s="4" t="s">
        <v>7</v>
      </c>
    </row>
    <row r="9085" spans="1:31">
      <c r="A9085" t="n">
        <v>77784</v>
      </c>
      <c r="B9085" s="23" t="n">
        <v>16</v>
      </c>
      <c r="C9085" s="7" t="n">
        <v>0</v>
      </c>
    </row>
    <row r="9086" spans="1:31">
      <c r="A9086" t="s">
        <v>4</v>
      </c>
      <c r="B9086" s="4" t="s">
        <v>5</v>
      </c>
      <c r="C9086" s="4" t="s">
        <v>7</v>
      </c>
      <c r="D9086" s="4" t="s">
        <v>19</v>
      </c>
    </row>
    <row r="9087" spans="1:31">
      <c r="A9087" t="n">
        <v>77787</v>
      </c>
      <c r="B9087" s="43" t="n">
        <v>43</v>
      </c>
      <c r="C9087" s="7" t="n">
        <v>61456</v>
      </c>
      <c r="D9087" s="7" t="n">
        <v>1</v>
      </c>
    </row>
    <row r="9088" spans="1:31">
      <c r="A9088" t="s">
        <v>4</v>
      </c>
      <c r="B9088" s="4" t="s">
        <v>5</v>
      </c>
      <c r="C9088" s="4" t="s">
        <v>7</v>
      </c>
      <c r="D9088" s="4" t="s">
        <v>19</v>
      </c>
    </row>
    <row r="9089" spans="1:13">
      <c r="A9089" t="n">
        <v>77794</v>
      </c>
      <c r="B9089" s="46" t="n">
        <v>44</v>
      </c>
      <c r="C9089" s="7" t="n">
        <v>0</v>
      </c>
      <c r="D9089" s="7" t="n">
        <v>1</v>
      </c>
    </row>
    <row r="9090" spans="1:13">
      <c r="A9090" t="s">
        <v>4</v>
      </c>
      <c r="B9090" s="4" t="s">
        <v>5</v>
      </c>
      <c r="C9090" s="4" t="s">
        <v>7</v>
      </c>
      <c r="D9090" s="4" t="s">
        <v>8</v>
      </c>
      <c r="E9090" s="4" t="s">
        <v>8</v>
      </c>
      <c r="F9090" s="4" t="s">
        <v>9</v>
      </c>
    </row>
    <row r="9091" spans="1:13">
      <c r="A9091" t="n">
        <v>77801</v>
      </c>
      <c r="B9091" s="53" t="n">
        <v>20</v>
      </c>
      <c r="C9091" s="7" t="n">
        <v>0</v>
      </c>
      <c r="D9091" s="7" t="n">
        <v>3</v>
      </c>
      <c r="E9091" s="7" t="n">
        <v>10</v>
      </c>
      <c r="F9091" s="7" t="s">
        <v>272</v>
      </c>
    </row>
    <row r="9092" spans="1:13">
      <c r="A9092" t="s">
        <v>4</v>
      </c>
      <c r="B9092" s="4" t="s">
        <v>5</v>
      </c>
      <c r="C9092" s="4" t="s">
        <v>7</v>
      </c>
    </row>
    <row r="9093" spans="1:13">
      <c r="A9093" t="n">
        <v>77819</v>
      </c>
      <c r="B9093" s="23" t="n">
        <v>16</v>
      </c>
      <c r="C9093" s="7" t="n">
        <v>0</v>
      </c>
    </row>
    <row r="9094" spans="1:13">
      <c r="A9094" t="s">
        <v>4</v>
      </c>
      <c r="B9094" s="4" t="s">
        <v>5</v>
      </c>
      <c r="C9094" s="4" t="s">
        <v>7</v>
      </c>
      <c r="D9094" s="4" t="s">
        <v>8</v>
      </c>
      <c r="E9094" s="4" t="s">
        <v>8</v>
      </c>
      <c r="F9094" s="4" t="s">
        <v>9</v>
      </c>
    </row>
    <row r="9095" spans="1:13">
      <c r="A9095" t="n">
        <v>77822</v>
      </c>
      <c r="B9095" s="53" t="n">
        <v>20</v>
      </c>
      <c r="C9095" s="7" t="n">
        <v>80</v>
      </c>
      <c r="D9095" s="7" t="n">
        <v>3</v>
      </c>
      <c r="E9095" s="7" t="n">
        <v>10</v>
      </c>
      <c r="F9095" s="7" t="s">
        <v>272</v>
      </c>
    </row>
    <row r="9096" spans="1:13">
      <c r="A9096" t="s">
        <v>4</v>
      </c>
      <c r="B9096" s="4" t="s">
        <v>5</v>
      </c>
      <c r="C9096" s="4" t="s">
        <v>7</v>
      </c>
    </row>
    <row r="9097" spans="1:13">
      <c r="A9097" t="n">
        <v>77840</v>
      </c>
      <c r="B9097" s="23" t="n">
        <v>16</v>
      </c>
      <c r="C9097" s="7" t="n">
        <v>0</v>
      </c>
    </row>
    <row r="9098" spans="1:13">
      <c r="A9098" t="s">
        <v>4</v>
      </c>
      <c r="B9098" s="4" t="s">
        <v>5</v>
      </c>
      <c r="C9098" s="4" t="s">
        <v>7</v>
      </c>
      <c r="D9098" s="4" t="s">
        <v>18</v>
      </c>
      <c r="E9098" s="4" t="s">
        <v>18</v>
      </c>
      <c r="F9098" s="4" t="s">
        <v>18</v>
      </c>
      <c r="G9098" s="4" t="s">
        <v>18</v>
      </c>
    </row>
    <row r="9099" spans="1:13">
      <c r="A9099" t="n">
        <v>77843</v>
      </c>
      <c r="B9099" s="33" t="n">
        <v>46</v>
      </c>
      <c r="C9099" s="7" t="n">
        <v>0</v>
      </c>
      <c r="D9099" s="7" t="n">
        <v>-3.1800000667572</v>
      </c>
      <c r="E9099" s="7" t="n">
        <v>0</v>
      </c>
      <c r="F9099" s="7" t="n">
        <v>24.7700004577637</v>
      </c>
      <c r="G9099" s="7" t="n">
        <v>308.700012207031</v>
      </c>
    </row>
    <row r="9100" spans="1:13">
      <c r="A9100" t="s">
        <v>4</v>
      </c>
      <c r="B9100" s="4" t="s">
        <v>5</v>
      </c>
      <c r="C9100" s="4" t="s">
        <v>8</v>
      </c>
    </row>
    <row r="9101" spans="1:13">
      <c r="A9101" t="n">
        <v>77862</v>
      </c>
      <c r="B9101" s="52" t="n">
        <v>74</v>
      </c>
      <c r="C9101" s="7" t="n">
        <v>18</v>
      </c>
    </row>
    <row r="9102" spans="1:13">
      <c r="A9102" t="s">
        <v>4</v>
      </c>
      <c r="B9102" s="4" t="s">
        <v>5</v>
      </c>
      <c r="C9102" s="4" t="s">
        <v>8</v>
      </c>
      <c r="D9102" s="4" t="s">
        <v>8</v>
      </c>
      <c r="E9102" s="4" t="s">
        <v>18</v>
      </c>
      <c r="F9102" s="4" t="s">
        <v>7</v>
      </c>
    </row>
    <row r="9103" spans="1:13">
      <c r="A9103" t="n">
        <v>77864</v>
      </c>
      <c r="B9103" s="36" t="n">
        <v>45</v>
      </c>
      <c r="C9103" s="7" t="n">
        <v>5</v>
      </c>
      <c r="D9103" s="7" t="n">
        <v>3</v>
      </c>
      <c r="E9103" s="7" t="n">
        <v>2.59999990463257</v>
      </c>
      <c r="F9103" s="7" t="n">
        <v>0</v>
      </c>
    </row>
    <row r="9104" spans="1:13">
      <c r="A9104" t="s">
        <v>4</v>
      </c>
      <c r="B9104" s="4" t="s">
        <v>5</v>
      </c>
      <c r="C9104" s="4" t="s">
        <v>8</v>
      </c>
      <c r="D9104" s="4" t="s">
        <v>8</v>
      </c>
      <c r="E9104" s="4" t="s">
        <v>18</v>
      </c>
      <c r="F9104" s="4" t="s">
        <v>18</v>
      </c>
      <c r="G9104" s="4" t="s">
        <v>18</v>
      </c>
      <c r="H9104" s="4" t="s">
        <v>7</v>
      </c>
    </row>
    <row r="9105" spans="1:8">
      <c r="A9105" t="n">
        <v>77873</v>
      </c>
      <c r="B9105" s="36" t="n">
        <v>45</v>
      </c>
      <c r="C9105" s="7" t="n">
        <v>2</v>
      </c>
      <c r="D9105" s="7" t="n">
        <v>3</v>
      </c>
      <c r="E9105" s="7" t="n">
        <v>-3.67000007629395</v>
      </c>
      <c r="F9105" s="7" t="n">
        <v>1.4099999666214</v>
      </c>
      <c r="G9105" s="7" t="n">
        <v>25.3500003814697</v>
      </c>
      <c r="H9105" s="7" t="n">
        <v>0</v>
      </c>
    </row>
    <row r="9106" spans="1:8">
      <c r="A9106" t="s">
        <v>4</v>
      </c>
      <c r="B9106" s="4" t="s">
        <v>5</v>
      </c>
      <c r="C9106" s="4" t="s">
        <v>8</v>
      </c>
      <c r="D9106" s="4" t="s">
        <v>8</v>
      </c>
      <c r="E9106" s="4" t="s">
        <v>18</v>
      </c>
      <c r="F9106" s="4" t="s">
        <v>18</v>
      </c>
      <c r="G9106" s="4" t="s">
        <v>18</v>
      </c>
      <c r="H9106" s="4" t="s">
        <v>7</v>
      </c>
      <c r="I9106" s="4" t="s">
        <v>8</v>
      </c>
    </row>
    <row r="9107" spans="1:8">
      <c r="A9107" t="n">
        <v>77890</v>
      </c>
      <c r="B9107" s="36" t="n">
        <v>45</v>
      </c>
      <c r="C9107" s="7" t="n">
        <v>4</v>
      </c>
      <c r="D9107" s="7" t="n">
        <v>3</v>
      </c>
      <c r="E9107" s="7" t="n">
        <v>9.34000015258789</v>
      </c>
      <c r="F9107" s="7" t="n">
        <v>105.400001525879</v>
      </c>
      <c r="G9107" s="7" t="n">
        <v>0</v>
      </c>
      <c r="H9107" s="7" t="n">
        <v>0</v>
      </c>
      <c r="I9107" s="7" t="n">
        <v>0</v>
      </c>
    </row>
    <row r="9108" spans="1:8">
      <c r="A9108" t="s">
        <v>4</v>
      </c>
      <c r="B9108" s="4" t="s">
        <v>5</v>
      </c>
      <c r="C9108" s="4" t="s">
        <v>8</v>
      </c>
      <c r="D9108" s="4" t="s">
        <v>8</v>
      </c>
      <c r="E9108" s="4" t="s">
        <v>18</v>
      </c>
      <c r="F9108" s="4" t="s">
        <v>7</v>
      </c>
    </row>
    <row r="9109" spans="1:8">
      <c r="A9109" t="n">
        <v>77908</v>
      </c>
      <c r="B9109" s="36" t="n">
        <v>45</v>
      </c>
      <c r="C9109" s="7" t="n">
        <v>11</v>
      </c>
      <c r="D9109" s="7" t="n">
        <v>3</v>
      </c>
      <c r="E9109" s="7" t="n">
        <v>34</v>
      </c>
      <c r="F9109" s="7" t="n">
        <v>0</v>
      </c>
    </row>
    <row r="9110" spans="1:8">
      <c r="A9110" t="s">
        <v>4</v>
      </c>
      <c r="B9110" s="4" t="s">
        <v>5</v>
      </c>
      <c r="C9110" s="4" t="s">
        <v>8</v>
      </c>
      <c r="D9110" s="4" t="s">
        <v>8</v>
      </c>
      <c r="E9110" s="4" t="s">
        <v>18</v>
      </c>
      <c r="F9110" s="4" t="s">
        <v>7</v>
      </c>
    </row>
    <row r="9111" spans="1:8">
      <c r="A9111" t="n">
        <v>77917</v>
      </c>
      <c r="B9111" s="36" t="n">
        <v>45</v>
      </c>
      <c r="C9111" s="7" t="n">
        <v>5</v>
      </c>
      <c r="D9111" s="7" t="n">
        <v>3</v>
      </c>
      <c r="E9111" s="7" t="n">
        <v>2.20000004768372</v>
      </c>
      <c r="F9111" s="7" t="n">
        <v>2000</v>
      </c>
    </row>
    <row r="9112" spans="1:8">
      <c r="A9112" t="s">
        <v>4</v>
      </c>
      <c r="B9112" s="4" t="s">
        <v>5</v>
      </c>
      <c r="C9112" s="4" t="s">
        <v>8</v>
      </c>
      <c r="D9112" s="4" t="s">
        <v>7</v>
      </c>
      <c r="E9112" s="4" t="s">
        <v>18</v>
      </c>
    </row>
    <row r="9113" spans="1:8">
      <c r="A9113" t="n">
        <v>77926</v>
      </c>
      <c r="B9113" s="25" t="n">
        <v>58</v>
      </c>
      <c r="C9113" s="7" t="n">
        <v>100</v>
      </c>
      <c r="D9113" s="7" t="n">
        <v>1000</v>
      </c>
      <c r="E9113" s="7" t="n">
        <v>1</v>
      </c>
    </row>
    <row r="9114" spans="1:8">
      <c r="A9114" t="s">
        <v>4</v>
      </c>
      <c r="B9114" s="4" t="s">
        <v>5</v>
      </c>
      <c r="C9114" s="4" t="s">
        <v>8</v>
      </c>
      <c r="D9114" s="4" t="s">
        <v>7</v>
      </c>
    </row>
    <row r="9115" spans="1:8">
      <c r="A9115" t="n">
        <v>77934</v>
      </c>
      <c r="B9115" s="25" t="n">
        <v>58</v>
      </c>
      <c r="C9115" s="7" t="n">
        <v>255</v>
      </c>
      <c r="D9115" s="7" t="n">
        <v>0</v>
      </c>
    </row>
    <row r="9116" spans="1:8">
      <c r="A9116" t="s">
        <v>4</v>
      </c>
      <c r="B9116" s="4" t="s">
        <v>5</v>
      </c>
      <c r="C9116" s="4" t="s">
        <v>8</v>
      </c>
      <c r="D9116" s="4" t="s">
        <v>7</v>
      </c>
    </row>
    <row r="9117" spans="1:8">
      <c r="A9117" t="n">
        <v>77938</v>
      </c>
      <c r="B9117" s="36" t="n">
        <v>45</v>
      </c>
      <c r="C9117" s="7" t="n">
        <v>7</v>
      </c>
      <c r="D9117" s="7" t="n">
        <v>255</v>
      </c>
    </row>
    <row r="9118" spans="1:8">
      <c r="A9118" t="s">
        <v>4</v>
      </c>
      <c r="B9118" s="4" t="s">
        <v>5</v>
      </c>
      <c r="C9118" s="4" t="s">
        <v>8</v>
      </c>
      <c r="D9118" s="4" t="s">
        <v>7</v>
      </c>
      <c r="E9118" s="4" t="s">
        <v>9</v>
      </c>
    </row>
    <row r="9119" spans="1:8">
      <c r="A9119" t="n">
        <v>77942</v>
      </c>
      <c r="B9119" s="38" t="n">
        <v>51</v>
      </c>
      <c r="C9119" s="7" t="n">
        <v>4</v>
      </c>
      <c r="D9119" s="7" t="n">
        <v>80</v>
      </c>
      <c r="E9119" s="7" t="s">
        <v>76</v>
      </c>
    </row>
    <row r="9120" spans="1:8">
      <c r="A9120" t="s">
        <v>4</v>
      </c>
      <c r="B9120" s="4" t="s">
        <v>5</v>
      </c>
      <c r="C9120" s="4" t="s">
        <v>7</v>
      </c>
    </row>
    <row r="9121" spans="1:9">
      <c r="A9121" t="n">
        <v>77955</v>
      </c>
      <c r="B9121" s="23" t="n">
        <v>16</v>
      </c>
      <c r="C9121" s="7" t="n">
        <v>0</v>
      </c>
    </row>
    <row r="9122" spans="1:9">
      <c r="A9122" t="s">
        <v>4</v>
      </c>
      <c r="B9122" s="4" t="s">
        <v>5</v>
      </c>
      <c r="C9122" s="4" t="s">
        <v>7</v>
      </c>
      <c r="D9122" s="4" t="s">
        <v>69</v>
      </c>
      <c r="E9122" s="4" t="s">
        <v>8</v>
      </c>
      <c r="F9122" s="4" t="s">
        <v>8</v>
      </c>
      <c r="G9122" s="4" t="s">
        <v>69</v>
      </c>
      <c r="H9122" s="4" t="s">
        <v>8</v>
      </c>
      <c r="I9122" s="4" t="s">
        <v>8</v>
      </c>
    </row>
    <row r="9123" spans="1:9">
      <c r="A9123" t="n">
        <v>77958</v>
      </c>
      <c r="B9123" s="39" t="n">
        <v>26</v>
      </c>
      <c r="C9123" s="7" t="n">
        <v>80</v>
      </c>
      <c r="D9123" s="7" t="s">
        <v>657</v>
      </c>
      <c r="E9123" s="7" t="n">
        <v>2</v>
      </c>
      <c r="F9123" s="7" t="n">
        <v>3</v>
      </c>
      <c r="G9123" s="7" t="s">
        <v>658</v>
      </c>
      <c r="H9123" s="7" t="n">
        <v>2</v>
      </c>
      <c r="I9123" s="7" t="n">
        <v>0</v>
      </c>
    </row>
    <row r="9124" spans="1:9">
      <c r="A9124" t="s">
        <v>4</v>
      </c>
      <c r="B9124" s="4" t="s">
        <v>5</v>
      </c>
    </row>
    <row r="9125" spans="1:9">
      <c r="A9125" t="n">
        <v>78102</v>
      </c>
      <c r="B9125" s="30" t="n">
        <v>28</v>
      </c>
    </row>
    <row r="9126" spans="1:9">
      <c r="A9126" t="s">
        <v>4</v>
      </c>
      <c r="B9126" s="4" t="s">
        <v>5</v>
      </c>
      <c r="C9126" s="4" t="s">
        <v>7</v>
      </c>
      <c r="D9126" s="4" t="s">
        <v>8</v>
      </c>
    </row>
    <row r="9127" spans="1:9">
      <c r="A9127" t="n">
        <v>78103</v>
      </c>
      <c r="B9127" s="60" t="n">
        <v>89</v>
      </c>
      <c r="C9127" s="7" t="n">
        <v>65533</v>
      </c>
      <c r="D9127" s="7" t="n">
        <v>1</v>
      </c>
    </row>
    <row r="9128" spans="1:9">
      <c r="A9128" t="s">
        <v>4</v>
      </c>
      <c r="B9128" s="4" t="s">
        <v>5</v>
      </c>
      <c r="C9128" s="4" t="s">
        <v>8</v>
      </c>
      <c r="D9128" s="4" t="s">
        <v>7</v>
      </c>
      <c r="E9128" s="4" t="s">
        <v>7</v>
      </c>
      <c r="F9128" s="4" t="s">
        <v>8</v>
      </c>
    </row>
    <row r="9129" spans="1:9">
      <c r="A9129" t="n">
        <v>78107</v>
      </c>
      <c r="B9129" s="28" t="n">
        <v>25</v>
      </c>
      <c r="C9129" s="7" t="n">
        <v>1</v>
      </c>
      <c r="D9129" s="7" t="n">
        <v>60</v>
      </c>
      <c r="E9129" s="7" t="n">
        <v>640</v>
      </c>
      <c r="F9129" s="7" t="n">
        <v>2</v>
      </c>
    </row>
    <row r="9130" spans="1:9">
      <c r="A9130" t="s">
        <v>4</v>
      </c>
      <c r="B9130" s="4" t="s">
        <v>5</v>
      </c>
      <c r="C9130" s="4" t="s">
        <v>8</v>
      </c>
      <c r="D9130" s="4" t="s">
        <v>7</v>
      </c>
      <c r="E9130" s="4" t="s">
        <v>9</v>
      </c>
    </row>
    <row r="9131" spans="1:9">
      <c r="A9131" t="n">
        <v>78114</v>
      </c>
      <c r="B9131" s="38" t="n">
        <v>51</v>
      </c>
      <c r="C9131" s="7" t="n">
        <v>4</v>
      </c>
      <c r="D9131" s="7" t="n">
        <v>0</v>
      </c>
      <c r="E9131" s="7" t="s">
        <v>312</v>
      </c>
    </row>
    <row r="9132" spans="1:9">
      <c r="A9132" t="s">
        <v>4</v>
      </c>
      <c r="B9132" s="4" t="s">
        <v>5</v>
      </c>
      <c r="C9132" s="4" t="s">
        <v>7</v>
      </c>
    </row>
    <row r="9133" spans="1:9">
      <c r="A9133" t="n">
        <v>78127</v>
      </c>
      <c r="B9133" s="23" t="n">
        <v>16</v>
      </c>
      <c r="C9133" s="7" t="n">
        <v>0</v>
      </c>
    </row>
    <row r="9134" spans="1:9">
      <c r="A9134" t="s">
        <v>4</v>
      </c>
      <c r="B9134" s="4" t="s">
        <v>5</v>
      </c>
      <c r="C9134" s="4" t="s">
        <v>7</v>
      </c>
      <c r="D9134" s="4" t="s">
        <v>69</v>
      </c>
      <c r="E9134" s="4" t="s">
        <v>8</v>
      </c>
      <c r="F9134" s="4" t="s">
        <v>8</v>
      </c>
      <c r="G9134" s="4" t="s">
        <v>69</v>
      </c>
      <c r="H9134" s="4" t="s">
        <v>8</v>
      </c>
      <c r="I9134" s="4" t="s">
        <v>8</v>
      </c>
    </row>
    <row r="9135" spans="1:9">
      <c r="A9135" t="n">
        <v>78130</v>
      </c>
      <c r="B9135" s="39" t="n">
        <v>26</v>
      </c>
      <c r="C9135" s="7" t="n">
        <v>0</v>
      </c>
      <c r="D9135" s="7" t="s">
        <v>659</v>
      </c>
      <c r="E9135" s="7" t="n">
        <v>2</v>
      </c>
      <c r="F9135" s="7" t="n">
        <v>3</v>
      </c>
      <c r="G9135" s="7" t="s">
        <v>660</v>
      </c>
      <c r="H9135" s="7" t="n">
        <v>2</v>
      </c>
      <c r="I9135" s="7" t="n">
        <v>0</v>
      </c>
    </row>
    <row r="9136" spans="1:9">
      <c r="A9136" t="s">
        <v>4</v>
      </c>
      <c r="B9136" s="4" t="s">
        <v>5</v>
      </c>
    </row>
    <row r="9137" spans="1:9">
      <c r="A9137" t="n">
        <v>78330</v>
      </c>
      <c r="B9137" s="30" t="n">
        <v>28</v>
      </c>
    </row>
    <row r="9138" spans="1:9">
      <c r="A9138" t="s">
        <v>4</v>
      </c>
      <c r="B9138" s="4" t="s">
        <v>5</v>
      </c>
      <c r="C9138" s="4" t="s">
        <v>7</v>
      </c>
      <c r="D9138" s="4" t="s">
        <v>8</v>
      </c>
    </row>
    <row r="9139" spans="1:9">
      <c r="A9139" t="n">
        <v>78331</v>
      </c>
      <c r="B9139" s="60" t="n">
        <v>89</v>
      </c>
      <c r="C9139" s="7" t="n">
        <v>65533</v>
      </c>
      <c r="D9139" s="7" t="n">
        <v>1</v>
      </c>
    </row>
    <row r="9140" spans="1:9">
      <c r="A9140" t="s">
        <v>4</v>
      </c>
      <c r="B9140" s="4" t="s">
        <v>5</v>
      </c>
      <c r="C9140" s="4" t="s">
        <v>8</v>
      </c>
      <c r="D9140" s="4" t="s">
        <v>7</v>
      </c>
      <c r="E9140" s="4" t="s">
        <v>7</v>
      </c>
      <c r="F9140" s="4" t="s">
        <v>8</v>
      </c>
    </row>
    <row r="9141" spans="1:9">
      <c r="A9141" t="n">
        <v>78335</v>
      </c>
      <c r="B9141" s="28" t="n">
        <v>25</v>
      </c>
      <c r="C9141" s="7" t="n">
        <v>1</v>
      </c>
      <c r="D9141" s="7" t="n">
        <v>65535</v>
      </c>
      <c r="E9141" s="7" t="n">
        <v>65535</v>
      </c>
      <c r="F9141" s="7" t="n">
        <v>0</v>
      </c>
    </row>
    <row r="9142" spans="1:9">
      <c r="A9142" t="s">
        <v>4</v>
      </c>
      <c r="B9142" s="4" t="s">
        <v>5</v>
      </c>
      <c r="C9142" s="4" t="s">
        <v>8</v>
      </c>
      <c r="D9142" s="4" t="s">
        <v>7</v>
      </c>
      <c r="E9142" s="4" t="s">
        <v>9</v>
      </c>
    </row>
    <row r="9143" spans="1:9">
      <c r="A9143" t="n">
        <v>78342</v>
      </c>
      <c r="B9143" s="38" t="n">
        <v>51</v>
      </c>
      <c r="C9143" s="7" t="n">
        <v>4</v>
      </c>
      <c r="D9143" s="7" t="n">
        <v>80</v>
      </c>
      <c r="E9143" s="7" t="s">
        <v>312</v>
      </c>
    </row>
    <row r="9144" spans="1:9">
      <c r="A9144" t="s">
        <v>4</v>
      </c>
      <c r="B9144" s="4" t="s">
        <v>5</v>
      </c>
      <c r="C9144" s="4" t="s">
        <v>7</v>
      </c>
    </row>
    <row r="9145" spans="1:9">
      <c r="A9145" t="n">
        <v>78355</v>
      </c>
      <c r="B9145" s="23" t="n">
        <v>16</v>
      </c>
      <c r="C9145" s="7" t="n">
        <v>0</v>
      </c>
    </row>
    <row r="9146" spans="1:9">
      <c r="A9146" t="s">
        <v>4</v>
      </c>
      <c r="B9146" s="4" t="s">
        <v>5</v>
      </c>
      <c r="C9146" s="4" t="s">
        <v>7</v>
      </c>
      <c r="D9146" s="4" t="s">
        <v>69</v>
      </c>
      <c r="E9146" s="4" t="s">
        <v>8</v>
      </c>
      <c r="F9146" s="4" t="s">
        <v>8</v>
      </c>
      <c r="G9146" s="4" t="s">
        <v>69</v>
      </c>
      <c r="H9146" s="4" t="s">
        <v>8</v>
      </c>
      <c r="I9146" s="4" t="s">
        <v>8</v>
      </c>
      <c r="J9146" s="4" t="s">
        <v>69</v>
      </c>
      <c r="K9146" s="4" t="s">
        <v>8</v>
      </c>
      <c r="L9146" s="4" t="s">
        <v>8</v>
      </c>
    </row>
    <row r="9147" spans="1:9">
      <c r="A9147" t="n">
        <v>78358</v>
      </c>
      <c r="B9147" s="39" t="n">
        <v>26</v>
      </c>
      <c r="C9147" s="7" t="n">
        <v>80</v>
      </c>
      <c r="D9147" s="7" t="s">
        <v>661</v>
      </c>
      <c r="E9147" s="7" t="n">
        <v>2</v>
      </c>
      <c r="F9147" s="7" t="n">
        <v>3</v>
      </c>
      <c r="G9147" s="7" t="s">
        <v>662</v>
      </c>
      <c r="H9147" s="7" t="n">
        <v>2</v>
      </c>
      <c r="I9147" s="7" t="n">
        <v>3</v>
      </c>
      <c r="J9147" s="7" t="s">
        <v>663</v>
      </c>
      <c r="K9147" s="7" t="n">
        <v>2</v>
      </c>
      <c r="L9147" s="7" t="n">
        <v>0</v>
      </c>
    </row>
    <row r="9148" spans="1:9">
      <c r="A9148" t="s">
        <v>4</v>
      </c>
      <c r="B9148" s="4" t="s">
        <v>5</v>
      </c>
    </row>
    <row r="9149" spans="1:9">
      <c r="A9149" t="n">
        <v>78603</v>
      </c>
      <c r="B9149" s="30" t="n">
        <v>28</v>
      </c>
    </row>
    <row r="9150" spans="1:9">
      <c r="A9150" t="s">
        <v>4</v>
      </c>
      <c r="B9150" s="4" t="s">
        <v>5</v>
      </c>
      <c r="C9150" s="4" t="s">
        <v>7</v>
      </c>
      <c r="D9150" s="4" t="s">
        <v>8</v>
      </c>
    </row>
    <row r="9151" spans="1:9">
      <c r="A9151" t="n">
        <v>78604</v>
      </c>
      <c r="B9151" s="60" t="n">
        <v>89</v>
      </c>
      <c r="C9151" s="7" t="n">
        <v>65533</v>
      </c>
      <c r="D9151" s="7" t="n">
        <v>1</v>
      </c>
    </row>
    <row r="9152" spans="1:9">
      <c r="A9152" t="s">
        <v>4</v>
      </c>
      <c r="B9152" s="4" t="s">
        <v>5</v>
      </c>
      <c r="C9152" s="4" t="s">
        <v>7</v>
      </c>
      <c r="D9152" s="4" t="s">
        <v>8</v>
      </c>
      <c r="E9152" s="4" t="s">
        <v>18</v>
      </c>
      <c r="F9152" s="4" t="s">
        <v>7</v>
      </c>
    </row>
    <row r="9153" spans="1:12">
      <c r="A9153" t="n">
        <v>78608</v>
      </c>
      <c r="B9153" s="70" t="n">
        <v>59</v>
      </c>
      <c r="C9153" s="7" t="n">
        <v>0</v>
      </c>
      <c r="D9153" s="7" t="n">
        <v>13</v>
      </c>
      <c r="E9153" s="7" t="n">
        <v>0.150000005960464</v>
      </c>
      <c r="F9153" s="7" t="n">
        <v>0</v>
      </c>
    </row>
    <row r="9154" spans="1:12">
      <c r="A9154" t="s">
        <v>4</v>
      </c>
      <c r="B9154" s="4" t="s">
        <v>5</v>
      </c>
      <c r="C9154" s="4" t="s">
        <v>7</v>
      </c>
    </row>
    <row r="9155" spans="1:12">
      <c r="A9155" t="n">
        <v>78618</v>
      </c>
      <c r="B9155" s="23" t="n">
        <v>16</v>
      </c>
      <c r="C9155" s="7" t="n">
        <v>1000</v>
      </c>
    </row>
    <row r="9156" spans="1:12">
      <c r="A9156" t="s">
        <v>4</v>
      </c>
      <c r="B9156" s="4" t="s">
        <v>5</v>
      </c>
      <c r="C9156" s="4" t="s">
        <v>8</v>
      </c>
      <c r="D9156" s="4" t="s">
        <v>7</v>
      </c>
      <c r="E9156" s="4" t="s">
        <v>8</v>
      </c>
      <c r="F9156" s="4" t="s">
        <v>17</v>
      </c>
    </row>
    <row r="9157" spans="1:12">
      <c r="A9157" t="n">
        <v>78621</v>
      </c>
      <c r="B9157" s="12" t="n">
        <v>5</v>
      </c>
      <c r="C9157" s="7" t="n">
        <v>30</v>
      </c>
      <c r="D9157" s="7" t="n">
        <v>858</v>
      </c>
      <c r="E9157" s="7" t="n">
        <v>1</v>
      </c>
      <c r="F9157" s="13" t="n">
        <f t="normal" ca="1">A9199</f>
        <v>0</v>
      </c>
    </row>
    <row r="9158" spans="1:12">
      <c r="A9158" t="s">
        <v>4</v>
      </c>
      <c r="B9158" s="4" t="s">
        <v>5</v>
      </c>
      <c r="C9158" s="4" t="s">
        <v>8</v>
      </c>
      <c r="D9158" s="4" t="s">
        <v>7</v>
      </c>
      <c r="E9158" s="4" t="s">
        <v>7</v>
      </c>
      <c r="F9158" s="4" t="s">
        <v>8</v>
      </c>
    </row>
    <row r="9159" spans="1:12">
      <c r="A9159" t="n">
        <v>78630</v>
      </c>
      <c r="B9159" s="28" t="n">
        <v>25</v>
      </c>
      <c r="C9159" s="7" t="n">
        <v>1</v>
      </c>
      <c r="D9159" s="7" t="n">
        <v>60</v>
      </c>
      <c r="E9159" s="7" t="n">
        <v>640</v>
      </c>
      <c r="F9159" s="7" t="n">
        <v>2</v>
      </c>
    </row>
    <row r="9160" spans="1:12">
      <c r="A9160" t="s">
        <v>4</v>
      </c>
      <c r="B9160" s="4" t="s">
        <v>5</v>
      </c>
      <c r="C9160" s="4" t="s">
        <v>8</v>
      </c>
      <c r="D9160" s="4" t="s">
        <v>7</v>
      </c>
      <c r="E9160" s="4" t="s">
        <v>9</v>
      </c>
    </row>
    <row r="9161" spans="1:12">
      <c r="A9161" t="n">
        <v>78637</v>
      </c>
      <c r="B9161" s="38" t="n">
        <v>51</v>
      </c>
      <c r="C9161" s="7" t="n">
        <v>4</v>
      </c>
      <c r="D9161" s="7" t="n">
        <v>0</v>
      </c>
      <c r="E9161" s="7" t="s">
        <v>664</v>
      </c>
    </row>
    <row r="9162" spans="1:12">
      <c r="A9162" t="s">
        <v>4</v>
      </c>
      <c r="B9162" s="4" t="s">
        <v>5</v>
      </c>
      <c r="C9162" s="4" t="s">
        <v>7</v>
      </c>
    </row>
    <row r="9163" spans="1:12">
      <c r="A9163" t="n">
        <v>78651</v>
      </c>
      <c r="B9163" s="23" t="n">
        <v>16</v>
      </c>
      <c r="C9163" s="7" t="n">
        <v>0</v>
      </c>
    </row>
    <row r="9164" spans="1:12">
      <c r="A9164" t="s">
        <v>4</v>
      </c>
      <c r="B9164" s="4" t="s">
        <v>5</v>
      </c>
      <c r="C9164" s="4" t="s">
        <v>7</v>
      </c>
      <c r="D9164" s="4" t="s">
        <v>69</v>
      </c>
      <c r="E9164" s="4" t="s">
        <v>8</v>
      </c>
      <c r="F9164" s="4" t="s">
        <v>8</v>
      </c>
    </row>
    <row r="9165" spans="1:12">
      <c r="A9165" t="n">
        <v>78654</v>
      </c>
      <c r="B9165" s="39" t="n">
        <v>26</v>
      </c>
      <c r="C9165" s="7" t="n">
        <v>0</v>
      </c>
      <c r="D9165" s="7" t="s">
        <v>665</v>
      </c>
      <c r="E9165" s="7" t="n">
        <v>2</v>
      </c>
      <c r="F9165" s="7" t="n">
        <v>0</v>
      </c>
    </row>
    <row r="9166" spans="1:12">
      <c r="A9166" t="s">
        <v>4</v>
      </c>
      <c r="B9166" s="4" t="s">
        <v>5</v>
      </c>
    </row>
    <row r="9167" spans="1:12">
      <c r="A9167" t="n">
        <v>78671</v>
      </c>
      <c r="B9167" s="30" t="n">
        <v>28</v>
      </c>
    </row>
    <row r="9168" spans="1:12">
      <c r="A9168" t="s">
        <v>4</v>
      </c>
      <c r="B9168" s="4" t="s">
        <v>5</v>
      </c>
      <c r="C9168" s="4" t="s">
        <v>7</v>
      </c>
      <c r="D9168" s="4" t="s">
        <v>8</v>
      </c>
    </row>
    <row r="9169" spans="1:6">
      <c r="A9169" t="n">
        <v>78672</v>
      </c>
      <c r="B9169" s="60" t="n">
        <v>89</v>
      </c>
      <c r="C9169" s="7" t="n">
        <v>65533</v>
      </c>
      <c r="D9169" s="7" t="n">
        <v>1</v>
      </c>
    </row>
    <row r="9170" spans="1:6">
      <c r="A9170" t="s">
        <v>4</v>
      </c>
      <c r="B9170" s="4" t="s">
        <v>5</v>
      </c>
      <c r="C9170" s="4" t="s">
        <v>8</v>
      </c>
      <c r="D9170" s="4" t="s">
        <v>7</v>
      </c>
      <c r="E9170" s="4" t="s">
        <v>7</v>
      </c>
      <c r="F9170" s="4" t="s">
        <v>8</v>
      </c>
    </row>
    <row r="9171" spans="1:6">
      <c r="A9171" t="n">
        <v>78676</v>
      </c>
      <c r="B9171" s="28" t="n">
        <v>25</v>
      </c>
      <c r="C9171" s="7" t="n">
        <v>1</v>
      </c>
      <c r="D9171" s="7" t="n">
        <v>65535</v>
      </c>
      <c r="E9171" s="7" t="n">
        <v>65535</v>
      </c>
      <c r="F9171" s="7" t="n">
        <v>0</v>
      </c>
    </row>
    <row r="9172" spans="1:6">
      <c r="A9172" t="s">
        <v>4</v>
      </c>
      <c r="B9172" s="4" t="s">
        <v>5</v>
      </c>
      <c r="C9172" s="4" t="s">
        <v>8</v>
      </c>
      <c r="D9172" s="4" t="s">
        <v>7</v>
      </c>
      <c r="E9172" s="4" t="s">
        <v>9</v>
      </c>
    </row>
    <row r="9173" spans="1:6">
      <c r="A9173" t="n">
        <v>78683</v>
      </c>
      <c r="B9173" s="38" t="n">
        <v>51</v>
      </c>
      <c r="C9173" s="7" t="n">
        <v>4</v>
      </c>
      <c r="D9173" s="7" t="n">
        <v>80</v>
      </c>
      <c r="E9173" s="7" t="s">
        <v>76</v>
      </c>
    </row>
    <row r="9174" spans="1:6">
      <c r="A9174" t="s">
        <v>4</v>
      </c>
      <c r="B9174" s="4" t="s">
        <v>5</v>
      </c>
      <c r="C9174" s="4" t="s">
        <v>7</v>
      </c>
    </row>
    <row r="9175" spans="1:6">
      <c r="A9175" t="n">
        <v>78696</v>
      </c>
      <c r="B9175" s="23" t="n">
        <v>16</v>
      </c>
      <c r="C9175" s="7" t="n">
        <v>0</v>
      </c>
    </row>
    <row r="9176" spans="1:6">
      <c r="A9176" t="s">
        <v>4</v>
      </c>
      <c r="B9176" s="4" t="s">
        <v>5</v>
      </c>
      <c r="C9176" s="4" t="s">
        <v>7</v>
      </c>
      <c r="D9176" s="4" t="s">
        <v>69</v>
      </c>
      <c r="E9176" s="4" t="s">
        <v>8</v>
      </c>
      <c r="F9176" s="4" t="s">
        <v>8</v>
      </c>
      <c r="G9176" s="4" t="s">
        <v>69</v>
      </c>
      <c r="H9176" s="4" t="s">
        <v>8</v>
      </c>
      <c r="I9176" s="4" t="s">
        <v>8</v>
      </c>
      <c r="J9176" s="4" t="s">
        <v>69</v>
      </c>
      <c r="K9176" s="4" t="s">
        <v>8</v>
      </c>
      <c r="L9176" s="4" t="s">
        <v>8</v>
      </c>
    </row>
    <row r="9177" spans="1:6">
      <c r="A9177" t="n">
        <v>78699</v>
      </c>
      <c r="B9177" s="39" t="n">
        <v>26</v>
      </c>
      <c r="C9177" s="7" t="n">
        <v>80</v>
      </c>
      <c r="D9177" s="7" t="s">
        <v>666</v>
      </c>
      <c r="E9177" s="7" t="n">
        <v>2</v>
      </c>
      <c r="F9177" s="7" t="n">
        <v>3</v>
      </c>
      <c r="G9177" s="7" t="s">
        <v>667</v>
      </c>
      <c r="H9177" s="7" t="n">
        <v>2</v>
      </c>
      <c r="I9177" s="7" t="n">
        <v>3</v>
      </c>
      <c r="J9177" s="7" t="s">
        <v>668</v>
      </c>
      <c r="K9177" s="7" t="n">
        <v>2</v>
      </c>
      <c r="L9177" s="7" t="n">
        <v>0</v>
      </c>
    </row>
    <row r="9178" spans="1:6">
      <c r="A9178" t="s">
        <v>4</v>
      </c>
      <c r="B9178" s="4" t="s">
        <v>5</v>
      </c>
    </row>
    <row r="9179" spans="1:6">
      <c r="A9179" t="n">
        <v>79049</v>
      </c>
      <c r="B9179" s="30" t="n">
        <v>28</v>
      </c>
    </row>
    <row r="9180" spans="1:6">
      <c r="A9180" t="s">
        <v>4</v>
      </c>
      <c r="B9180" s="4" t="s">
        <v>5</v>
      </c>
      <c r="C9180" s="4" t="s">
        <v>7</v>
      </c>
      <c r="D9180" s="4" t="s">
        <v>8</v>
      </c>
    </row>
    <row r="9181" spans="1:6">
      <c r="A9181" t="n">
        <v>79050</v>
      </c>
      <c r="B9181" s="60" t="n">
        <v>89</v>
      </c>
      <c r="C9181" s="7" t="n">
        <v>65533</v>
      </c>
      <c r="D9181" s="7" t="n">
        <v>1</v>
      </c>
    </row>
    <row r="9182" spans="1:6">
      <c r="A9182" t="s">
        <v>4</v>
      </c>
      <c r="B9182" s="4" t="s">
        <v>5</v>
      </c>
      <c r="C9182" s="4" t="s">
        <v>8</v>
      </c>
      <c r="D9182" s="4" t="s">
        <v>7</v>
      </c>
      <c r="E9182" s="4" t="s">
        <v>7</v>
      </c>
      <c r="F9182" s="4" t="s">
        <v>8</v>
      </c>
    </row>
    <row r="9183" spans="1:6">
      <c r="A9183" t="n">
        <v>79054</v>
      </c>
      <c r="B9183" s="28" t="n">
        <v>25</v>
      </c>
      <c r="C9183" s="7" t="n">
        <v>1</v>
      </c>
      <c r="D9183" s="7" t="n">
        <v>60</v>
      </c>
      <c r="E9183" s="7" t="n">
        <v>640</v>
      </c>
      <c r="F9183" s="7" t="n">
        <v>2</v>
      </c>
    </row>
    <row r="9184" spans="1:6">
      <c r="A9184" t="s">
        <v>4</v>
      </c>
      <c r="B9184" s="4" t="s">
        <v>5</v>
      </c>
      <c r="C9184" s="4" t="s">
        <v>8</v>
      </c>
      <c r="D9184" s="4" t="s">
        <v>7</v>
      </c>
      <c r="E9184" s="4" t="s">
        <v>9</v>
      </c>
    </row>
    <row r="9185" spans="1:12">
      <c r="A9185" t="n">
        <v>79061</v>
      </c>
      <c r="B9185" s="38" t="n">
        <v>51</v>
      </c>
      <c r="C9185" s="7" t="n">
        <v>4</v>
      </c>
      <c r="D9185" s="7" t="n">
        <v>0</v>
      </c>
      <c r="E9185" s="7" t="s">
        <v>425</v>
      </c>
    </row>
    <row r="9186" spans="1:12">
      <c r="A9186" t="s">
        <v>4</v>
      </c>
      <c r="B9186" s="4" t="s">
        <v>5</v>
      </c>
      <c r="C9186" s="4" t="s">
        <v>7</v>
      </c>
    </row>
    <row r="9187" spans="1:12">
      <c r="A9187" t="n">
        <v>79075</v>
      </c>
      <c r="B9187" s="23" t="n">
        <v>16</v>
      </c>
      <c r="C9187" s="7" t="n">
        <v>0</v>
      </c>
    </row>
    <row r="9188" spans="1:12">
      <c r="A9188" t="s">
        <v>4</v>
      </c>
      <c r="B9188" s="4" t="s">
        <v>5</v>
      </c>
      <c r="C9188" s="4" t="s">
        <v>7</v>
      </c>
      <c r="D9188" s="4" t="s">
        <v>69</v>
      </c>
      <c r="E9188" s="4" t="s">
        <v>8</v>
      </c>
      <c r="F9188" s="4" t="s">
        <v>8</v>
      </c>
      <c r="G9188" s="4" t="s">
        <v>69</v>
      </c>
      <c r="H9188" s="4" t="s">
        <v>8</v>
      </c>
      <c r="I9188" s="4" t="s">
        <v>8</v>
      </c>
    </row>
    <row r="9189" spans="1:12">
      <c r="A9189" t="n">
        <v>79078</v>
      </c>
      <c r="B9189" s="39" t="n">
        <v>26</v>
      </c>
      <c r="C9189" s="7" t="n">
        <v>0</v>
      </c>
      <c r="D9189" s="7" t="s">
        <v>598</v>
      </c>
      <c r="E9189" s="7" t="n">
        <v>2</v>
      </c>
      <c r="F9189" s="7" t="n">
        <v>3</v>
      </c>
      <c r="G9189" s="7" t="s">
        <v>669</v>
      </c>
      <c r="H9189" s="7" t="n">
        <v>2</v>
      </c>
      <c r="I9189" s="7" t="n">
        <v>0</v>
      </c>
    </row>
    <row r="9190" spans="1:12">
      <c r="A9190" t="s">
        <v>4</v>
      </c>
      <c r="B9190" s="4" t="s">
        <v>5</v>
      </c>
    </row>
    <row r="9191" spans="1:12">
      <c r="A9191" t="n">
        <v>79176</v>
      </c>
      <c r="B9191" s="30" t="n">
        <v>28</v>
      </c>
    </row>
    <row r="9192" spans="1:12">
      <c r="A9192" t="s">
        <v>4</v>
      </c>
      <c r="B9192" s="4" t="s">
        <v>5</v>
      </c>
      <c r="C9192" s="4" t="s">
        <v>7</v>
      </c>
      <c r="D9192" s="4" t="s">
        <v>8</v>
      </c>
    </row>
    <row r="9193" spans="1:12">
      <c r="A9193" t="n">
        <v>79177</v>
      </c>
      <c r="B9193" s="60" t="n">
        <v>89</v>
      </c>
      <c r="C9193" s="7" t="n">
        <v>65533</v>
      </c>
      <c r="D9193" s="7" t="n">
        <v>1</v>
      </c>
    </row>
    <row r="9194" spans="1:12">
      <c r="A9194" t="s">
        <v>4</v>
      </c>
      <c r="B9194" s="4" t="s">
        <v>5</v>
      </c>
      <c r="C9194" s="4" t="s">
        <v>8</v>
      </c>
      <c r="D9194" s="4" t="s">
        <v>7</v>
      </c>
      <c r="E9194" s="4" t="s">
        <v>7</v>
      </c>
      <c r="F9194" s="4" t="s">
        <v>8</v>
      </c>
    </row>
    <row r="9195" spans="1:12">
      <c r="A9195" t="n">
        <v>79181</v>
      </c>
      <c r="B9195" s="28" t="n">
        <v>25</v>
      </c>
      <c r="C9195" s="7" t="n">
        <v>1</v>
      </c>
      <c r="D9195" s="7" t="n">
        <v>65535</v>
      </c>
      <c r="E9195" s="7" t="n">
        <v>65535</v>
      </c>
      <c r="F9195" s="7" t="n">
        <v>0</v>
      </c>
    </row>
    <row r="9196" spans="1:12">
      <c r="A9196" t="s">
        <v>4</v>
      </c>
      <c r="B9196" s="4" t="s">
        <v>5</v>
      </c>
      <c r="C9196" s="4" t="s">
        <v>17</v>
      </c>
    </row>
    <row r="9197" spans="1:12">
      <c r="A9197" t="n">
        <v>79188</v>
      </c>
      <c r="B9197" s="16" t="n">
        <v>3</v>
      </c>
      <c r="C9197" s="13" t="n">
        <f t="normal" ca="1">A9237</f>
        <v>0</v>
      </c>
    </row>
    <row r="9198" spans="1:12">
      <c r="A9198" t="s">
        <v>4</v>
      </c>
      <c r="B9198" s="4" t="s">
        <v>5</v>
      </c>
      <c r="C9198" s="4" t="s">
        <v>8</v>
      </c>
      <c r="D9198" s="4" t="s">
        <v>7</v>
      </c>
      <c r="E9198" s="4" t="s">
        <v>7</v>
      </c>
      <c r="F9198" s="4" t="s">
        <v>8</v>
      </c>
    </row>
    <row r="9199" spans="1:12">
      <c r="A9199" t="n">
        <v>79193</v>
      </c>
      <c r="B9199" s="28" t="n">
        <v>25</v>
      </c>
      <c r="C9199" s="7" t="n">
        <v>1</v>
      </c>
      <c r="D9199" s="7" t="n">
        <v>60</v>
      </c>
      <c r="E9199" s="7" t="n">
        <v>640</v>
      </c>
      <c r="F9199" s="7" t="n">
        <v>2</v>
      </c>
    </row>
    <row r="9200" spans="1:12">
      <c r="A9200" t="s">
        <v>4</v>
      </c>
      <c r="B9200" s="4" t="s">
        <v>5</v>
      </c>
      <c r="C9200" s="4" t="s">
        <v>8</v>
      </c>
      <c r="D9200" s="4" t="s">
        <v>7</v>
      </c>
      <c r="E9200" s="4" t="s">
        <v>9</v>
      </c>
    </row>
    <row r="9201" spans="1:9">
      <c r="A9201" t="n">
        <v>79200</v>
      </c>
      <c r="B9201" s="38" t="n">
        <v>51</v>
      </c>
      <c r="C9201" s="7" t="n">
        <v>4</v>
      </c>
      <c r="D9201" s="7" t="n">
        <v>0</v>
      </c>
      <c r="E9201" s="7" t="s">
        <v>425</v>
      </c>
    </row>
    <row r="9202" spans="1:9">
      <c r="A9202" t="s">
        <v>4</v>
      </c>
      <c r="B9202" s="4" t="s">
        <v>5</v>
      </c>
      <c r="C9202" s="4" t="s">
        <v>7</v>
      </c>
    </row>
    <row r="9203" spans="1:9">
      <c r="A9203" t="n">
        <v>79214</v>
      </c>
      <c r="B9203" s="23" t="n">
        <v>16</v>
      </c>
      <c r="C9203" s="7" t="n">
        <v>0</v>
      </c>
    </row>
    <row r="9204" spans="1:9">
      <c r="A9204" t="s">
        <v>4</v>
      </c>
      <c r="B9204" s="4" t="s">
        <v>5</v>
      </c>
      <c r="C9204" s="4" t="s">
        <v>7</v>
      </c>
      <c r="D9204" s="4" t="s">
        <v>69</v>
      </c>
      <c r="E9204" s="4" t="s">
        <v>8</v>
      </c>
      <c r="F9204" s="4" t="s">
        <v>8</v>
      </c>
    </row>
    <row r="9205" spans="1:9">
      <c r="A9205" t="n">
        <v>79217</v>
      </c>
      <c r="B9205" s="39" t="n">
        <v>26</v>
      </c>
      <c r="C9205" s="7" t="n">
        <v>0</v>
      </c>
      <c r="D9205" s="7" t="s">
        <v>670</v>
      </c>
      <c r="E9205" s="7" t="n">
        <v>2</v>
      </c>
      <c r="F9205" s="7" t="n">
        <v>0</v>
      </c>
    </row>
    <row r="9206" spans="1:9">
      <c r="A9206" t="s">
        <v>4</v>
      </c>
      <c r="B9206" s="4" t="s">
        <v>5</v>
      </c>
    </row>
    <row r="9207" spans="1:9">
      <c r="A9207" t="n">
        <v>79244</v>
      </c>
      <c r="B9207" s="30" t="n">
        <v>28</v>
      </c>
    </row>
    <row r="9208" spans="1:9">
      <c r="A9208" t="s">
        <v>4</v>
      </c>
      <c r="B9208" s="4" t="s">
        <v>5</v>
      </c>
      <c r="C9208" s="4" t="s">
        <v>7</v>
      </c>
      <c r="D9208" s="4" t="s">
        <v>8</v>
      </c>
    </row>
    <row r="9209" spans="1:9">
      <c r="A9209" t="n">
        <v>79245</v>
      </c>
      <c r="B9209" s="60" t="n">
        <v>89</v>
      </c>
      <c r="C9209" s="7" t="n">
        <v>65533</v>
      </c>
      <c r="D9209" s="7" t="n">
        <v>1</v>
      </c>
    </row>
    <row r="9210" spans="1:9">
      <c r="A9210" t="s">
        <v>4</v>
      </c>
      <c r="B9210" s="4" t="s">
        <v>5</v>
      </c>
      <c r="C9210" s="4" t="s">
        <v>8</v>
      </c>
      <c r="D9210" s="4" t="s">
        <v>7</v>
      </c>
      <c r="E9210" s="4" t="s">
        <v>7</v>
      </c>
      <c r="F9210" s="4" t="s">
        <v>8</v>
      </c>
    </row>
    <row r="9211" spans="1:9">
      <c r="A9211" t="n">
        <v>79249</v>
      </c>
      <c r="B9211" s="28" t="n">
        <v>25</v>
      </c>
      <c r="C9211" s="7" t="n">
        <v>1</v>
      </c>
      <c r="D9211" s="7" t="n">
        <v>65535</v>
      </c>
      <c r="E9211" s="7" t="n">
        <v>65535</v>
      </c>
      <c r="F9211" s="7" t="n">
        <v>0</v>
      </c>
    </row>
    <row r="9212" spans="1:9">
      <c r="A9212" t="s">
        <v>4</v>
      </c>
      <c r="B9212" s="4" t="s">
        <v>5</v>
      </c>
      <c r="C9212" s="4" t="s">
        <v>8</v>
      </c>
      <c r="D9212" s="4" t="s">
        <v>7</v>
      </c>
      <c r="E9212" s="4" t="s">
        <v>9</v>
      </c>
    </row>
    <row r="9213" spans="1:9">
      <c r="A9213" t="n">
        <v>79256</v>
      </c>
      <c r="B9213" s="38" t="n">
        <v>51</v>
      </c>
      <c r="C9213" s="7" t="n">
        <v>4</v>
      </c>
      <c r="D9213" s="7" t="n">
        <v>80</v>
      </c>
      <c r="E9213" s="7" t="s">
        <v>281</v>
      </c>
    </row>
    <row r="9214" spans="1:9">
      <c r="A9214" t="s">
        <v>4</v>
      </c>
      <c r="B9214" s="4" t="s">
        <v>5</v>
      </c>
      <c r="C9214" s="4" t="s">
        <v>7</v>
      </c>
    </row>
    <row r="9215" spans="1:9">
      <c r="A9215" t="n">
        <v>79270</v>
      </c>
      <c r="B9215" s="23" t="n">
        <v>16</v>
      </c>
      <c r="C9215" s="7" t="n">
        <v>0</v>
      </c>
    </row>
    <row r="9216" spans="1:9">
      <c r="A9216" t="s">
        <v>4</v>
      </c>
      <c r="B9216" s="4" t="s">
        <v>5</v>
      </c>
      <c r="C9216" s="4" t="s">
        <v>7</v>
      </c>
      <c r="D9216" s="4" t="s">
        <v>69</v>
      </c>
      <c r="E9216" s="4" t="s">
        <v>8</v>
      </c>
      <c r="F9216" s="4" t="s">
        <v>8</v>
      </c>
      <c r="G9216" s="4" t="s">
        <v>69</v>
      </c>
      <c r="H9216" s="4" t="s">
        <v>8</v>
      </c>
      <c r="I9216" s="4" t="s">
        <v>8</v>
      </c>
      <c r="J9216" s="4" t="s">
        <v>69</v>
      </c>
      <c r="K9216" s="4" t="s">
        <v>8</v>
      </c>
      <c r="L9216" s="4" t="s">
        <v>8</v>
      </c>
    </row>
    <row r="9217" spans="1:12">
      <c r="A9217" t="n">
        <v>79273</v>
      </c>
      <c r="B9217" s="39" t="n">
        <v>26</v>
      </c>
      <c r="C9217" s="7" t="n">
        <v>80</v>
      </c>
      <c r="D9217" s="7" t="s">
        <v>671</v>
      </c>
      <c r="E9217" s="7" t="n">
        <v>2</v>
      </c>
      <c r="F9217" s="7" t="n">
        <v>3</v>
      </c>
      <c r="G9217" s="7" t="s">
        <v>672</v>
      </c>
      <c r="H9217" s="7" t="n">
        <v>2</v>
      </c>
      <c r="I9217" s="7" t="n">
        <v>3</v>
      </c>
      <c r="J9217" s="7" t="s">
        <v>673</v>
      </c>
      <c r="K9217" s="7" t="n">
        <v>2</v>
      </c>
      <c r="L9217" s="7" t="n">
        <v>0</v>
      </c>
    </row>
    <row r="9218" spans="1:12">
      <c r="A9218" t="s">
        <v>4</v>
      </c>
      <c r="B9218" s="4" t="s">
        <v>5</v>
      </c>
    </row>
    <row r="9219" spans="1:12">
      <c r="A9219" t="n">
        <v>79610</v>
      </c>
      <c r="B9219" s="30" t="n">
        <v>28</v>
      </c>
    </row>
    <row r="9220" spans="1:12">
      <c r="A9220" t="s">
        <v>4</v>
      </c>
      <c r="B9220" s="4" t="s">
        <v>5</v>
      </c>
      <c r="C9220" s="4" t="s">
        <v>7</v>
      </c>
      <c r="D9220" s="4" t="s">
        <v>8</v>
      </c>
    </row>
    <row r="9221" spans="1:12">
      <c r="A9221" t="n">
        <v>79611</v>
      </c>
      <c r="B9221" s="60" t="n">
        <v>89</v>
      </c>
      <c r="C9221" s="7" t="n">
        <v>65533</v>
      </c>
      <c r="D9221" s="7" t="n">
        <v>1</v>
      </c>
    </row>
    <row r="9222" spans="1:12">
      <c r="A9222" t="s">
        <v>4</v>
      </c>
      <c r="B9222" s="4" t="s">
        <v>5</v>
      </c>
      <c r="C9222" s="4" t="s">
        <v>8</v>
      </c>
      <c r="D9222" s="4" t="s">
        <v>7</v>
      </c>
      <c r="E9222" s="4" t="s">
        <v>7</v>
      </c>
      <c r="F9222" s="4" t="s">
        <v>8</v>
      </c>
    </row>
    <row r="9223" spans="1:12">
      <c r="A9223" t="n">
        <v>79615</v>
      </c>
      <c r="B9223" s="28" t="n">
        <v>25</v>
      </c>
      <c r="C9223" s="7" t="n">
        <v>1</v>
      </c>
      <c r="D9223" s="7" t="n">
        <v>60</v>
      </c>
      <c r="E9223" s="7" t="n">
        <v>640</v>
      </c>
      <c r="F9223" s="7" t="n">
        <v>2</v>
      </c>
    </row>
    <row r="9224" spans="1:12">
      <c r="A9224" t="s">
        <v>4</v>
      </c>
      <c r="B9224" s="4" t="s">
        <v>5</v>
      </c>
      <c r="C9224" s="4" t="s">
        <v>8</v>
      </c>
      <c r="D9224" s="4" t="s">
        <v>7</v>
      </c>
      <c r="E9224" s="4" t="s">
        <v>9</v>
      </c>
    </row>
    <row r="9225" spans="1:12">
      <c r="A9225" t="n">
        <v>79622</v>
      </c>
      <c r="B9225" s="38" t="n">
        <v>51</v>
      </c>
      <c r="C9225" s="7" t="n">
        <v>4</v>
      </c>
      <c r="D9225" s="7" t="n">
        <v>0</v>
      </c>
      <c r="E9225" s="7" t="s">
        <v>425</v>
      </c>
    </row>
    <row r="9226" spans="1:12">
      <c r="A9226" t="s">
        <v>4</v>
      </c>
      <c r="B9226" s="4" t="s">
        <v>5</v>
      </c>
      <c r="C9226" s="4" t="s">
        <v>7</v>
      </c>
    </row>
    <row r="9227" spans="1:12">
      <c r="A9227" t="n">
        <v>79636</v>
      </c>
      <c r="B9227" s="23" t="n">
        <v>16</v>
      </c>
      <c r="C9227" s="7" t="n">
        <v>0</v>
      </c>
    </row>
    <row r="9228" spans="1:12">
      <c r="A9228" t="s">
        <v>4</v>
      </c>
      <c r="B9228" s="4" t="s">
        <v>5</v>
      </c>
      <c r="C9228" s="4" t="s">
        <v>7</v>
      </c>
      <c r="D9228" s="4" t="s">
        <v>69</v>
      </c>
      <c r="E9228" s="4" t="s">
        <v>8</v>
      </c>
      <c r="F9228" s="4" t="s">
        <v>8</v>
      </c>
      <c r="G9228" s="4" t="s">
        <v>69</v>
      </c>
      <c r="H9228" s="4" t="s">
        <v>8</v>
      </c>
      <c r="I9228" s="4" t="s">
        <v>8</v>
      </c>
    </row>
    <row r="9229" spans="1:12">
      <c r="A9229" t="n">
        <v>79639</v>
      </c>
      <c r="B9229" s="39" t="n">
        <v>26</v>
      </c>
      <c r="C9229" s="7" t="n">
        <v>0</v>
      </c>
      <c r="D9229" s="7" t="s">
        <v>674</v>
      </c>
      <c r="E9229" s="7" t="n">
        <v>2</v>
      </c>
      <c r="F9229" s="7" t="n">
        <v>3</v>
      </c>
      <c r="G9229" s="7" t="s">
        <v>675</v>
      </c>
      <c r="H9229" s="7" t="n">
        <v>2</v>
      </c>
      <c r="I9229" s="7" t="n">
        <v>0</v>
      </c>
    </row>
    <row r="9230" spans="1:12">
      <c r="A9230" t="s">
        <v>4</v>
      </c>
      <c r="B9230" s="4" t="s">
        <v>5</v>
      </c>
    </row>
    <row r="9231" spans="1:12">
      <c r="A9231" t="n">
        <v>79779</v>
      </c>
      <c r="B9231" s="30" t="n">
        <v>28</v>
      </c>
    </row>
    <row r="9232" spans="1:12">
      <c r="A9232" t="s">
        <v>4</v>
      </c>
      <c r="B9232" s="4" t="s">
        <v>5</v>
      </c>
      <c r="C9232" s="4" t="s">
        <v>7</v>
      </c>
      <c r="D9232" s="4" t="s">
        <v>8</v>
      </c>
    </row>
    <row r="9233" spans="1:12">
      <c r="A9233" t="n">
        <v>79780</v>
      </c>
      <c r="B9233" s="60" t="n">
        <v>89</v>
      </c>
      <c r="C9233" s="7" t="n">
        <v>65533</v>
      </c>
      <c r="D9233" s="7" t="n">
        <v>1</v>
      </c>
    </row>
    <row r="9234" spans="1:12">
      <c r="A9234" t="s">
        <v>4</v>
      </c>
      <c r="B9234" s="4" t="s">
        <v>5</v>
      </c>
      <c r="C9234" s="4" t="s">
        <v>8</v>
      </c>
      <c r="D9234" s="4" t="s">
        <v>7</v>
      </c>
      <c r="E9234" s="4" t="s">
        <v>7</v>
      </c>
      <c r="F9234" s="4" t="s">
        <v>8</v>
      </c>
    </row>
    <row r="9235" spans="1:12">
      <c r="A9235" t="n">
        <v>79784</v>
      </c>
      <c r="B9235" s="28" t="n">
        <v>25</v>
      </c>
      <c r="C9235" s="7" t="n">
        <v>1</v>
      </c>
      <c r="D9235" s="7" t="n">
        <v>65535</v>
      </c>
      <c r="E9235" s="7" t="n">
        <v>65535</v>
      </c>
      <c r="F9235" s="7" t="n">
        <v>0</v>
      </c>
    </row>
    <row r="9236" spans="1:12">
      <c r="A9236" t="s">
        <v>4</v>
      </c>
      <c r="B9236" s="4" t="s">
        <v>5</v>
      </c>
      <c r="C9236" s="4" t="s">
        <v>7</v>
      </c>
      <c r="D9236" s="4" t="s">
        <v>8</v>
      </c>
      <c r="E9236" s="4" t="s">
        <v>8</v>
      </c>
      <c r="F9236" s="4" t="s">
        <v>9</v>
      </c>
    </row>
    <row r="9237" spans="1:12">
      <c r="A9237" t="n">
        <v>79791</v>
      </c>
      <c r="B9237" s="53" t="n">
        <v>20</v>
      </c>
      <c r="C9237" s="7" t="n">
        <v>80</v>
      </c>
      <c r="D9237" s="7" t="n">
        <v>2</v>
      </c>
      <c r="E9237" s="7" t="n">
        <v>10</v>
      </c>
      <c r="F9237" s="7" t="s">
        <v>676</v>
      </c>
    </row>
    <row r="9238" spans="1:12">
      <c r="A9238" t="s">
        <v>4</v>
      </c>
      <c r="B9238" s="4" t="s">
        <v>5</v>
      </c>
      <c r="C9238" s="4" t="s">
        <v>8</v>
      </c>
      <c r="D9238" s="4" t="s">
        <v>7</v>
      </c>
      <c r="E9238" s="4" t="s">
        <v>9</v>
      </c>
    </row>
    <row r="9239" spans="1:12">
      <c r="A9239" t="n">
        <v>79811</v>
      </c>
      <c r="B9239" s="38" t="n">
        <v>51</v>
      </c>
      <c r="C9239" s="7" t="n">
        <v>4</v>
      </c>
      <c r="D9239" s="7" t="n">
        <v>80</v>
      </c>
      <c r="E9239" s="7" t="s">
        <v>361</v>
      </c>
    </row>
    <row r="9240" spans="1:12">
      <c r="A9240" t="s">
        <v>4</v>
      </c>
      <c r="B9240" s="4" t="s">
        <v>5</v>
      </c>
      <c r="C9240" s="4" t="s">
        <v>7</v>
      </c>
    </row>
    <row r="9241" spans="1:12">
      <c r="A9241" t="n">
        <v>79825</v>
      </c>
      <c r="B9241" s="23" t="n">
        <v>16</v>
      </c>
      <c r="C9241" s="7" t="n">
        <v>0</v>
      </c>
    </row>
    <row r="9242" spans="1:12">
      <c r="A9242" t="s">
        <v>4</v>
      </c>
      <c r="B9242" s="4" t="s">
        <v>5</v>
      </c>
      <c r="C9242" s="4" t="s">
        <v>7</v>
      </c>
      <c r="D9242" s="4" t="s">
        <v>69</v>
      </c>
      <c r="E9242" s="4" t="s">
        <v>8</v>
      </c>
      <c r="F9242" s="4" t="s">
        <v>8</v>
      </c>
      <c r="G9242" s="4" t="s">
        <v>69</v>
      </c>
      <c r="H9242" s="4" t="s">
        <v>8</v>
      </c>
      <c r="I9242" s="4" t="s">
        <v>8</v>
      </c>
      <c r="J9242" s="4" t="s">
        <v>69</v>
      </c>
      <c r="K9242" s="4" t="s">
        <v>8</v>
      </c>
      <c r="L9242" s="4" t="s">
        <v>8</v>
      </c>
    </row>
    <row r="9243" spans="1:12">
      <c r="A9243" t="n">
        <v>79828</v>
      </c>
      <c r="B9243" s="39" t="n">
        <v>26</v>
      </c>
      <c r="C9243" s="7" t="n">
        <v>80</v>
      </c>
      <c r="D9243" s="7" t="s">
        <v>677</v>
      </c>
      <c r="E9243" s="7" t="n">
        <v>2</v>
      </c>
      <c r="F9243" s="7" t="n">
        <v>3</v>
      </c>
      <c r="G9243" s="7" t="s">
        <v>678</v>
      </c>
      <c r="H9243" s="7" t="n">
        <v>2</v>
      </c>
      <c r="I9243" s="7" t="n">
        <v>3</v>
      </c>
      <c r="J9243" s="7" t="s">
        <v>679</v>
      </c>
      <c r="K9243" s="7" t="n">
        <v>2</v>
      </c>
      <c r="L9243" s="7" t="n">
        <v>0</v>
      </c>
    </row>
    <row r="9244" spans="1:12">
      <c r="A9244" t="s">
        <v>4</v>
      </c>
      <c r="B9244" s="4" t="s">
        <v>5</v>
      </c>
    </row>
    <row r="9245" spans="1:12">
      <c r="A9245" t="n">
        <v>80111</v>
      </c>
      <c r="B9245" s="30" t="n">
        <v>28</v>
      </c>
    </row>
    <row r="9246" spans="1:12">
      <c r="A9246" t="s">
        <v>4</v>
      </c>
      <c r="B9246" s="4" t="s">
        <v>5</v>
      </c>
      <c r="C9246" s="4" t="s">
        <v>7</v>
      </c>
      <c r="D9246" s="4" t="s">
        <v>8</v>
      </c>
    </row>
    <row r="9247" spans="1:12">
      <c r="A9247" t="n">
        <v>80112</v>
      </c>
      <c r="B9247" s="60" t="n">
        <v>89</v>
      </c>
      <c r="C9247" s="7" t="n">
        <v>65533</v>
      </c>
      <c r="D9247" s="7" t="n">
        <v>1</v>
      </c>
    </row>
    <row r="9248" spans="1:12">
      <c r="A9248" t="s">
        <v>4</v>
      </c>
      <c r="B9248" s="4" t="s">
        <v>5</v>
      </c>
      <c r="C9248" s="4" t="s">
        <v>8</v>
      </c>
      <c r="D9248" s="41" t="s">
        <v>173</v>
      </c>
      <c r="E9248" s="4" t="s">
        <v>5</v>
      </c>
      <c r="F9248" s="4" t="s">
        <v>8</v>
      </c>
      <c r="G9248" s="4" t="s">
        <v>7</v>
      </c>
      <c r="H9248" s="4" t="s">
        <v>19</v>
      </c>
      <c r="I9248" s="41" t="s">
        <v>174</v>
      </c>
      <c r="J9248" s="4" t="s">
        <v>8</v>
      </c>
      <c r="K9248" s="4" t="s">
        <v>19</v>
      </c>
      <c r="L9248" s="4" t="s">
        <v>8</v>
      </c>
      <c r="M9248" s="4" t="s">
        <v>8</v>
      </c>
      <c r="N9248" s="41" t="s">
        <v>173</v>
      </c>
      <c r="O9248" s="4" t="s">
        <v>5</v>
      </c>
      <c r="P9248" s="4" t="s">
        <v>8</v>
      </c>
      <c r="Q9248" s="4" t="s">
        <v>7</v>
      </c>
      <c r="R9248" s="4" t="s">
        <v>19</v>
      </c>
      <c r="S9248" s="41" t="s">
        <v>174</v>
      </c>
      <c r="T9248" s="4" t="s">
        <v>8</v>
      </c>
      <c r="U9248" s="4" t="s">
        <v>19</v>
      </c>
      <c r="V9248" s="4" t="s">
        <v>8</v>
      </c>
      <c r="W9248" s="4" t="s">
        <v>8</v>
      </c>
      <c r="X9248" s="4" t="s">
        <v>8</v>
      </c>
      <c r="Y9248" s="4" t="s">
        <v>17</v>
      </c>
    </row>
    <row r="9249" spans="1:25">
      <c r="A9249" t="n">
        <v>80116</v>
      </c>
      <c r="B9249" s="12" t="n">
        <v>5</v>
      </c>
      <c r="C9249" s="7" t="n">
        <v>28</v>
      </c>
      <c r="D9249" s="41" t="s">
        <v>3</v>
      </c>
      <c r="E9249" s="42" t="n">
        <v>101</v>
      </c>
      <c r="F9249" s="7" t="n">
        <v>2</v>
      </c>
      <c r="G9249" s="7" t="n">
        <v>52</v>
      </c>
      <c r="H9249" s="7" t="n">
        <v>1</v>
      </c>
      <c r="I9249" s="41" t="s">
        <v>3</v>
      </c>
      <c r="J9249" s="7" t="n">
        <v>0</v>
      </c>
      <c r="K9249" s="7" t="n">
        <v>1</v>
      </c>
      <c r="L9249" s="7" t="n">
        <v>7</v>
      </c>
      <c r="M9249" s="7" t="n">
        <v>28</v>
      </c>
      <c r="N9249" s="41" t="s">
        <v>3</v>
      </c>
      <c r="O9249" s="42" t="n">
        <v>101</v>
      </c>
      <c r="P9249" s="7" t="n">
        <v>2</v>
      </c>
      <c r="Q9249" s="7" t="n">
        <v>51</v>
      </c>
      <c r="R9249" s="7" t="n">
        <v>1</v>
      </c>
      <c r="S9249" s="41" t="s">
        <v>3</v>
      </c>
      <c r="T9249" s="7" t="n">
        <v>0</v>
      </c>
      <c r="U9249" s="7" t="n">
        <v>1</v>
      </c>
      <c r="V9249" s="7" t="n">
        <v>7</v>
      </c>
      <c r="W9249" s="7" t="n">
        <v>11</v>
      </c>
      <c r="X9249" s="7" t="n">
        <v>1</v>
      </c>
      <c r="Y9249" s="13" t="n">
        <f t="normal" ca="1">A9301</f>
        <v>0</v>
      </c>
    </row>
    <row r="9250" spans="1:25">
      <c r="A9250" t="s">
        <v>4</v>
      </c>
      <c r="B9250" s="4" t="s">
        <v>5</v>
      </c>
      <c r="C9250" s="4" t="s">
        <v>8</v>
      </c>
      <c r="D9250" s="41" t="s">
        <v>173</v>
      </c>
      <c r="E9250" s="4" t="s">
        <v>5</v>
      </c>
      <c r="F9250" s="4" t="s">
        <v>8</v>
      </c>
      <c r="G9250" s="4" t="s">
        <v>7</v>
      </c>
      <c r="H9250" s="4" t="s">
        <v>19</v>
      </c>
      <c r="I9250" s="41" t="s">
        <v>174</v>
      </c>
      <c r="J9250" s="4" t="s">
        <v>8</v>
      </c>
      <c r="K9250" s="4" t="s">
        <v>19</v>
      </c>
      <c r="L9250" s="4" t="s">
        <v>8</v>
      </c>
      <c r="M9250" s="4" t="s">
        <v>8</v>
      </c>
      <c r="N9250" s="4" t="s">
        <v>17</v>
      </c>
    </row>
    <row r="9251" spans="1:25">
      <c r="A9251" t="n">
        <v>80153</v>
      </c>
      <c r="B9251" s="12" t="n">
        <v>5</v>
      </c>
      <c r="C9251" s="7" t="n">
        <v>28</v>
      </c>
      <c r="D9251" s="41" t="s">
        <v>3</v>
      </c>
      <c r="E9251" s="42" t="n">
        <v>101</v>
      </c>
      <c r="F9251" s="7" t="n">
        <v>2</v>
      </c>
      <c r="G9251" s="7" t="n">
        <v>52</v>
      </c>
      <c r="H9251" s="7" t="n">
        <v>1</v>
      </c>
      <c r="I9251" s="41" t="s">
        <v>3</v>
      </c>
      <c r="J9251" s="7" t="n">
        <v>0</v>
      </c>
      <c r="K9251" s="7" t="n">
        <v>1</v>
      </c>
      <c r="L9251" s="7" t="n">
        <v>7</v>
      </c>
      <c r="M9251" s="7" t="n">
        <v>1</v>
      </c>
      <c r="N9251" s="13" t="n">
        <f t="normal" ca="1">A9269</f>
        <v>0</v>
      </c>
    </row>
    <row r="9252" spans="1:25">
      <c r="A9252" t="s">
        <v>4</v>
      </c>
      <c r="B9252" s="4" t="s">
        <v>5</v>
      </c>
      <c r="C9252" s="4" t="s">
        <v>8</v>
      </c>
      <c r="D9252" s="4" t="s">
        <v>7</v>
      </c>
      <c r="E9252" s="4" t="s">
        <v>7</v>
      </c>
      <c r="F9252" s="4" t="s">
        <v>8</v>
      </c>
    </row>
    <row r="9253" spans="1:25">
      <c r="A9253" t="n">
        <v>80174</v>
      </c>
      <c r="B9253" s="28" t="n">
        <v>25</v>
      </c>
      <c r="C9253" s="7" t="n">
        <v>1</v>
      </c>
      <c r="D9253" s="7" t="n">
        <v>60</v>
      </c>
      <c r="E9253" s="7" t="n">
        <v>640</v>
      </c>
      <c r="F9253" s="7" t="n">
        <v>2</v>
      </c>
    </row>
    <row r="9254" spans="1:25">
      <c r="A9254" t="s">
        <v>4</v>
      </c>
      <c r="B9254" s="4" t="s">
        <v>5</v>
      </c>
      <c r="C9254" s="4" t="s">
        <v>8</v>
      </c>
      <c r="D9254" s="4" t="s">
        <v>7</v>
      </c>
      <c r="E9254" s="4" t="s">
        <v>9</v>
      </c>
    </row>
    <row r="9255" spans="1:25">
      <c r="A9255" t="n">
        <v>80181</v>
      </c>
      <c r="B9255" s="38" t="n">
        <v>51</v>
      </c>
      <c r="C9255" s="7" t="n">
        <v>4</v>
      </c>
      <c r="D9255" s="7" t="n">
        <v>0</v>
      </c>
      <c r="E9255" s="7" t="s">
        <v>301</v>
      </c>
    </row>
    <row r="9256" spans="1:25">
      <c r="A9256" t="s">
        <v>4</v>
      </c>
      <c r="B9256" s="4" t="s">
        <v>5</v>
      </c>
      <c r="C9256" s="4" t="s">
        <v>7</v>
      </c>
    </row>
    <row r="9257" spans="1:25">
      <c r="A9257" t="n">
        <v>80194</v>
      </c>
      <c r="B9257" s="23" t="n">
        <v>16</v>
      </c>
      <c r="C9257" s="7" t="n">
        <v>0</v>
      </c>
    </row>
    <row r="9258" spans="1:25">
      <c r="A9258" t="s">
        <v>4</v>
      </c>
      <c r="B9258" s="4" t="s">
        <v>5</v>
      </c>
      <c r="C9258" s="4" t="s">
        <v>7</v>
      </c>
      <c r="D9258" s="4" t="s">
        <v>69</v>
      </c>
      <c r="E9258" s="4" t="s">
        <v>8</v>
      </c>
      <c r="F9258" s="4" t="s">
        <v>8</v>
      </c>
    </row>
    <row r="9259" spans="1:25">
      <c r="A9259" t="n">
        <v>80197</v>
      </c>
      <c r="B9259" s="39" t="n">
        <v>26</v>
      </c>
      <c r="C9259" s="7" t="n">
        <v>0</v>
      </c>
      <c r="D9259" s="7" t="s">
        <v>680</v>
      </c>
      <c r="E9259" s="7" t="n">
        <v>2</v>
      </c>
      <c r="F9259" s="7" t="n">
        <v>0</v>
      </c>
    </row>
    <row r="9260" spans="1:25">
      <c r="A9260" t="s">
        <v>4</v>
      </c>
      <c r="B9260" s="4" t="s">
        <v>5</v>
      </c>
    </row>
    <row r="9261" spans="1:25">
      <c r="A9261" t="n">
        <v>80238</v>
      </c>
      <c r="B9261" s="30" t="n">
        <v>28</v>
      </c>
    </row>
    <row r="9262" spans="1:25">
      <c r="A9262" t="s">
        <v>4</v>
      </c>
      <c r="B9262" s="4" t="s">
        <v>5</v>
      </c>
      <c r="C9262" s="4" t="s">
        <v>7</v>
      </c>
      <c r="D9262" s="4" t="s">
        <v>8</v>
      </c>
    </row>
    <row r="9263" spans="1:25">
      <c r="A9263" t="n">
        <v>80239</v>
      </c>
      <c r="B9263" s="60" t="n">
        <v>89</v>
      </c>
      <c r="C9263" s="7" t="n">
        <v>65533</v>
      </c>
      <c r="D9263" s="7" t="n">
        <v>1</v>
      </c>
    </row>
    <row r="9264" spans="1:25">
      <c r="A9264" t="s">
        <v>4</v>
      </c>
      <c r="B9264" s="4" t="s">
        <v>5</v>
      </c>
      <c r="C9264" s="4" t="s">
        <v>8</v>
      </c>
      <c r="D9264" s="4" t="s">
        <v>7</v>
      </c>
      <c r="E9264" s="4" t="s">
        <v>7</v>
      </c>
      <c r="F9264" s="4" t="s">
        <v>8</v>
      </c>
    </row>
    <row r="9265" spans="1:25">
      <c r="A9265" t="n">
        <v>80243</v>
      </c>
      <c r="B9265" s="28" t="n">
        <v>25</v>
      </c>
      <c r="C9265" s="7" t="n">
        <v>1</v>
      </c>
      <c r="D9265" s="7" t="n">
        <v>65535</v>
      </c>
      <c r="E9265" s="7" t="n">
        <v>65535</v>
      </c>
      <c r="F9265" s="7" t="n">
        <v>0</v>
      </c>
    </row>
    <row r="9266" spans="1:25">
      <c r="A9266" t="s">
        <v>4</v>
      </c>
      <c r="B9266" s="4" t="s">
        <v>5</v>
      </c>
      <c r="C9266" s="4" t="s">
        <v>17</v>
      </c>
    </row>
    <row r="9267" spans="1:25">
      <c r="A9267" t="n">
        <v>80250</v>
      </c>
      <c r="B9267" s="16" t="n">
        <v>3</v>
      </c>
      <c r="C9267" s="13" t="n">
        <f t="normal" ca="1">A9285</f>
        <v>0</v>
      </c>
    </row>
    <row r="9268" spans="1:25">
      <c r="A9268" t="s">
        <v>4</v>
      </c>
      <c r="B9268" s="4" t="s">
        <v>5</v>
      </c>
      <c r="C9268" s="4" t="s">
        <v>8</v>
      </c>
      <c r="D9268" s="41" t="s">
        <v>173</v>
      </c>
      <c r="E9268" s="4" t="s">
        <v>5</v>
      </c>
      <c r="F9268" s="4" t="s">
        <v>8</v>
      </c>
      <c r="G9268" s="4" t="s">
        <v>7</v>
      </c>
      <c r="H9268" s="4" t="s">
        <v>19</v>
      </c>
      <c r="I9268" s="41" t="s">
        <v>174</v>
      </c>
      <c r="J9268" s="4" t="s">
        <v>8</v>
      </c>
      <c r="K9268" s="4" t="s">
        <v>19</v>
      </c>
      <c r="L9268" s="4" t="s">
        <v>8</v>
      </c>
      <c r="M9268" s="4" t="s">
        <v>8</v>
      </c>
      <c r="N9268" s="4" t="s">
        <v>17</v>
      </c>
    </row>
    <row r="9269" spans="1:25">
      <c r="A9269" t="n">
        <v>80255</v>
      </c>
      <c r="B9269" s="12" t="n">
        <v>5</v>
      </c>
      <c r="C9269" s="7" t="n">
        <v>28</v>
      </c>
      <c r="D9269" s="41" t="s">
        <v>3</v>
      </c>
      <c r="E9269" s="42" t="n">
        <v>101</v>
      </c>
      <c r="F9269" s="7" t="n">
        <v>2</v>
      </c>
      <c r="G9269" s="7" t="n">
        <v>51</v>
      </c>
      <c r="H9269" s="7" t="n">
        <v>1</v>
      </c>
      <c r="I9269" s="41" t="s">
        <v>3</v>
      </c>
      <c r="J9269" s="7" t="n">
        <v>0</v>
      </c>
      <c r="K9269" s="7" t="n">
        <v>1</v>
      </c>
      <c r="L9269" s="7" t="n">
        <v>7</v>
      </c>
      <c r="M9269" s="7" t="n">
        <v>1</v>
      </c>
      <c r="N9269" s="13" t="n">
        <f t="normal" ca="1">A9285</f>
        <v>0</v>
      </c>
    </row>
    <row r="9270" spans="1:25">
      <c r="A9270" t="s">
        <v>4</v>
      </c>
      <c r="B9270" s="4" t="s">
        <v>5</v>
      </c>
      <c r="C9270" s="4" t="s">
        <v>8</v>
      </c>
      <c r="D9270" s="4" t="s">
        <v>7</v>
      </c>
      <c r="E9270" s="4" t="s">
        <v>7</v>
      </c>
      <c r="F9270" s="4" t="s">
        <v>8</v>
      </c>
    </row>
    <row r="9271" spans="1:25">
      <c r="A9271" t="n">
        <v>80276</v>
      </c>
      <c r="B9271" s="28" t="n">
        <v>25</v>
      </c>
      <c r="C9271" s="7" t="n">
        <v>1</v>
      </c>
      <c r="D9271" s="7" t="n">
        <v>60</v>
      </c>
      <c r="E9271" s="7" t="n">
        <v>640</v>
      </c>
      <c r="F9271" s="7" t="n">
        <v>2</v>
      </c>
    </row>
    <row r="9272" spans="1:25">
      <c r="A9272" t="s">
        <v>4</v>
      </c>
      <c r="B9272" s="4" t="s">
        <v>5</v>
      </c>
      <c r="C9272" s="4" t="s">
        <v>8</v>
      </c>
      <c r="D9272" s="4" t="s">
        <v>7</v>
      </c>
      <c r="E9272" s="4" t="s">
        <v>9</v>
      </c>
    </row>
    <row r="9273" spans="1:25">
      <c r="A9273" t="n">
        <v>80283</v>
      </c>
      <c r="B9273" s="38" t="n">
        <v>51</v>
      </c>
      <c r="C9273" s="7" t="n">
        <v>4</v>
      </c>
      <c r="D9273" s="7" t="n">
        <v>0</v>
      </c>
      <c r="E9273" s="7" t="s">
        <v>76</v>
      </c>
    </row>
    <row r="9274" spans="1:25">
      <c r="A9274" t="s">
        <v>4</v>
      </c>
      <c r="B9274" s="4" t="s">
        <v>5</v>
      </c>
      <c r="C9274" s="4" t="s">
        <v>7</v>
      </c>
    </row>
    <row r="9275" spans="1:25">
      <c r="A9275" t="n">
        <v>80296</v>
      </c>
      <c r="B9275" s="23" t="n">
        <v>16</v>
      </c>
      <c r="C9275" s="7" t="n">
        <v>4</v>
      </c>
    </row>
    <row r="9276" spans="1:25">
      <c r="A9276" t="s">
        <v>4</v>
      </c>
      <c r="B9276" s="4" t="s">
        <v>5</v>
      </c>
      <c r="C9276" s="4" t="s">
        <v>7</v>
      </c>
      <c r="D9276" s="4" t="s">
        <v>69</v>
      </c>
      <c r="E9276" s="4" t="s">
        <v>8</v>
      </c>
      <c r="F9276" s="4" t="s">
        <v>8</v>
      </c>
    </row>
    <row r="9277" spans="1:25">
      <c r="A9277" t="n">
        <v>80299</v>
      </c>
      <c r="B9277" s="39" t="n">
        <v>26</v>
      </c>
      <c r="C9277" s="7" t="n">
        <v>0</v>
      </c>
      <c r="D9277" s="7" t="s">
        <v>681</v>
      </c>
      <c r="E9277" s="7" t="n">
        <v>2</v>
      </c>
      <c r="F9277" s="7" t="n">
        <v>0</v>
      </c>
    </row>
    <row r="9278" spans="1:25">
      <c r="A9278" t="s">
        <v>4</v>
      </c>
      <c r="B9278" s="4" t="s">
        <v>5</v>
      </c>
    </row>
    <row r="9279" spans="1:25">
      <c r="A9279" t="n">
        <v>80361</v>
      </c>
      <c r="B9279" s="30" t="n">
        <v>28</v>
      </c>
    </row>
    <row r="9280" spans="1:25">
      <c r="A9280" t="s">
        <v>4</v>
      </c>
      <c r="B9280" s="4" t="s">
        <v>5</v>
      </c>
      <c r="C9280" s="4" t="s">
        <v>7</v>
      </c>
      <c r="D9280" s="4" t="s">
        <v>8</v>
      </c>
    </row>
    <row r="9281" spans="1:14">
      <c r="A9281" t="n">
        <v>80362</v>
      </c>
      <c r="B9281" s="60" t="n">
        <v>89</v>
      </c>
      <c r="C9281" s="7" t="n">
        <v>65533</v>
      </c>
      <c r="D9281" s="7" t="n">
        <v>1</v>
      </c>
    </row>
    <row r="9282" spans="1:14">
      <c r="A9282" t="s">
        <v>4</v>
      </c>
      <c r="B9282" s="4" t="s">
        <v>5</v>
      </c>
      <c r="C9282" s="4" t="s">
        <v>8</v>
      </c>
      <c r="D9282" s="4" t="s">
        <v>7</v>
      </c>
      <c r="E9282" s="4" t="s">
        <v>7</v>
      </c>
      <c r="F9282" s="4" t="s">
        <v>8</v>
      </c>
    </row>
    <row r="9283" spans="1:14">
      <c r="A9283" t="n">
        <v>80366</v>
      </c>
      <c r="B9283" s="28" t="n">
        <v>25</v>
      </c>
      <c r="C9283" s="7" t="n">
        <v>1</v>
      </c>
      <c r="D9283" s="7" t="n">
        <v>65535</v>
      </c>
      <c r="E9283" s="7" t="n">
        <v>65535</v>
      </c>
      <c r="F9283" s="7" t="n">
        <v>0</v>
      </c>
    </row>
    <row r="9284" spans="1:14">
      <c r="A9284" t="s">
        <v>4</v>
      </c>
      <c r="B9284" s="4" t="s">
        <v>5</v>
      </c>
      <c r="C9284" s="4" t="s">
        <v>7</v>
      </c>
      <c r="D9284" s="4" t="s">
        <v>8</v>
      </c>
      <c r="E9284" s="4" t="s">
        <v>18</v>
      </c>
      <c r="F9284" s="4" t="s">
        <v>7</v>
      </c>
    </row>
    <row r="9285" spans="1:14">
      <c r="A9285" t="n">
        <v>80373</v>
      </c>
      <c r="B9285" s="70" t="n">
        <v>59</v>
      </c>
      <c r="C9285" s="7" t="n">
        <v>80</v>
      </c>
      <c r="D9285" s="7" t="n">
        <v>1</v>
      </c>
      <c r="E9285" s="7" t="n">
        <v>0.150000005960464</v>
      </c>
      <c r="F9285" s="7" t="n">
        <v>0</v>
      </c>
    </row>
    <row r="9286" spans="1:14">
      <c r="A9286" t="s">
        <v>4</v>
      </c>
      <c r="B9286" s="4" t="s">
        <v>5</v>
      </c>
      <c r="C9286" s="4" t="s">
        <v>7</v>
      </c>
    </row>
    <row r="9287" spans="1:14">
      <c r="A9287" t="n">
        <v>80383</v>
      </c>
      <c r="B9287" s="23" t="n">
        <v>16</v>
      </c>
      <c r="C9287" s="7" t="n">
        <v>800</v>
      </c>
    </row>
    <row r="9288" spans="1:14">
      <c r="A9288" t="s">
        <v>4</v>
      </c>
      <c r="B9288" s="4" t="s">
        <v>5</v>
      </c>
      <c r="C9288" s="4" t="s">
        <v>8</v>
      </c>
      <c r="D9288" s="4" t="s">
        <v>7</v>
      </c>
      <c r="E9288" s="4" t="s">
        <v>9</v>
      </c>
    </row>
    <row r="9289" spans="1:14">
      <c r="A9289" t="n">
        <v>80386</v>
      </c>
      <c r="B9289" s="38" t="n">
        <v>51</v>
      </c>
      <c r="C9289" s="7" t="n">
        <v>4</v>
      </c>
      <c r="D9289" s="7" t="n">
        <v>80</v>
      </c>
      <c r="E9289" s="7" t="s">
        <v>331</v>
      </c>
    </row>
    <row r="9290" spans="1:14">
      <c r="A9290" t="s">
        <v>4</v>
      </c>
      <c r="B9290" s="4" t="s">
        <v>5</v>
      </c>
      <c r="C9290" s="4" t="s">
        <v>7</v>
      </c>
    </row>
    <row r="9291" spans="1:14">
      <c r="A9291" t="n">
        <v>80400</v>
      </c>
      <c r="B9291" s="23" t="n">
        <v>16</v>
      </c>
      <c r="C9291" s="7" t="n">
        <v>0</v>
      </c>
    </row>
    <row r="9292" spans="1:14">
      <c r="A9292" t="s">
        <v>4</v>
      </c>
      <c r="B9292" s="4" t="s">
        <v>5</v>
      </c>
      <c r="C9292" s="4" t="s">
        <v>7</v>
      </c>
      <c r="D9292" s="4" t="s">
        <v>69</v>
      </c>
      <c r="E9292" s="4" t="s">
        <v>8</v>
      </c>
      <c r="F9292" s="4" t="s">
        <v>8</v>
      </c>
      <c r="G9292" s="4" t="s">
        <v>69</v>
      </c>
      <c r="H9292" s="4" t="s">
        <v>8</v>
      </c>
      <c r="I9292" s="4" t="s">
        <v>8</v>
      </c>
      <c r="J9292" s="4" t="s">
        <v>69</v>
      </c>
      <c r="K9292" s="4" t="s">
        <v>8</v>
      </c>
      <c r="L9292" s="4" t="s">
        <v>8</v>
      </c>
    </row>
    <row r="9293" spans="1:14">
      <c r="A9293" t="n">
        <v>80403</v>
      </c>
      <c r="B9293" s="39" t="n">
        <v>26</v>
      </c>
      <c r="C9293" s="7" t="n">
        <v>80</v>
      </c>
      <c r="D9293" s="7" t="s">
        <v>682</v>
      </c>
      <c r="E9293" s="7" t="n">
        <v>2</v>
      </c>
      <c r="F9293" s="7" t="n">
        <v>3</v>
      </c>
      <c r="G9293" s="7" t="s">
        <v>683</v>
      </c>
      <c r="H9293" s="7" t="n">
        <v>2</v>
      </c>
      <c r="I9293" s="7" t="n">
        <v>3</v>
      </c>
      <c r="J9293" s="7" t="s">
        <v>684</v>
      </c>
      <c r="K9293" s="7" t="n">
        <v>2</v>
      </c>
      <c r="L9293" s="7" t="n">
        <v>0</v>
      </c>
    </row>
    <row r="9294" spans="1:14">
      <c r="A9294" t="s">
        <v>4</v>
      </c>
      <c r="B9294" s="4" t="s">
        <v>5</v>
      </c>
    </row>
    <row r="9295" spans="1:14">
      <c r="A9295" t="n">
        <v>80643</v>
      </c>
      <c r="B9295" s="30" t="n">
        <v>28</v>
      </c>
    </row>
    <row r="9296" spans="1:14">
      <c r="A9296" t="s">
        <v>4</v>
      </c>
      <c r="B9296" s="4" t="s">
        <v>5</v>
      </c>
      <c r="C9296" s="4" t="s">
        <v>7</v>
      </c>
      <c r="D9296" s="4" t="s">
        <v>8</v>
      </c>
    </row>
    <row r="9297" spans="1:12">
      <c r="A9297" t="n">
        <v>80644</v>
      </c>
      <c r="B9297" s="60" t="n">
        <v>89</v>
      </c>
      <c r="C9297" s="7" t="n">
        <v>65533</v>
      </c>
      <c r="D9297" s="7" t="n">
        <v>1</v>
      </c>
    </row>
    <row r="9298" spans="1:12">
      <c r="A9298" t="s">
        <v>4</v>
      </c>
      <c r="B9298" s="4" t="s">
        <v>5</v>
      </c>
      <c r="C9298" s="4" t="s">
        <v>17</v>
      </c>
    </row>
    <row r="9299" spans="1:12">
      <c r="A9299" t="n">
        <v>80648</v>
      </c>
      <c r="B9299" s="16" t="n">
        <v>3</v>
      </c>
      <c r="C9299" s="13" t="n">
        <f t="normal" ca="1">A9327</f>
        <v>0</v>
      </c>
    </row>
    <row r="9300" spans="1:12">
      <c r="A9300" t="s">
        <v>4</v>
      </c>
      <c r="B9300" s="4" t="s">
        <v>5</v>
      </c>
      <c r="C9300" s="4" t="s">
        <v>8</v>
      </c>
      <c r="D9300" s="4" t="s">
        <v>7</v>
      </c>
      <c r="E9300" s="4" t="s">
        <v>7</v>
      </c>
      <c r="F9300" s="4" t="s">
        <v>8</v>
      </c>
    </row>
    <row r="9301" spans="1:12">
      <c r="A9301" t="n">
        <v>80653</v>
      </c>
      <c r="B9301" s="28" t="n">
        <v>25</v>
      </c>
      <c r="C9301" s="7" t="n">
        <v>1</v>
      </c>
      <c r="D9301" s="7" t="n">
        <v>60</v>
      </c>
      <c r="E9301" s="7" t="n">
        <v>640</v>
      </c>
      <c r="F9301" s="7" t="n">
        <v>2</v>
      </c>
    </row>
    <row r="9302" spans="1:12">
      <c r="A9302" t="s">
        <v>4</v>
      </c>
      <c r="B9302" s="4" t="s">
        <v>5</v>
      </c>
      <c r="C9302" s="4" t="s">
        <v>8</v>
      </c>
      <c r="D9302" s="4" t="s">
        <v>7</v>
      </c>
      <c r="E9302" s="4" t="s">
        <v>9</v>
      </c>
    </row>
    <row r="9303" spans="1:12">
      <c r="A9303" t="n">
        <v>80660</v>
      </c>
      <c r="B9303" s="38" t="n">
        <v>51</v>
      </c>
      <c r="C9303" s="7" t="n">
        <v>4</v>
      </c>
      <c r="D9303" s="7" t="n">
        <v>0</v>
      </c>
      <c r="E9303" s="7" t="s">
        <v>446</v>
      </c>
    </row>
    <row r="9304" spans="1:12">
      <c r="A9304" t="s">
        <v>4</v>
      </c>
      <c r="B9304" s="4" t="s">
        <v>5</v>
      </c>
      <c r="C9304" s="4" t="s">
        <v>7</v>
      </c>
    </row>
    <row r="9305" spans="1:12">
      <c r="A9305" t="n">
        <v>80674</v>
      </c>
      <c r="B9305" s="23" t="n">
        <v>16</v>
      </c>
      <c r="C9305" s="7" t="n">
        <v>0</v>
      </c>
    </row>
    <row r="9306" spans="1:12">
      <c r="A9306" t="s">
        <v>4</v>
      </c>
      <c r="B9306" s="4" t="s">
        <v>5</v>
      </c>
      <c r="C9306" s="4" t="s">
        <v>7</v>
      </c>
      <c r="D9306" s="4" t="s">
        <v>69</v>
      </c>
      <c r="E9306" s="4" t="s">
        <v>8</v>
      </c>
      <c r="F9306" s="4" t="s">
        <v>8</v>
      </c>
    </row>
    <row r="9307" spans="1:12">
      <c r="A9307" t="n">
        <v>80677</v>
      </c>
      <c r="B9307" s="39" t="n">
        <v>26</v>
      </c>
      <c r="C9307" s="7" t="n">
        <v>0</v>
      </c>
      <c r="D9307" s="7" t="s">
        <v>685</v>
      </c>
      <c r="E9307" s="7" t="n">
        <v>2</v>
      </c>
      <c r="F9307" s="7" t="n">
        <v>0</v>
      </c>
    </row>
    <row r="9308" spans="1:12">
      <c r="A9308" t="s">
        <v>4</v>
      </c>
      <c r="B9308" s="4" t="s">
        <v>5</v>
      </c>
    </row>
    <row r="9309" spans="1:12">
      <c r="A9309" t="n">
        <v>80728</v>
      </c>
      <c r="B9309" s="30" t="n">
        <v>28</v>
      </c>
    </row>
    <row r="9310" spans="1:12">
      <c r="A9310" t="s">
        <v>4</v>
      </c>
      <c r="B9310" s="4" t="s">
        <v>5</v>
      </c>
      <c r="C9310" s="4" t="s">
        <v>7</v>
      </c>
      <c r="D9310" s="4" t="s">
        <v>8</v>
      </c>
    </row>
    <row r="9311" spans="1:12">
      <c r="A9311" t="n">
        <v>80729</v>
      </c>
      <c r="B9311" s="60" t="n">
        <v>89</v>
      </c>
      <c r="C9311" s="7" t="n">
        <v>65533</v>
      </c>
      <c r="D9311" s="7" t="n">
        <v>1</v>
      </c>
    </row>
    <row r="9312" spans="1:12">
      <c r="A9312" t="s">
        <v>4</v>
      </c>
      <c r="B9312" s="4" t="s">
        <v>5</v>
      </c>
      <c r="C9312" s="4" t="s">
        <v>8</v>
      </c>
      <c r="D9312" s="4" t="s">
        <v>7</v>
      </c>
      <c r="E9312" s="4" t="s">
        <v>7</v>
      </c>
      <c r="F9312" s="4" t="s">
        <v>8</v>
      </c>
    </row>
    <row r="9313" spans="1:6">
      <c r="A9313" t="n">
        <v>80733</v>
      </c>
      <c r="B9313" s="28" t="n">
        <v>25</v>
      </c>
      <c r="C9313" s="7" t="n">
        <v>1</v>
      </c>
      <c r="D9313" s="7" t="n">
        <v>65535</v>
      </c>
      <c r="E9313" s="7" t="n">
        <v>65535</v>
      </c>
      <c r="F9313" s="7" t="n">
        <v>0</v>
      </c>
    </row>
    <row r="9314" spans="1:6">
      <c r="A9314" t="s">
        <v>4</v>
      </c>
      <c r="B9314" s="4" t="s">
        <v>5</v>
      </c>
      <c r="C9314" s="4" t="s">
        <v>7</v>
      </c>
      <c r="D9314" s="4" t="s">
        <v>8</v>
      </c>
      <c r="E9314" s="4" t="s">
        <v>8</v>
      </c>
      <c r="F9314" s="4" t="s">
        <v>9</v>
      </c>
    </row>
    <row r="9315" spans="1:6">
      <c r="A9315" t="n">
        <v>80740</v>
      </c>
      <c r="B9315" s="53" t="n">
        <v>20</v>
      </c>
      <c r="C9315" s="7" t="n">
        <v>80</v>
      </c>
      <c r="D9315" s="7" t="n">
        <v>2</v>
      </c>
      <c r="E9315" s="7" t="n">
        <v>10</v>
      </c>
      <c r="F9315" s="7" t="s">
        <v>502</v>
      </c>
    </row>
    <row r="9316" spans="1:6">
      <c r="A9316" t="s">
        <v>4</v>
      </c>
      <c r="B9316" s="4" t="s">
        <v>5</v>
      </c>
      <c r="C9316" s="4" t="s">
        <v>8</v>
      </c>
      <c r="D9316" s="4" t="s">
        <v>7</v>
      </c>
      <c r="E9316" s="4" t="s">
        <v>9</v>
      </c>
    </row>
    <row r="9317" spans="1:6">
      <c r="A9317" t="n">
        <v>80761</v>
      </c>
      <c r="B9317" s="38" t="n">
        <v>51</v>
      </c>
      <c r="C9317" s="7" t="n">
        <v>4</v>
      </c>
      <c r="D9317" s="7" t="n">
        <v>80</v>
      </c>
      <c r="E9317" s="7" t="s">
        <v>76</v>
      </c>
    </row>
    <row r="9318" spans="1:6">
      <c r="A9318" t="s">
        <v>4</v>
      </c>
      <c r="B9318" s="4" t="s">
        <v>5</v>
      </c>
      <c r="C9318" s="4" t="s">
        <v>7</v>
      </c>
    </row>
    <row r="9319" spans="1:6">
      <c r="A9319" t="n">
        <v>80774</v>
      </c>
      <c r="B9319" s="23" t="n">
        <v>16</v>
      </c>
      <c r="C9319" s="7" t="n">
        <v>0</v>
      </c>
    </row>
    <row r="9320" spans="1:6">
      <c r="A9320" t="s">
        <v>4</v>
      </c>
      <c r="B9320" s="4" t="s">
        <v>5</v>
      </c>
      <c r="C9320" s="4" t="s">
        <v>7</v>
      </c>
      <c r="D9320" s="4" t="s">
        <v>69</v>
      </c>
      <c r="E9320" s="4" t="s">
        <v>8</v>
      </c>
      <c r="F9320" s="4" t="s">
        <v>8</v>
      </c>
      <c r="G9320" s="4" t="s">
        <v>69</v>
      </c>
      <c r="H9320" s="4" t="s">
        <v>8</v>
      </c>
      <c r="I9320" s="4" t="s">
        <v>8</v>
      </c>
    </row>
    <row r="9321" spans="1:6">
      <c r="A9321" t="n">
        <v>80777</v>
      </c>
      <c r="B9321" s="39" t="n">
        <v>26</v>
      </c>
      <c r="C9321" s="7" t="n">
        <v>80</v>
      </c>
      <c r="D9321" s="7" t="s">
        <v>686</v>
      </c>
      <c r="E9321" s="7" t="n">
        <v>2</v>
      </c>
      <c r="F9321" s="7" t="n">
        <v>3</v>
      </c>
      <c r="G9321" s="7" t="s">
        <v>687</v>
      </c>
      <c r="H9321" s="7" t="n">
        <v>2</v>
      </c>
      <c r="I9321" s="7" t="n">
        <v>0</v>
      </c>
    </row>
    <row r="9322" spans="1:6">
      <c r="A9322" t="s">
        <v>4</v>
      </c>
      <c r="B9322" s="4" t="s">
        <v>5</v>
      </c>
    </row>
    <row r="9323" spans="1:6">
      <c r="A9323" t="n">
        <v>80885</v>
      </c>
      <c r="B9323" s="30" t="n">
        <v>28</v>
      </c>
    </row>
    <row r="9324" spans="1:6">
      <c r="A9324" t="s">
        <v>4</v>
      </c>
      <c r="B9324" s="4" t="s">
        <v>5</v>
      </c>
      <c r="C9324" s="4" t="s">
        <v>7</v>
      </c>
      <c r="D9324" s="4" t="s">
        <v>8</v>
      </c>
    </row>
    <row r="9325" spans="1:6">
      <c r="A9325" t="n">
        <v>80886</v>
      </c>
      <c r="B9325" s="60" t="n">
        <v>89</v>
      </c>
      <c r="C9325" s="7" t="n">
        <v>65533</v>
      </c>
      <c r="D9325" s="7" t="n">
        <v>1</v>
      </c>
    </row>
    <row r="9326" spans="1:6">
      <c r="A9326" t="s">
        <v>4</v>
      </c>
      <c r="B9326" s="4" t="s">
        <v>5</v>
      </c>
      <c r="C9326" s="4" t="s">
        <v>8</v>
      </c>
      <c r="D9326" s="4" t="s">
        <v>7</v>
      </c>
      <c r="E9326" s="4" t="s">
        <v>7</v>
      </c>
      <c r="F9326" s="4" t="s">
        <v>8</v>
      </c>
    </row>
    <row r="9327" spans="1:6">
      <c r="A9327" t="n">
        <v>80890</v>
      </c>
      <c r="B9327" s="28" t="n">
        <v>25</v>
      </c>
      <c r="C9327" s="7" t="n">
        <v>1</v>
      </c>
      <c r="D9327" s="7" t="n">
        <v>65535</v>
      </c>
      <c r="E9327" s="7" t="n">
        <v>65535</v>
      </c>
      <c r="F9327" s="7" t="n">
        <v>0</v>
      </c>
    </row>
    <row r="9328" spans="1:6">
      <c r="A9328" t="s">
        <v>4</v>
      </c>
      <c r="B9328" s="4" t="s">
        <v>5</v>
      </c>
      <c r="C9328" s="4" t="s">
        <v>8</v>
      </c>
      <c r="D9328" s="4" t="s">
        <v>7</v>
      </c>
      <c r="E9328" s="4" t="s">
        <v>18</v>
      </c>
    </row>
    <row r="9329" spans="1:9">
      <c r="A9329" t="n">
        <v>80897</v>
      </c>
      <c r="B9329" s="25" t="n">
        <v>58</v>
      </c>
      <c r="C9329" s="7" t="n">
        <v>0</v>
      </c>
      <c r="D9329" s="7" t="n">
        <v>2000</v>
      </c>
      <c r="E9329" s="7" t="n">
        <v>1</v>
      </c>
    </row>
    <row r="9330" spans="1:9">
      <c r="A9330" t="s">
        <v>4</v>
      </c>
      <c r="B9330" s="4" t="s">
        <v>5</v>
      </c>
      <c r="C9330" s="4" t="s">
        <v>8</v>
      </c>
      <c r="D9330" s="4" t="s">
        <v>7</v>
      </c>
    </row>
    <row r="9331" spans="1:9">
      <c r="A9331" t="n">
        <v>80905</v>
      </c>
      <c r="B9331" s="25" t="n">
        <v>58</v>
      </c>
      <c r="C9331" s="7" t="n">
        <v>255</v>
      </c>
      <c r="D9331" s="7" t="n">
        <v>0</v>
      </c>
    </row>
    <row r="9332" spans="1:9">
      <c r="A9332" t="s">
        <v>4</v>
      </c>
      <c r="B9332" s="4" t="s">
        <v>5</v>
      </c>
      <c r="C9332" s="4" t="s">
        <v>7</v>
      </c>
    </row>
    <row r="9333" spans="1:9">
      <c r="A9333" t="n">
        <v>80909</v>
      </c>
      <c r="B9333" s="6" t="n">
        <v>12</v>
      </c>
      <c r="C9333" s="7" t="n">
        <v>10378</v>
      </c>
    </row>
    <row r="9334" spans="1:9">
      <c r="A9334" t="s">
        <v>4</v>
      </c>
      <c r="B9334" s="4" t="s">
        <v>5</v>
      </c>
      <c r="C9334" s="4" t="s">
        <v>7</v>
      </c>
    </row>
    <row r="9335" spans="1:9">
      <c r="A9335" t="n">
        <v>80912</v>
      </c>
      <c r="B9335" s="6" t="n">
        <v>12</v>
      </c>
      <c r="C9335" s="7" t="n">
        <v>10110</v>
      </c>
    </row>
    <row r="9336" spans="1:9">
      <c r="A9336" t="s">
        <v>4</v>
      </c>
      <c r="B9336" s="4" t="s">
        <v>5</v>
      </c>
      <c r="C9336" s="4" t="s">
        <v>7</v>
      </c>
      <c r="D9336" s="4" t="s">
        <v>18</v>
      </c>
      <c r="E9336" s="4" t="s">
        <v>18</v>
      </c>
      <c r="F9336" s="4" t="s">
        <v>18</v>
      </c>
      <c r="G9336" s="4" t="s">
        <v>18</v>
      </c>
    </row>
    <row r="9337" spans="1:9">
      <c r="A9337" t="n">
        <v>80915</v>
      </c>
      <c r="B9337" s="33" t="n">
        <v>46</v>
      </c>
      <c r="C9337" s="7" t="n">
        <v>61456</v>
      </c>
      <c r="D9337" s="7" t="n">
        <v>-2.76999998092651</v>
      </c>
      <c r="E9337" s="7" t="n">
        <v>0</v>
      </c>
      <c r="F9337" s="7" t="n">
        <v>24.3199996948242</v>
      </c>
      <c r="G9337" s="7" t="n">
        <v>131.199996948242</v>
      </c>
    </row>
    <row r="9338" spans="1:9">
      <c r="A9338" t="s">
        <v>4</v>
      </c>
      <c r="B9338" s="4" t="s">
        <v>5</v>
      </c>
      <c r="C9338" s="4" t="s">
        <v>8</v>
      </c>
      <c r="D9338" s="4" t="s">
        <v>8</v>
      </c>
      <c r="E9338" s="4" t="s">
        <v>18</v>
      </c>
      <c r="F9338" s="4" t="s">
        <v>18</v>
      </c>
      <c r="G9338" s="4" t="s">
        <v>18</v>
      </c>
      <c r="H9338" s="4" t="s">
        <v>7</v>
      </c>
      <c r="I9338" s="4" t="s">
        <v>8</v>
      </c>
    </row>
    <row r="9339" spans="1:9">
      <c r="A9339" t="n">
        <v>80934</v>
      </c>
      <c r="B9339" s="36" t="n">
        <v>45</v>
      </c>
      <c r="C9339" s="7" t="n">
        <v>4</v>
      </c>
      <c r="D9339" s="7" t="n">
        <v>3</v>
      </c>
      <c r="E9339" s="7" t="n">
        <v>7</v>
      </c>
      <c r="F9339" s="7" t="n">
        <v>130.050003051758</v>
      </c>
      <c r="G9339" s="7" t="n">
        <v>0</v>
      </c>
      <c r="H9339" s="7" t="n">
        <v>0</v>
      </c>
      <c r="I9339" s="7" t="n">
        <v>1</v>
      </c>
    </row>
    <row r="9340" spans="1:9">
      <c r="A9340" t="s">
        <v>4</v>
      </c>
      <c r="B9340" s="4" t="s">
        <v>5</v>
      </c>
      <c r="C9340" s="4" t="s">
        <v>8</v>
      </c>
      <c r="D9340" s="4" t="s">
        <v>9</v>
      </c>
    </row>
    <row r="9341" spans="1:9">
      <c r="A9341" t="n">
        <v>80952</v>
      </c>
      <c r="B9341" s="8" t="n">
        <v>2</v>
      </c>
      <c r="C9341" s="7" t="n">
        <v>10</v>
      </c>
      <c r="D9341" s="7" t="s">
        <v>506</v>
      </c>
    </row>
    <row r="9342" spans="1:9">
      <c r="A9342" t="s">
        <v>4</v>
      </c>
      <c r="B9342" s="4" t="s">
        <v>5</v>
      </c>
      <c r="C9342" s="4" t="s">
        <v>7</v>
      </c>
    </row>
    <row r="9343" spans="1:9">
      <c r="A9343" t="n">
        <v>80967</v>
      </c>
      <c r="B9343" s="23" t="n">
        <v>16</v>
      </c>
      <c r="C9343" s="7" t="n">
        <v>0</v>
      </c>
    </row>
    <row r="9344" spans="1:9">
      <c r="A9344" t="s">
        <v>4</v>
      </c>
      <c r="B9344" s="4" t="s">
        <v>5</v>
      </c>
      <c r="C9344" s="4" t="s">
        <v>8</v>
      </c>
      <c r="D9344" s="4" t="s">
        <v>7</v>
      </c>
    </row>
    <row r="9345" spans="1:9">
      <c r="A9345" t="n">
        <v>80970</v>
      </c>
      <c r="B9345" s="25" t="n">
        <v>58</v>
      </c>
      <c r="C9345" s="7" t="n">
        <v>105</v>
      </c>
      <c r="D9345" s="7" t="n">
        <v>300</v>
      </c>
    </row>
    <row r="9346" spans="1:9">
      <c r="A9346" t="s">
        <v>4</v>
      </c>
      <c r="B9346" s="4" t="s">
        <v>5</v>
      </c>
      <c r="C9346" s="4" t="s">
        <v>18</v>
      </c>
      <c r="D9346" s="4" t="s">
        <v>7</v>
      </c>
    </row>
    <row r="9347" spans="1:9">
      <c r="A9347" t="n">
        <v>80974</v>
      </c>
      <c r="B9347" s="54" t="n">
        <v>103</v>
      </c>
      <c r="C9347" s="7" t="n">
        <v>1</v>
      </c>
      <c r="D9347" s="7" t="n">
        <v>300</v>
      </c>
    </row>
    <row r="9348" spans="1:9">
      <c r="A9348" t="s">
        <v>4</v>
      </c>
      <c r="B9348" s="4" t="s">
        <v>5</v>
      </c>
      <c r="C9348" s="4" t="s">
        <v>8</v>
      </c>
      <c r="D9348" s="4" t="s">
        <v>7</v>
      </c>
    </row>
    <row r="9349" spans="1:9">
      <c r="A9349" t="n">
        <v>80981</v>
      </c>
      <c r="B9349" s="55" t="n">
        <v>72</v>
      </c>
      <c r="C9349" s="7" t="n">
        <v>4</v>
      </c>
      <c r="D9349" s="7" t="n">
        <v>0</v>
      </c>
    </row>
    <row r="9350" spans="1:9">
      <c r="A9350" t="s">
        <v>4</v>
      </c>
      <c r="B9350" s="4" t="s">
        <v>5</v>
      </c>
      <c r="C9350" s="4" t="s">
        <v>19</v>
      </c>
    </row>
    <row r="9351" spans="1:9">
      <c r="A9351" t="n">
        <v>80985</v>
      </c>
      <c r="B9351" s="40" t="n">
        <v>15</v>
      </c>
      <c r="C9351" s="7" t="n">
        <v>1073741824</v>
      </c>
    </row>
    <row r="9352" spans="1:9">
      <c r="A9352" t="s">
        <v>4</v>
      </c>
      <c r="B9352" s="4" t="s">
        <v>5</v>
      </c>
      <c r="C9352" s="4" t="s">
        <v>8</v>
      </c>
    </row>
    <row r="9353" spans="1:9">
      <c r="A9353" t="n">
        <v>80990</v>
      </c>
      <c r="B9353" s="34" t="n">
        <v>64</v>
      </c>
      <c r="C9353" s="7" t="n">
        <v>3</v>
      </c>
    </row>
    <row r="9354" spans="1:9">
      <c r="A9354" t="s">
        <v>4</v>
      </c>
      <c r="B9354" s="4" t="s">
        <v>5</v>
      </c>
      <c r="C9354" s="4" t="s">
        <v>8</v>
      </c>
    </row>
    <row r="9355" spans="1:9">
      <c r="A9355" t="n">
        <v>80992</v>
      </c>
      <c r="B9355" s="52" t="n">
        <v>74</v>
      </c>
      <c r="C9355" s="7" t="n">
        <v>67</v>
      </c>
    </row>
    <row r="9356" spans="1:9">
      <c r="A9356" t="s">
        <v>4</v>
      </c>
      <c r="B9356" s="4" t="s">
        <v>5</v>
      </c>
      <c r="C9356" s="4" t="s">
        <v>8</v>
      </c>
      <c r="D9356" s="4" t="s">
        <v>8</v>
      </c>
      <c r="E9356" s="4" t="s">
        <v>7</v>
      </c>
    </row>
    <row r="9357" spans="1:9">
      <c r="A9357" t="n">
        <v>80994</v>
      </c>
      <c r="B9357" s="36" t="n">
        <v>45</v>
      </c>
      <c r="C9357" s="7" t="n">
        <v>8</v>
      </c>
      <c r="D9357" s="7" t="n">
        <v>1</v>
      </c>
      <c r="E9357" s="7" t="n">
        <v>0</v>
      </c>
    </row>
    <row r="9358" spans="1:9">
      <c r="A9358" t="s">
        <v>4</v>
      </c>
      <c r="B9358" s="4" t="s">
        <v>5</v>
      </c>
      <c r="C9358" s="4" t="s">
        <v>7</v>
      </c>
    </row>
    <row r="9359" spans="1:9">
      <c r="A9359" t="n">
        <v>80999</v>
      </c>
      <c r="B9359" s="14" t="n">
        <v>13</v>
      </c>
      <c r="C9359" s="7" t="n">
        <v>6409</v>
      </c>
    </row>
    <row r="9360" spans="1:9">
      <c r="A9360" t="s">
        <v>4</v>
      </c>
      <c r="B9360" s="4" t="s">
        <v>5</v>
      </c>
      <c r="C9360" s="4" t="s">
        <v>7</v>
      </c>
    </row>
    <row r="9361" spans="1:5">
      <c r="A9361" t="n">
        <v>81002</v>
      </c>
      <c r="B9361" s="14" t="n">
        <v>13</v>
      </c>
      <c r="C9361" s="7" t="n">
        <v>6408</v>
      </c>
    </row>
    <row r="9362" spans="1:5">
      <c r="A9362" t="s">
        <v>4</v>
      </c>
      <c r="B9362" s="4" t="s">
        <v>5</v>
      </c>
      <c r="C9362" s="4" t="s">
        <v>7</v>
      </c>
    </row>
    <row r="9363" spans="1:5">
      <c r="A9363" t="n">
        <v>81005</v>
      </c>
      <c r="B9363" s="6" t="n">
        <v>12</v>
      </c>
      <c r="C9363" s="7" t="n">
        <v>6464</v>
      </c>
    </row>
    <row r="9364" spans="1:5">
      <c r="A9364" t="s">
        <v>4</v>
      </c>
      <c r="B9364" s="4" t="s">
        <v>5</v>
      </c>
      <c r="C9364" s="4" t="s">
        <v>7</v>
      </c>
    </row>
    <row r="9365" spans="1:5">
      <c r="A9365" t="n">
        <v>81008</v>
      </c>
      <c r="B9365" s="14" t="n">
        <v>13</v>
      </c>
      <c r="C9365" s="7" t="n">
        <v>6465</v>
      </c>
    </row>
    <row r="9366" spans="1:5">
      <c r="A9366" t="s">
        <v>4</v>
      </c>
      <c r="B9366" s="4" t="s">
        <v>5</v>
      </c>
      <c r="C9366" s="4" t="s">
        <v>7</v>
      </c>
    </row>
    <row r="9367" spans="1:5">
      <c r="A9367" t="n">
        <v>81011</v>
      </c>
      <c r="B9367" s="14" t="n">
        <v>13</v>
      </c>
      <c r="C9367" s="7" t="n">
        <v>6466</v>
      </c>
    </row>
    <row r="9368" spans="1:5">
      <c r="A9368" t="s">
        <v>4</v>
      </c>
      <c r="B9368" s="4" t="s">
        <v>5</v>
      </c>
      <c r="C9368" s="4" t="s">
        <v>7</v>
      </c>
    </row>
    <row r="9369" spans="1:5">
      <c r="A9369" t="n">
        <v>81014</v>
      </c>
      <c r="B9369" s="14" t="n">
        <v>13</v>
      </c>
      <c r="C9369" s="7" t="n">
        <v>6467</v>
      </c>
    </row>
    <row r="9370" spans="1:5">
      <c r="A9370" t="s">
        <v>4</v>
      </c>
      <c r="B9370" s="4" t="s">
        <v>5</v>
      </c>
      <c r="C9370" s="4" t="s">
        <v>7</v>
      </c>
    </row>
    <row r="9371" spans="1:5">
      <c r="A9371" t="n">
        <v>81017</v>
      </c>
      <c r="B9371" s="14" t="n">
        <v>13</v>
      </c>
      <c r="C9371" s="7" t="n">
        <v>6468</v>
      </c>
    </row>
    <row r="9372" spans="1:5">
      <c r="A9372" t="s">
        <v>4</v>
      </c>
      <c r="B9372" s="4" t="s">
        <v>5</v>
      </c>
      <c r="C9372" s="4" t="s">
        <v>7</v>
      </c>
    </row>
    <row r="9373" spans="1:5">
      <c r="A9373" t="n">
        <v>81020</v>
      </c>
      <c r="B9373" s="14" t="n">
        <v>13</v>
      </c>
      <c r="C9373" s="7" t="n">
        <v>6469</v>
      </c>
    </row>
    <row r="9374" spans="1:5">
      <c r="A9374" t="s">
        <v>4</v>
      </c>
      <c r="B9374" s="4" t="s">
        <v>5</v>
      </c>
      <c r="C9374" s="4" t="s">
        <v>7</v>
      </c>
    </row>
    <row r="9375" spans="1:5">
      <c r="A9375" t="n">
        <v>81023</v>
      </c>
      <c r="B9375" s="14" t="n">
        <v>13</v>
      </c>
      <c r="C9375" s="7" t="n">
        <v>6470</v>
      </c>
    </row>
    <row r="9376" spans="1:5">
      <c r="A9376" t="s">
        <v>4</v>
      </c>
      <c r="B9376" s="4" t="s">
        <v>5</v>
      </c>
      <c r="C9376" s="4" t="s">
        <v>7</v>
      </c>
    </row>
    <row r="9377" spans="1:3">
      <c r="A9377" t="n">
        <v>81026</v>
      </c>
      <c r="B9377" s="14" t="n">
        <v>13</v>
      </c>
      <c r="C9377" s="7" t="n">
        <v>6471</v>
      </c>
    </row>
    <row r="9378" spans="1:3">
      <c r="A9378" t="s">
        <v>4</v>
      </c>
      <c r="B9378" s="4" t="s">
        <v>5</v>
      </c>
      <c r="C9378" s="4" t="s">
        <v>8</v>
      </c>
    </row>
    <row r="9379" spans="1:3">
      <c r="A9379" t="n">
        <v>81029</v>
      </c>
      <c r="B9379" s="52" t="n">
        <v>74</v>
      </c>
      <c r="C9379" s="7" t="n">
        <v>18</v>
      </c>
    </row>
    <row r="9380" spans="1:3">
      <c r="A9380" t="s">
        <v>4</v>
      </c>
      <c r="B9380" s="4" t="s">
        <v>5</v>
      </c>
      <c r="C9380" s="4" t="s">
        <v>8</v>
      </c>
    </row>
    <row r="9381" spans="1:3">
      <c r="A9381" t="n">
        <v>81031</v>
      </c>
      <c r="B9381" s="52" t="n">
        <v>74</v>
      </c>
      <c r="C9381" s="7" t="n">
        <v>45</v>
      </c>
    </row>
    <row r="9382" spans="1:3">
      <c r="A9382" t="s">
        <v>4</v>
      </c>
      <c r="B9382" s="4" t="s">
        <v>5</v>
      </c>
      <c r="C9382" s="4" t="s">
        <v>7</v>
      </c>
    </row>
    <row r="9383" spans="1:3">
      <c r="A9383" t="n">
        <v>81033</v>
      </c>
      <c r="B9383" s="23" t="n">
        <v>16</v>
      </c>
      <c r="C9383" s="7" t="n">
        <v>0</v>
      </c>
    </row>
    <row r="9384" spans="1:3">
      <c r="A9384" t="s">
        <v>4</v>
      </c>
      <c r="B9384" s="4" t="s">
        <v>5</v>
      </c>
      <c r="C9384" s="4" t="s">
        <v>8</v>
      </c>
      <c r="D9384" s="4" t="s">
        <v>8</v>
      </c>
      <c r="E9384" s="4" t="s">
        <v>8</v>
      </c>
      <c r="F9384" s="4" t="s">
        <v>8</v>
      </c>
    </row>
    <row r="9385" spans="1:3">
      <c r="A9385" t="n">
        <v>81036</v>
      </c>
      <c r="B9385" s="10" t="n">
        <v>14</v>
      </c>
      <c r="C9385" s="7" t="n">
        <v>0</v>
      </c>
      <c r="D9385" s="7" t="n">
        <v>8</v>
      </c>
      <c r="E9385" s="7" t="n">
        <v>0</v>
      </c>
      <c r="F9385" s="7" t="n">
        <v>0</v>
      </c>
    </row>
    <row r="9386" spans="1:3">
      <c r="A9386" t="s">
        <v>4</v>
      </c>
      <c r="B9386" s="4" t="s">
        <v>5</v>
      </c>
      <c r="C9386" s="4" t="s">
        <v>8</v>
      </c>
      <c r="D9386" s="4" t="s">
        <v>9</v>
      </c>
    </row>
    <row r="9387" spans="1:3">
      <c r="A9387" t="n">
        <v>81041</v>
      </c>
      <c r="B9387" s="8" t="n">
        <v>2</v>
      </c>
      <c r="C9387" s="7" t="n">
        <v>11</v>
      </c>
      <c r="D9387" s="7" t="s">
        <v>21</v>
      </c>
    </row>
    <row r="9388" spans="1:3">
      <c r="A9388" t="s">
        <v>4</v>
      </c>
      <c r="B9388" s="4" t="s">
        <v>5</v>
      </c>
      <c r="C9388" s="4" t="s">
        <v>7</v>
      </c>
    </row>
    <row r="9389" spans="1:3">
      <c r="A9389" t="n">
        <v>81055</v>
      </c>
      <c r="B9389" s="23" t="n">
        <v>16</v>
      </c>
      <c r="C9389" s="7" t="n">
        <v>0</v>
      </c>
    </row>
    <row r="9390" spans="1:3">
      <c r="A9390" t="s">
        <v>4</v>
      </c>
      <c r="B9390" s="4" t="s">
        <v>5</v>
      </c>
      <c r="C9390" s="4" t="s">
        <v>8</v>
      </c>
      <c r="D9390" s="4" t="s">
        <v>9</v>
      </c>
    </row>
    <row r="9391" spans="1:3">
      <c r="A9391" t="n">
        <v>81058</v>
      </c>
      <c r="B9391" s="8" t="n">
        <v>2</v>
      </c>
      <c r="C9391" s="7" t="n">
        <v>11</v>
      </c>
      <c r="D9391" s="7" t="s">
        <v>507</v>
      </c>
    </row>
    <row r="9392" spans="1:3">
      <c r="A9392" t="s">
        <v>4</v>
      </c>
      <c r="B9392" s="4" t="s">
        <v>5</v>
      </c>
      <c r="C9392" s="4" t="s">
        <v>7</v>
      </c>
    </row>
    <row r="9393" spans="1:6">
      <c r="A9393" t="n">
        <v>81067</v>
      </c>
      <c r="B9393" s="23" t="n">
        <v>16</v>
      </c>
      <c r="C9393" s="7" t="n">
        <v>0</v>
      </c>
    </row>
    <row r="9394" spans="1:6">
      <c r="A9394" t="s">
        <v>4</v>
      </c>
      <c r="B9394" s="4" t="s">
        <v>5</v>
      </c>
      <c r="C9394" s="4" t="s">
        <v>19</v>
      </c>
    </row>
    <row r="9395" spans="1:6">
      <c r="A9395" t="n">
        <v>81070</v>
      </c>
      <c r="B9395" s="40" t="n">
        <v>15</v>
      </c>
      <c r="C9395" s="7" t="n">
        <v>2048</v>
      </c>
    </row>
    <row r="9396" spans="1:6">
      <c r="A9396" t="s">
        <v>4</v>
      </c>
      <c r="B9396" s="4" t="s">
        <v>5</v>
      </c>
      <c r="C9396" s="4" t="s">
        <v>8</v>
      </c>
      <c r="D9396" s="4" t="s">
        <v>9</v>
      </c>
    </row>
    <row r="9397" spans="1:6">
      <c r="A9397" t="n">
        <v>81075</v>
      </c>
      <c r="B9397" s="8" t="n">
        <v>2</v>
      </c>
      <c r="C9397" s="7" t="n">
        <v>10</v>
      </c>
      <c r="D9397" s="7" t="s">
        <v>66</v>
      </c>
    </row>
    <row r="9398" spans="1:6">
      <c r="A9398" t="s">
        <v>4</v>
      </c>
      <c r="B9398" s="4" t="s">
        <v>5</v>
      </c>
      <c r="C9398" s="4" t="s">
        <v>7</v>
      </c>
    </row>
    <row r="9399" spans="1:6">
      <c r="A9399" t="n">
        <v>81093</v>
      </c>
      <c r="B9399" s="23" t="n">
        <v>16</v>
      </c>
      <c r="C9399" s="7" t="n">
        <v>0</v>
      </c>
    </row>
    <row r="9400" spans="1:6">
      <c r="A9400" t="s">
        <v>4</v>
      </c>
      <c r="B9400" s="4" t="s">
        <v>5</v>
      </c>
      <c r="C9400" s="4" t="s">
        <v>8</v>
      </c>
      <c r="D9400" s="4" t="s">
        <v>9</v>
      </c>
    </row>
    <row r="9401" spans="1:6">
      <c r="A9401" t="n">
        <v>81096</v>
      </c>
      <c r="B9401" s="8" t="n">
        <v>2</v>
      </c>
      <c r="C9401" s="7" t="n">
        <v>10</v>
      </c>
      <c r="D9401" s="7" t="s">
        <v>67</v>
      </c>
    </row>
    <row r="9402" spans="1:6">
      <c r="A9402" t="s">
        <v>4</v>
      </c>
      <c r="B9402" s="4" t="s">
        <v>5</v>
      </c>
      <c r="C9402" s="4" t="s">
        <v>7</v>
      </c>
    </row>
    <row r="9403" spans="1:6">
      <c r="A9403" t="n">
        <v>81115</v>
      </c>
      <c r="B9403" s="23" t="n">
        <v>16</v>
      </c>
      <c r="C9403" s="7" t="n">
        <v>0</v>
      </c>
    </row>
    <row r="9404" spans="1:6">
      <c r="A9404" t="s">
        <v>4</v>
      </c>
      <c r="B9404" s="4" t="s">
        <v>5</v>
      </c>
      <c r="C9404" s="4" t="s">
        <v>8</v>
      </c>
      <c r="D9404" s="4" t="s">
        <v>7</v>
      </c>
      <c r="E9404" s="4" t="s">
        <v>18</v>
      </c>
    </row>
    <row r="9405" spans="1:6">
      <c r="A9405" t="n">
        <v>81118</v>
      </c>
      <c r="B9405" s="25" t="n">
        <v>58</v>
      </c>
      <c r="C9405" s="7" t="n">
        <v>100</v>
      </c>
      <c r="D9405" s="7" t="n">
        <v>300</v>
      </c>
      <c r="E9405" s="7" t="n">
        <v>1</v>
      </c>
    </row>
    <row r="9406" spans="1:6">
      <c r="A9406" t="s">
        <v>4</v>
      </c>
      <c r="B9406" s="4" t="s">
        <v>5</v>
      </c>
      <c r="C9406" s="4" t="s">
        <v>8</v>
      </c>
      <c r="D9406" s="4" t="s">
        <v>7</v>
      </c>
    </row>
    <row r="9407" spans="1:6">
      <c r="A9407" t="n">
        <v>81126</v>
      </c>
      <c r="B9407" s="25" t="n">
        <v>58</v>
      </c>
      <c r="C9407" s="7" t="n">
        <v>255</v>
      </c>
      <c r="D9407" s="7" t="n">
        <v>0</v>
      </c>
    </row>
    <row r="9408" spans="1:6">
      <c r="A9408" t="s">
        <v>4</v>
      </c>
      <c r="B9408" s="4" t="s">
        <v>5</v>
      </c>
      <c r="C9408" s="4" t="s">
        <v>8</v>
      </c>
    </row>
    <row r="9409" spans="1:5">
      <c r="A9409" t="n">
        <v>81130</v>
      </c>
      <c r="B9409" s="27" t="n">
        <v>23</v>
      </c>
      <c r="C9409" s="7" t="n">
        <v>0</v>
      </c>
    </row>
    <row r="9410" spans="1:5">
      <c r="A9410" t="s">
        <v>4</v>
      </c>
      <c r="B9410" s="4" t="s">
        <v>5</v>
      </c>
    </row>
    <row r="9411" spans="1:5">
      <c r="A9411" t="n">
        <v>81132</v>
      </c>
      <c r="B9411" s="5" t="n">
        <v>1</v>
      </c>
    </row>
    <row r="9412" spans="1:5" s="3" customFormat="1" customHeight="0">
      <c r="A9412" s="3" t="s">
        <v>2</v>
      </c>
      <c r="B9412" s="3" t="s">
        <v>688</v>
      </c>
    </row>
    <row r="9413" spans="1:5">
      <c r="A9413" t="s">
        <v>4</v>
      </c>
      <c r="B9413" s="4" t="s">
        <v>5</v>
      </c>
      <c r="C9413" s="4" t="s">
        <v>8</v>
      </c>
      <c r="D9413" s="4" t="s">
        <v>8</v>
      </c>
      <c r="E9413" s="4" t="s">
        <v>8</v>
      </c>
      <c r="F9413" s="4" t="s">
        <v>8</v>
      </c>
    </row>
    <row r="9414" spans="1:5">
      <c r="A9414" t="n">
        <v>81136</v>
      </c>
      <c r="B9414" s="10" t="n">
        <v>14</v>
      </c>
      <c r="C9414" s="7" t="n">
        <v>2</v>
      </c>
      <c r="D9414" s="7" t="n">
        <v>0</v>
      </c>
      <c r="E9414" s="7" t="n">
        <v>0</v>
      </c>
      <c r="F9414" s="7" t="n">
        <v>0</v>
      </c>
    </row>
    <row r="9415" spans="1:5">
      <c r="A9415" t="s">
        <v>4</v>
      </c>
      <c r="B9415" s="4" t="s">
        <v>5</v>
      </c>
      <c r="C9415" s="4" t="s">
        <v>8</v>
      </c>
      <c r="D9415" s="41" t="s">
        <v>173</v>
      </c>
      <c r="E9415" s="4" t="s">
        <v>5</v>
      </c>
      <c r="F9415" s="4" t="s">
        <v>8</v>
      </c>
      <c r="G9415" s="4" t="s">
        <v>7</v>
      </c>
      <c r="H9415" s="41" t="s">
        <v>174</v>
      </c>
      <c r="I9415" s="4" t="s">
        <v>8</v>
      </c>
      <c r="J9415" s="4" t="s">
        <v>19</v>
      </c>
      <c r="K9415" s="4" t="s">
        <v>8</v>
      </c>
      <c r="L9415" s="4" t="s">
        <v>8</v>
      </c>
      <c r="M9415" s="41" t="s">
        <v>173</v>
      </c>
      <c r="N9415" s="4" t="s">
        <v>5</v>
      </c>
      <c r="O9415" s="4" t="s">
        <v>8</v>
      </c>
      <c r="P9415" s="4" t="s">
        <v>7</v>
      </c>
      <c r="Q9415" s="41" t="s">
        <v>174</v>
      </c>
      <c r="R9415" s="4" t="s">
        <v>8</v>
      </c>
      <c r="S9415" s="4" t="s">
        <v>19</v>
      </c>
      <c r="T9415" s="4" t="s">
        <v>8</v>
      </c>
      <c r="U9415" s="4" t="s">
        <v>8</v>
      </c>
      <c r="V9415" s="4" t="s">
        <v>8</v>
      </c>
      <c r="W9415" s="4" t="s">
        <v>17</v>
      </c>
    </row>
    <row r="9416" spans="1:5">
      <c r="A9416" t="n">
        <v>81141</v>
      </c>
      <c r="B9416" s="12" t="n">
        <v>5</v>
      </c>
      <c r="C9416" s="7" t="n">
        <v>28</v>
      </c>
      <c r="D9416" s="41" t="s">
        <v>3</v>
      </c>
      <c r="E9416" s="9" t="n">
        <v>162</v>
      </c>
      <c r="F9416" s="7" t="n">
        <v>3</v>
      </c>
      <c r="G9416" s="7" t="n">
        <v>28792</v>
      </c>
      <c r="H9416" s="41" t="s">
        <v>3</v>
      </c>
      <c r="I9416" s="7" t="n">
        <v>0</v>
      </c>
      <c r="J9416" s="7" t="n">
        <v>1</v>
      </c>
      <c r="K9416" s="7" t="n">
        <v>2</v>
      </c>
      <c r="L9416" s="7" t="n">
        <v>28</v>
      </c>
      <c r="M9416" s="41" t="s">
        <v>3</v>
      </c>
      <c r="N9416" s="9" t="n">
        <v>162</v>
      </c>
      <c r="O9416" s="7" t="n">
        <v>3</v>
      </c>
      <c r="P9416" s="7" t="n">
        <v>28792</v>
      </c>
      <c r="Q9416" s="41" t="s">
        <v>3</v>
      </c>
      <c r="R9416" s="7" t="n">
        <v>0</v>
      </c>
      <c r="S9416" s="7" t="n">
        <v>2</v>
      </c>
      <c r="T9416" s="7" t="n">
        <v>2</v>
      </c>
      <c r="U9416" s="7" t="n">
        <v>11</v>
      </c>
      <c r="V9416" s="7" t="n">
        <v>1</v>
      </c>
      <c r="W9416" s="13" t="n">
        <f t="normal" ca="1">A9420</f>
        <v>0</v>
      </c>
    </row>
    <row r="9417" spans="1:5">
      <c r="A9417" t="s">
        <v>4</v>
      </c>
      <c r="B9417" s="4" t="s">
        <v>5</v>
      </c>
      <c r="C9417" s="4" t="s">
        <v>8</v>
      </c>
      <c r="D9417" s="4" t="s">
        <v>7</v>
      </c>
      <c r="E9417" s="4" t="s">
        <v>18</v>
      </c>
    </row>
    <row r="9418" spans="1:5">
      <c r="A9418" t="n">
        <v>81170</v>
      </c>
      <c r="B9418" s="25" t="n">
        <v>58</v>
      </c>
      <c r="C9418" s="7" t="n">
        <v>0</v>
      </c>
      <c r="D9418" s="7" t="n">
        <v>0</v>
      </c>
      <c r="E9418" s="7" t="n">
        <v>1</v>
      </c>
    </row>
    <row r="9419" spans="1:5">
      <c r="A9419" t="s">
        <v>4</v>
      </c>
      <c r="B9419" s="4" t="s">
        <v>5</v>
      </c>
      <c r="C9419" s="4" t="s">
        <v>8</v>
      </c>
      <c r="D9419" s="41" t="s">
        <v>173</v>
      </c>
      <c r="E9419" s="4" t="s">
        <v>5</v>
      </c>
      <c r="F9419" s="4" t="s">
        <v>8</v>
      </c>
      <c r="G9419" s="4" t="s">
        <v>7</v>
      </c>
      <c r="H9419" s="41" t="s">
        <v>174</v>
      </c>
      <c r="I9419" s="4" t="s">
        <v>8</v>
      </c>
      <c r="J9419" s="4" t="s">
        <v>19</v>
      </c>
      <c r="K9419" s="4" t="s">
        <v>8</v>
      </c>
      <c r="L9419" s="4" t="s">
        <v>8</v>
      </c>
      <c r="M9419" s="41" t="s">
        <v>173</v>
      </c>
      <c r="N9419" s="4" t="s">
        <v>5</v>
      </c>
      <c r="O9419" s="4" t="s">
        <v>8</v>
      </c>
      <c r="P9419" s="4" t="s">
        <v>7</v>
      </c>
      <c r="Q9419" s="41" t="s">
        <v>174</v>
      </c>
      <c r="R9419" s="4" t="s">
        <v>8</v>
      </c>
      <c r="S9419" s="4" t="s">
        <v>19</v>
      </c>
      <c r="T9419" s="4" t="s">
        <v>8</v>
      </c>
      <c r="U9419" s="4" t="s">
        <v>8</v>
      </c>
      <c r="V9419" s="4" t="s">
        <v>8</v>
      </c>
      <c r="W9419" s="4" t="s">
        <v>17</v>
      </c>
    </row>
    <row r="9420" spans="1:5">
      <c r="A9420" t="n">
        <v>81178</v>
      </c>
      <c r="B9420" s="12" t="n">
        <v>5</v>
      </c>
      <c r="C9420" s="7" t="n">
        <v>28</v>
      </c>
      <c r="D9420" s="41" t="s">
        <v>3</v>
      </c>
      <c r="E9420" s="9" t="n">
        <v>162</v>
      </c>
      <c r="F9420" s="7" t="n">
        <v>3</v>
      </c>
      <c r="G9420" s="7" t="n">
        <v>28792</v>
      </c>
      <c r="H9420" s="41" t="s">
        <v>3</v>
      </c>
      <c r="I9420" s="7" t="n">
        <v>0</v>
      </c>
      <c r="J9420" s="7" t="n">
        <v>1</v>
      </c>
      <c r="K9420" s="7" t="n">
        <v>3</v>
      </c>
      <c r="L9420" s="7" t="n">
        <v>28</v>
      </c>
      <c r="M9420" s="41" t="s">
        <v>3</v>
      </c>
      <c r="N9420" s="9" t="n">
        <v>162</v>
      </c>
      <c r="O9420" s="7" t="n">
        <v>3</v>
      </c>
      <c r="P9420" s="7" t="n">
        <v>28792</v>
      </c>
      <c r="Q9420" s="41" t="s">
        <v>3</v>
      </c>
      <c r="R9420" s="7" t="n">
        <v>0</v>
      </c>
      <c r="S9420" s="7" t="n">
        <v>2</v>
      </c>
      <c r="T9420" s="7" t="n">
        <v>3</v>
      </c>
      <c r="U9420" s="7" t="n">
        <v>9</v>
      </c>
      <c r="V9420" s="7" t="n">
        <v>1</v>
      </c>
      <c r="W9420" s="13" t="n">
        <f t="normal" ca="1">A9430</f>
        <v>0</v>
      </c>
    </row>
    <row r="9421" spans="1:5">
      <c r="A9421" t="s">
        <v>4</v>
      </c>
      <c r="B9421" s="4" t="s">
        <v>5</v>
      </c>
      <c r="C9421" s="4" t="s">
        <v>8</v>
      </c>
      <c r="D9421" s="41" t="s">
        <v>173</v>
      </c>
      <c r="E9421" s="4" t="s">
        <v>5</v>
      </c>
      <c r="F9421" s="4" t="s">
        <v>7</v>
      </c>
      <c r="G9421" s="4" t="s">
        <v>8</v>
      </c>
      <c r="H9421" s="4" t="s">
        <v>8</v>
      </c>
      <c r="I9421" s="4" t="s">
        <v>9</v>
      </c>
      <c r="J9421" s="41" t="s">
        <v>174</v>
      </c>
      <c r="K9421" s="4" t="s">
        <v>8</v>
      </c>
      <c r="L9421" s="4" t="s">
        <v>8</v>
      </c>
      <c r="M9421" s="41" t="s">
        <v>173</v>
      </c>
      <c r="N9421" s="4" t="s">
        <v>5</v>
      </c>
      <c r="O9421" s="4" t="s">
        <v>8</v>
      </c>
      <c r="P9421" s="41" t="s">
        <v>174</v>
      </c>
      <c r="Q9421" s="4" t="s">
        <v>8</v>
      </c>
      <c r="R9421" s="4" t="s">
        <v>19</v>
      </c>
      <c r="S9421" s="4" t="s">
        <v>8</v>
      </c>
      <c r="T9421" s="4" t="s">
        <v>8</v>
      </c>
      <c r="U9421" s="4" t="s">
        <v>8</v>
      </c>
      <c r="V9421" s="41" t="s">
        <v>173</v>
      </c>
      <c r="W9421" s="4" t="s">
        <v>5</v>
      </c>
      <c r="X9421" s="4" t="s">
        <v>8</v>
      </c>
      <c r="Y9421" s="41" t="s">
        <v>174</v>
      </c>
      <c r="Z9421" s="4" t="s">
        <v>8</v>
      </c>
      <c r="AA9421" s="4" t="s">
        <v>19</v>
      </c>
      <c r="AB9421" s="4" t="s">
        <v>8</v>
      </c>
      <c r="AC9421" s="4" t="s">
        <v>8</v>
      </c>
      <c r="AD9421" s="4" t="s">
        <v>8</v>
      </c>
      <c r="AE9421" s="4" t="s">
        <v>17</v>
      </c>
    </row>
    <row r="9422" spans="1:5">
      <c r="A9422" t="n">
        <v>81207</v>
      </c>
      <c r="B9422" s="12" t="n">
        <v>5</v>
      </c>
      <c r="C9422" s="7" t="n">
        <v>28</v>
      </c>
      <c r="D9422" s="41" t="s">
        <v>3</v>
      </c>
      <c r="E9422" s="51" t="n">
        <v>47</v>
      </c>
      <c r="F9422" s="7" t="n">
        <v>61456</v>
      </c>
      <c r="G9422" s="7" t="n">
        <v>2</v>
      </c>
      <c r="H9422" s="7" t="n">
        <v>0</v>
      </c>
      <c r="I9422" s="7" t="s">
        <v>231</v>
      </c>
      <c r="J9422" s="41" t="s">
        <v>3</v>
      </c>
      <c r="K9422" s="7" t="n">
        <v>8</v>
      </c>
      <c r="L9422" s="7" t="n">
        <v>28</v>
      </c>
      <c r="M9422" s="41" t="s">
        <v>3</v>
      </c>
      <c r="N9422" s="52" t="n">
        <v>74</v>
      </c>
      <c r="O9422" s="7" t="n">
        <v>65</v>
      </c>
      <c r="P9422" s="41" t="s">
        <v>3</v>
      </c>
      <c r="Q9422" s="7" t="n">
        <v>0</v>
      </c>
      <c r="R9422" s="7" t="n">
        <v>1</v>
      </c>
      <c r="S9422" s="7" t="n">
        <v>3</v>
      </c>
      <c r="T9422" s="7" t="n">
        <v>9</v>
      </c>
      <c r="U9422" s="7" t="n">
        <v>28</v>
      </c>
      <c r="V9422" s="41" t="s">
        <v>3</v>
      </c>
      <c r="W9422" s="52" t="n">
        <v>74</v>
      </c>
      <c r="X9422" s="7" t="n">
        <v>65</v>
      </c>
      <c r="Y9422" s="41" t="s">
        <v>3</v>
      </c>
      <c r="Z9422" s="7" t="n">
        <v>0</v>
      </c>
      <c r="AA9422" s="7" t="n">
        <v>2</v>
      </c>
      <c r="AB9422" s="7" t="n">
        <v>3</v>
      </c>
      <c r="AC9422" s="7" t="n">
        <v>9</v>
      </c>
      <c r="AD9422" s="7" t="n">
        <v>1</v>
      </c>
      <c r="AE9422" s="13" t="n">
        <f t="normal" ca="1">A9426</f>
        <v>0</v>
      </c>
    </row>
    <row r="9423" spans="1:5">
      <c r="A9423" t="s">
        <v>4</v>
      </c>
      <c r="B9423" s="4" t="s">
        <v>5</v>
      </c>
      <c r="C9423" s="4" t="s">
        <v>7</v>
      </c>
      <c r="D9423" s="4" t="s">
        <v>8</v>
      </c>
      <c r="E9423" s="4" t="s">
        <v>8</v>
      </c>
      <c r="F9423" s="4" t="s">
        <v>9</v>
      </c>
    </row>
    <row r="9424" spans="1:5">
      <c r="A9424" t="n">
        <v>81255</v>
      </c>
      <c r="B9424" s="51" t="n">
        <v>47</v>
      </c>
      <c r="C9424" s="7" t="n">
        <v>61456</v>
      </c>
      <c r="D9424" s="7" t="n">
        <v>0</v>
      </c>
      <c r="E9424" s="7" t="n">
        <v>0</v>
      </c>
      <c r="F9424" s="7" t="s">
        <v>232</v>
      </c>
    </row>
    <row r="9425" spans="1:31">
      <c r="A9425" t="s">
        <v>4</v>
      </c>
      <c r="B9425" s="4" t="s">
        <v>5</v>
      </c>
      <c r="C9425" s="4" t="s">
        <v>8</v>
      </c>
      <c r="D9425" s="4" t="s">
        <v>7</v>
      </c>
      <c r="E9425" s="4" t="s">
        <v>18</v>
      </c>
    </row>
    <row r="9426" spans="1:31">
      <c r="A9426" t="n">
        <v>81268</v>
      </c>
      <c r="B9426" s="25" t="n">
        <v>58</v>
      </c>
      <c r="C9426" s="7" t="n">
        <v>0</v>
      </c>
      <c r="D9426" s="7" t="n">
        <v>300</v>
      </c>
      <c r="E9426" s="7" t="n">
        <v>1</v>
      </c>
    </row>
    <row r="9427" spans="1:31">
      <c r="A9427" t="s">
        <v>4</v>
      </c>
      <c r="B9427" s="4" t="s">
        <v>5</v>
      </c>
      <c r="C9427" s="4" t="s">
        <v>8</v>
      </c>
      <c r="D9427" s="4" t="s">
        <v>7</v>
      </c>
    </row>
    <row r="9428" spans="1:31">
      <c r="A9428" t="n">
        <v>81276</v>
      </c>
      <c r="B9428" s="25" t="n">
        <v>58</v>
      </c>
      <c r="C9428" s="7" t="n">
        <v>255</v>
      </c>
      <c r="D9428" s="7" t="n">
        <v>0</v>
      </c>
    </row>
    <row r="9429" spans="1:31">
      <c r="A9429" t="s">
        <v>4</v>
      </c>
      <c r="B9429" s="4" t="s">
        <v>5</v>
      </c>
      <c r="C9429" s="4" t="s">
        <v>8</v>
      </c>
      <c r="D9429" s="4" t="s">
        <v>8</v>
      </c>
      <c r="E9429" s="4" t="s">
        <v>8</v>
      </c>
      <c r="F9429" s="4" t="s">
        <v>8</v>
      </c>
    </row>
    <row r="9430" spans="1:31">
      <c r="A9430" t="n">
        <v>81280</v>
      </c>
      <c r="B9430" s="10" t="n">
        <v>14</v>
      </c>
      <c r="C9430" s="7" t="n">
        <v>0</v>
      </c>
      <c r="D9430" s="7" t="n">
        <v>0</v>
      </c>
      <c r="E9430" s="7" t="n">
        <v>0</v>
      </c>
      <c r="F9430" s="7" t="n">
        <v>64</v>
      </c>
    </row>
    <row r="9431" spans="1:31">
      <c r="A9431" t="s">
        <v>4</v>
      </c>
      <c r="B9431" s="4" t="s">
        <v>5</v>
      </c>
      <c r="C9431" s="4" t="s">
        <v>8</v>
      </c>
      <c r="D9431" s="4" t="s">
        <v>7</v>
      </c>
    </row>
    <row r="9432" spans="1:31">
      <c r="A9432" t="n">
        <v>81285</v>
      </c>
      <c r="B9432" s="21" t="n">
        <v>22</v>
      </c>
      <c r="C9432" s="7" t="n">
        <v>0</v>
      </c>
      <c r="D9432" s="7" t="n">
        <v>28792</v>
      </c>
    </row>
    <row r="9433" spans="1:31">
      <c r="A9433" t="s">
        <v>4</v>
      </c>
      <c r="B9433" s="4" t="s">
        <v>5</v>
      </c>
      <c r="C9433" s="4" t="s">
        <v>8</v>
      </c>
      <c r="D9433" s="4" t="s">
        <v>7</v>
      </c>
    </row>
    <row r="9434" spans="1:31">
      <c r="A9434" t="n">
        <v>81289</v>
      </c>
      <c r="B9434" s="25" t="n">
        <v>58</v>
      </c>
      <c r="C9434" s="7" t="n">
        <v>5</v>
      </c>
      <c r="D9434" s="7" t="n">
        <v>300</v>
      </c>
    </row>
    <row r="9435" spans="1:31">
      <c r="A9435" t="s">
        <v>4</v>
      </c>
      <c r="B9435" s="4" t="s">
        <v>5</v>
      </c>
      <c r="C9435" s="4" t="s">
        <v>18</v>
      </c>
      <c r="D9435" s="4" t="s">
        <v>7</v>
      </c>
    </row>
    <row r="9436" spans="1:31">
      <c r="A9436" t="n">
        <v>81293</v>
      </c>
      <c r="B9436" s="54" t="n">
        <v>103</v>
      </c>
      <c r="C9436" s="7" t="n">
        <v>0</v>
      </c>
      <c r="D9436" s="7" t="n">
        <v>300</v>
      </c>
    </row>
    <row r="9437" spans="1:31">
      <c r="A9437" t="s">
        <v>4</v>
      </c>
      <c r="B9437" s="4" t="s">
        <v>5</v>
      </c>
      <c r="C9437" s="4" t="s">
        <v>8</v>
      </c>
    </row>
    <row r="9438" spans="1:31">
      <c r="A9438" t="n">
        <v>81300</v>
      </c>
      <c r="B9438" s="34" t="n">
        <v>64</v>
      </c>
      <c r="C9438" s="7" t="n">
        <v>7</v>
      </c>
    </row>
    <row r="9439" spans="1:31">
      <c r="A9439" t="s">
        <v>4</v>
      </c>
      <c r="B9439" s="4" t="s">
        <v>5</v>
      </c>
      <c r="C9439" s="4" t="s">
        <v>8</v>
      </c>
      <c r="D9439" s="4" t="s">
        <v>7</v>
      </c>
    </row>
    <row r="9440" spans="1:31">
      <c r="A9440" t="n">
        <v>81302</v>
      </c>
      <c r="B9440" s="55" t="n">
        <v>72</v>
      </c>
      <c r="C9440" s="7" t="n">
        <v>5</v>
      </c>
      <c r="D9440" s="7" t="n">
        <v>0</v>
      </c>
    </row>
    <row r="9441" spans="1:6">
      <c r="A9441" t="s">
        <v>4</v>
      </c>
      <c r="B9441" s="4" t="s">
        <v>5</v>
      </c>
      <c r="C9441" s="4" t="s">
        <v>8</v>
      </c>
      <c r="D9441" s="41" t="s">
        <v>173</v>
      </c>
      <c r="E9441" s="4" t="s">
        <v>5</v>
      </c>
      <c r="F9441" s="4" t="s">
        <v>8</v>
      </c>
      <c r="G9441" s="4" t="s">
        <v>7</v>
      </c>
      <c r="H9441" s="41" t="s">
        <v>174</v>
      </c>
      <c r="I9441" s="4" t="s">
        <v>8</v>
      </c>
      <c r="J9441" s="4" t="s">
        <v>19</v>
      </c>
      <c r="K9441" s="4" t="s">
        <v>8</v>
      </c>
      <c r="L9441" s="4" t="s">
        <v>8</v>
      </c>
      <c r="M9441" s="4" t="s">
        <v>17</v>
      </c>
    </row>
    <row r="9442" spans="1:6">
      <c r="A9442" t="n">
        <v>81306</v>
      </c>
      <c r="B9442" s="12" t="n">
        <v>5</v>
      </c>
      <c r="C9442" s="7" t="n">
        <v>28</v>
      </c>
      <c r="D9442" s="41" t="s">
        <v>3</v>
      </c>
      <c r="E9442" s="9" t="n">
        <v>162</v>
      </c>
      <c r="F9442" s="7" t="n">
        <v>4</v>
      </c>
      <c r="G9442" s="7" t="n">
        <v>28792</v>
      </c>
      <c r="H9442" s="41" t="s">
        <v>3</v>
      </c>
      <c r="I9442" s="7" t="n">
        <v>0</v>
      </c>
      <c r="J9442" s="7" t="n">
        <v>1</v>
      </c>
      <c r="K9442" s="7" t="n">
        <v>2</v>
      </c>
      <c r="L9442" s="7" t="n">
        <v>1</v>
      </c>
      <c r="M9442" s="13" t="n">
        <f t="normal" ca="1">A9448</f>
        <v>0</v>
      </c>
    </row>
    <row r="9443" spans="1:6">
      <c r="A9443" t="s">
        <v>4</v>
      </c>
      <c r="B9443" s="4" t="s">
        <v>5</v>
      </c>
      <c r="C9443" s="4" t="s">
        <v>8</v>
      </c>
      <c r="D9443" s="4" t="s">
        <v>9</v>
      </c>
    </row>
    <row r="9444" spans="1:6">
      <c r="A9444" t="n">
        <v>81323</v>
      </c>
      <c r="B9444" s="8" t="n">
        <v>2</v>
      </c>
      <c r="C9444" s="7" t="n">
        <v>10</v>
      </c>
      <c r="D9444" s="7" t="s">
        <v>233</v>
      </c>
    </row>
    <row r="9445" spans="1:6">
      <c r="A9445" t="s">
        <v>4</v>
      </c>
      <c r="B9445" s="4" t="s">
        <v>5</v>
      </c>
      <c r="C9445" s="4" t="s">
        <v>7</v>
      </c>
    </row>
    <row r="9446" spans="1:6">
      <c r="A9446" t="n">
        <v>81340</v>
      </c>
      <c r="B9446" s="23" t="n">
        <v>16</v>
      </c>
      <c r="C9446" s="7" t="n">
        <v>0</v>
      </c>
    </row>
    <row r="9447" spans="1:6">
      <c r="A9447" t="s">
        <v>4</v>
      </c>
      <c r="B9447" s="4" t="s">
        <v>5</v>
      </c>
      <c r="C9447" s="4" t="s">
        <v>7</v>
      </c>
      <c r="D9447" s="4" t="s">
        <v>19</v>
      </c>
    </row>
    <row r="9448" spans="1:6">
      <c r="A9448" t="n">
        <v>81343</v>
      </c>
      <c r="B9448" s="43" t="n">
        <v>43</v>
      </c>
      <c r="C9448" s="7" t="n">
        <v>61456</v>
      </c>
      <c r="D9448" s="7" t="n">
        <v>1</v>
      </c>
    </row>
    <row r="9449" spans="1:6">
      <c r="A9449" t="s">
        <v>4</v>
      </c>
      <c r="B9449" s="4" t="s">
        <v>5</v>
      </c>
      <c r="C9449" s="4" t="s">
        <v>8</v>
      </c>
      <c r="D9449" s="41" t="s">
        <v>173</v>
      </c>
      <c r="E9449" s="4" t="s">
        <v>5</v>
      </c>
      <c r="F9449" s="4" t="s">
        <v>8</v>
      </c>
      <c r="G9449" s="4" t="s">
        <v>7</v>
      </c>
      <c r="H9449" s="41" t="s">
        <v>174</v>
      </c>
      <c r="I9449" s="4" t="s">
        <v>8</v>
      </c>
      <c r="J9449" s="4" t="s">
        <v>8</v>
      </c>
      <c r="K9449" s="4" t="s">
        <v>17</v>
      </c>
    </row>
    <row r="9450" spans="1:6">
      <c r="A9450" t="n">
        <v>81350</v>
      </c>
      <c r="B9450" s="12" t="n">
        <v>5</v>
      </c>
      <c r="C9450" s="7" t="n">
        <v>28</v>
      </c>
      <c r="D9450" s="41" t="s">
        <v>3</v>
      </c>
      <c r="E9450" s="34" t="n">
        <v>64</v>
      </c>
      <c r="F9450" s="7" t="n">
        <v>10</v>
      </c>
      <c r="G9450" s="7" t="n">
        <v>1</v>
      </c>
      <c r="H9450" s="41" t="s">
        <v>3</v>
      </c>
      <c r="I9450" s="7" t="n">
        <v>8</v>
      </c>
      <c r="J9450" s="7" t="n">
        <v>1</v>
      </c>
      <c r="K9450" s="13" t="n">
        <f t="normal" ca="1">A9454</f>
        <v>0</v>
      </c>
    </row>
    <row r="9451" spans="1:6">
      <c r="A9451" t="s">
        <v>4</v>
      </c>
      <c r="B9451" s="4" t="s">
        <v>5</v>
      </c>
      <c r="C9451" s="4" t="s">
        <v>7</v>
      </c>
      <c r="D9451" s="4" t="s">
        <v>9</v>
      </c>
      <c r="E9451" s="4" t="s">
        <v>9</v>
      </c>
      <c r="F9451" s="4" t="s">
        <v>9</v>
      </c>
      <c r="G9451" s="4" t="s">
        <v>8</v>
      </c>
      <c r="H9451" s="4" t="s">
        <v>19</v>
      </c>
      <c r="I9451" s="4" t="s">
        <v>18</v>
      </c>
      <c r="J9451" s="4" t="s">
        <v>18</v>
      </c>
      <c r="K9451" s="4" t="s">
        <v>18</v>
      </c>
      <c r="L9451" s="4" t="s">
        <v>18</v>
      </c>
      <c r="M9451" s="4" t="s">
        <v>18</v>
      </c>
      <c r="N9451" s="4" t="s">
        <v>18</v>
      </c>
      <c r="O9451" s="4" t="s">
        <v>18</v>
      </c>
      <c r="P9451" s="4" t="s">
        <v>9</v>
      </c>
      <c r="Q9451" s="4" t="s">
        <v>9</v>
      </c>
      <c r="R9451" s="4" t="s">
        <v>19</v>
      </c>
      <c r="S9451" s="4" t="s">
        <v>8</v>
      </c>
      <c r="T9451" s="4" t="s">
        <v>19</v>
      </c>
      <c r="U9451" s="4" t="s">
        <v>19</v>
      </c>
      <c r="V9451" s="4" t="s">
        <v>7</v>
      </c>
    </row>
    <row r="9452" spans="1:6">
      <c r="A9452" t="n">
        <v>81362</v>
      </c>
      <c r="B9452" s="56" t="n">
        <v>19</v>
      </c>
      <c r="C9452" s="7" t="n">
        <v>1</v>
      </c>
      <c r="D9452" s="7" t="s">
        <v>234</v>
      </c>
      <c r="E9452" s="7" t="s">
        <v>235</v>
      </c>
      <c r="F9452" s="7" t="s">
        <v>20</v>
      </c>
      <c r="G9452" s="7" t="n">
        <v>0</v>
      </c>
      <c r="H9452" s="7" t="n">
        <v>1</v>
      </c>
      <c r="I9452" s="7" t="n">
        <v>0</v>
      </c>
      <c r="J9452" s="7" t="n">
        <v>0</v>
      </c>
      <c r="K9452" s="7" t="n">
        <v>0</v>
      </c>
      <c r="L9452" s="7" t="n">
        <v>0</v>
      </c>
      <c r="M9452" s="7" t="n">
        <v>1</v>
      </c>
      <c r="N9452" s="7" t="n">
        <v>1.60000002384186</v>
      </c>
      <c r="O9452" s="7" t="n">
        <v>0.0900000035762787</v>
      </c>
      <c r="P9452" s="7" t="s">
        <v>20</v>
      </c>
      <c r="Q9452" s="7" t="s">
        <v>20</v>
      </c>
      <c r="R9452" s="7" t="n">
        <v>-1</v>
      </c>
      <c r="S9452" s="7" t="n">
        <v>0</v>
      </c>
      <c r="T9452" s="7" t="n">
        <v>0</v>
      </c>
      <c r="U9452" s="7" t="n">
        <v>0</v>
      </c>
      <c r="V9452" s="7" t="n">
        <v>0</v>
      </c>
    </row>
    <row r="9453" spans="1:6">
      <c r="A9453" t="s">
        <v>4</v>
      </c>
      <c r="B9453" s="4" t="s">
        <v>5</v>
      </c>
      <c r="C9453" s="4" t="s">
        <v>7</v>
      </c>
      <c r="D9453" s="4" t="s">
        <v>8</v>
      </c>
      <c r="E9453" s="4" t="s">
        <v>8</v>
      </c>
      <c r="F9453" s="4" t="s">
        <v>9</v>
      </c>
    </row>
    <row r="9454" spans="1:6">
      <c r="A9454" t="n">
        <v>81435</v>
      </c>
      <c r="B9454" s="53" t="n">
        <v>20</v>
      </c>
      <c r="C9454" s="7" t="n">
        <v>0</v>
      </c>
      <c r="D9454" s="7" t="n">
        <v>3</v>
      </c>
      <c r="E9454" s="7" t="n">
        <v>10</v>
      </c>
      <c r="F9454" s="7" t="s">
        <v>272</v>
      </c>
    </row>
    <row r="9455" spans="1:6">
      <c r="A9455" t="s">
        <v>4</v>
      </c>
      <c r="B9455" s="4" t="s">
        <v>5</v>
      </c>
      <c r="C9455" s="4" t="s">
        <v>7</v>
      </c>
    </row>
    <row r="9456" spans="1:6">
      <c r="A9456" t="n">
        <v>81453</v>
      </c>
      <c r="B9456" s="23" t="n">
        <v>16</v>
      </c>
      <c r="C9456" s="7" t="n">
        <v>0</v>
      </c>
    </row>
    <row r="9457" spans="1:22">
      <c r="A9457" t="s">
        <v>4</v>
      </c>
      <c r="B9457" s="4" t="s">
        <v>5</v>
      </c>
      <c r="C9457" s="4" t="s">
        <v>7</v>
      </c>
      <c r="D9457" s="4" t="s">
        <v>8</v>
      </c>
      <c r="E9457" s="4" t="s">
        <v>8</v>
      </c>
      <c r="F9457" s="4" t="s">
        <v>9</v>
      </c>
    </row>
    <row r="9458" spans="1:22">
      <c r="A9458" t="n">
        <v>81456</v>
      </c>
      <c r="B9458" s="53" t="n">
        <v>20</v>
      </c>
      <c r="C9458" s="7" t="n">
        <v>1</v>
      </c>
      <c r="D9458" s="7" t="n">
        <v>3</v>
      </c>
      <c r="E9458" s="7" t="n">
        <v>10</v>
      </c>
      <c r="F9458" s="7" t="s">
        <v>272</v>
      </c>
    </row>
    <row r="9459" spans="1:22">
      <c r="A9459" t="s">
        <v>4</v>
      </c>
      <c r="B9459" s="4" t="s">
        <v>5</v>
      </c>
      <c r="C9459" s="4" t="s">
        <v>7</v>
      </c>
    </row>
    <row r="9460" spans="1:22">
      <c r="A9460" t="n">
        <v>81474</v>
      </c>
      <c r="B9460" s="23" t="n">
        <v>16</v>
      </c>
      <c r="C9460" s="7" t="n">
        <v>0</v>
      </c>
    </row>
    <row r="9461" spans="1:22">
      <c r="A9461" t="s">
        <v>4</v>
      </c>
      <c r="B9461" s="4" t="s">
        <v>5</v>
      </c>
      <c r="C9461" s="4" t="s">
        <v>7</v>
      </c>
      <c r="D9461" s="4" t="s">
        <v>8</v>
      </c>
      <c r="E9461" s="4" t="s">
        <v>8</v>
      </c>
      <c r="F9461" s="4" t="s">
        <v>9</v>
      </c>
    </row>
    <row r="9462" spans="1:22">
      <c r="A9462" t="n">
        <v>81477</v>
      </c>
      <c r="B9462" s="53" t="n">
        <v>20</v>
      </c>
      <c r="C9462" s="7" t="n">
        <v>80</v>
      </c>
      <c r="D9462" s="7" t="n">
        <v>3</v>
      </c>
      <c r="E9462" s="7" t="n">
        <v>10</v>
      </c>
      <c r="F9462" s="7" t="s">
        <v>272</v>
      </c>
    </row>
    <row r="9463" spans="1:22">
      <c r="A9463" t="s">
        <v>4</v>
      </c>
      <c r="B9463" s="4" t="s">
        <v>5</v>
      </c>
      <c r="C9463" s="4" t="s">
        <v>7</v>
      </c>
    </row>
    <row r="9464" spans="1:22">
      <c r="A9464" t="n">
        <v>81495</v>
      </c>
      <c r="B9464" s="23" t="n">
        <v>16</v>
      </c>
      <c r="C9464" s="7" t="n">
        <v>0</v>
      </c>
    </row>
    <row r="9465" spans="1:22">
      <c r="A9465" t="s">
        <v>4</v>
      </c>
      <c r="B9465" s="4" t="s">
        <v>5</v>
      </c>
      <c r="C9465" s="4" t="s">
        <v>8</v>
      </c>
    </row>
    <row r="9466" spans="1:22">
      <c r="A9466" t="n">
        <v>81498</v>
      </c>
      <c r="B9466" s="57" t="n">
        <v>116</v>
      </c>
      <c r="C9466" s="7" t="n">
        <v>0</v>
      </c>
    </row>
    <row r="9467" spans="1:22">
      <c r="A9467" t="s">
        <v>4</v>
      </c>
      <c r="B9467" s="4" t="s">
        <v>5</v>
      </c>
      <c r="C9467" s="4" t="s">
        <v>8</v>
      </c>
      <c r="D9467" s="4" t="s">
        <v>7</v>
      </c>
    </row>
    <row r="9468" spans="1:22">
      <c r="A9468" t="n">
        <v>81500</v>
      </c>
      <c r="B9468" s="57" t="n">
        <v>116</v>
      </c>
      <c r="C9468" s="7" t="n">
        <v>2</v>
      </c>
      <c r="D9468" s="7" t="n">
        <v>1</v>
      </c>
    </row>
    <row r="9469" spans="1:22">
      <c r="A9469" t="s">
        <v>4</v>
      </c>
      <c r="B9469" s="4" t="s">
        <v>5</v>
      </c>
      <c r="C9469" s="4" t="s">
        <v>8</v>
      </c>
      <c r="D9469" s="4" t="s">
        <v>19</v>
      </c>
    </row>
    <row r="9470" spans="1:22">
      <c r="A9470" t="n">
        <v>81504</v>
      </c>
      <c r="B9470" s="57" t="n">
        <v>116</v>
      </c>
      <c r="C9470" s="7" t="n">
        <v>5</v>
      </c>
      <c r="D9470" s="7" t="n">
        <v>1106247680</v>
      </c>
    </row>
    <row r="9471" spans="1:22">
      <c r="A9471" t="s">
        <v>4</v>
      </c>
      <c r="B9471" s="4" t="s">
        <v>5</v>
      </c>
      <c r="C9471" s="4" t="s">
        <v>8</v>
      </c>
      <c r="D9471" s="4" t="s">
        <v>7</v>
      </c>
    </row>
    <row r="9472" spans="1:22">
      <c r="A9472" t="n">
        <v>81510</v>
      </c>
      <c r="B9472" s="57" t="n">
        <v>116</v>
      </c>
      <c r="C9472" s="7" t="n">
        <v>6</v>
      </c>
      <c r="D9472" s="7" t="n">
        <v>1</v>
      </c>
    </row>
    <row r="9473" spans="1:6">
      <c r="A9473" t="s">
        <v>4</v>
      </c>
      <c r="B9473" s="4" t="s">
        <v>5</v>
      </c>
      <c r="C9473" s="4" t="s">
        <v>7</v>
      </c>
      <c r="D9473" s="4" t="s">
        <v>18</v>
      </c>
      <c r="E9473" s="4" t="s">
        <v>18</v>
      </c>
      <c r="F9473" s="4" t="s">
        <v>18</v>
      </c>
      <c r="G9473" s="4" t="s">
        <v>18</v>
      </c>
    </row>
    <row r="9474" spans="1:6">
      <c r="A9474" t="n">
        <v>81514</v>
      </c>
      <c r="B9474" s="33" t="n">
        <v>46</v>
      </c>
      <c r="C9474" s="7" t="n">
        <v>80</v>
      </c>
      <c r="D9474" s="7" t="n">
        <v>-4.1399998664856</v>
      </c>
      <c r="E9474" s="7" t="n">
        <v>0</v>
      </c>
      <c r="F9474" s="7" t="n">
        <v>25.8700008392334</v>
      </c>
      <c r="G9474" s="7" t="n">
        <v>135</v>
      </c>
    </row>
    <row r="9475" spans="1:6">
      <c r="A9475" t="s">
        <v>4</v>
      </c>
      <c r="B9475" s="4" t="s">
        <v>5</v>
      </c>
      <c r="C9475" s="4" t="s">
        <v>7</v>
      </c>
      <c r="D9475" s="4" t="s">
        <v>18</v>
      </c>
      <c r="E9475" s="4" t="s">
        <v>18</v>
      </c>
      <c r="F9475" s="4" t="s">
        <v>18</v>
      </c>
      <c r="G9475" s="4" t="s">
        <v>18</v>
      </c>
    </row>
    <row r="9476" spans="1:6">
      <c r="A9476" t="n">
        <v>81533</v>
      </c>
      <c r="B9476" s="33" t="n">
        <v>46</v>
      </c>
      <c r="C9476" s="7" t="n">
        <v>0</v>
      </c>
      <c r="D9476" s="7" t="n">
        <v>-2.52999997138977</v>
      </c>
      <c r="E9476" s="7" t="n">
        <v>0</v>
      </c>
      <c r="F9476" s="7" t="n">
        <v>24.7800006866455</v>
      </c>
      <c r="G9476" s="7" t="n">
        <v>304.200012207031</v>
      </c>
    </row>
    <row r="9477" spans="1:6">
      <c r="A9477" t="s">
        <v>4</v>
      </c>
      <c r="B9477" s="4" t="s">
        <v>5</v>
      </c>
      <c r="C9477" s="4" t="s">
        <v>7</v>
      </c>
      <c r="D9477" s="4" t="s">
        <v>18</v>
      </c>
      <c r="E9477" s="4" t="s">
        <v>18</v>
      </c>
      <c r="F9477" s="4" t="s">
        <v>18</v>
      </c>
      <c r="G9477" s="4" t="s">
        <v>18</v>
      </c>
    </row>
    <row r="9478" spans="1:6">
      <c r="A9478" t="n">
        <v>81552</v>
      </c>
      <c r="B9478" s="33" t="n">
        <v>46</v>
      </c>
      <c r="C9478" s="7" t="n">
        <v>1</v>
      </c>
      <c r="D9478" s="7" t="n">
        <v>-3.02999997138977</v>
      </c>
      <c r="E9478" s="7" t="n">
        <v>0</v>
      </c>
      <c r="F9478" s="7" t="n">
        <v>24.1800003051758</v>
      </c>
      <c r="G9478" s="7" t="n">
        <v>320.600006103516</v>
      </c>
    </row>
    <row r="9479" spans="1:6">
      <c r="A9479" t="s">
        <v>4</v>
      </c>
      <c r="B9479" s="4" t="s">
        <v>5</v>
      </c>
      <c r="C9479" s="4" t="s">
        <v>8</v>
      </c>
      <c r="D9479" s="4" t="s">
        <v>8</v>
      </c>
      <c r="E9479" s="4" t="s">
        <v>18</v>
      </c>
      <c r="F9479" s="4" t="s">
        <v>18</v>
      </c>
      <c r="G9479" s="4" t="s">
        <v>18</v>
      </c>
      <c r="H9479" s="4" t="s">
        <v>7</v>
      </c>
    </row>
    <row r="9480" spans="1:6">
      <c r="A9480" t="n">
        <v>81571</v>
      </c>
      <c r="B9480" s="36" t="n">
        <v>45</v>
      </c>
      <c r="C9480" s="7" t="n">
        <v>2</v>
      </c>
      <c r="D9480" s="7" t="n">
        <v>3</v>
      </c>
      <c r="E9480" s="7" t="n">
        <v>-3.36999988555908</v>
      </c>
      <c r="F9480" s="7" t="n">
        <v>1.98000001907349</v>
      </c>
      <c r="G9480" s="7" t="n">
        <v>24.9899997711182</v>
      </c>
      <c r="H9480" s="7" t="n">
        <v>0</v>
      </c>
    </row>
    <row r="9481" spans="1:6">
      <c r="A9481" t="s">
        <v>4</v>
      </c>
      <c r="B9481" s="4" t="s">
        <v>5</v>
      </c>
      <c r="C9481" s="4" t="s">
        <v>8</v>
      </c>
      <c r="D9481" s="4" t="s">
        <v>8</v>
      </c>
      <c r="E9481" s="4" t="s">
        <v>18</v>
      </c>
      <c r="F9481" s="4" t="s">
        <v>18</v>
      </c>
      <c r="G9481" s="4" t="s">
        <v>18</v>
      </c>
      <c r="H9481" s="4" t="s">
        <v>7</v>
      </c>
      <c r="I9481" s="4" t="s">
        <v>8</v>
      </c>
    </row>
    <row r="9482" spans="1:6">
      <c r="A9482" t="n">
        <v>81588</v>
      </c>
      <c r="B9482" s="36" t="n">
        <v>45</v>
      </c>
      <c r="C9482" s="7" t="n">
        <v>4</v>
      </c>
      <c r="D9482" s="7" t="n">
        <v>3</v>
      </c>
      <c r="E9482" s="7" t="n">
        <v>6.01999998092651</v>
      </c>
      <c r="F9482" s="7" t="n">
        <v>136.839996337891</v>
      </c>
      <c r="G9482" s="7" t="n">
        <v>0</v>
      </c>
      <c r="H9482" s="7" t="n">
        <v>0</v>
      </c>
      <c r="I9482" s="7" t="n">
        <v>0</v>
      </c>
    </row>
    <row r="9483" spans="1:6">
      <c r="A9483" t="s">
        <v>4</v>
      </c>
      <c r="B9483" s="4" t="s">
        <v>5</v>
      </c>
      <c r="C9483" s="4" t="s">
        <v>8</v>
      </c>
      <c r="D9483" s="4" t="s">
        <v>8</v>
      </c>
      <c r="E9483" s="4" t="s">
        <v>18</v>
      </c>
      <c r="F9483" s="4" t="s">
        <v>7</v>
      </c>
    </row>
    <row r="9484" spans="1:6">
      <c r="A9484" t="n">
        <v>81606</v>
      </c>
      <c r="B9484" s="36" t="n">
        <v>45</v>
      </c>
      <c r="C9484" s="7" t="n">
        <v>5</v>
      </c>
      <c r="D9484" s="7" t="n">
        <v>3</v>
      </c>
      <c r="E9484" s="7" t="n">
        <v>2.79999995231628</v>
      </c>
      <c r="F9484" s="7" t="n">
        <v>0</v>
      </c>
    </row>
    <row r="9485" spans="1:6">
      <c r="A9485" t="s">
        <v>4</v>
      </c>
      <c r="B9485" s="4" t="s">
        <v>5</v>
      </c>
      <c r="C9485" s="4" t="s">
        <v>8</v>
      </c>
      <c r="D9485" s="4" t="s">
        <v>8</v>
      </c>
      <c r="E9485" s="4" t="s">
        <v>18</v>
      </c>
      <c r="F9485" s="4" t="s">
        <v>7</v>
      </c>
    </row>
    <row r="9486" spans="1:6">
      <c r="A9486" t="n">
        <v>81615</v>
      </c>
      <c r="B9486" s="36" t="n">
        <v>45</v>
      </c>
      <c r="C9486" s="7" t="n">
        <v>11</v>
      </c>
      <c r="D9486" s="7" t="n">
        <v>3</v>
      </c>
      <c r="E9486" s="7" t="n">
        <v>34</v>
      </c>
      <c r="F9486" s="7" t="n">
        <v>0</v>
      </c>
    </row>
    <row r="9487" spans="1:6">
      <c r="A9487" t="s">
        <v>4</v>
      </c>
      <c r="B9487" s="4" t="s">
        <v>5</v>
      </c>
      <c r="C9487" s="4" t="s">
        <v>8</v>
      </c>
      <c r="D9487" s="4" t="s">
        <v>8</v>
      </c>
      <c r="E9487" s="4" t="s">
        <v>18</v>
      </c>
      <c r="F9487" s="4" t="s">
        <v>18</v>
      </c>
      <c r="G9487" s="4" t="s">
        <v>18</v>
      </c>
      <c r="H9487" s="4" t="s">
        <v>7</v>
      </c>
    </row>
    <row r="9488" spans="1:6">
      <c r="A9488" t="n">
        <v>81624</v>
      </c>
      <c r="B9488" s="36" t="n">
        <v>45</v>
      </c>
      <c r="C9488" s="7" t="n">
        <v>2</v>
      </c>
      <c r="D9488" s="7" t="n">
        <v>3</v>
      </c>
      <c r="E9488" s="7" t="n">
        <v>-3.36999988555908</v>
      </c>
      <c r="F9488" s="7" t="n">
        <v>1.48000001907349</v>
      </c>
      <c r="G9488" s="7" t="n">
        <v>24.9899997711182</v>
      </c>
      <c r="H9488" s="7" t="n">
        <v>3500</v>
      </c>
    </row>
    <row r="9489" spans="1:9">
      <c r="A9489" t="s">
        <v>4</v>
      </c>
      <c r="B9489" s="4" t="s">
        <v>5</v>
      </c>
      <c r="C9489" s="4" t="s">
        <v>8</v>
      </c>
      <c r="D9489" s="4" t="s">
        <v>7</v>
      </c>
      <c r="E9489" s="4" t="s">
        <v>18</v>
      </c>
    </row>
    <row r="9490" spans="1:9">
      <c r="A9490" t="n">
        <v>81641</v>
      </c>
      <c r="B9490" s="25" t="n">
        <v>58</v>
      </c>
      <c r="C9490" s="7" t="n">
        <v>100</v>
      </c>
      <c r="D9490" s="7" t="n">
        <v>1000</v>
      </c>
      <c r="E9490" s="7" t="n">
        <v>1</v>
      </c>
    </row>
    <row r="9491" spans="1:9">
      <c r="A9491" t="s">
        <v>4</v>
      </c>
      <c r="B9491" s="4" t="s">
        <v>5</v>
      </c>
      <c r="C9491" s="4" t="s">
        <v>8</v>
      </c>
      <c r="D9491" s="4" t="s">
        <v>7</v>
      </c>
    </row>
    <row r="9492" spans="1:9">
      <c r="A9492" t="n">
        <v>81649</v>
      </c>
      <c r="B9492" s="25" t="n">
        <v>58</v>
      </c>
      <c r="C9492" s="7" t="n">
        <v>255</v>
      </c>
      <c r="D9492" s="7" t="n">
        <v>0</v>
      </c>
    </row>
    <row r="9493" spans="1:9">
      <c r="A9493" t="s">
        <v>4</v>
      </c>
      <c r="B9493" s="4" t="s">
        <v>5</v>
      </c>
      <c r="C9493" s="4" t="s">
        <v>8</v>
      </c>
      <c r="D9493" s="4" t="s">
        <v>7</v>
      </c>
    </row>
    <row r="9494" spans="1:9">
      <c r="A9494" t="n">
        <v>81653</v>
      </c>
      <c r="B9494" s="36" t="n">
        <v>45</v>
      </c>
      <c r="C9494" s="7" t="n">
        <v>7</v>
      </c>
      <c r="D9494" s="7" t="n">
        <v>255</v>
      </c>
    </row>
    <row r="9495" spans="1:9">
      <c r="A9495" t="s">
        <v>4</v>
      </c>
      <c r="B9495" s="4" t="s">
        <v>5</v>
      </c>
      <c r="C9495" s="4" t="s">
        <v>8</v>
      </c>
      <c r="D9495" s="4" t="s">
        <v>7</v>
      </c>
      <c r="E9495" s="4" t="s">
        <v>9</v>
      </c>
    </row>
    <row r="9496" spans="1:9">
      <c r="A9496" t="n">
        <v>81657</v>
      </c>
      <c r="B9496" s="38" t="n">
        <v>51</v>
      </c>
      <c r="C9496" s="7" t="n">
        <v>4</v>
      </c>
      <c r="D9496" s="7" t="n">
        <v>0</v>
      </c>
      <c r="E9496" s="7" t="s">
        <v>76</v>
      </c>
    </row>
    <row r="9497" spans="1:9">
      <c r="A9497" t="s">
        <v>4</v>
      </c>
      <c r="B9497" s="4" t="s">
        <v>5</v>
      </c>
      <c r="C9497" s="4" t="s">
        <v>7</v>
      </c>
    </row>
    <row r="9498" spans="1:9">
      <c r="A9498" t="n">
        <v>81670</v>
      </c>
      <c r="B9498" s="23" t="n">
        <v>16</v>
      </c>
      <c r="C9498" s="7" t="n">
        <v>0</v>
      </c>
    </row>
    <row r="9499" spans="1:9">
      <c r="A9499" t="s">
        <v>4</v>
      </c>
      <c r="B9499" s="4" t="s">
        <v>5</v>
      </c>
      <c r="C9499" s="4" t="s">
        <v>7</v>
      </c>
      <c r="D9499" s="4" t="s">
        <v>69</v>
      </c>
      <c r="E9499" s="4" t="s">
        <v>8</v>
      </c>
      <c r="F9499" s="4" t="s">
        <v>8</v>
      </c>
    </row>
    <row r="9500" spans="1:9">
      <c r="A9500" t="n">
        <v>81673</v>
      </c>
      <c r="B9500" s="39" t="n">
        <v>26</v>
      </c>
      <c r="C9500" s="7" t="n">
        <v>0</v>
      </c>
      <c r="D9500" s="7" t="s">
        <v>689</v>
      </c>
      <c r="E9500" s="7" t="n">
        <v>2</v>
      </c>
      <c r="F9500" s="7" t="n">
        <v>0</v>
      </c>
    </row>
    <row r="9501" spans="1:9">
      <c r="A9501" t="s">
        <v>4</v>
      </c>
      <c r="B9501" s="4" t="s">
        <v>5</v>
      </c>
    </row>
    <row r="9502" spans="1:9">
      <c r="A9502" t="n">
        <v>81715</v>
      </c>
      <c r="B9502" s="30" t="n">
        <v>28</v>
      </c>
    </row>
    <row r="9503" spans="1:9">
      <c r="A9503" t="s">
        <v>4</v>
      </c>
      <c r="B9503" s="4" t="s">
        <v>5</v>
      </c>
      <c r="C9503" s="4" t="s">
        <v>7</v>
      </c>
      <c r="D9503" s="4" t="s">
        <v>8</v>
      </c>
      <c r="E9503" s="4" t="s">
        <v>8</v>
      </c>
      <c r="F9503" s="4" t="s">
        <v>9</v>
      </c>
    </row>
    <row r="9504" spans="1:9">
      <c r="A9504" t="n">
        <v>81716</v>
      </c>
      <c r="B9504" s="53" t="n">
        <v>20</v>
      </c>
      <c r="C9504" s="7" t="n">
        <v>80</v>
      </c>
      <c r="D9504" s="7" t="n">
        <v>2</v>
      </c>
      <c r="E9504" s="7" t="n">
        <v>10</v>
      </c>
      <c r="F9504" s="7" t="s">
        <v>502</v>
      </c>
    </row>
    <row r="9505" spans="1:6">
      <c r="A9505" t="s">
        <v>4</v>
      </c>
      <c r="B9505" s="4" t="s">
        <v>5</v>
      </c>
      <c r="C9505" s="4" t="s">
        <v>8</v>
      </c>
      <c r="D9505" s="4" t="s">
        <v>7</v>
      </c>
      <c r="E9505" s="4" t="s">
        <v>9</v>
      </c>
    </row>
    <row r="9506" spans="1:6">
      <c r="A9506" t="n">
        <v>81737</v>
      </c>
      <c r="B9506" s="38" t="n">
        <v>51</v>
      </c>
      <c r="C9506" s="7" t="n">
        <v>4</v>
      </c>
      <c r="D9506" s="7" t="n">
        <v>80</v>
      </c>
      <c r="E9506" s="7" t="s">
        <v>281</v>
      </c>
    </row>
    <row r="9507" spans="1:6">
      <c r="A9507" t="s">
        <v>4</v>
      </c>
      <c r="B9507" s="4" t="s">
        <v>5</v>
      </c>
      <c r="C9507" s="4" t="s">
        <v>7</v>
      </c>
    </row>
    <row r="9508" spans="1:6">
      <c r="A9508" t="n">
        <v>81751</v>
      </c>
      <c r="B9508" s="23" t="n">
        <v>16</v>
      </c>
      <c r="C9508" s="7" t="n">
        <v>0</v>
      </c>
    </row>
    <row r="9509" spans="1:6">
      <c r="A9509" t="s">
        <v>4</v>
      </c>
      <c r="B9509" s="4" t="s">
        <v>5</v>
      </c>
      <c r="C9509" s="4" t="s">
        <v>7</v>
      </c>
      <c r="D9509" s="4" t="s">
        <v>69</v>
      </c>
      <c r="E9509" s="4" t="s">
        <v>8</v>
      </c>
      <c r="F9509" s="4" t="s">
        <v>8</v>
      </c>
      <c r="G9509" s="4" t="s">
        <v>69</v>
      </c>
      <c r="H9509" s="4" t="s">
        <v>8</v>
      </c>
      <c r="I9509" s="4" t="s">
        <v>8</v>
      </c>
    </row>
    <row r="9510" spans="1:6">
      <c r="A9510" t="n">
        <v>81754</v>
      </c>
      <c r="B9510" s="39" t="n">
        <v>26</v>
      </c>
      <c r="C9510" s="7" t="n">
        <v>80</v>
      </c>
      <c r="D9510" s="7" t="s">
        <v>690</v>
      </c>
      <c r="E9510" s="7" t="n">
        <v>2</v>
      </c>
      <c r="F9510" s="7" t="n">
        <v>3</v>
      </c>
      <c r="G9510" s="7" t="s">
        <v>691</v>
      </c>
      <c r="H9510" s="7" t="n">
        <v>2</v>
      </c>
      <c r="I9510" s="7" t="n">
        <v>0</v>
      </c>
    </row>
    <row r="9511" spans="1:6">
      <c r="A9511" t="s">
        <v>4</v>
      </c>
      <c r="B9511" s="4" t="s">
        <v>5</v>
      </c>
    </row>
    <row r="9512" spans="1:6">
      <c r="A9512" t="n">
        <v>81941</v>
      </c>
      <c r="B9512" s="30" t="n">
        <v>28</v>
      </c>
    </row>
    <row r="9513" spans="1:6">
      <c r="A9513" t="s">
        <v>4</v>
      </c>
      <c r="B9513" s="4" t="s">
        <v>5</v>
      </c>
      <c r="C9513" s="4" t="s">
        <v>8</v>
      </c>
      <c r="D9513" s="4" t="s">
        <v>7</v>
      </c>
      <c r="E9513" s="4" t="s">
        <v>9</v>
      </c>
    </row>
    <row r="9514" spans="1:6">
      <c r="A9514" t="n">
        <v>81942</v>
      </c>
      <c r="B9514" s="38" t="n">
        <v>51</v>
      </c>
      <c r="C9514" s="7" t="n">
        <v>4</v>
      </c>
      <c r="D9514" s="7" t="n">
        <v>1</v>
      </c>
      <c r="E9514" s="7" t="s">
        <v>294</v>
      </c>
    </row>
    <row r="9515" spans="1:6">
      <c r="A9515" t="s">
        <v>4</v>
      </c>
      <c r="B9515" s="4" t="s">
        <v>5</v>
      </c>
      <c r="C9515" s="4" t="s">
        <v>7</v>
      </c>
    </row>
    <row r="9516" spans="1:6">
      <c r="A9516" t="n">
        <v>81955</v>
      </c>
      <c r="B9516" s="23" t="n">
        <v>16</v>
      </c>
      <c r="C9516" s="7" t="n">
        <v>0</v>
      </c>
    </row>
    <row r="9517" spans="1:6">
      <c r="A9517" t="s">
        <v>4</v>
      </c>
      <c r="B9517" s="4" t="s">
        <v>5</v>
      </c>
      <c r="C9517" s="4" t="s">
        <v>7</v>
      </c>
      <c r="D9517" s="4" t="s">
        <v>69</v>
      </c>
      <c r="E9517" s="4" t="s">
        <v>8</v>
      </c>
      <c r="F9517" s="4" t="s">
        <v>8</v>
      </c>
      <c r="G9517" s="4" t="s">
        <v>69</v>
      </c>
      <c r="H9517" s="4" t="s">
        <v>8</v>
      </c>
      <c r="I9517" s="4" t="s">
        <v>8</v>
      </c>
      <c r="J9517" s="4" t="s">
        <v>69</v>
      </c>
      <c r="K9517" s="4" t="s">
        <v>8</v>
      </c>
      <c r="L9517" s="4" t="s">
        <v>8</v>
      </c>
    </row>
    <row r="9518" spans="1:6">
      <c r="A9518" t="n">
        <v>81958</v>
      </c>
      <c r="B9518" s="39" t="n">
        <v>26</v>
      </c>
      <c r="C9518" s="7" t="n">
        <v>1</v>
      </c>
      <c r="D9518" s="7" t="s">
        <v>476</v>
      </c>
      <c r="E9518" s="7" t="n">
        <v>2</v>
      </c>
      <c r="F9518" s="7" t="n">
        <v>3</v>
      </c>
      <c r="G9518" s="7" t="s">
        <v>692</v>
      </c>
      <c r="H9518" s="7" t="n">
        <v>2</v>
      </c>
      <c r="I9518" s="7" t="n">
        <v>3</v>
      </c>
      <c r="J9518" s="7" t="s">
        <v>693</v>
      </c>
      <c r="K9518" s="7" t="n">
        <v>2</v>
      </c>
      <c r="L9518" s="7" t="n">
        <v>0</v>
      </c>
    </row>
    <row r="9519" spans="1:6">
      <c r="A9519" t="s">
        <v>4</v>
      </c>
      <c r="B9519" s="4" t="s">
        <v>5</v>
      </c>
    </row>
    <row r="9520" spans="1:6">
      <c r="A9520" t="n">
        <v>82097</v>
      </c>
      <c r="B9520" s="30" t="n">
        <v>28</v>
      </c>
    </row>
    <row r="9521" spans="1:12">
      <c r="A9521" t="s">
        <v>4</v>
      </c>
      <c r="B9521" s="4" t="s">
        <v>5</v>
      </c>
      <c r="C9521" s="4" t="s">
        <v>8</v>
      </c>
      <c r="D9521" s="4" t="s">
        <v>7</v>
      </c>
      <c r="E9521" s="4" t="s">
        <v>9</v>
      </c>
    </row>
    <row r="9522" spans="1:12">
      <c r="A9522" t="n">
        <v>82098</v>
      </c>
      <c r="B9522" s="38" t="n">
        <v>51</v>
      </c>
      <c r="C9522" s="7" t="n">
        <v>4</v>
      </c>
      <c r="D9522" s="7" t="n">
        <v>80</v>
      </c>
      <c r="E9522" s="7" t="s">
        <v>298</v>
      </c>
    </row>
    <row r="9523" spans="1:12">
      <c r="A9523" t="s">
        <v>4</v>
      </c>
      <c r="B9523" s="4" t="s">
        <v>5</v>
      </c>
      <c r="C9523" s="4" t="s">
        <v>7</v>
      </c>
    </row>
    <row r="9524" spans="1:12">
      <c r="A9524" t="n">
        <v>82112</v>
      </c>
      <c r="B9524" s="23" t="n">
        <v>16</v>
      </c>
      <c r="C9524" s="7" t="n">
        <v>0</v>
      </c>
    </row>
    <row r="9525" spans="1:12">
      <c r="A9525" t="s">
        <v>4</v>
      </c>
      <c r="B9525" s="4" t="s">
        <v>5</v>
      </c>
      <c r="C9525" s="4" t="s">
        <v>7</v>
      </c>
      <c r="D9525" s="4" t="s">
        <v>69</v>
      </c>
      <c r="E9525" s="4" t="s">
        <v>8</v>
      </c>
      <c r="F9525" s="4" t="s">
        <v>8</v>
      </c>
      <c r="G9525" s="4" t="s">
        <v>69</v>
      </c>
      <c r="H9525" s="4" t="s">
        <v>8</v>
      </c>
      <c r="I9525" s="4" t="s">
        <v>8</v>
      </c>
    </row>
    <row r="9526" spans="1:12">
      <c r="A9526" t="n">
        <v>82115</v>
      </c>
      <c r="B9526" s="39" t="n">
        <v>26</v>
      </c>
      <c r="C9526" s="7" t="n">
        <v>80</v>
      </c>
      <c r="D9526" s="7" t="s">
        <v>694</v>
      </c>
      <c r="E9526" s="7" t="n">
        <v>2</v>
      </c>
      <c r="F9526" s="7" t="n">
        <v>3</v>
      </c>
      <c r="G9526" s="7" t="s">
        <v>695</v>
      </c>
      <c r="H9526" s="7" t="n">
        <v>2</v>
      </c>
      <c r="I9526" s="7" t="n">
        <v>0</v>
      </c>
    </row>
    <row r="9527" spans="1:12">
      <c r="A9527" t="s">
        <v>4</v>
      </c>
      <c r="B9527" s="4" t="s">
        <v>5</v>
      </c>
    </row>
    <row r="9528" spans="1:12">
      <c r="A9528" t="n">
        <v>82255</v>
      </c>
      <c r="B9528" s="30" t="n">
        <v>28</v>
      </c>
    </row>
    <row r="9529" spans="1:12">
      <c r="A9529" t="s">
        <v>4</v>
      </c>
      <c r="B9529" s="4" t="s">
        <v>5</v>
      </c>
      <c r="C9529" s="4" t="s">
        <v>8</v>
      </c>
      <c r="D9529" s="4" t="s">
        <v>7</v>
      </c>
      <c r="E9529" s="4" t="s">
        <v>9</v>
      </c>
    </row>
    <row r="9530" spans="1:12">
      <c r="A9530" t="n">
        <v>82256</v>
      </c>
      <c r="B9530" s="38" t="n">
        <v>51</v>
      </c>
      <c r="C9530" s="7" t="n">
        <v>4</v>
      </c>
      <c r="D9530" s="7" t="n">
        <v>0</v>
      </c>
      <c r="E9530" s="7" t="s">
        <v>89</v>
      </c>
    </row>
    <row r="9531" spans="1:12">
      <c r="A9531" t="s">
        <v>4</v>
      </c>
      <c r="B9531" s="4" t="s">
        <v>5</v>
      </c>
      <c r="C9531" s="4" t="s">
        <v>7</v>
      </c>
    </row>
    <row r="9532" spans="1:12">
      <c r="A9532" t="n">
        <v>82269</v>
      </c>
      <c r="B9532" s="23" t="n">
        <v>16</v>
      </c>
      <c r="C9532" s="7" t="n">
        <v>0</v>
      </c>
    </row>
    <row r="9533" spans="1:12">
      <c r="A9533" t="s">
        <v>4</v>
      </c>
      <c r="B9533" s="4" t="s">
        <v>5</v>
      </c>
      <c r="C9533" s="4" t="s">
        <v>7</v>
      </c>
      <c r="D9533" s="4" t="s">
        <v>69</v>
      </c>
      <c r="E9533" s="4" t="s">
        <v>8</v>
      </c>
      <c r="F9533" s="4" t="s">
        <v>8</v>
      </c>
    </row>
    <row r="9534" spans="1:12">
      <c r="A9534" t="n">
        <v>82272</v>
      </c>
      <c r="B9534" s="39" t="n">
        <v>26</v>
      </c>
      <c r="C9534" s="7" t="n">
        <v>0</v>
      </c>
      <c r="D9534" s="7" t="s">
        <v>696</v>
      </c>
      <c r="E9534" s="7" t="n">
        <v>2</v>
      </c>
      <c r="F9534" s="7" t="n">
        <v>0</v>
      </c>
    </row>
    <row r="9535" spans="1:12">
      <c r="A9535" t="s">
        <v>4</v>
      </c>
      <c r="B9535" s="4" t="s">
        <v>5</v>
      </c>
    </row>
    <row r="9536" spans="1:12">
      <c r="A9536" t="n">
        <v>82295</v>
      </c>
      <c r="B9536" s="30" t="n">
        <v>28</v>
      </c>
    </row>
    <row r="9537" spans="1:9">
      <c r="A9537" t="s">
        <v>4</v>
      </c>
      <c r="B9537" s="4" t="s">
        <v>5</v>
      </c>
      <c r="C9537" s="4" t="s">
        <v>7</v>
      </c>
      <c r="D9537" s="4" t="s">
        <v>8</v>
      </c>
    </row>
    <row r="9538" spans="1:9">
      <c r="A9538" t="n">
        <v>82296</v>
      </c>
      <c r="B9538" s="60" t="n">
        <v>89</v>
      </c>
      <c r="C9538" s="7" t="n">
        <v>65533</v>
      </c>
      <c r="D9538" s="7" t="n">
        <v>1</v>
      </c>
    </row>
    <row r="9539" spans="1:9">
      <c r="A9539" t="s">
        <v>4</v>
      </c>
      <c r="B9539" s="4" t="s">
        <v>5</v>
      </c>
      <c r="C9539" s="4" t="s">
        <v>8</v>
      </c>
      <c r="D9539" s="4" t="s">
        <v>7</v>
      </c>
      <c r="E9539" s="4" t="s">
        <v>18</v>
      </c>
    </row>
    <row r="9540" spans="1:9">
      <c r="A9540" t="n">
        <v>82300</v>
      </c>
      <c r="B9540" s="25" t="n">
        <v>58</v>
      </c>
      <c r="C9540" s="7" t="n">
        <v>0</v>
      </c>
      <c r="D9540" s="7" t="n">
        <v>1000</v>
      </c>
      <c r="E9540" s="7" t="n">
        <v>1</v>
      </c>
    </row>
    <row r="9541" spans="1:9">
      <c r="A9541" t="s">
        <v>4</v>
      </c>
      <c r="B9541" s="4" t="s">
        <v>5</v>
      </c>
      <c r="C9541" s="4" t="s">
        <v>8</v>
      </c>
      <c r="D9541" s="4" t="s">
        <v>7</v>
      </c>
    </row>
    <row r="9542" spans="1:9">
      <c r="A9542" t="n">
        <v>82308</v>
      </c>
      <c r="B9542" s="25" t="n">
        <v>58</v>
      </c>
      <c r="C9542" s="7" t="n">
        <v>255</v>
      </c>
      <c r="D9542" s="7" t="n">
        <v>0</v>
      </c>
    </row>
    <row r="9543" spans="1:9">
      <c r="A9543" t="s">
        <v>4</v>
      </c>
      <c r="B9543" s="4" t="s">
        <v>5</v>
      </c>
      <c r="C9543" s="4" t="s">
        <v>7</v>
      </c>
    </row>
    <row r="9544" spans="1:9">
      <c r="A9544" t="n">
        <v>82312</v>
      </c>
      <c r="B9544" s="23" t="n">
        <v>16</v>
      </c>
      <c r="C9544" s="7" t="n">
        <v>2000</v>
      </c>
    </row>
    <row r="9545" spans="1:9">
      <c r="A9545" t="s">
        <v>4</v>
      </c>
      <c r="B9545" s="4" t="s">
        <v>5</v>
      </c>
      <c r="C9545" s="4" t="s">
        <v>8</v>
      </c>
      <c r="D9545" s="4" t="s">
        <v>7</v>
      </c>
      <c r="E9545" s="4" t="s">
        <v>18</v>
      </c>
    </row>
    <row r="9546" spans="1:9">
      <c r="A9546" t="n">
        <v>82315</v>
      </c>
      <c r="B9546" s="25" t="n">
        <v>58</v>
      </c>
      <c r="C9546" s="7" t="n">
        <v>100</v>
      </c>
      <c r="D9546" s="7" t="n">
        <v>1000</v>
      </c>
      <c r="E9546" s="7" t="n">
        <v>1</v>
      </c>
    </row>
    <row r="9547" spans="1:9">
      <c r="A9547" t="s">
        <v>4</v>
      </c>
      <c r="B9547" s="4" t="s">
        <v>5</v>
      </c>
      <c r="C9547" s="4" t="s">
        <v>8</v>
      </c>
      <c r="D9547" s="4" t="s">
        <v>7</v>
      </c>
    </row>
    <row r="9548" spans="1:9">
      <c r="A9548" t="n">
        <v>82323</v>
      </c>
      <c r="B9548" s="25" t="n">
        <v>58</v>
      </c>
      <c r="C9548" s="7" t="n">
        <v>255</v>
      </c>
      <c r="D9548" s="7" t="n">
        <v>0</v>
      </c>
    </row>
    <row r="9549" spans="1:9">
      <c r="A9549" t="s">
        <v>4</v>
      </c>
      <c r="B9549" s="4" t="s">
        <v>5</v>
      </c>
      <c r="C9549" s="4" t="s">
        <v>8</v>
      </c>
      <c r="D9549" s="4" t="s">
        <v>7</v>
      </c>
      <c r="E9549" s="4" t="s">
        <v>9</v>
      </c>
    </row>
    <row r="9550" spans="1:9">
      <c r="A9550" t="n">
        <v>82327</v>
      </c>
      <c r="B9550" s="38" t="n">
        <v>51</v>
      </c>
      <c r="C9550" s="7" t="n">
        <v>4</v>
      </c>
      <c r="D9550" s="7" t="n">
        <v>80</v>
      </c>
      <c r="E9550" s="7" t="s">
        <v>76</v>
      </c>
    </row>
    <row r="9551" spans="1:9">
      <c r="A9551" t="s">
        <v>4</v>
      </c>
      <c r="B9551" s="4" t="s">
        <v>5</v>
      </c>
      <c r="C9551" s="4" t="s">
        <v>7</v>
      </c>
    </row>
    <row r="9552" spans="1:9">
      <c r="A9552" t="n">
        <v>82340</v>
      </c>
      <c r="B9552" s="23" t="n">
        <v>16</v>
      </c>
      <c r="C9552" s="7" t="n">
        <v>0</v>
      </c>
    </row>
    <row r="9553" spans="1:5">
      <c r="A9553" t="s">
        <v>4</v>
      </c>
      <c r="B9553" s="4" t="s">
        <v>5</v>
      </c>
      <c r="C9553" s="4" t="s">
        <v>7</v>
      </c>
      <c r="D9553" s="4" t="s">
        <v>69</v>
      </c>
      <c r="E9553" s="4" t="s">
        <v>8</v>
      </c>
      <c r="F9553" s="4" t="s">
        <v>8</v>
      </c>
      <c r="G9553" s="4" t="s">
        <v>69</v>
      </c>
      <c r="H9553" s="4" t="s">
        <v>8</v>
      </c>
      <c r="I9553" s="4" t="s">
        <v>8</v>
      </c>
    </row>
    <row r="9554" spans="1:5">
      <c r="A9554" t="n">
        <v>82343</v>
      </c>
      <c r="B9554" s="39" t="n">
        <v>26</v>
      </c>
      <c r="C9554" s="7" t="n">
        <v>80</v>
      </c>
      <c r="D9554" s="7" t="s">
        <v>697</v>
      </c>
      <c r="E9554" s="7" t="n">
        <v>2</v>
      </c>
      <c r="F9554" s="7" t="n">
        <v>3</v>
      </c>
      <c r="G9554" s="7" t="s">
        <v>698</v>
      </c>
      <c r="H9554" s="7" t="n">
        <v>2</v>
      </c>
      <c r="I9554" s="7" t="n">
        <v>0</v>
      </c>
    </row>
    <row r="9555" spans="1:5">
      <c r="A9555" t="s">
        <v>4</v>
      </c>
      <c r="B9555" s="4" t="s">
        <v>5</v>
      </c>
    </row>
    <row r="9556" spans="1:5">
      <c r="A9556" t="n">
        <v>82476</v>
      </c>
      <c r="B9556" s="30" t="n">
        <v>28</v>
      </c>
    </row>
    <row r="9557" spans="1:5">
      <c r="A9557" t="s">
        <v>4</v>
      </c>
      <c r="B9557" s="4" t="s">
        <v>5</v>
      </c>
      <c r="C9557" s="4" t="s">
        <v>8</v>
      </c>
      <c r="D9557" s="4" t="s">
        <v>7</v>
      </c>
      <c r="E9557" s="4" t="s">
        <v>18</v>
      </c>
    </row>
    <row r="9558" spans="1:5">
      <c r="A9558" t="n">
        <v>82477</v>
      </c>
      <c r="B9558" s="25" t="n">
        <v>58</v>
      </c>
      <c r="C9558" s="7" t="n">
        <v>0</v>
      </c>
      <c r="D9558" s="7" t="n">
        <v>300</v>
      </c>
      <c r="E9558" s="7" t="n">
        <v>0.300000011920929</v>
      </c>
    </row>
    <row r="9559" spans="1:5">
      <c r="A9559" t="s">
        <v>4</v>
      </c>
      <c r="B9559" s="4" t="s">
        <v>5</v>
      </c>
      <c r="C9559" s="4" t="s">
        <v>8</v>
      </c>
      <c r="D9559" s="4" t="s">
        <v>7</v>
      </c>
    </row>
    <row r="9560" spans="1:5">
      <c r="A9560" t="n">
        <v>82485</v>
      </c>
      <c r="B9560" s="25" t="n">
        <v>58</v>
      </c>
      <c r="C9560" s="7" t="n">
        <v>255</v>
      </c>
      <c r="D9560" s="7" t="n">
        <v>0</v>
      </c>
    </row>
    <row r="9561" spans="1:5">
      <c r="A9561" t="s">
        <v>4</v>
      </c>
      <c r="B9561" s="4" t="s">
        <v>5</v>
      </c>
      <c r="C9561" s="4" t="s">
        <v>8</v>
      </c>
      <c r="D9561" s="4" t="s">
        <v>7</v>
      </c>
      <c r="E9561" s="4" t="s">
        <v>18</v>
      </c>
      <c r="F9561" s="4" t="s">
        <v>7</v>
      </c>
      <c r="G9561" s="4" t="s">
        <v>19</v>
      </c>
      <c r="H9561" s="4" t="s">
        <v>19</v>
      </c>
      <c r="I9561" s="4" t="s">
        <v>7</v>
      </c>
      <c r="J9561" s="4" t="s">
        <v>7</v>
      </c>
      <c r="K9561" s="4" t="s">
        <v>19</v>
      </c>
      <c r="L9561" s="4" t="s">
        <v>19</v>
      </c>
      <c r="M9561" s="4" t="s">
        <v>19</v>
      </c>
      <c r="N9561" s="4" t="s">
        <v>19</v>
      </c>
      <c r="O9561" s="4" t="s">
        <v>9</v>
      </c>
    </row>
    <row r="9562" spans="1:5">
      <c r="A9562" t="n">
        <v>82489</v>
      </c>
      <c r="B9562" s="15" t="n">
        <v>50</v>
      </c>
      <c r="C9562" s="7" t="n">
        <v>0</v>
      </c>
      <c r="D9562" s="7" t="n">
        <v>12010</v>
      </c>
      <c r="E9562" s="7" t="n">
        <v>1</v>
      </c>
      <c r="F9562" s="7" t="n">
        <v>0</v>
      </c>
      <c r="G9562" s="7" t="n">
        <v>0</v>
      </c>
      <c r="H9562" s="7" t="n">
        <v>0</v>
      </c>
      <c r="I9562" s="7" t="n">
        <v>0</v>
      </c>
      <c r="J9562" s="7" t="n">
        <v>65533</v>
      </c>
      <c r="K9562" s="7" t="n">
        <v>0</v>
      </c>
      <c r="L9562" s="7" t="n">
        <v>0</v>
      </c>
      <c r="M9562" s="7" t="n">
        <v>0</v>
      </c>
      <c r="N9562" s="7" t="n">
        <v>0</v>
      </c>
      <c r="O9562" s="7" t="s">
        <v>20</v>
      </c>
    </row>
    <row r="9563" spans="1:5">
      <c r="A9563" t="s">
        <v>4</v>
      </c>
      <c r="B9563" s="4" t="s">
        <v>5</v>
      </c>
      <c r="C9563" s="4" t="s">
        <v>8</v>
      </c>
      <c r="D9563" s="4" t="s">
        <v>7</v>
      </c>
      <c r="E9563" s="4" t="s">
        <v>7</v>
      </c>
      <c r="F9563" s="4" t="s">
        <v>7</v>
      </c>
      <c r="G9563" s="4" t="s">
        <v>7</v>
      </c>
      <c r="H9563" s="4" t="s">
        <v>8</v>
      </c>
    </row>
    <row r="9564" spans="1:5">
      <c r="A9564" t="n">
        <v>82528</v>
      </c>
      <c r="B9564" s="28" t="n">
        <v>25</v>
      </c>
      <c r="C9564" s="7" t="n">
        <v>5</v>
      </c>
      <c r="D9564" s="7" t="n">
        <v>65535</v>
      </c>
      <c r="E9564" s="7" t="n">
        <v>65535</v>
      </c>
      <c r="F9564" s="7" t="n">
        <v>65535</v>
      </c>
      <c r="G9564" s="7" t="n">
        <v>65535</v>
      </c>
      <c r="H9564" s="7" t="n">
        <v>0</v>
      </c>
    </row>
    <row r="9565" spans="1:5">
      <c r="A9565" t="s">
        <v>4</v>
      </c>
      <c r="B9565" s="4" t="s">
        <v>5</v>
      </c>
      <c r="C9565" s="4" t="s">
        <v>7</v>
      </c>
      <c r="D9565" s="4" t="s">
        <v>69</v>
      </c>
      <c r="E9565" s="4" t="s">
        <v>8</v>
      </c>
      <c r="F9565" s="4" t="s">
        <v>8</v>
      </c>
      <c r="G9565" s="4" t="s">
        <v>7</v>
      </c>
      <c r="H9565" s="4" t="s">
        <v>8</v>
      </c>
      <c r="I9565" s="4" t="s">
        <v>69</v>
      </c>
      <c r="J9565" s="4" t="s">
        <v>8</v>
      </c>
      <c r="K9565" s="4" t="s">
        <v>8</v>
      </c>
      <c r="L9565" s="4" t="s">
        <v>8</v>
      </c>
    </row>
    <row r="9566" spans="1:5">
      <c r="A9566" t="n">
        <v>82539</v>
      </c>
      <c r="B9566" s="29" t="n">
        <v>24</v>
      </c>
      <c r="C9566" s="7" t="n">
        <v>65533</v>
      </c>
      <c r="D9566" s="7" t="s">
        <v>350</v>
      </c>
      <c r="E9566" s="7" t="n">
        <v>12</v>
      </c>
      <c r="F9566" s="7" t="n">
        <v>16</v>
      </c>
      <c r="G9566" s="7" t="n">
        <v>163</v>
      </c>
      <c r="H9566" s="7" t="n">
        <v>7</v>
      </c>
      <c r="I9566" s="7" t="s">
        <v>351</v>
      </c>
      <c r="J9566" s="7" t="n">
        <v>6</v>
      </c>
      <c r="K9566" s="7" t="n">
        <v>2</v>
      </c>
      <c r="L9566" s="7" t="n">
        <v>0</v>
      </c>
    </row>
    <row r="9567" spans="1:5">
      <c r="A9567" t="s">
        <v>4</v>
      </c>
      <c r="B9567" s="4" t="s">
        <v>5</v>
      </c>
    </row>
    <row r="9568" spans="1:5">
      <c r="A9568" t="n">
        <v>82560</v>
      </c>
      <c r="B9568" s="30" t="n">
        <v>28</v>
      </c>
    </row>
    <row r="9569" spans="1:15">
      <c r="A9569" t="s">
        <v>4</v>
      </c>
      <c r="B9569" s="4" t="s">
        <v>5</v>
      </c>
      <c r="C9569" s="4" t="s">
        <v>8</v>
      </c>
    </row>
    <row r="9570" spans="1:15">
      <c r="A9570" t="n">
        <v>82561</v>
      </c>
      <c r="B9570" s="31" t="n">
        <v>27</v>
      </c>
      <c r="C9570" s="7" t="n">
        <v>0</v>
      </c>
    </row>
    <row r="9571" spans="1:15">
      <c r="A9571" t="s">
        <v>4</v>
      </c>
      <c r="B9571" s="4" t="s">
        <v>5</v>
      </c>
      <c r="C9571" s="4" t="s">
        <v>8</v>
      </c>
    </row>
    <row r="9572" spans="1:15">
      <c r="A9572" t="n">
        <v>82563</v>
      </c>
      <c r="B9572" s="31" t="n">
        <v>27</v>
      </c>
      <c r="C9572" s="7" t="n">
        <v>1</v>
      </c>
    </row>
    <row r="9573" spans="1:15">
      <c r="A9573" t="s">
        <v>4</v>
      </c>
      <c r="B9573" s="4" t="s">
        <v>5</v>
      </c>
      <c r="C9573" s="4" t="s">
        <v>8</v>
      </c>
      <c r="D9573" s="4" t="s">
        <v>7</v>
      </c>
      <c r="E9573" s="4" t="s">
        <v>7</v>
      </c>
      <c r="F9573" s="4" t="s">
        <v>7</v>
      </c>
      <c r="G9573" s="4" t="s">
        <v>7</v>
      </c>
      <c r="H9573" s="4" t="s">
        <v>8</v>
      </c>
    </row>
    <row r="9574" spans="1:15">
      <c r="A9574" t="n">
        <v>82565</v>
      </c>
      <c r="B9574" s="28" t="n">
        <v>25</v>
      </c>
      <c r="C9574" s="7" t="n">
        <v>5</v>
      </c>
      <c r="D9574" s="7" t="n">
        <v>65535</v>
      </c>
      <c r="E9574" s="7" t="n">
        <v>65535</v>
      </c>
      <c r="F9574" s="7" t="n">
        <v>65535</v>
      </c>
      <c r="G9574" s="7" t="n">
        <v>65535</v>
      </c>
      <c r="H9574" s="7" t="n">
        <v>0</v>
      </c>
    </row>
    <row r="9575" spans="1:15">
      <c r="A9575" t="s">
        <v>4</v>
      </c>
      <c r="B9575" s="4" t="s">
        <v>5</v>
      </c>
      <c r="C9575" s="4" t="s">
        <v>8</v>
      </c>
      <c r="D9575" s="4" t="s">
        <v>7</v>
      </c>
      <c r="E9575" s="4" t="s">
        <v>19</v>
      </c>
    </row>
    <row r="9576" spans="1:15">
      <c r="A9576" t="n">
        <v>82576</v>
      </c>
      <c r="B9576" s="42" t="n">
        <v>101</v>
      </c>
      <c r="C9576" s="7" t="n">
        <v>0</v>
      </c>
      <c r="D9576" s="7" t="n">
        <v>163</v>
      </c>
      <c r="E9576" s="7" t="n">
        <v>1</v>
      </c>
    </row>
    <row r="9577" spans="1:15">
      <c r="A9577" t="s">
        <v>4</v>
      </c>
      <c r="B9577" s="4" t="s">
        <v>5</v>
      </c>
      <c r="C9577" s="4" t="s">
        <v>8</v>
      </c>
      <c r="D9577" s="4" t="s">
        <v>7</v>
      </c>
      <c r="E9577" s="4" t="s">
        <v>18</v>
      </c>
    </row>
    <row r="9578" spans="1:15">
      <c r="A9578" t="n">
        <v>82584</v>
      </c>
      <c r="B9578" s="25" t="n">
        <v>58</v>
      </c>
      <c r="C9578" s="7" t="n">
        <v>100</v>
      </c>
      <c r="D9578" s="7" t="n">
        <v>300</v>
      </c>
      <c r="E9578" s="7" t="n">
        <v>0.300000011920929</v>
      </c>
    </row>
    <row r="9579" spans="1:15">
      <c r="A9579" t="s">
        <v>4</v>
      </c>
      <c r="B9579" s="4" t="s">
        <v>5</v>
      </c>
      <c r="C9579" s="4" t="s">
        <v>8</v>
      </c>
      <c r="D9579" s="4" t="s">
        <v>7</v>
      </c>
    </row>
    <row r="9580" spans="1:15">
      <c r="A9580" t="n">
        <v>82592</v>
      </c>
      <c r="B9580" s="25" t="n">
        <v>58</v>
      </c>
      <c r="C9580" s="7" t="n">
        <v>255</v>
      </c>
      <c r="D9580" s="7" t="n">
        <v>0</v>
      </c>
    </row>
    <row r="9581" spans="1:15">
      <c r="A9581" t="s">
        <v>4</v>
      </c>
      <c r="B9581" s="4" t="s">
        <v>5</v>
      </c>
      <c r="C9581" s="4" t="s">
        <v>8</v>
      </c>
      <c r="D9581" s="4" t="s">
        <v>7</v>
      </c>
      <c r="E9581" s="4" t="s">
        <v>9</v>
      </c>
    </row>
    <row r="9582" spans="1:15">
      <c r="A9582" t="n">
        <v>82596</v>
      </c>
      <c r="B9582" s="38" t="n">
        <v>51</v>
      </c>
      <c r="C9582" s="7" t="n">
        <v>4</v>
      </c>
      <c r="D9582" s="7" t="n">
        <v>1</v>
      </c>
      <c r="E9582" s="7" t="s">
        <v>284</v>
      </c>
    </row>
    <row r="9583" spans="1:15">
      <c r="A9583" t="s">
        <v>4</v>
      </c>
      <c r="B9583" s="4" t="s">
        <v>5</v>
      </c>
      <c r="C9583" s="4" t="s">
        <v>7</v>
      </c>
    </row>
    <row r="9584" spans="1:15">
      <c r="A9584" t="n">
        <v>82609</v>
      </c>
      <c r="B9584" s="23" t="n">
        <v>16</v>
      </c>
      <c r="C9584" s="7" t="n">
        <v>0</v>
      </c>
    </row>
    <row r="9585" spans="1:8">
      <c r="A9585" t="s">
        <v>4</v>
      </c>
      <c r="B9585" s="4" t="s">
        <v>5</v>
      </c>
      <c r="C9585" s="4" t="s">
        <v>7</v>
      </c>
      <c r="D9585" s="4" t="s">
        <v>69</v>
      </c>
      <c r="E9585" s="4" t="s">
        <v>8</v>
      </c>
      <c r="F9585" s="4" t="s">
        <v>8</v>
      </c>
      <c r="G9585" s="4" t="s">
        <v>69</v>
      </c>
      <c r="H9585" s="4" t="s">
        <v>8</v>
      </c>
      <c r="I9585" s="4" t="s">
        <v>8</v>
      </c>
    </row>
    <row r="9586" spans="1:8">
      <c r="A9586" t="n">
        <v>82612</v>
      </c>
      <c r="B9586" s="39" t="n">
        <v>26</v>
      </c>
      <c r="C9586" s="7" t="n">
        <v>1</v>
      </c>
      <c r="D9586" s="7" t="s">
        <v>699</v>
      </c>
      <c r="E9586" s="7" t="n">
        <v>2</v>
      </c>
      <c r="F9586" s="7" t="n">
        <v>3</v>
      </c>
      <c r="G9586" s="7" t="s">
        <v>700</v>
      </c>
      <c r="H9586" s="7" t="n">
        <v>2</v>
      </c>
      <c r="I9586" s="7" t="n">
        <v>0</v>
      </c>
    </row>
    <row r="9587" spans="1:8">
      <c r="A9587" t="s">
        <v>4</v>
      </c>
      <c r="B9587" s="4" t="s">
        <v>5</v>
      </c>
    </row>
    <row r="9588" spans="1:8">
      <c r="A9588" t="n">
        <v>82718</v>
      </c>
      <c r="B9588" s="30" t="n">
        <v>28</v>
      </c>
    </row>
    <row r="9589" spans="1:8">
      <c r="A9589" t="s">
        <v>4</v>
      </c>
      <c r="B9589" s="4" t="s">
        <v>5</v>
      </c>
      <c r="C9589" s="4" t="s">
        <v>8</v>
      </c>
      <c r="D9589" s="4" t="s">
        <v>7</v>
      </c>
      <c r="E9589" s="4" t="s">
        <v>9</v>
      </c>
    </row>
    <row r="9590" spans="1:8">
      <c r="A9590" t="n">
        <v>82719</v>
      </c>
      <c r="B9590" s="38" t="n">
        <v>51</v>
      </c>
      <c r="C9590" s="7" t="n">
        <v>4</v>
      </c>
      <c r="D9590" s="7" t="n">
        <v>80</v>
      </c>
      <c r="E9590" s="7" t="s">
        <v>303</v>
      </c>
    </row>
    <row r="9591" spans="1:8">
      <c r="A9591" t="s">
        <v>4</v>
      </c>
      <c r="B9591" s="4" t="s">
        <v>5</v>
      </c>
      <c r="C9591" s="4" t="s">
        <v>7</v>
      </c>
    </row>
    <row r="9592" spans="1:8">
      <c r="A9592" t="n">
        <v>82733</v>
      </c>
      <c r="B9592" s="23" t="n">
        <v>16</v>
      </c>
      <c r="C9592" s="7" t="n">
        <v>0</v>
      </c>
    </row>
    <row r="9593" spans="1:8">
      <c r="A9593" t="s">
        <v>4</v>
      </c>
      <c r="B9593" s="4" t="s">
        <v>5</v>
      </c>
      <c r="C9593" s="4" t="s">
        <v>7</v>
      </c>
      <c r="D9593" s="4" t="s">
        <v>69</v>
      </c>
      <c r="E9593" s="4" t="s">
        <v>8</v>
      </c>
      <c r="F9593" s="4" t="s">
        <v>8</v>
      </c>
    </row>
    <row r="9594" spans="1:8">
      <c r="A9594" t="n">
        <v>82736</v>
      </c>
      <c r="B9594" s="39" t="n">
        <v>26</v>
      </c>
      <c r="C9594" s="7" t="n">
        <v>80</v>
      </c>
      <c r="D9594" s="7" t="s">
        <v>701</v>
      </c>
      <c r="E9594" s="7" t="n">
        <v>2</v>
      </c>
      <c r="F9594" s="7" t="n">
        <v>0</v>
      </c>
    </row>
    <row r="9595" spans="1:8">
      <c r="A9595" t="s">
        <v>4</v>
      </c>
      <c r="B9595" s="4" t="s">
        <v>5</v>
      </c>
    </row>
    <row r="9596" spans="1:8">
      <c r="A9596" t="n">
        <v>82849</v>
      </c>
      <c r="B9596" s="30" t="n">
        <v>28</v>
      </c>
    </row>
    <row r="9597" spans="1:8">
      <c r="A9597" t="s">
        <v>4</v>
      </c>
      <c r="B9597" s="4" t="s">
        <v>5</v>
      </c>
      <c r="C9597" s="4" t="s">
        <v>8</v>
      </c>
      <c r="D9597" s="4" t="s">
        <v>7</v>
      </c>
      <c r="E9597" s="4" t="s">
        <v>18</v>
      </c>
    </row>
    <row r="9598" spans="1:8">
      <c r="A9598" t="n">
        <v>82850</v>
      </c>
      <c r="B9598" s="25" t="n">
        <v>58</v>
      </c>
      <c r="C9598" s="7" t="n">
        <v>0</v>
      </c>
      <c r="D9598" s="7" t="n">
        <v>1000</v>
      </c>
      <c r="E9598" s="7" t="n">
        <v>1</v>
      </c>
    </row>
    <row r="9599" spans="1:8">
      <c r="A9599" t="s">
        <v>4</v>
      </c>
      <c r="B9599" s="4" t="s">
        <v>5</v>
      </c>
      <c r="C9599" s="4" t="s">
        <v>8</v>
      </c>
      <c r="D9599" s="4" t="s">
        <v>7</v>
      </c>
    </row>
    <row r="9600" spans="1:8">
      <c r="A9600" t="n">
        <v>82858</v>
      </c>
      <c r="B9600" s="25" t="n">
        <v>58</v>
      </c>
      <c r="C9600" s="7" t="n">
        <v>255</v>
      </c>
      <c r="D9600" s="7" t="n">
        <v>0</v>
      </c>
    </row>
    <row r="9601" spans="1:9">
      <c r="A9601" t="s">
        <v>4</v>
      </c>
      <c r="B9601" s="4" t="s">
        <v>5</v>
      </c>
      <c r="C9601" s="4" t="s">
        <v>7</v>
      </c>
    </row>
    <row r="9602" spans="1:9">
      <c r="A9602" t="n">
        <v>82862</v>
      </c>
      <c r="B9602" s="6" t="n">
        <v>12</v>
      </c>
      <c r="C9602" s="7" t="n">
        <v>9529</v>
      </c>
    </row>
    <row r="9603" spans="1:9">
      <c r="A9603" t="s">
        <v>4</v>
      </c>
      <c r="B9603" s="4" t="s">
        <v>5</v>
      </c>
      <c r="C9603" s="4" t="s">
        <v>7</v>
      </c>
      <c r="D9603" s="4" t="s">
        <v>8</v>
      </c>
      <c r="E9603" s="4" t="s">
        <v>7</v>
      </c>
    </row>
    <row r="9604" spans="1:9">
      <c r="A9604" t="n">
        <v>82865</v>
      </c>
      <c r="B9604" s="72" t="n">
        <v>104</v>
      </c>
      <c r="C9604" s="7" t="n">
        <v>26</v>
      </c>
      <c r="D9604" s="7" t="n">
        <v>1</v>
      </c>
      <c r="E9604" s="7" t="n">
        <v>5</v>
      </c>
    </row>
    <row r="9605" spans="1:9">
      <c r="A9605" t="s">
        <v>4</v>
      </c>
      <c r="B9605" s="4" t="s">
        <v>5</v>
      </c>
    </row>
    <row r="9606" spans="1:9">
      <c r="A9606" t="n">
        <v>82871</v>
      </c>
      <c r="B9606" s="5" t="n">
        <v>1</v>
      </c>
    </row>
    <row r="9607" spans="1:9">
      <c r="A9607" t="s">
        <v>4</v>
      </c>
      <c r="B9607" s="4" t="s">
        <v>5</v>
      </c>
      <c r="C9607" s="4" t="s">
        <v>8</v>
      </c>
      <c r="D9607" s="4" t="s">
        <v>7</v>
      </c>
      <c r="E9607" s="4" t="s">
        <v>8</v>
      </c>
      <c r="F9607" s="4" t="s">
        <v>7</v>
      </c>
      <c r="G9607" s="4" t="s">
        <v>8</v>
      </c>
      <c r="H9607" s="4" t="s">
        <v>8</v>
      </c>
      <c r="I9607" s="4" t="s">
        <v>7</v>
      </c>
      <c r="J9607" s="4" t="s">
        <v>8</v>
      </c>
      <c r="K9607" s="4" t="s">
        <v>8</v>
      </c>
      <c r="L9607" s="4" t="s">
        <v>17</v>
      </c>
    </row>
    <row r="9608" spans="1:9">
      <c r="A9608" t="n">
        <v>82872</v>
      </c>
      <c r="B9608" s="12" t="n">
        <v>5</v>
      </c>
      <c r="C9608" s="7" t="n">
        <v>30</v>
      </c>
      <c r="D9608" s="7" t="n">
        <v>9525</v>
      </c>
      <c r="E9608" s="7" t="n">
        <v>30</v>
      </c>
      <c r="F9608" s="7" t="n">
        <v>9527</v>
      </c>
      <c r="G9608" s="7" t="n">
        <v>9</v>
      </c>
      <c r="H9608" s="7" t="n">
        <v>30</v>
      </c>
      <c r="I9608" s="7" t="n">
        <v>9529</v>
      </c>
      <c r="J9608" s="7" t="n">
        <v>9</v>
      </c>
      <c r="K9608" s="7" t="n">
        <v>1</v>
      </c>
      <c r="L9608" s="13" t="n">
        <f t="normal" ca="1">A9658</f>
        <v>0</v>
      </c>
    </row>
    <row r="9609" spans="1:9">
      <c r="A9609" t="s">
        <v>4</v>
      </c>
      <c r="B9609" s="4" t="s">
        <v>5</v>
      </c>
      <c r="C9609" s="4" t="s">
        <v>7</v>
      </c>
    </row>
    <row r="9610" spans="1:9">
      <c r="A9610" t="n">
        <v>82889</v>
      </c>
      <c r="B9610" s="6" t="n">
        <v>12</v>
      </c>
      <c r="C9610" s="7" t="n">
        <v>9536</v>
      </c>
    </row>
    <row r="9611" spans="1:9">
      <c r="A9611" t="s">
        <v>4</v>
      </c>
      <c r="B9611" s="4" t="s">
        <v>5</v>
      </c>
      <c r="C9611" s="4" t="s">
        <v>7</v>
      </c>
      <c r="D9611" s="4" t="s">
        <v>8</v>
      </c>
      <c r="E9611" s="4" t="s">
        <v>7</v>
      </c>
    </row>
    <row r="9612" spans="1:9">
      <c r="A9612" t="n">
        <v>82892</v>
      </c>
      <c r="B9612" s="72" t="n">
        <v>104</v>
      </c>
      <c r="C9612" s="7" t="n">
        <v>26</v>
      </c>
      <c r="D9612" s="7" t="n">
        <v>1</v>
      </c>
      <c r="E9612" s="7" t="n">
        <v>6</v>
      </c>
    </row>
    <row r="9613" spans="1:9">
      <c r="A9613" t="s">
        <v>4</v>
      </c>
      <c r="B9613" s="4" t="s">
        <v>5</v>
      </c>
    </row>
    <row r="9614" spans="1:9">
      <c r="A9614" t="n">
        <v>82898</v>
      </c>
      <c r="B9614" s="5" t="n">
        <v>1</v>
      </c>
    </row>
    <row r="9615" spans="1:9">
      <c r="A9615" t="s">
        <v>4</v>
      </c>
      <c r="B9615" s="4" t="s">
        <v>5</v>
      </c>
      <c r="C9615" s="4" t="s">
        <v>8</v>
      </c>
      <c r="D9615" s="41" t="s">
        <v>173</v>
      </c>
      <c r="E9615" s="4" t="s">
        <v>5</v>
      </c>
      <c r="F9615" s="4" t="s">
        <v>8</v>
      </c>
      <c r="G9615" s="4" t="s">
        <v>7</v>
      </c>
      <c r="H9615" s="41" t="s">
        <v>174</v>
      </c>
      <c r="I9615" s="4" t="s">
        <v>8</v>
      </c>
      <c r="J9615" s="4" t="s">
        <v>17</v>
      </c>
    </row>
    <row r="9616" spans="1:9">
      <c r="A9616" t="n">
        <v>82899</v>
      </c>
      <c r="B9616" s="12" t="n">
        <v>5</v>
      </c>
      <c r="C9616" s="7" t="n">
        <v>28</v>
      </c>
      <c r="D9616" s="41" t="s">
        <v>3</v>
      </c>
      <c r="E9616" s="34" t="n">
        <v>64</v>
      </c>
      <c r="F9616" s="7" t="n">
        <v>5</v>
      </c>
      <c r="G9616" s="7" t="n">
        <v>1</v>
      </c>
      <c r="H9616" s="41" t="s">
        <v>3</v>
      </c>
      <c r="I9616" s="7" t="n">
        <v>1</v>
      </c>
      <c r="J9616" s="13" t="n">
        <f t="normal" ca="1">A9644</f>
        <v>0</v>
      </c>
    </row>
    <row r="9617" spans="1:12">
      <c r="A9617" t="s">
        <v>4</v>
      </c>
      <c r="B9617" s="4" t="s">
        <v>5</v>
      </c>
      <c r="C9617" s="4" t="s">
        <v>8</v>
      </c>
      <c r="D9617" s="4" t="s">
        <v>7</v>
      </c>
      <c r="E9617" s="4" t="s">
        <v>7</v>
      </c>
      <c r="F9617" s="4" t="s">
        <v>8</v>
      </c>
    </row>
    <row r="9618" spans="1:12">
      <c r="A9618" t="n">
        <v>82910</v>
      </c>
      <c r="B9618" s="28" t="n">
        <v>25</v>
      </c>
      <c r="C9618" s="7" t="n">
        <v>1</v>
      </c>
      <c r="D9618" s="7" t="n">
        <v>160</v>
      </c>
      <c r="E9618" s="7" t="n">
        <v>570</v>
      </c>
      <c r="F9618" s="7" t="n">
        <v>2</v>
      </c>
    </row>
    <row r="9619" spans="1:12">
      <c r="A9619" t="s">
        <v>4</v>
      </c>
      <c r="B9619" s="4" t="s">
        <v>5</v>
      </c>
      <c r="C9619" s="4" t="s">
        <v>8</v>
      </c>
      <c r="D9619" s="4" t="s">
        <v>7</v>
      </c>
      <c r="E9619" s="4" t="s">
        <v>9</v>
      </c>
    </row>
    <row r="9620" spans="1:12">
      <c r="A9620" t="n">
        <v>82917</v>
      </c>
      <c r="B9620" s="38" t="n">
        <v>51</v>
      </c>
      <c r="C9620" s="7" t="n">
        <v>4</v>
      </c>
      <c r="D9620" s="7" t="n">
        <v>1</v>
      </c>
      <c r="E9620" s="7" t="s">
        <v>310</v>
      </c>
    </row>
    <row r="9621" spans="1:12">
      <c r="A9621" t="s">
        <v>4</v>
      </c>
      <c r="B9621" s="4" t="s">
        <v>5</v>
      </c>
      <c r="C9621" s="4" t="s">
        <v>7</v>
      </c>
    </row>
    <row r="9622" spans="1:12">
      <c r="A9622" t="n">
        <v>82931</v>
      </c>
      <c r="B9622" s="23" t="n">
        <v>16</v>
      </c>
      <c r="C9622" s="7" t="n">
        <v>0</v>
      </c>
    </row>
    <row r="9623" spans="1:12">
      <c r="A9623" t="s">
        <v>4</v>
      </c>
      <c r="B9623" s="4" t="s">
        <v>5</v>
      </c>
      <c r="C9623" s="4" t="s">
        <v>7</v>
      </c>
      <c r="D9623" s="4" t="s">
        <v>69</v>
      </c>
      <c r="E9623" s="4" t="s">
        <v>8</v>
      </c>
      <c r="F9623" s="4" t="s">
        <v>8</v>
      </c>
      <c r="G9623" s="4" t="s">
        <v>69</v>
      </c>
      <c r="H9623" s="4" t="s">
        <v>8</v>
      </c>
      <c r="I9623" s="4" t="s">
        <v>8</v>
      </c>
    </row>
    <row r="9624" spans="1:12">
      <c r="A9624" t="n">
        <v>82934</v>
      </c>
      <c r="B9624" s="39" t="n">
        <v>26</v>
      </c>
      <c r="C9624" s="7" t="n">
        <v>1</v>
      </c>
      <c r="D9624" s="7" t="s">
        <v>702</v>
      </c>
      <c r="E9624" s="7" t="n">
        <v>2</v>
      </c>
      <c r="F9624" s="7" t="n">
        <v>3</v>
      </c>
      <c r="G9624" s="7" t="s">
        <v>703</v>
      </c>
      <c r="H9624" s="7" t="n">
        <v>2</v>
      </c>
      <c r="I9624" s="7" t="n">
        <v>0</v>
      </c>
    </row>
    <row r="9625" spans="1:12">
      <c r="A9625" t="s">
        <v>4</v>
      </c>
      <c r="B9625" s="4" t="s">
        <v>5</v>
      </c>
    </row>
    <row r="9626" spans="1:12">
      <c r="A9626" t="n">
        <v>83061</v>
      </c>
      <c r="B9626" s="30" t="n">
        <v>28</v>
      </c>
    </row>
    <row r="9627" spans="1:12">
      <c r="A9627" t="s">
        <v>4</v>
      </c>
      <c r="B9627" s="4" t="s">
        <v>5</v>
      </c>
      <c r="C9627" s="4" t="s">
        <v>8</v>
      </c>
      <c r="D9627" s="4" t="s">
        <v>7</v>
      </c>
      <c r="E9627" s="4" t="s">
        <v>7</v>
      </c>
      <c r="F9627" s="4" t="s">
        <v>8</v>
      </c>
    </row>
    <row r="9628" spans="1:12">
      <c r="A9628" t="n">
        <v>83062</v>
      </c>
      <c r="B9628" s="28" t="n">
        <v>25</v>
      </c>
      <c r="C9628" s="7" t="n">
        <v>1</v>
      </c>
      <c r="D9628" s="7" t="n">
        <v>160</v>
      </c>
      <c r="E9628" s="7" t="n">
        <v>570</v>
      </c>
      <c r="F9628" s="7" t="n">
        <v>1</v>
      </c>
    </row>
    <row r="9629" spans="1:12">
      <c r="A9629" t="s">
        <v>4</v>
      </c>
      <c r="B9629" s="4" t="s">
        <v>5</v>
      </c>
      <c r="C9629" s="4" t="s">
        <v>8</v>
      </c>
      <c r="D9629" s="4" t="s">
        <v>7</v>
      </c>
      <c r="E9629" s="4" t="s">
        <v>9</v>
      </c>
    </row>
    <row r="9630" spans="1:12">
      <c r="A9630" t="n">
        <v>83069</v>
      </c>
      <c r="B9630" s="38" t="n">
        <v>51</v>
      </c>
      <c r="C9630" s="7" t="n">
        <v>4</v>
      </c>
      <c r="D9630" s="7" t="n">
        <v>0</v>
      </c>
      <c r="E9630" s="7" t="s">
        <v>704</v>
      </c>
    </row>
    <row r="9631" spans="1:12">
      <c r="A9631" t="s">
        <v>4</v>
      </c>
      <c r="B9631" s="4" t="s">
        <v>5</v>
      </c>
      <c r="C9631" s="4" t="s">
        <v>7</v>
      </c>
    </row>
    <row r="9632" spans="1:12">
      <c r="A9632" t="n">
        <v>83083</v>
      </c>
      <c r="B9632" s="23" t="n">
        <v>16</v>
      </c>
      <c r="C9632" s="7" t="n">
        <v>0</v>
      </c>
    </row>
    <row r="9633" spans="1:9">
      <c r="A9633" t="s">
        <v>4</v>
      </c>
      <c r="B9633" s="4" t="s">
        <v>5</v>
      </c>
      <c r="C9633" s="4" t="s">
        <v>7</v>
      </c>
      <c r="D9633" s="4" t="s">
        <v>69</v>
      </c>
      <c r="E9633" s="4" t="s">
        <v>8</v>
      </c>
      <c r="F9633" s="4" t="s">
        <v>8</v>
      </c>
    </row>
    <row r="9634" spans="1:9">
      <c r="A9634" t="n">
        <v>83086</v>
      </c>
      <c r="B9634" s="39" t="n">
        <v>26</v>
      </c>
      <c r="C9634" s="7" t="n">
        <v>0</v>
      </c>
      <c r="D9634" s="7" t="s">
        <v>705</v>
      </c>
      <c r="E9634" s="7" t="n">
        <v>2</v>
      </c>
      <c r="F9634" s="7" t="n">
        <v>0</v>
      </c>
    </row>
    <row r="9635" spans="1:9">
      <c r="A9635" t="s">
        <v>4</v>
      </c>
      <c r="B9635" s="4" t="s">
        <v>5</v>
      </c>
    </row>
    <row r="9636" spans="1:9">
      <c r="A9636" t="n">
        <v>83137</v>
      </c>
      <c r="B9636" s="30" t="n">
        <v>28</v>
      </c>
    </row>
    <row r="9637" spans="1:9">
      <c r="A9637" t="s">
        <v>4</v>
      </c>
      <c r="B9637" s="4" t="s">
        <v>5</v>
      </c>
      <c r="C9637" s="4" t="s">
        <v>7</v>
      </c>
      <c r="D9637" s="4" t="s">
        <v>8</v>
      </c>
    </row>
    <row r="9638" spans="1:9">
      <c r="A9638" t="n">
        <v>83138</v>
      </c>
      <c r="B9638" s="60" t="n">
        <v>89</v>
      </c>
      <c r="C9638" s="7" t="n">
        <v>65533</v>
      </c>
      <c r="D9638" s="7" t="n">
        <v>1</v>
      </c>
    </row>
    <row r="9639" spans="1:9">
      <c r="A9639" t="s">
        <v>4</v>
      </c>
      <c r="B9639" s="4" t="s">
        <v>5</v>
      </c>
      <c r="C9639" s="4" t="s">
        <v>8</v>
      </c>
      <c r="D9639" s="4" t="s">
        <v>7</v>
      </c>
      <c r="E9639" s="4" t="s">
        <v>7</v>
      </c>
      <c r="F9639" s="4" t="s">
        <v>8</v>
      </c>
    </row>
    <row r="9640" spans="1:9">
      <c r="A9640" t="n">
        <v>83142</v>
      </c>
      <c r="B9640" s="28" t="n">
        <v>25</v>
      </c>
      <c r="C9640" s="7" t="n">
        <v>1</v>
      </c>
      <c r="D9640" s="7" t="n">
        <v>65535</v>
      </c>
      <c r="E9640" s="7" t="n">
        <v>65535</v>
      </c>
      <c r="F9640" s="7" t="n">
        <v>0</v>
      </c>
    </row>
    <row r="9641" spans="1:9">
      <c r="A9641" t="s">
        <v>4</v>
      </c>
      <c r="B9641" s="4" t="s">
        <v>5</v>
      </c>
      <c r="C9641" s="4" t="s">
        <v>17</v>
      </c>
    </row>
    <row r="9642" spans="1:9">
      <c r="A9642" t="n">
        <v>83149</v>
      </c>
      <c r="B9642" s="16" t="n">
        <v>3</v>
      </c>
      <c r="C9642" s="13" t="n">
        <f t="normal" ca="1">A9658</f>
        <v>0</v>
      </c>
    </row>
    <row r="9643" spans="1:9">
      <c r="A9643" t="s">
        <v>4</v>
      </c>
      <c r="B9643" s="4" t="s">
        <v>5</v>
      </c>
      <c r="C9643" s="4" t="s">
        <v>8</v>
      </c>
      <c r="D9643" s="4" t="s">
        <v>7</v>
      </c>
      <c r="E9643" s="4" t="s">
        <v>7</v>
      </c>
      <c r="F9643" s="4" t="s">
        <v>8</v>
      </c>
    </row>
    <row r="9644" spans="1:9">
      <c r="A9644" t="n">
        <v>83154</v>
      </c>
      <c r="B9644" s="28" t="n">
        <v>25</v>
      </c>
      <c r="C9644" s="7" t="n">
        <v>1</v>
      </c>
      <c r="D9644" s="7" t="n">
        <v>160</v>
      </c>
      <c r="E9644" s="7" t="n">
        <v>570</v>
      </c>
      <c r="F9644" s="7" t="n">
        <v>1</v>
      </c>
    </row>
    <row r="9645" spans="1:9">
      <c r="A9645" t="s">
        <v>4</v>
      </c>
      <c r="B9645" s="4" t="s">
        <v>5</v>
      </c>
      <c r="C9645" s="4" t="s">
        <v>8</v>
      </c>
      <c r="D9645" s="4" t="s">
        <v>7</v>
      </c>
      <c r="E9645" s="4" t="s">
        <v>9</v>
      </c>
    </row>
    <row r="9646" spans="1:9">
      <c r="A9646" t="n">
        <v>83161</v>
      </c>
      <c r="B9646" s="38" t="n">
        <v>51</v>
      </c>
      <c r="C9646" s="7" t="n">
        <v>4</v>
      </c>
      <c r="D9646" s="7" t="n">
        <v>0</v>
      </c>
      <c r="E9646" s="7" t="s">
        <v>310</v>
      </c>
    </row>
    <row r="9647" spans="1:9">
      <c r="A9647" t="s">
        <v>4</v>
      </c>
      <c r="B9647" s="4" t="s">
        <v>5</v>
      </c>
      <c r="C9647" s="4" t="s">
        <v>7</v>
      </c>
    </row>
    <row r="9648" spans="1:9">
      <c r="A9648" t="n">
        <v>83175</v>
      </c>
      <c r="B9648" s="23" t="n">
        <v>16</v>
      </c>
      <c r="C9648" s="7" t="n">
        <v>0</v>
      </c>
    </row>
    <row r="9649" spans="1:6">
      <c r="A9649" t="s">
        <v>4</v>
      </c>
      <c r="B9649" s="4" t="s">
        <v>5</v>
      </c>
      <c r="C9649" s="4" t="s">
        <v>7</v>
      </c>
      <c r="D9649" s="4" t="s">
        <v>69</v>
      </c>
      <c r="E9649" s="4" t="s">
        <v>8</v>
      </c>
      <c r="F9649" s="4" t="s">
        <v>8</v>
      </c>
      <c r="G9649" s="4" t="s">
        <v>69</v>
      </c>
      <c r="H9649" s="4" t="s">
        <v>8</v>
      </c>
      <c r="I9649" s="4" t="s">
        <v>8</v>
      </c>
    </row>
    <row r="9650" spans="1:6">
      <c r="A9650" t="n">
        <v>83178</v>
      </c>
      <c r="B9650" s="39" t="n">
        <v>26</v>
      </c>
      <c r="C9650" s="7" t="n">
        <v>0</v>
      </c>
      <c r="D9650" s="7" t="s">
        <v>706</v>
      </c>
      <c r="E9650" s="7" t="n">
        <v>2</v>
      </c>
      <c r="F9650" s="7" t="n">
        <v>3</v>
      </c>
      <c r="G9650" s="7" t="s">
        <v>707</v>
      </c>
      <c r="H9650" s="7" t="n">
        <v>2</v>
      </c>
      <c r="I9650" s="7" t="n">
        <v>0</v>
      </c>
    </row>
    <row r="9651" spans="1:6">
      <c r="A9651" t="s">
        <v>4</v>
      </c>
      <c r="B9651" s="4" t="s">
        <v>5</v>
      </c>
    </row>
    <row r="9652" spans="1:6">
      <c r="A9652" t="n">
        <v>83262</v>
      </c>
      <c r="B9652" s="30" t="n">
        <v>28</v>
      </c>
    </row>
    <row r="9653" spans="1:6">
      <c r="A9653" t="s">
        <v>4</v>
      </c>
      <c r="B9653" s="4" t="s">
        <v>5</v>
      </c>
      <c r="C9653" s="4" t="s">
        <v>7</v>
      </c>
      <c r="D9653" s="4" t="s">
        <v>8</v>
      </c>
    </row>
    <row r="9654" spans="1:6">
      <c r="A9654" t="n">
        <v>83263</v>
      </c>
      <c r="B9654" s="60" t="n">
        <v>89</v>
      </c>
      <c r="C9654" s="7" t="n">
        <v>65533</v>
      </c>
      <c r="D9654" s="7" t="n">
        <v>1</v>
      </c>
    </row>
    <row r="9655" spans="1:6">
      <c r="A9655" t="s">
        <v>4</v>
      </c>
      <c r="B9655" s="4" t="s">
        <v>5</v>
      </c>
      <c r="C9655" s="4" t="s">
        <v>8</v>
      </c>
      <c r="D9655" s="4" t="s">
        <v>7</v>
      </c>
      <c r="E9655" s="4" t="s">
        <v>7</v>
      </c>
      <c r="F9655" s="4" t="s">
        <v>8</v>
      </c>
    </row>
    <row r="9656" spans="1:6">
      <c r="A9656" t="n">
        <v>83267</v>
      </c>
      <c r="B9656" s="28" t="n">
        <v>25</v>
      </c>
      <c r="C9656" s="7" t="n">
        <v>1</v>
      </c>
      <c r="D9656" s="7" t="n">
        <v>65535</v>
      </c>
      <c r="E9656" s="7" t="n">
        <v>65535</v>
      </c>
      <c r="F9656" s="7" t="n">
        <v>0</v>
      </c>
    </row>
    <row r="9657" spans="1:6">
      <c r="A9657" t="s">
        <v>4</v>
      </c>
      <c r="B9657" s="4" t="s">
        <v>5</v>
      </c>
      <c r="C9657" s="4" t="s">
        <v>8</v>
      </c>
      <c r="D9657" s="4" t="s">
        <v>7</v>
      </c>
      <c r="E9657" s="4" t="s">
        <v>9</v>
      </c>
      <c r="F9657" s="4" t="s">
        <v>9</v>
      </c>
      <c r="G9657" s="4" t="s">
        <v>9</v>
      </c>
      <c r="H9657" s="4" t="s">
        <v>9</v>
      </c>
    </row>
    <row r="9658" spans="1:6">
      <c r="A9658" t="n">
        <v>83274</v>
      </c>
      <c r="B9658" s="38" t="n">
        <v>51</v>
      </c>
      <c r="C9658" s="7" t="n">
        <v>3</v>
      </c>
      <c r="D9658" s="7" t="n">
        <v>80</v>
      </c>
      <c r="E9658" s="7" t="s">
        <v>152</v>
      </c>
      <c r="F9658" s="7" t="s">
        <v>153</v>
      </c>
      <c r="G9658" s="7" t="s">
        <v>154</v>
      </c>
      <c r="H9658" s="7" t="s">
        <v>155</v>
      </c>
    </row>
    <row r="9659" spans="1:6">
      <c r="A9659" t="s">
        <v>4</v>
      </c>
      <c r="B9659" s="4" t="s">
        <v>5</v>
      </c>
      <c r="C9659" s="4" t="s">
        <v>7</v>
      </c>
      <c r="D9659" s="4" t="s">
        <v>18</v>
      </c>
      <c r="E9659" s="4" t="s">
        <v>18</v>
      </c>
      <c r="F9659" s="4" t="s">
        <v>18</v>
      </c>
      <c r="G9659" s="4" t="s">
        <v>7</v>
      </c>
      <c r="H9659" s="4" t="s">
        <v>7</v>
      </c>
    </row>
    <row r="9660" spans="1:6">
      <c r="A9660" t="n">
        <v>83303</v>
      </c>
      <c r="B9660" s="35" t="n">
        <v>60</v>
      </c>
      <c r="C9660" s="7" t="n">
        <v>80</v>
      </c>
      <c r="D9660" s="7" t="n">
        <v>0</v>
      </c>
      <c r="E9660" s="7" t="n">
        <v>0</v>
      </c>
      <c r="F9660" s="7" t="n">
        <v>0</v>
      </c>
      <c r="G9660" s="7" t="n">
        <v>0</v>
      </c>
      <c r="H9660" s="7" t="n">
        <v>1</v>
      </c>
    </row>
    <row r="9661" spans="1:6">
      <c r="A9661" t="s">
        <v>4</v>
      </c>
      <c r="B9661" s="4" t="s">
        <v>5</v>
      </c>
      <c r="C9661" s="4" t="s">
        <v>7</v>
      </c>
      <c r="D9661" s="4" t="s">
        <v>18</v>
      </c>
      <c r="E9661" s="4" t="s">
        <v>18</v>
      </c>
      <c r="F9661" s="4" t="s">
        <v>18</v>
      </c>
      <c r="G9661" s="4" t="s">
        <v>7</v>
      </c>
      <c r="H9661" s="4" t="s">
        <v>7</v>
      </c>
    </row>
    <row r="9662" spans="1:6">
      <c r="A9662" t="n">
        <v>83322</v>
      </c>
      <c r="B9662" s="35" t="n">
        <v>60</v>
      </c>
      <c r="C9662" s="7" t="n">
        <v>80</v>
      </c>
      <c r="D9662" s="7" t="n">
        <v>0</v>
      </c>
      <c r="E9662" s="7" t="n">
        <v>0</v>
      </c>
      <c r="F9662" s="7" t="n">
        <v>0</v>
      </c>
      <c r="G9662" s="7" t="n">
        <v>0</v>
      </c>
      <c r="H9662" s="7" t="n">
        <v>0</v>
      </c>
    </row>
    <row r="9663" spans="1:6">
      <c r="A9663" t="s">
        <v>4</v>
      </c>
      <c r="B9663" s="4" t="s">
        <v>5</v>
      </c>
      <c r="C9663" s="4" t="s">
        <v>7</v>
      </c>
      <c r="D9663" s="4" t="s">
        <v>7</v>
      </c>
      <c r="E9663" s="4" t="s">
        <v>7</v>
      </c>
    </row>
    <row r="9664" spans="1:6">
      <c r="A9664" t="n">
        <v>83341</v>
      </c>
      <c r="B9664" s="45" t="n">
        <v>61</v>
      </c>
      <c r="C9664" s="7" t="n">
        <v>80</v>
      </c>
      <c r="D9664" s="7" t="n">
        <v>65533</v>
      </c>
      <c r="E9664" s="7" t="n">
        <v>0</v>
      </c>
    </row>
    <row r="9665" spans="1:9">
      <c r="A9665" t="s">
        <v>4</v>
      </c>
      <c r="B9665" s="4" t="s">
        <v>5</v>
      </c>
      <c r="C9665" s="4" t="s">
        <v>7</v>
      </c>
      <c r="D9665" s="4" t="s">
        <v>18</v>
      </c>
      <c r="E9665" s="4" t="s">
        <v>18</v>
      </c>
      <c r="F9665" s="4" t="s">
        <v>18</v>
      </c>
      <c r="G9665" s="4" t="s">
        <v>18</v>
      </c>
    </row>
    <row r="9666" spans="1:9">
      <c r="A9666" t="n">
        <v>83348</v>
      </c>
      <c r="B9666" s="33" t="n">
        <v>46</v>
      </c>
      <c r="C9666" s="7" t="n">
        <v>61456</v>
      </c>
      <c r="D9666" s="7" t="n">
        <v>-2.71000003814697</v>
      </c>
      <c r="E9666" s="7" t="n">
        <v>0</v>
      </c>
      <c r="F9666" s="7" t="n">
        <v>24.1900005340576</v>
      </c>
      <c r="G9666" s="7" t="n">
        <v>137.800003051758</v>
      </c>
    </row>
    <row r="9667" spans="1:9">
      <c r="A9667" t="s">
        <v>4</v>
      </c>
      <c r="B9667" s="4" t="s">
        <v>5</v>
      </c>
      <c r="C9667" s="4" t="s">
        <v>8</v>
      </c>
      <c r="D9667" s="4" t="s">
        <v>8</v>
      </c>
      <c r="E9667" s="4" t="s">
        <v>18</v>
      </c>
      <c r="F9667" s="4" t="s">
        <v>18</v>
      </c>
      <c r="G9667" s="4" t="s">
        <v>18</v>
      </c>
      <c r="H9667" s="4" t="s">
        <v>7</v>
      </c>
      <c r="I9667" s="4" t="s">
        <v>8</v>
      </c>
    </row>
    <row r="9668" spans="1:9">
      <c r="A9668" t="n">
        <v>83367</v>
      </c>
      <c r="B9668" s="36" t="n">
        <v>45</v>
      </c>
      <c r="C9668" s="7" t="n">
        <v>4</v>
      </c>
      <c r="D9668" s="7" t="n">
        <v>3</v>
      </c>
      <c r="E9668" s="7" t="n">
        <v>7</v>
      </c>
      <c r="F9668" s="7" t="n">
        <v>137.770004272461</v>
      </c>
      <c r="G9668" s="7" t="n">
        <v>0</v>
      </c>
      <c r="H9668" s="7" t="n">
        <v>0</v>
      </c>
      <c r="I9668" s="7" t="n">
        <v>0</v>
      </c>
    </row>
    <row r="9669" spans="1:9">
      <c r="A9669" t="s">
        <v>4</v>
      </c>
      <c r="B9669" s="4" t="s">
        <v>5</v>
      </c>
      <c r="C9669" s="4" t="s">
        <v>8</v>
      </c>
      <c r="D9669" s="4" t="s">
        <v>9</v>
      </c>
    </row>
    <row r="9670" spans="1:9">
      <c r="A9670" t="n">
        <v>83385</v>
      </c>
      <c r="B9670" s="8" t="n">
        <v>2</v>
      </c>
      <c r="C9670" s="7" t="n">
        <v>10</v>
      </c>
      <c r="D9670" s="7" t="s">
        <v>506</v>
      </c>
    </row>
    <row r="9671" spans="1:9">
      <c r="A9671" t="s">
        <v>4</v>
      </c>
      <c r="B9671" s="4" t="s">
        <v>5</v>
      </c>
      <c r="C9671" s="4" t="s">
        <v>7</v>
      </c>
    </row>
    <row r="9672" spans="1:9">
      <c r="A9672" t="n">
        <v>83400</v>
      </c>
      <c r="B9672" s="23" t="n">
        <v>16</v>
      </c>
      <c r="C9672" s="7" t="n">
        <v>0</v>
      </c>
    </row>
    <row r="9673" spans="1:9">
      <c r="A9673" t="s">
        <v>4</v>
      </c>
      <c r="B9673" s="4" t="s">
        <v>5</v>
      </c>
      <c r="C9673" s="4" t="s">
        <v>8</v>
      </c>
      <c r="D9673" s="4" t="s">
        <v>7</v>
      </c>
    </row>
    <row r="9674" spans="1:9">
      <c r="A9674" t="n">
        <v>83403</v>
      </c>
      <c r="B9674" s="25" t="n">
        <v>58</v>
      </c>
      <c r="C9674" s="7" t="n">
        <v>105</v>
      </c>
      <c r="D9674" s="7" t="n">
        <v>300</v>
      </c>
    </row>
    <row r="9675" spans="1:9">
      <c r="A9675" t="s">
        <v>4</v>
      </c>
      <c r="B9675" s="4" t="s">
        <v>5</v>
      </c>
      <c r="C9675" s="4" t="s">
        <v>18</v>
      </c>
      <c r="D9675" s="4" t="s">
        <v>7</v>
      </c>
    </row>
    <row r="9676" spans="1:9">
      <c r="A9676" t="n">
        <v>83407</v>
      </c>
      <c r="B9676" s="54" t="n">
        <v>103</v>
      </c>
      <c r="C9676" s="7" t="n">
        <v>1</v>
      </c>
      <c r="D9676" s="7" t="n">
        <v>300</v>
      </c>
    </row>
    <row r="9677" spans="1:9">
      <c r="A9677" t="s">
        <v>4</v>
      </c>
      <c r="B9677" s="4" t="s">
        <v>5</v>
      </c>
      <c r="C9677" s="4" t="s">
        <v>8</v>
      </c>
      <c r="D9677" s="4" t="s">
        <v>7</v>
      </c>
    </row>
    <row r="9678" spans="1:9">
      <c r="A9678" t="n">
        <v>83414</v>
      </c>
      <c r="B9678" s="55" t="n">
        <v>72</v>
      </c>
      <c r="C9678" s="7" t="n">
        <v>4</v>
      </c>
      <c r="D9678" s="7" t="n">
        <v>0</v>
      </c>
    </row>
    <row r="9679" spans="1:9">
      <c r="A9679" t="s">
        <v>4</v>
      </c>
      <c r="B9679" s="4" t="s">
        <v>5</v>
      </c>
      <c r="C9679" s="4" t="s">
        <v>19</v>
      </c>
    </row>
    <row r="9680" spans="1:9">
      <c r="A9680" t="n">
        <v>83418</v>
      </c>
      <c r="B9680" s="40" t="n">
        <v>15</v>
      </c>
      <c r="C9680" s="7" t="n">
        <v>1073741824</v>
      </c>
    </row>
    <row r="9681" spans="1:9">
      <c r="A9681" t="s">
        <v>4</v>
      </c>
      <c r="B9681" s="4" t="s">
        <v>5</v>
      </c>
      <c r="C9681" s="4" t="s">
        <v>8</v>
      </c>
    </row>
    <row r="9682" spans="1:9">
      <c r="A9682" t="n">
        <v>83423</v>
      </c>
      <c r="B9682" s="34" t="n">
        <v>64</v>
      </c>
      <c r="C9682" s="7" t="n">
        <v>3</v>
      </c>
    </row>
    <row r="9683" spans="1:9">
      <c r="A9683" t="s">
        <v>4</v>
      </c>
      <c r="B9683" s="4" t="s">
        <v>5</v>
      </c>
      <c r="C9683" s="4" t="s">
        <v>8</v>
      </c>
    </row>
    <row r="9684" spans="1:9">
      <c r="A9684" t="n">
        <v>83425</v>
      </c>
      <c r="B9684" s="52" t="n">
        <v>74</v>
      </c>
      <c r="C9684" s="7" t="n">
        <v>67</v>
      </c>
    </row>
    <row r="9685" spans="1:9">
      <c r="A9685" t="s">
        <v>4</v>
      </c>
      <c r="B9685" s="4" t="s">
        <v>5</v>
      </c>
      <c r="C9685" s="4" t="s">
        <v>8</v>
      </c>
      <c r="D9685" s="4" t="s">
        <v>8</v>
      </c>
      <c r="E9685" s="4" t="s">
        <v>7</v>
      </c>
    </row>
    <row r="9686" spans="1:9">
      <c r="A9686" t="n">
        <v>83427</v>
      </c>
      <c r="B9686" s="36" t="n">
        <v>45</v>
      </c>
      <c r="C9686" s="7" t="n">
        <v>8</v>
      </c>
      <c r="D9686" s="7" t="n">
        <v>1</v>
      </c>
      <c r="E9686" s="7" t="n">
        <v>0</v>
      </c>
    </row>
    <row r="9687" spans="1:9">
      <c r="A9687" t="s">
        <v>4</v>
      </c>
      <c r="B9687" s="4" t="s">
        <v>5</v>
      </c>
      <c r="C9687" s="4" t="s">
        <v>7</v>
      </c>
    </row>
    <row r="9688" spans="1:9">
      <c r="A9688" t="n">
        <v>83432</v>
      </c>
      <c r="B9688" s="14" t="n">
        <v>13</v>
      </c>
      <c r="C9688" s="7" t="n">
        <v>6409</v>
      </c>
    </row>
    <row r="9689" spans="1:9">
      <c r="A9689" t="s">
        <v>4</v>
      </c>
      <c r="B9689" s="4" t="s">
        <v>5</v>
      </c>
      <c r="C9689" s="4" t="s">
        <v>7</v>
      </c>
    </row>
    <row r="9690" spans="1:9">
      <c r="A9690" t="n">
        <v>83435</v>
      </c>
      <c r="B9690" s="14" t="n">
        <v>13</v>
      </c>
      <c r="C9690" s="7" t="n">
        <v>6408</v>
      </c>
    </row>
    <row r="9691" spans="1:9">
      <c r="A9691" t="s">
        <v>4</v>
      </c>
      <c r="B9691" s="4" t="s">
        <v>5</v>
      </c>
      <c r="C9691" s="4" t="s">
        <v>7</v>
      </c>
    </row>
    <row r="9692" spans="1:9">
      <c r="A9692" t="n">
        <v>83438</v>
      </c>
      <c r="B9692" s="6" t="n">
        <v>12</v>
      </c>
      <c r="C9692" s="7" t="n">
        <v>6464</v>
      </c>
    </row>
    <row r="9693" spans="1:9">
      <c r="A9693" t="s">
        <v>4</v>
      </c>
      <c r="B9693" s="4" t="s">
        <v>5</v>
      </c>
      <c r="C9693" s="4" t="s">
        <v>7</v>
      </c>
    </row>
    <row r="9694" spans="1:9">
      <c r="A9694" t="n">
        <v>83441</v>
      </c>
      <c r="B9694" s="14" t="n">
        <v>13</v>
      </c>
      <c r="C9694" s="7" t="n">
        <v>6465</v>
      </c>
    </row>
    <row r="9695" spans="1:9">
      <c r="A9695" t="s">
        <v>4</v>
      </c>
      <c r="B9695" s="4" t="s">
        <v>5</v>
      </c>
      <c r="C9695" s="4" t="s">
        <v>7</v>
      </c>
    </row>
    <row r="9696" spans="1:9">
      <c r="A9696" t="n">
        <v>83444</v>
      </c>
      <c r="B9696" s="14" t="n">
        <v>13</v>
      </c>
      <c r="C9696" s="7" t="n">
        <v>6466</v>
      </c>
    </row>
    <row r="9697" spans="1:5">
      <c r="A9697" t="s">
        <v>4</v>
      </c>
      <c r="B9697" s="4" t="s">
        <v>5</v>
      </c>
      <c r="C9697" s="4" t="s">
        <v>7</v>
      </c>
    </row>
    <row r="9698" spans="1:5">
      <c r="A9698" t="n">
        <v>83447</v>
      </c>
      <c r="B9698" s="14" t="n">
        <v>13</v>
      </c>
      <c r="C9698" s="7" t="n">
        <v>6467</v>
      </c>
    </row>
    <row r="9699" spans="1:5">
      <c r="A9699" t="s">
        <v>4</v>
      </c>
      <c r="B9699" s="4" t="s">
        <v>5</v>
      </c>
      <c r="C9699" s="4" t="s">
        <v>7</v>
      </c>
    </row>
    <row r="9700" spans="1:5">
      <c r="A9700" t="n">
        <v>83450</v>
      </c>
      <c r="B9700" s="14" t="n">
        <v>13</v>
      </c>
      <c r="C9700" s="7" t="n">
        <v>6468</v>
      </c>
    </row>
    <row r="9701" spans="1:5">
      <c r="A9701" t="s">
        <v>4</v>
      </c>
      <c r="B9701" s="4" t="s">
        <v>5</v>
      </c>
      <c r="C9701" s="4" t="s">
        <v>7</v>
      </c>
    </row>
    <row r="9702" spans="1:5">
      <c r="A9702" t="n">
        <v>83453</v>
      </c>
      <c r="B9702" s="14" t="n">
        <v>13</v>
      </c>
      <c r="C9702" s="7" t="n">
        <v>6469</v>
      </c>
    </row>
    <row r="9703" spans="1:5">
      <c r="A9703" t="s">
        <v>4</v>
      </c>
      <c r="B9703" s="4" t="s">
        <v>5</v>
      </c>
      <c r="C9703" s="4" t="s">
        <v>7</v>
      </c>
    </row>
    <row r="9704" spans="1:5">
      <c r="A9704" t="n">
        <v>83456</v>
      </c>
      <c r="B9704" s="14" t="n">
        <v>13</v>
      </c>
      <c r="C9704" s="7" t="n">
        <v>6470</v>
      </c>
    </row>
    <row r="9705" spans="1:5">
      <c r="A9705" t="s">
        <v>4</v>
      </c>
      <c r="B9705" s="4" t="s">
        <v>5</v>
      </c>
      <c r="C9705" s="4" t="s">
        <v>7</v>
      </c>
    </row>
    <row r="9706" spans="1:5">
      <c r="A9706" t="n">
        <v>83459</v>
      </c>
      <c r="B9706" s="14" t="n">
        <v>13</v>
      </c>
      <c r="C9706" s="7" t="n">
        <v>6471</v>
      </c>
    </row>
    <row r="9707" spans="1:5">
      <c r="A9707" t="s">
        <v>4</v>
      </c>
      <c r="B9707" s="4" t="s">
        <v>5</v>
      </c>
      <c r="C9707" s="4" t="s">
        <v>8</v>
      </c>
    </row>
    <row r="9708" spans="1:5">
      <c r="A9708" t="n">
        <v>83462</v>
      </c>
      <c r="B9708" s="52" t="n">
        <v>74</v>
      </c>
      <c r="C9708" s="7" t="n">
        <v>18</v>
      </c>
    </row>
    <row r="9709" spans="1:5">
      <c r="A9709" t="s">
        <v>4</v>
      </c>
      <c r="B9709" s="4" t="s">
        <v>5</v>
      </c>
      <c r="C9709" s="4" t="s">
        <v>8</v>
      </c>
    </row>
    <row r="9710" spans="1:5">
      <c r="A9710" t="n">
        <v>83464</v>
      </c>
      <c r="B9710" s="52" t="n">
        <v>74</v>
      </c>
      <c r="C9710" s="7" t="n">
        <v>45</v>
      </c>
    </row>
    <row r="9711" spans="1:5">
      <c r="A9711" t="s">
        <v>4</v>
      </c>
      <c r="B9711" s="4" t="s">
        <v>5</v>
      </c>
      <c r="C9711" s="4" t="s">
        <v>7</v>
      </c>
    </row>
    <row r="9712" spans="1:5">
      <c r="A9712" t="n">
        <v>83466</v>
      </c>
      <c r="B9712" s="23" t="n">
        <v>16</v>
      </c>
      <c r="C9712" s="7" t="n">
        <v>0</v>
      </c>
    </row>
    <row r="9713" spans="1:3">
      <c r="A9713" t="s">
        <v>4</v>
      </c>
      <c r="B9713" s="4" t="s">
        <v>5</v>
      </c>
      <c r="C9713" s="4" t="s">
        <v>8</v>
      </c>
      <c r="D9713" s="4" t="s">
        <v>8</v>
      </c>
      <c r="E9713" s="4" t="s">
        <v>8</v>
      </c>
      <c r="F9713" s="4" t="s">
        <v>8</v>
      </c>
    </row>
    <row r="9714" spans="1:3">
      <c r="A9714" t="n">
        <v>83469</v>
      </c>
      <c r="B9714" s="10" t="n">
        <v>14</v>
      </c>
      <c r="C9714" s="7" t="n">
        <v>0</v>
      </c>
      <c r="D9714" s="7" t="n">
        <v>8</v>
      </c>
      <c r="E9714" s="7" t="n">
        <v>0</v>
      </c>
      <c r="F9714" s="7" t="n">
        <v>0</v>
      </c>
    </row>
    <row r="9715" spans="1:3">
      <c r="A9715" t="s">
        <v>4</v>
      </c>
      <c r="B9715" s="4" t="s">
        <v>5</v>
      </c>
      <c r="C9715" s="4" t="s">
        <v>8</v>
      </c>
      <c r="D9715" s="4" t="s">
        <v>9</v>
      </c>
    </row>
    <row r="9716" spans="1:3">
      <c r="A9716" t="n">
        <v>83474</v>
      </c>
      <c r="B9716" s="8" t="n">
        <v>2</v>
      </c>
      <c r="C9716" s="7" t="n">
        <v>11</v>
      </c>
      <c r="D9716" s="7" t="s">
        <v>21</v>
      </c>
    </row>
    <row r="9717" spans="1:3">
      <c r="A9717" t="s">
        <v>4</v>
      </c>
      <c r="B9717" s="4" t="s">
        <v>5</v>
      </c>
      <c r="C9717" s="4" t="s">
        <v>7</v>
      </c>
    </row>
    <row r="9718" spans="1:3">
      <c r="A9718" t="n">
        <v>83488</v>
      </c>
      <c r="B9718" s="23" t="n">
        <v>16</v>
      </c>
      <c r="C9718" s="7" t="n">
        <v>0</v>
      </c>
    </row>
    <row r="9719" spans="1:3">
      <c r="A9719" t="s">
        <v>4</v>
      </c>
      <c r="B9719" s="4" t="s">
        <v>5</v>
      </c>
      <c r="C9719" s="4" t="s">
        <v>8</v>
      </c>
      <c r="D9719" s="4" t="s">
        <v>9</v>
      </c>
    </row>
    <row r="9720" spans="1:3">
      <c r="A9720" t="n">
        <v>83491</v>
      </c>
      <c r="B9720" s="8" t="n">
        <v>2</v>
      </c>
      <c r="C9720" s="7" t="n">
        <v>11</v>
      </c>
      <c r="D9720" s="7" t="s">
        <v>507</v>
      </c>
    </row>
    <row r="9721" spans="1:3">
      <c r="A9721" t="s">
        <v>4</v>
      </c>
      <c r="B9721" s="4" t="s">
        <v>5</v>
      </c>
      <c r="C9721" s="4" t="s">
        <v>7</v>
      </c>
    </row>
    <row r="9722" spans="1:3">
      <c r="A9722" t="n">
        <v>83500</v>
      </c>
      <c r="B9722" s="23" t="n">
        <v>16</v>
      </c>
      <c r="C9722" s="7" t="n">
        <v>0</v>
      </c>
    </row>
    <row r="9723" spans="1:3">
      <c r="A9723" t="s">
        <v>4</v>
      </c>
      <c r="B9723" s="4" t="s">
        <v>5</v>
      </c>
      <c r="C9723" s="4" t="s">
        <v>19</v>
      </c>
    </row>
    <row r="9724" spans="1:3">
      <c r="A9724" t="n">
        <v>83503</v>
      </c>
      <c r="B9724" s="40" t="n">
        <v>15</v>
      </c>
      <c r="C9724" s="7" t="n">
        <v>2048</v>
      </c>
    </row>
    <row r="9725" spans="1:3">
      <c r="A9725" t="s">
        <v>4</v>
      </c>
      <c r="B9725" s="4" t="s">
        <v>5</v>
      </c>
      <c r="C9725" s="4" t="s">
        <v>8</v>
      </c>
      <c r="D9725" s="4" t="s">
        <v>9</v>
      </c>
    </row>
    <row r="9726" spans="1:3">
      <c r="A9726" t="n">
        <v>83508</v>
      </c>
      <c r="B9726" s="8" t="n">
        <v>2</v>
      </c>
      <c r="C9726" s="7" t="n">
        <v>10</v>
      </c>
      <c r="D9726" s="7" t="s">
        <v>66</v>
      </c>
    </row>
    <row r="9727" spans="1:3">
      <c r="A9727" t="s">
        <v>4</v>
      </c>
      <c r="B9727" s="4" t="s">
        <v>5</v>
      </c>
      <c r="C9727" s="4" t="s">
        <v>7</v>
      </c>
    </row>
    <row r="9728" spans="1:3">
      <c r="A9728" t="n">
        <v>83526</v>
      </c>
      <c r="B9728" s="23" t="n">
        <v>16</v>
      </c>
      <c r="C9728" s="7" t="n">
        <v>0</v>
      </c>
    </row>
    <row r="9729" spans="1:6">
      <c r="A9729" t="s">
        <v>4</v>
      </c>
      <c r="B9729" s="4" t="s">
        <v>5</v>
      </c>
      <c r="C9729" s="4" t="s">
        <v>8</v>
      </c>
      <c r="D9729" s="4" t="s">
        <v>9</v>
      </c>
    </row>
    <row r="9730" spans="1:6">
      <c r="A9730" t="n">
        <v>83529</v>
      </c>
      <c r="B9730" s="8" t="n">
        <v>2</v>
      </c>
      <c r="C9730" s="7" t="n">
        <v>10</v>
      </c>
      <c r="D9730" s="7" t="s">
        <v>67</v>
      </c>
    </row>
    <row r="9731" spans="1:6">
      <c r="A9731" t="s">
        <v>4</v>
      </c>
      <c r="B9731" s="4" t="s">
        <v>5</v>
      </c>
      <c r="C9731" s="4" t="s">
        <v>7</v>
      </c>
    </row>
    <row r="9732" spans="1:6">
      <c r="A9732" t="n">
        <v>83548</v>
      </c>
      <c r="B9732" s="23" t="n">
        <v>16</v>
      </c>
      <c r="C9732" s="7" t="n">
        <v>0</v>
      </c>
    </row>
    <row r="9733" spans="1:6">
      <c r="A9733" t="s">
        <v>4</v>
      </c>
      <c r="B9733" s="4" t="s">
        <v>5</v>
      </c>
      <c r="C9733" s="4" t="s">
        <v>8</v>
      </c>
      <c r="D9733" s="4" t="s">
        <v>7</v>
      </c>
      <c r="E9733" s="4" t="s">
        <v>18</v>
      </c>
    </row>
    <row r="9734" spans="1:6">
      <c r="A9734" t="n">
        <v>83551</v>
      </c>
      <c r="B9734" s="25" t="n">
        <v>58</v>
      </c>
      <c r="C9734" s="7" t="n">
        <v>100</v>
      </c>
      <c r="D9734" s="7" t="n">
        <v>300</v>
      </c>
      <c r="E9734" s="7" t="n">
        <v>1</v>
      </c>
    </row>
    <row r="9735" spans="1:6">
      <c r="A9735" t="s">
        <v>4</v>
      </c>
      <c r="B9735" s="4" t="s">
        <v>5</v>
      </c>
      <c r="C9735" s="4" t="s">
        <v>8</v>
      </c>
      <c r="D9735" s="4" t="s">
        <v>7</v>
      </c>
    </row>
    <row r="9736" spans="1:6">
      <c r="A9736" t="n">
        <v>83559</v>
      </c>
      <c r="B9736" s="25" t="n">
        <v>58</v>
      </c>
      <c r="C9736" s="7" t="n">
        <v>255</v>
      </c>
      <c r="D9736" s="7" t="n">
        <v>0</v>
      </c>
    </row>
    <row r="9737" spans="1:6">
      <c r="A9737" t="s">
        <v>4</v>
      </c>
      <c r="B9737" s="4" t="s">
        <v>5</v>
      </c>
      <c r="C9737" s="4" t="s">
        <v>8</v>
      </c>
    </row>
    <row r="9738" spans="1:6">
      <c r="A9738" t="n">
        <v>83563</v>
      </c>
      <c r="B9738" s="27" t="n">
        <v>23</v>
      </c>
      <c r="C9738" s="7" t="n">
        <v>0</v>
      </c>
    </row>
    <row r="9739" spans="1:6">
      <c r="A9739" t="s">
        <v>4</v>
      </c>
      <c r="B9739" s="4" t="s">
        <v>5</v>
      </c>
    </row>
    <row r="9740" spans="1:6">
      <c r="A9740" t="n">
        <v>83565</v>
      </c>
      <c r="B9740" s="5" t="n">
        <v>1</v>
      </c>
    </row>
    <row r="9741" spans="1:6" s="3" customFormat="1" customHeight="0">
      <c r="A9741" s="3" t="s">
        <v>2</v>
      </c>
      <c r="B9741" s="3" t="s">
        <v>708</v>
      </c>
    </row>
    <row r="9742" spans="1:6">
      <c r="A9742" t="s">
        <v>4</v>
      </c>
      <c r="B9742" s="4" t="s">
        <v>5</v>
      </c>
      <c r="C9742" s="4" t="s">
        <v>8</v>
      </c>
      <c r="D9742" s="4" t="s">
        <v>8</v>
      </c>
      <c r="E9742" s="4" t="s">
        <v>8</v>
      </c>
      <c r="F9742" s="4" t="s">
        <v>8</v>
      </c>
    </row>
    <row r="9743" spans="1:6">
      <c r="A9743" t="n">
        <v>83568</v>
      </c>
      <c r="B9743" s="10" t="n">
        <v>14</v>
      </c>
      <c r="C9743" s="7" t="n">
        <v>2</v>
      </c>
      <c r="D9743" s="7" t="n">
        <v>0</v>
      </c>
      <c r="E9743" s="7" t="n">
        <v>0</v>
      </c>
      <c r="F9743" s="7" t="n">
        <v>0</v>
      </c>
    </row>
    <row r="9744" spans="1:6">
      <c r="A9744" t="s">
        <v>4</v>
      </c>
      <c r="B9744" s="4" t="s">
        <v>5</v>
      </c>
      <c r="C9744" s="4" t="s">
        <v>8</v>
      </c>
      <c r="D9744" s="41" t="s">
        <v>173</v>
      </c>
      <c r="E9744" s="4" t="s">
        <v>5</v>
      </c>
      <c r="F9744" s="4" t="s">
        <v>8</v>
      </c>
      <c r="G9744" s="4" t="s">
        <v>7</v>
      </c>
      <c r="H9744" s="41" t="s">
        <v>174</v>
      </c>
      <c r="I9744" s="4" t="s">
        <v>8</v>
      </c>
      <c r="J9744" s="4" t="s">
        <v>19</v>
      </c>
      <c r="K9744" s="4" t="s">
        <v>8</v>
      </c>
      <c r="L9744" s="4" t="s">
        <v>8</v>
      </c>
      <c r="M9744" s="41" t="s">
        <v>173</v>
      </c>
      <c r="N9744" s="4" t="s">
        <v>5</v>
      </c>
      <c r="O9744" s="4" t="s">
        <v>8</v>
      </c>
      <c r="P9744" s="4" t="s">
        <v>7</v>
      </c>
      <c r="Q9744" s="41" t="s">
        <v>174</v>
      </c>
      <c r="R9744" s="4" t="s">
        <v>8</v>
      </c>
      <c r="S9744" s="4" t="s">
        <v>19</v>
      </c>
      <c r="T9744" s="4" t="s">
        <v>8</v>
      </c>
      <c r="U9744" s="4" t="s">
        <v>8</v>
      </c>
      <c r="V9744" s="4" t="s">
        <v>8</v>
      </c>
      <c r="W9744" s="4" t="s">
        <v>17</v>
      </c>
    </row>
    <row r="9745" spans="1:23">
      <c r="A9745" t="n">
        <v>83573</v>
      </c>
      <c r="B9745" s="12" t="n">
        <v>5</v>
      </c>
      <c r="C9745" s="7" t="n">
        <v>28</v>
      </c>
      <c r="D9745" s="41" t="s">
        <v>3</v>
      </c>
      <c r="E9745" s="9" t="n">
        <v>162</v>
      </c>
      <c r="F9745" s="7" t="n">
        <v>3</v>
      </c>
      <c r="G9745" s="7" t="n">
        <v>32856</v>
      </c>
      <c r="H9745" s="41" t="s">
        <v>3</v>
      </c>
      <c r="I9745" s="7" t="n">
        <v>0</v>
      </c>
      <c r="J9745" s="7" t="n">
        <v>1</v>
      </c>
      <c r="K9745" s="7" t="n">
        <v>2</v>
      </c>
      <c r="L9745" s="7" t="n">
        <v>28</v>
      </c>
      <c r="M9745" s="41" t="s">
        <v>3</v>
      </c>
      <c r="N9745" s="9" t="n">
        <v>162</v>
      </c>
      <c r="O9745" s="7" t="n">
        <v>3</v>
      </c>
      <c r="P9745" s="7" t="n">
        <v>32856</v>
      </c>
      <c r="Q9745" s="41" t="s">
        <v>3</v>
      </c>
      <c r="R9745" s="7" t="n">
        <v>0</v>
      </c>
      <c r="S9745" s="7" t="n">
        <v>2</v>
      </c>
      <c r="T9745" s="7" t="n">
        <v>2</v>
      </c>
      <c r="U9745" s="7" t="n">
        <v>11</v>
      </c>
      <c r="V9745" s="7" t="n">
        <v>1</v>
      </c>
      <c r="W9745" s="13" t="n">
        <f t="normal" ca="1">A9749</f>
        <v>0</v>
      </c>
    </row>
    <row r="9746" spans="1:23">
      <c r="A9746" t="s">
        <v>4</v>
      </c>
      <c r="B9746" s="4" t="s">
        <v>5</v>
      </c>
      <c r="C9746" s="4" t="s">
        <v>8</v>
      </c>
      <c r="D9746" s="4" t="s">
        <v>7</v>
      </c>
      <c r="E9746" s="4" t="s">
        <v>18</v>
      </c>
    </row>
    <row r="9747" spans="1:23">
      <c r="A9747" t="n">
        <v>83602</v>
      </c>
      <c r="B9747" s="25" t="n">
        <v>58</v>
      </c>
      <c r="C9747" s="7" t="n">
        <v>0</v>
      </c>
      <c r="D9747" s="7" t="n">
        <v>0</v>
      </c>
      <c r="E9747" s="7" t="n">
        <v>1</v>
      </c>
    </row>
    <row r="9748" spans="1:23">
      <c r="A9748" t="s">
        <v>4</v>
      </c>
      <c r="B9748" s="4" t="s">
        <v>5</v>
      </c>
      <c r="C9748" s="4" t="s">
        <v>8</v>
      </c>
      <c r="D9748" s="41" t="s">
        <v>173</v>
      </c>
      <c r="E9748" s="4" t="s">
        <v>5</v>
      </c>
      <c r="F9748" s="4" t="s">
        <v>8</v>
      </c>
      <c r="G9748" s="4" t="s">
        <v>7</v>
      </c>
      <c r="H9748" s="41" t="s">
        <v>174</v>
      </c>
      <c r="I9748" s="4" t="s">
        <v>8</v>
      </c>
      <c r="J9748" s="4" t="s">
        <v>19</v>
      </c>
      <c r="K9748" s="4" t="s">
        <v>8</v>
      </c>
      <c r="L9748" s="4" t="s">
        <v>8</v>
      </c>
      <c r="M9748" s="41" t="s">
        <v>173</v>
      </c>
      <c r="N9748" s="4" t="s">
        <v>5</v>
      </c>
      <c r="O9748" s="4" t="s">
        <v>8</v>
      </c>
      <c r="P9748" s="4" t="s">
        <v>7</v>
      </c>
      <c r="Q9748" s="41" t="s">
        <v>174</v>
      </c>
      <c r="R9748" s="4" t="s">
        <v>8</v>
      </c>
      <c r="S9748" s="4" t="s">
        <v>19</v>
      </c>
      <c r="T9748" s="4" t="s">
        <v>8</v>
      </c>
      <c r="U9748" s="4" t="s">
        <v>8</v>
      </c>
      <c r="V9748" s="4" t="s">
        <v>8</v>
      </c>
      <c r="W9748" s="4" t="s">
        <v>17</v>
      </c>
    </row>
    <row r="9749" spans="1:23">
      <c r="A9749" t="n">
        <v>83610</v>
      </c>
      <c r="B9749" s="12" t="n">
        <v>5</v>
      </c>
      <c r="C9749" s="7" t="n">
        <v>28</v>
      </c>
      <c r="D9749" s="41" t="s">
        <v>3</v>
      </c>
      <c r="E9749" s="9" t="n">
        <v>162</v>
      </c>
      <c r="F9749" s="7" t="n">
        <v>3</v>
      </c>
      <c r="G9749" s="7" t="n">
        <v>32856</v>
      </c>
      <c r="H9749" s="41" t="s">
        <v>3</v>
      </c>
      <c r="I9749" s="7" t="n">
        <v>0</v>
      </c>
      <c r="J9749" s="7" t="n">
        <v>1</v>
      </c>
      <c r="K9749" s="7" t="n">
        <v>3</v>
      </c>
      <c r="L9749" s="7" t="n">
        <v>28</v>
      </c>
      <c r="M9749" s="41" t="s">
        <v>3</v>
      </c>
      <c r="N9749" s="9" t="n">
        <v>162</v>
      </c>
      <c r="O9749" s="7" t="n">
        <v>3</v>
      </c>
      <c r="P9749" s="7" t="n">
        <v>32856</v>
      </c>
      <c r="Q9749" s="41" t="s">
        <v>3</v>
      </c>
      <c r="R9749" s="7" t="n">
        <v>0</v>
      </c>
      <c r="S9749" s="7" t="n">
        <v>2</v>
      </c>
      <c r="T9749" s="7" t="n">
        <v>3</v>
      </c>
      <c r="U9749" s="7" t="n">
        <v>9</v>
      </c>
      <c r="V9749" s="7" t="n">
        <v>1</v>
      </c>
      <c r="W9749" s="13" t="n">
        <f t="normal" ca="1">A9759</f>
        <v>0</v>
      </c>
    </row>
    <row r="9750" spans="1:23">
      <c r="A9750" t="s">
        <v>4</v>
      </c>
      <c r="B9750" s="4" t="s">
        <v>5</v>
      </c>
      <c r="C9750" s="4" t="s">
        <v>8</v>
      </c>
      <c r="D9750" s="41" t="s">
        <v>173</v>
      </c>
      <c r="E9750" s="4" t="s">
        <v>5</v>
      </c>
      <c r="F9750" s="4" t="s">
        <v>7</v>
      </c>
      <c r="G9750" s="4" t="s">
        <v>8</v>
      </c>
      <c r="H9750" s="4" t="s">
        <v>8</v>
      </c>
      <c r="I9750" s="4" t="s">
        <v>9</v>
      </c>
      <c r="J9750" s="41" t="s">
        <v>174</v>
      </c>
      <c r="K9750" s="4" t="s">
        <v>8</v>
      </c>
      <c r="L9750" s="4" t="s">
        <v>8</v>
      </c>
      <c r="M9750" s="41" t="s">
        <v>173</v>
      </c>
      <c r="N9750" s="4" t="s">
        <v>5</v>
      </c>
      <c r="O9750" s="4" t="s">
        <v>8</v>
      </c>
      <c r="P9750" s="41" t="s">
        <v>174</v>
      </c>
      <c r="Q9750" s="4" t="s">
        <v>8</v>
      </c>
      <c r="R9750" s="4" t="s">
        <v>19</v>
      </c>
      <c r="S9750" s="4" t="s">
        <v>8</v>
      </c>
      <c r="T9750" s="4" t="s">
        <v>8</v>
      </c>
      <c r="U9750" s="4" t="s">
        <v>8</v>
      </c>
      <c r="V9750" s="41" t="s">
        <v>173</v>
      </c>
      <c r="W9750" s="4" t="s">
        <v>5</v>
      </c>
      <c r="X9750" s="4" t="s">
        <v>8</v>
      </c>
      <c r="Y9750" s="41" t="s">
        <v>174</v>
      </c>
      <c r="Z9750" s="4" t="s">
        <v>8</v>
      </c>
      <c r="AA9750" s="4" t="s">
        <v>19</v>
      </c>
      <c r="AB9750" s="4" t="s">
        <v>8</v>
      </c>
      <c r="AC9750" s="4" t="s">
        <v>8</v>
      </c>
      <c r="AD9750" s="4" t="s">
        <v>8</v>
      </c>
      <c r="AE9750" s="4" t="s">
        <v>17</v>
      </c>
    </row>
    <row r="9751" spans="1:23">
      <c r="A9751" t="n">
        <v>83639</v>
      </c>
      <c r="B9751" s="12" t="n">
        <v>5</v>
      </c>
      <c r="C9751" s="7" t="n">
        <v>28</v>
      </c>
      <c r="D9751" s="41" t="s">
        <v>3</v>
      </c>
      <c r="E9751" s="51" t="n">
        <v>47</v>
      </c>
      <c r="F9751" s="7" t="n">
        <v>61456</v>
      </c>
      <c r="G9751" s="7" t="n">
        <v>2</v>
      </c>
      <c r="H9751" s="7" t="n">
        <v>0</v>
      </c>
      <c r="I9751" s="7" t="s">
        <v>231</v>
      </c>
      <c r="J9751" s="41" t="s">
        <v>3</v>
      </c>
      <c r="K9751" s="7" t="n">
        <v>8</v>
      </c>
      <c r="L9751" s="7" t="n">
        <v>28</v>
      </c>
      <c r="M9751" s="41" t="s">
        <v>3</v>
      </c>
      <c r="N9751" s="52" t="n">
        <v>74</v>
      </c>
      <c r="O9751" s="7" t="n">
        <v>65</v>
      </c>
      <c r="P9751" s="41" t="s">
        <v>3</v>
      </c>
      <c r="Q9751" s="7" t="n">
        <v>0</v>
      </c>
      <c r="R9751" s="7" t="n">
        <v>1</v>
      </c>
      <c r="S9751" s="7" t="n">
        <v>3</v>
      </c>
      <c r="T9751" s="7" t="n">
        <v>9</v>
      </c>
      <c r="U9751" s="7" t="n">
        <v>28</v>
      </c>
      <c r="V9751" s="41" t="s">
        <v>3</v>
      </c>
      <c r="W9751" s="52" t="n">
        <v>74</v>
      </c>
      <c r="X9751" s="7" t="n">
        <v>65</v>
      </c>
      <c r="Y9751" s="41" t="s">
        <v>3</v>
      </c>
      <c r="Z9751" s="7" t="n">
        <v>0</v>
      </c>
      <c r="AA9751" s="7" t="n">
        <v>2</v>
      </c>
      <c r="AB9751" s="7" t="n">
        <v>3</v>
      </c>
      <c r="AC9751" s="7" t="n">
        <v>9</v>
      </c>
      <c r="AD9751" s="7" t="n">
        <v>1</v>
      </c>
      <c r="AE9751" s="13" t="n">
        <f t="normal" ca="1">A9755</f>
        <v>0</v>
      </c>
    </row>
    <row r="9752" spans="1:23">
      <c r="A9752" t="s">
        <v>4</v>
      </c>
      <c r="B9752" s="4" t="s">
        <v>5</v>
      </c>
      <c r="C9752" s="4" t="s">
        <v>7</v>
      </c>
      <c r="D9752" s="4" t="s">
        <v>8</v>
      </c>
      <c r="E9752" s="4" t="s">
        <v>8</v>
      </c>
      <c r="F9752" s="4" t="s">
        <v>9</v>
      </c>
    </row>
    <row r="9753" spans="1:23">
      <c r="A9753" t="n">
        <v>83687</v>
      </c>
      <c r="B9753" s="51" t="n">
        <v>47</v>
      </c>
      <c r="C9753" s="7" t="n">
        <v>61456</v>
      </c>
      <c r="D9753" s="7" t="n">
        <v>0</v>
      </c>
      <c r="E9753" s="7" t="n">
        <v>0</v>
      </c>
      <c r="F9753" s="7" t="s">
        <v>232</v>
      </c>
    </row>
    <row r="9754" spans="1:23">
      <c r="A9754" t="s">
        <v>4</v>
      </c>
      <c r="B9754" s="4" t="s">
        <v>5</v>
      </c>
      <c r="C9754" s="4" t="s">
        <v>8</v>
      </c>
      <c r="D9754" s="4" t="s">
        <v>7</v>
      </c>
      <c r="E9754" s="4" t="s">
        <v>18</v>
      </c>
    </row>
    <row r="9755" spans="1:23">
      <c r="A9755" t="n">
        <v>83700</v>
      </c>
      <c r="B9755" s="25" t="n">
        <v>58</v>
      </c>
      <c r="C9755" s="7" t="n">
        <v>0</v>
      </c>
      <c r="D9755" s="7" t="n">
        <v>300</v>
      </c>
      <c r="E9755" s="7" t="n">
        <v>1</v>
      </c>
    </row>
    <row r="9756" spans="1:23">
      <c r="A9756" t="s">
        <v>4</v>
      </c>
      <c r="B9756" s="4" t="s">
        <v>5</v>
      </c>
      <c r="C9756" s="4" t="s">
        <v>8</v>
      </c>
      <c r="D9756" s="4" t="s">
        <v>7</v>
      </c>
    </row>
    <row r="9757" spans="1:23">
      <c r="A9757" t="n">
        <v>83708</v>
      </c>
      <c r="B9757" s="25" t="n">
        <v>58</v>
      </c>
      <c r="C9757" s="7" t="n">
        <v>255</v>
      </c>
      <c r="D9757" s="7" t="n">
        <v>0</v>
      </c>
    </row>
    <row r="9758" spans="1:23">
      <c r="A9758" t="s">
        <v>4</v>
      </c>
      <c r="B9758" s="4" t="s">
        <v>5</v>
      </c>
      <c r="C9758" s="4" t="s">
        <v>8</v>
      </c>
      <c r="D9758" s="4" t="s">
        <v>8</v>
      </c>
      <c r="E9758" s="4" t="s">
        <v>8</v>
      </c>
      <c r="F9758" s="4" t="s">
        <v>8</v>
      </c>
    </row>
    <row r="9759" spans="1:23">
      <c r="A9759" t="n">
        <v>83712</v>
      </c>
      <c r="B9759" s="10" t="n">
        <v>14</v>
      </c>
      <c r="C9759" s="7" t="n">
        <v>0</v>
      </c>
      <c r="D9759" s="7" t="n">
        <v>0</v>
      </c>
      <c r="E9759" s="7" t="n">
        <v>0</v>
      </c>
      <c r="F9759" s="7" t="n">
        <v>64</v>
      </c>
    </row>
    <row r="9760" spans="1:23">
      <c r="A9760" t="s">
        <v>4</v>
      </c>
      <c r="B9760" s="4" t="s">
        <v>5</v>
      </c>
      <c r="C9760" s="4" t="s">
        <v>8</v>
      </c>
      <c r="D9760" s="4" t="s">
        <v>7</v>
      </c>
    </row>
    <row r="9761" spans="1:31">
      <c r="A9761" t="n">
        <v>83717</v>
      </c>
      <c r="B9761" s="21" t="n">
        <v>22</v>
      </c>
      <c r="C9761" s="7" t="n">
        <v>0</v>
      </c>
      <c r="D9761" s="7" t="n">
        <v>32856</v>
      </c>
    </row>
    <row r="9762" spans="1:31">
      <c r="A9762" t="s">
        <v>4</v>
      </c>
      <c r="B9762" s="4" t="s">
        <v>5</v>
      </c>
      <c r="C9762" s="4" t="s">
        <v>8</v>
      </c>
      <c r="D9762" s="4" t="s">
        <v>7</v>
      </c>
    </row>
    <row r="9763" spans="1:31">
      <c r="A9763" t="n">
        <v>83721</v>
      </c>
      <c r="B9763" s="25" t="n">
        <v>58</v>
      </c>
      <c r="C9763" s="7" t="n">
        <v>5</v>
      </c>
      <c r="D9763" s="7" t="n">
        <v>300</v>
      </c>
    </row>
    <row r="9764" spans="1:31">
      <c r="A9764" t="s">
        <v>4</v>
      </c>
      <c r="B9764" s="4" t="s">
        <v>5</v>
      </c>
      <c r="C9764" s="4" t="s">
        <v>18</v>
      </c>
      <c r="D9764" s="4" t="s">
        <v>7</v>
      </c>
    </row>
    <row r="9765" spans="1:31">
      <c r="A9765" t="n">
        <v>83725</v>
      </c>
      <c r="B9765" s="54" t="n">
        <v>103</v>
      </c>
      <c r="C9765" s="7" t="n">
        <v>0</v>
      </c>
      <c r="D9765" s="7" t="n">
        <v>300</v>
      </c>
    </row>
    <row r="9766" spans="1:31">
      <c r="A9766" t="s">
        <v>4</v>
      </c>
      <c r="B9766" s="4" t="s">
        <v>5</v>
      </c>
      <c r="C9766" s="4" t="s">
        <v>8</v>
      </c>
    </row>
    <row r="9767" spans="1:31">
      <c r="A9767" t="n">
        <v>83732</v>
      </c>
      <c r="B9767" s="34" t="n">
        <v>64</v>
      </c>
      <c r="C9767" s="7" t="n">
        <v>7</v>
      </c>
    </row>
    <row r="9768" spans="1:31">
      <c r="A9768" t="s">
        <v>4</v>
      </c>
      <c r="B9768" s="4" t="s">
        <v>5</v>
      </c>
      <c r="C9768" s="4" t="s">
        <v>8</v>
      </c>
      <c r="D9768" s="4" t="s">
        <v>7</v>
      </c>
    </row>
    <row r="9769" spans="1:31">
      <c r="A9769" t="n">
        <v>83734</v>
      </c>
      <c r="B9769" s="55" t="n">
        <v>72</v>
      </c>
      <c r="C9769" s="7" t="n">
        <v>5</v>
      </c>
      <c r="D9769" s="7" t="n">
        <v>0</v>
      </c>
    </row>
    <row r="9770" spans="1:31">
      <c r="A9770" t="s">
        <v>4</v>
      </c>
      <c r="B9770" s="4" t="s">
        <v>5</v>
      </c>
      <c r="C9770" s="4" t="s">
        <v>8</v>
      </c>
      <c r="D9770" s="41" t="s">
        <v>173</v>
      </c>
      <c r="E9770" s="4" t="s">
        <v>5</v>
      </c>
      <c r="F9770" s="4" t="s">
        <v>8</v>
      </c>
      <c r="G9770" s="4" t="s">
        <v>7</v>
      </c>
      <c r="H9770" s="41" t="s">
        <v>174</v>
      </c>
      <c r="I9770" s="4" t="s">
        <v>8</v>
      </c>
      <c r="J9770" s="4" t="s">
        <v>19</v>
      </c>
      <c r="K9770" s="4" t="s">
        <v>8</v>
      </c>
      <c r="L9770" s="4" t="s">
        <v>8</v>
      </c>
      <c r="M9770" s="4" t="s">
        <v>17</v>
      </c>
    </row>
    <row r="9771" spans="1:31">
      <c r="A9771" t="n">
        <v>83738</v>
      </c>
      <c r="B9771" s="12" t="n">
        <v>5</v>
      </c>
      <c r="C9771" s="7" t="n">
        <v>28</v>
      </c>
      <c r="D9771" s="41" t="s">
        <v>3</v>
      </c>
      <c r="E9771" s="9" t="n">
        <v>162</v>
      </c>
      <c r="F9771" s="7" t="n">
        <v>4</v>
      </c>
      <c r="G9771" s="7" t="n">
        <v>32856</v>
      </c>
      <c r="H9771" s="41" t="s">
        <v>3</v>
      </c>
      <c r="I9771" s="7" t="n">
        <v>0</v>
      </c>
      <c r="J9771" s="7" t="n">
        <v>1</v>
      </c>
      <c r="K9771" s="7" t="n">
        <v>2</v>
      </c>
      <c r="L9771" s="7" t="n">
        <v>1</v>
      </c>
      <c r="M9771" s="13" t="n">
        <f t="normal" ca="1">A9777</f>
        <v>0</v>
      </c>
    </row>
    <row r="9772" spans="1:31">
      <c r="A9772" t="s">
        <v>4</v>
      </c>
      <c r="B9772" s="4" t="s">
        <v>5</v>
      </c>
      <c r="C9772" s="4" t="s">
        <v>8</v>
      </c>
      <c r="D9772" s="4" t="s">
        <v>9</v>
      </c>
    </row>
    <row r="9773" spans="1:31">
      <c r="A9773" t="n">
        <v>83755</v>
      </c>
      <c r="B9773" s="8" t="n">
        <v>2</v>
      </c>
      <c r="C9773" s="7" t="n">
        <v>10</v>
      </c>
      <c r="D9773" s="7" t="s">
        <v>233</v>
      </c>
    </row>
    <row r="9774" spans="1:31">
      <c r="A9774" t="s">
        <v>4</v>
      </c>
      <c r="B9774" s="4" t="s">
        <v>5</v>
      </c>
      <c r="C9774" s="4" t="s">
        <v>7</v>
      </c>
    </row>
    <row r="9775" spans="1:31">
      <c r="A9775" t="n">
        <v>83772</v>
      </c>
      <c r="B9775" s="23" t="n">
        <v>16</v>
      </c>
      <c r="C9775" s="7" t="n">
        <v>0</v>
      </c>
    </row>
    <row r="9776" spans="1:31">
      <c r="A9776" t="s">
        <v>4</v>
      </c>
      <c r="B9776" s="4" t="s">
        <v>5</v>
      </c>
      <c r="C9776" s="4" t="s">
        <v>8</v>
      </c>
      <c r="D9776" s="4" t="s">
        <v>7</v>
      </c>
      <c r="E9776" s="4" t="s">
        <v>8</v>
      </c>
      <c r="F9776" s="4" t="s">
        <v>9</v>
      </c>
    </row>
    <row r="9777" spans="1:13">
      <c r="A9777" t="n">
        <v>83775</v>
      </c>
      <c r="B9777" s="69" t="n">
        <v>39</v>
      </c>
      <c r="C9777" s="7" t="n">
        <v>10</v>
      </c>
      <c r="D9777" s="7" t="n">
        <v>65533</v>
      </c>
      <c r="E9777" s="7" t="n">
        <v>203</v>
      </c>
      <c r="F9777" s="7" t="s">
        <v>709</v>
      </c>
    </row>
    <row r="9778" spans="1:13">
      <c r="A9778" t="s">
        <v>4</v>
      </c>
      <c r="B9778" s="4" t="s">
        <v>5</v>
      </c>
      <c r="C9778" s="4" t="s">
        <v>8</v>
      </c>
      <c r="D9778" s="4" t="s">
        <v>7</v>
      </c>
      <c r="E9778" s="4" t="s">
        <v>8</v>
      </c>
      <c r="F9778" s="4" t="s">
        <v>9</v>
      </c>
    </row>
    <row r="9779" spans="1:13">
      <c r="A9779" t="n">
        <v>83799</v>
      </c>
      <c r="B9779" s="69" t="n">
        <v>39</v>
      </c>
      <c r="C9779" s="7" t="n">
        <v>10</v>
      </c>
      <c r="D9779" s="7" t="n">
        <v>65533</v>
      </c>
      <c r="E9779" s="7" t="n">
        <v>206</v>
      </c>
      <c r="F9779" s="7" t="s">
        <v>710</v>
      </c>
    </row>
    <row r="9780" spans="1:13">
      <c r="A9780" t="s">
        <v>4</v>
      </c>
      <c r="B9780" s="4" t="s">
        <v>5</v>
      </c>
      <c r="C9780" s="4" t="s">
        <v>8</v>
      </c>
      <c r="D9780" s="4" t="s">
        <v>7</v>
      </c>
      <c r="E9780" s="4" t="s">
        <v>8</v>
      </c>
      <c r="F9780" s="4" t="s">
        <v>9</v>
      </c>
    </row>
    <row r="9781" spans="1:13">
      <c r="A9781" t="n">
        <v>83823</v>
      </c>
      <c r="B9781" s="69" t="n">
        <v>39</v>
      </c>
      <c r="C9781" s="7" t="n">
        <v>10</v>
      </c>
      <c r="D9781" s="7" t="n">
        <v>65533</v>
      </c>
      <c r="E9781" s="7" t="n">
        <v>204</v>
      </c>
      <c r="F9781" s="7" t="s">
        <v>711</v>
      </c>
    </row>
    <row r="9782" spans="1:13">
      <c r="A9782" t="s">
        <v>4</v>
      </c>
      <c r="B9782" s="4" t="s">
        <v>5</v>
      </c>
      <c r="C9782" s="4" t="s">
        <v>7</v>
      </c>
      <c r="D9782" s="4" t="s">
        <v>9</v>
      </c>
      <c r="E9782" s="4" t="s">
        <v>9</v>
      </c>
      <c r="F9782" s="4" t="s">
        <v>9</v>
      </c>
      <c r="G9782" s="4" t="s">
        <v>8</v>
      </c>
      <c r="H9782" s="4" t="s">
        <v>19</v>
      </c>
      <c r="I9782" s="4" t="s">
        <v>18</v>
      </c>
      <c r="J9782" s="4" t="s">
        <v>18</v>
      </c>
      <c r="K9782" s="4" t="s">
        <v>18</v>
      </c>
      <c r="L9782" s="4" t="s">
        <v>18</v>
      </c>
      <c r="M9782" s="4" t="s">
        <v>18</v>
      </c>
      <c r="N9782" s="4" t="s">
        <v>18</v>
      </c>
      <c r="O9782" s="4" t="s">
        <v>18</v>
      </c>
      <c r="P9782" s="4" t="s">
        <v>9</v>
      </c>
      <c r="Q9782" s="4" t="s">
        <v>9</v>
      </c>
      <c r="R9782" s="4" t="s">
        <v>19</v>
      </c>
      <c r="S9782" s="4" t="s">
        <v>8</v>
      </c>
      <c r="T9782" s="4" t="s">
        <v>19</v>
      </c>
      <c r="U9782" s="4" t="s">
        <v>19</v>
      </c>
      <c r="V9782" s="4" t="s">
        <v>7</v>
      </c>
    </row>
    <row r="9783" spans="1:13">
      <c r="A9783" t="n">
        <v>83847</v>
      </c>
      <c r="B9783" s="56" t="n">
        <v>19</v>
      </c>
      <c r="C9783" s="7" t="n">
        <v>1</v>
      </c>
      <c r="D9783" s="7" t="s">
        <v>234</v>
      </c>
      <c r="E9783" s="7" t="s">
        <v>235</v>
      </c>
      <c r="F9783" s="7" t="s">
        <v>20</v>
      </c>
      <c r="G9783" s="7" t="n">
        <v>0</v>
      </c>
      <c r="H9783" s="7" t="n">
        <v>1</v>
      </c>
      <c r="I9783" s="7" t="n">
        <v>0</v>
      </c>
      <c r="J9783" s="7" t="n">
        <v>0</v>
      </c>
      <c r="K9783" s="7" t="n">
        <v>0</v>
      </c>
      <c r="L9783" s="7" t="n">
        <v>0</v>
      </c>
      <c r="M9783" s="7" t="n">
        <v>1</v>
      </c>
      <c r="N9783" s="7" t="n">
        <v>1.60000002384186</v>
      </c>
      <c r="O9783" s="7" t="n">
        <v>0.0900000035762787</v>
      </c>
      <c r="P9783" s="7" t="s">
        <v>20</v>
      </c>
      <c r="Q9783" s="7" t="s">
        <v>20</v>
      </c>
      <c r="R9783" s="7" t="n">
        <v>-1</v>
      </c>
      <c r="S9783" s="7" t="n">
        <v>0</v>
      </c>
      <c r="T9783" s="7" t="n">
        <v>0</v>
      </c>
      <c r="U9783" s="7" t="n">
        <v>0</v>
      </c>
      <c r="V9783" s="7" t="n">
        <v>0</v>
      </c>
    </row>
    <row r="9784" spans="1:13">
      <c r="A9784" t="s">
        <v>4</v>
      </c>
      <c r="B9784" s="4" t="s">
        <v>5</v>
      </c>
      <c r="C9784" s="4" t="s">
        <v>7</v>
      </c>
      <c r="D9784" s="4" t="s">
        <v>9</v>
      </c>
      <c r="E9784" s="4" t="s">
        <v>9</v>
      </c>
      <c r="F9784" s="4" t="s">
        <v>9</v>
      </c>
      <c r="G9784" s="4" t="s">
        <v>8</v>
      </c>
      <c r="H9784" s="4" t="s">
        <v>19</v>
      </c>
      <c r="I9784" s="4" t="s">
        <v>18</v>
      </c>
      <c r="J9784" s="4" t="s">
        <v>18</v>
      </c>
      <c r="K9784" s="4" t="s">
        <v>18</v>
      </c>
      <c r="L9784" s="4" t="s">
        <v>18</v>
      </c>
      <c r="M9784" s="4" t="s">
        <v>18</v>
      </c>
      <c r="N9784" s="4" t="s">
        <v>18</v>
      </c>
      <c r="O9784" s="4" t="s">
        <v>18</v>
      </c>
      <c r="P9784" s="4" t="s">
        <v>9</v>
      </c>
      <c r="Q9784" s="4" t="s">
        <v>9</v>
      </c>
      <c r="R9784" s="4" t="s">
        <v>19</v>
      </c>
      <c r="S9784" s="4" t="s">
        <v>8</v>
      </c>
      <c r="T9784" s="4" t="s">
        <v>19</v>
      </c>
      <c r="U9784" s="4" t="s">
        <v>19</v>
      </c>
      <c r="V9784" s="4" t="s">
        <v>7</v>
      </c>
    </row>
    <row r="9785" spans="1:13">
      <c r="A9785" t="n">
        <v>83920</v>
      </c>
      <c r="B9785" s="56" t="n">
        <v>19</v>
      </c>
      <c r="C9785" s="7" t="n">
        <v>7033</v>
      </c>
      <c r="D9785" s="7" t="s">
        <v>405</v>
      </c>
      <c r="E9785" s="7" t="s">
        <v>406</v>
      </c>
      <c r="F9785" s="7" t="s">
        <v>20</v>
      </c>
      <c r="G9785" s="7" t="n">
        <v>0</v>
      </c>
      <c r="H9785" s="7" t="n">
        <v>1</v>
      </c>
      <c r="I9785" s="7" t="n">
        <v>0</v>
      </c>
      <c r="J9785" s="7" t="n">
        <v>0</v>
      </c>
      <c r="K9785" s="7" t="n">
        <v>0</v>
      </c>
      <c r="L9785" s="7" t="n">
        <v>0</v>
      </c>
      <c r="M9785" s="7" t="n">
        <v>1</v>
      </c>
      <c r="N9785" s="7" t="n">
        <v>1.60000002384186</v>
      </c>
      <c r="O9785" s="7" t="n">
        <v>0.0900000035762787</v>
      </c>
      <c r="P9785" s="7" t="s">
        <v>20</v>
      </c>
      <c r="Q9785" s="7" t="s">
        <v>20</v>
      </c>
      <c r="R9785" s="7" t="n">
        <v>-1</v>
      </c>
      <c r="S9785" s="7" t="n">
        <v>0</v>
      </c>
      <c r="T9785" s="7" t="n">
        <v>0</v>
      </c>
      <c r="U9785" s="7" t="n">
        <v>0</v>
      </c>
      <c r="V9785" s="7" t="n">
        <v>0</v>
      </c>
    </row>
    <row r="9786" spans="1:13">
      <c r="A9786" t="s">
        <v>4</v>
      </c>
      <c r="B9786" s="4" t="s">
        <v>5</v>
      </c>
      <c r="C9786" s="4" t="s">
        <v>7</v>
      </c>
      <c r="D9786" s="4" t="s">
        <v>8</v>
      </c>
      <c r="E9786" s="4" t="s">
        <v>8</v>
      </c>
      <c r="F9786" s="4" t="s">
        <v>9</v>
      </c>
    </row>
    <row r="9787" spans="1:13">
      <c r="A9787" t="n">
        <v>83991</v>
      </c>
      <c r="B9787" s="53" t="n">
        <v>20</v>
      </c>
      <c r="C9787" s="7" t="n">
        <v>0</v>
      </c>
      <c r="D9787" s="7" t="n">
        <v>3</v>
      </c>
      <c r="E9787" s="7" t="n">
        <v>10</v>
      </c>
      <c r="F9787" s="7" t="s">
        <v>272</v>
      </c>
    </row>
    <row r="9788" spans="1:13">
      <c r="A9788" t="s">
        <v>4</v>
      </c>
      <c r="B9788" s="4" t="s">
        <v>5</v>
      </c>
      <c r="C9788" s="4" t="s">
        <v>7</v>
      </c>
    </row>
    <row r="9789" spans="1:13">
      <c r="A9789" t="n">
        <v>84009</v>
      </c>
      <c r="B9789" s="23" t="n">
        <v>16</v>
      </c>
      <c r="C9789" s="7" t="n">
        <v>0</v>
      </c>
    </row>
    <row r="9790" spans="1:13">
      <c r="A9790" t="s">
        <v>4</v>
      </c>
      <c r="B9790" s="4" t="s">
        <v>5</v>
      </c>
      <c r="C9790" s="4" t="s">
        <v>7</v>
      </c>
      <c r="D9790" s="4" t="s">
        <v>8</v>
      </c>
      <c r="E9790" s="4" t="s">
        <v>8</v>
      </c>
      <c r="F9790" s="4" t="s">
        <v>9</v>
      </c>
    </row>
    <row r="9791" spans="1:13">
      <c r="A9791" t="n">
        <v>84012</v>
      </c>
      <c r="B9791" s="53" t="n">
        <v>20</v>
      </c>
      <c r="C9791" s="7" t="n">
        <v>1</v>
      </c>
      <c r="D9791" s="7" t="n">
        <v>3</v>
      </c>
      <c r="E9791" s="7" t="n">
        <v>10</v>
      </c>
      <c r="F9791" s="7" t="s">
        <v>272</v>
      </c>
    </row>
    <row r="9792" spans="1:13">
      <c r="A9792" t="s">
        <v>4</v>
      </c>
      <c r="B9792" s="4" t="s">
        <v>5</v>
      </c>
      <c r="C9792" s="4" t="s">
        <v>7</v>
      </c>
    </row>
    <row r="9793" spans="1:22">
      <c r="A9793" t="n">
        <v>84030</v>
      </c>
      <c r="B9793" s="23" t="n">
        <v>16</v>
      </c>
      <c r="C9793" s="7" t="n">
        <v>0</v>
      </c>
    </row>
    <row r="9794" spans="1:22">
      <c r="A9794" t="s">
        <v>4</v>
      </c>
      <c r="B9794" s="4" t="s">
        <v>5</v>
      </c>
      <c r="C9794" s="4" t="s">
        <v>7</v>
      </c>
      <c r="D9794" s="4" t="s">
        <v>8</v>
      </c>
      <c r="E9794" s="4" t="s">
        <v>8</v>
      </c>
      <c r="F9794" s="4" t="s">
        <v>9</v>
      </c>
    </row>
    <row r="9795" spans="1:22">
      <c r="A9795" t="n">
        <v>84033</v>
      </c>
      <c r="B9795" s="53" t="n">
        <v>20</v>
      </c>
      <c r="C9795" s="7" t="n">
        <v>7033</v>
      </c>
      <c r="D9795" s="7" t="n">
        <v>3</v>
      </c>
      <c r="E9795" s="7" t="n">
        <v>10</v>
      </c>
      <c r="F9795" s="7" t="s">
        <v>272</v>
      </c>
    </row>
    <row r="9796" spans="1:22">
      <c r="A9796" t="s">
        <v>4</v>
      </c>
      <c r="B9796" s="4" t="s">
        <v>5</v>
      </c>
      <c r="C9796" s="4" t="s">
        <v>7</v>
      </c>
    </row>
    <row r="9797" spans="1:22">
      <c r="A9797" t="n">
        <v>84051</v>
      </c>
      <c r="B9797" s="23" t="n">
        <v>16</v>
      </c>
      <c r="C9797" s="7" t="n">
        <v>0</v>
      </c>
    </row>
    <row r="9798" spans="1:22">
      <c r="A9798" t="s">
        <v>4</v>
      </c>
      <c r="B9798" s="4" t="s">
        <v>5</v>
      </c>
      <c r="C9798" s="4" t="s">
        <v>8</v>
      </c>
    </row>
    <row r="9799" spans="1:22">
      <c r="A9799" t="n">
        <v>84054</v>
      </c>
      <c r="B9799" s="57" t="n">
        <v>116</v>
      </c>
      <c r="C9799" s="7" t="n">
        <v>0</v>
      </c>
    </row>
    <row r="9800" spans="1:22">
      <c r="A9800" t="s">
        <v>4</v>
      </c>
      <c r="B9800" s="4" t="s">
        <v>5</v>
      </c>
      <c r="C9800" s="4" t="s">
        <v>8</v>
      </c>
      <c r="D9800" s="4" t="s">
        <v>7</v>
      </c>
    </row>
    <row r="9801" spans="1:22">
      <c r="A9801" t="n">
        <v>84056</v>
      </c>
      <c r="B9801" s="57" t="n">
        <v>116</v>
      </c>
      <c r="C9801" s="7" t="n">
        <v>2</v>
      </c>
      <c r="D9801" s="7" t="n">
        <v>1</v>
      </c>
    </row>
    <row r="9802" spans="1:22">
      <c r="A9802" t="s">
        <v>4</v>
      </c>
      <c r="B9802" s="4" t="s">
        <v>5</v>
      </c>
      <c r="C9802" s="4" t="s">
        <v>8</v>
      </c>
      <c r="D9802" s="4" t="s">
        <v>19</v>
      </c>
    </row>
    <row r="9803" spans="1:22">
      <c r="A9803" t="n">
        <v>84060</v>
      </c>
      <c r="B9803" s="57" t="n">
        <v>116</v>
      </c>
      <c r="C9803" s="7" t="n">
        <v>5</v>
      </c>
      <c r="D9803" s="7" t="n">
        <v>1106247680</v>
      </c>
    </row>
    <row r="9804" spans="1:22">
      <c r="A9804" t="s">
        <v>4</v>
      </c>
      <c r="B9804" s="4" t="s">
        <v>5</v>
      </c>
      <c r="C9804" s="4" t="s">
        <v>8</v>
      </c>
      <c r="D9804" s="4" t="s">
        <v>7</v>
      </c>
    </row>
    <row r="9805" spans="1:22">
      <c r="A9805" t="n">
        <v>84066</v>
      </c>
      <c r="B9805" s="57" t="n">
        <v>116</v>
      </c>
      <c r="C9805" s="7" t="n">
        <v>6</v>
      </c>
      <c r="D9805" s="7" t="n">
        <v>1</v>
      </c>
    </row>
    <row r="9806" spans="1:22">
      <c r="A9806" t="s">
        <v>4</v>
      </c>
      <c r="B9806" s="4" t="s">
        <v>5</v>
      </c>
      <c r="C9806" s="4" t="s">
        <v>7</v>
      </c>
      <c r="D9806" s="4" t="s">
        <v>18</v>
      </c>
      <c r="E9806" s="4" t="s">
        <v>18</v>
      </c>
      <c r="F9806" s="4" t="s">
        <v>18</v>
      </c>
      <c r="G9806" s="4" t="s">
        <v>18</v>
      </c>
    </row>
    <row r="9807" spans="1:22">
      <c r="A9807" t="n">
        <v>84070</v>
      </c>
      <c r="B9807" s="33" t="n">
        <v>46</v>
      </c>
      <c r="C9807" s="7" t="n">
        <v>1</v>
      </c>
      <c r="D9807" s="7" t="n">
        <v>5.48000001907349</v>
      </c>
      <c r="E9807" s="7" t="n">
        <v>0</v>
      </c>
      <c r="F9807" s="7" t="n">
        <v>-15.8299999237061</v>
      </c>
      <c r="G9807" s="7" t="n">
        <v>104.199996948242</v>
      </c>
    </row>
    <row r="9808" spans="1:22">
      <c r="A9808" t="s">
        <v>4</v>
      </c>
      <c r="B9808" s="4" t="s">
        <v>5</v>
      </c>
      <c r="C9808" s="4" t="s">
        <v>7</v>
      </c>
      <c r="D9808" s="4" t="s">
        <v>18</v>
      </c>
      <c r="E9808" s="4" t="s">
        <v>18</v>
      </c>
      <c r="F9808" s="4" t="s">
        <v>18</v>
      </c>
      <c r="G9808" s="4" t="s">
        <v>18</v>
      </c>
    </row>
    <row r="9809" spans="1:7">
      <c r="A9809" t="n">
        <v>84089</v>
      </c>
      <c r="B9809" s="33" t="n">
        <v>46</v>
      </c>
      <c r="C9809" s="7" t="n">
        <v>0</v>
      </c>
      <c r="D9809" s="7" t="n">
        <v>5.67000007629395</v>
      </c>
      <c r="E9809" s="7" t="n">
        <v>0</v>
      </c>
      <c r="F9809" s="7" t="n">
        <v>-14.5</v>
      </c>
      <c r="G9809" s="7" t="n">
        <v>104.400001525879</v>
      </c>
    </row>
    <row r="9810" spans="1:7">
      <c r="A9810" t="s">
        <v>4</v>
      </c>
      <c r="B9810" s="4" t="s">
        <v>5</v>
      </c>
      <c r="C9810" s="4" t="s">
        <v>7</v>
      </c>
      <c r="D9810" s="4" t="s">
        <v>18</v>
      </c>
      <c r="E9810" s="4" t="s">
        <v>18</v>
      </c>
      <c r="F9810" s="4" t="s">
        <v>18</v>
      </c>
      <c r="G9810" s="4" t="s">
        <v>18</v>
      </c>
    </row>
    <row r="9811" spans="1:7">
      <c r="A9811" t="n">
        <v>84108</v>
      </c>
      <c r="B9811" s="33" t="n">
        <v>46</v>
      </c>
      <c r="C9811" s="7" t="n">
        <v>7033</v>
      </c>
      <c r="D9811" s="7" t="n">
        <v>10</v>
      </c>
      <c r="E9811" s="7" t="n">
        <v>0</v>
      </c>
      <c r="F9811" s="7" t="n">
        <v>-16</v>
      </c>
      <c r="G9811" s="7" t="n">
        <v>270</v>
      </c>
    </row>
    <row r="9812" spans="1:7">
      <c r="A9812" t="s">
        <v>4</v>
      </c>
      <c r="B9812" s="4" t="s">
        <v>5</v>
      </c>
      <c r="C9812" s="4" t="s">
        <v>7</v>
      </c>
      <c r="D9812" s="4" t="s">
        <v>8</v>
      </c>
      <c r="E9812" s="4" t="s">
        <v>9</v>
      </c>
      <c r="F9812" s="4" t="s">
        <v>18</v>
      </c>
      <c r="G9812" s="4" t="s">
        <v>18</v>
      </c>
      <c r="H9812" s="4" t="s">
        <v>18</v>
      </c>
    </row>
    <row r="9813" spans="1:7">
      <c r="A9813" t="n">
        <v>84127</v>
      </c>
      <c r="B9813" s="37" t="n">
        <v>48</v>
      </c>
      <c r="C9813" s="7" t="n">
        <v>0</v>
      </c>
      <c r="D9813" s="7" t="n">
        <v>0</v>
      </c>
      <c r="E9813" s="7" t="s">
        <v>288</v>
      </c>
      <c r="F9813" s="7" t="n">
        <v>0</v>
      </c>
      <c r="G9813" s="7" t="n">
        <v>1</v>
      </c>
      <c r="H9813" s="7" t="n">
        <v>0</v>
      </c>
    </row>
    <row r="9814" spans="1:7">
      <c r="A9814" t="s">
        <v>4</v>
      </c>
      <c r="B9814" s="4" t="s">
        <v>5</v>
      </c>
      <c r="C9814" s="4" t="s">
        <v>7</v>
      </c>
      <c r="D9814" s="4" t="s">
        <v>8</v>
      </c>
      <c r="E9814" s="4" t="s">
        <v>9</v>
      </c>
      <c r="F9814" s="4" t="s">
        <v>18</v>
      </c>
      <c r="G9814" s="4" t="s">
        <v>18</v>
      </c>
      <c r="H9814" s="4" t="s">
        <v>18</v>
      </c>
    </row>
    <row r="9815" spans="1:7">
      <c r="A9815" t="n">
        <v>84153</v>
      </c>
      <c r="B9815" s="37" t="n">
        <v>48</v>
      </c>
      <c r="C9815" s="7" t="n">
        <v>1</v>
      </c>
      <c r="D9815" s="7" t="n">
        <v>0</v>
      </c>
      <c r="E9815" s="7" t="s">
        <v>288</v>
      </c>
      <c r="F9815" s="7" t="n">
        <v>0</v>
      </c>
      <c r="G9815" s="7" t="n">
        <v>1</v>
      </c>
      <c r="H9815" s="7" t="n">
        <v>0</v>
      </c>
    </row>
    <row r="9816" spans="1:7">
      <c r="A9816" t="s">
        <v>4</v>
      </c>
      <c r="B9816" s="4" t="s">
        <v>5</v>
      </c>
      <c r="C9816" s="4" t="s">
        <v>7</v>
      </c>
      <c r="D9816" s="4" t="s">
        <v>18</v>
      </c>
      <c r="E9816" s="4" t="s">
        <v>18</v>
      </c>
      <c r="F9816" s="4" t="s">
        <v>18</v>
      </c>
      <c r="G9816" s="4" t="s">
        <v>7</v>
      </c>
      <c r="H9816" s="4" t="s">
        <v>7</v>
      </c>
    </row>
    <row r="9817" spans="1:7">
      <c r="A9817" t="n">
        <v>84179</v>
      </c>
      <c r="B9817" s="35" t="n">
        <v>60</v>
      </c>
      <c r="C9817" s="7" t="n">
        <v>0</v>
      </c>
      <c r="D9817" s="7" t="n">
        <v>0</v>
      </c>
      <c r="E9817" s="7" t="n">
        <v>20</v>
      </c>
      <c r="F9817" s="7" t="n">
        <v>0</v>
      </c>
      <c r="G9817" s="7" t="n">
        <v>300</v>
      </c>
      <c r="H9817" s="7" t="n">
        <v>0</v>
      </c>
    </row>
    <row r="9818" spans="1:7">
      <c r="A9818" t="s">
        <v>4</v>
      </c>
      <c r="B9818" s="4" t="s">
        <v>5</v>
      </c>
      <c r="C9818" s="4" t="s">
        <v>7</v>
      </c>
      <c r="D9818" s="4" t="s">
        <v>18</v>
      </c>
      <c r="E9818" s="4" t="s">
        <v>18</v>
      </c>
      <c r="F9818" s="4" t="s">
        <v>18</v>
      </c>
      <c r="G9818" s="4" t="s">
        <v>7</v>
      </c>
      <c r="H9818" s="4" t="s">
        <v>7</v>
      </c>
    </row>
    <row r="9819" spans="1:7">
      <c r="A9819" t="n">
        <v>84198</v>
      </c>
      <c r="B9819" s="35" t="n">
        <v>60</v>
      </c>
      <c r="C9819" s="7" t="n">
        <v>1</v>
      </c>
      <c r="D9819" s="7" t="n">
        <v>0</v>
      </c>
      <c r="E9819" s="7" t="n">
        <v>20</v>
      </c>
      <c r="F9819" s="7" t="n">
        <v>0</v>
      </c>
      <c r="G9819" s="7" t="n">
        <v>300</v>
      </c>
      <c r="H9819" s="7" t="n">
        <v>0</v>
      </c>
    </row>
    <row r="9820" spans="1:7">
      <c r="A9820" t="s">
        <v>4</v>
      </c>
      <c r="B9820" s="4" t="s">
        <v>5</v>
      </c>
      <c r="C9820" s="4" t="s">
        <v>8</v>
      </c>
      <c r="D9820" s="4" t="s">
        <v>8</v>
      </c>
      <c r="E9820" s="4" t="s">
        <v>18</v>
      </c>
      <c r="F9820" s="4" t="s">
        <v>18</v>
      </c>
      <c r="G9820" s="4" t="s">
        <v>18</v>
      </c>
      <c r="H9820" s="4" t="s">
        <v>7</v>
      </c>
    </row>
    <row r="9821" spans="1:7">
      <c r="A9821" t="n">
        <v>84217</v>
      </c>
      <c r="B9821" s="36" t="n">
        <v>45</v>
      </c>
      <c r="C9821" s="7" t="n">
        <v>2</v>
      </c>
      <c r="D9821" s="7" t="n">
        <v>3</v>
      </c>
      <c r="E9821" s="7" t="n">
        <v>9.60999965667725</v>
      </c>
      <c r="F9821" s="7" t="n">
        <v>6.42000007629395</v>
      </c>
      <c r="G9821" s="7" t="n">
        <v>-16.1299991607666</v>
      </c>
      <c r="H9821" s="7" t="n">
        <v>0</v>
      </c>
    </row>
    <row r="9822" spans="1:7">
      <c r="A9822" t="s">
        <v>4</v>
      </c>
      <c r="B9822" s="4" t="s">
        <v>5</v>
      </c>
      <c r="C9822" s="4" t="s">
        <v>8</v>
      </c>
      <c r="D9822" s="4" t="s">
        <v>8</v>
      </c>
      <c r="E9822" s="4" t="s">
        <v>18</v>
      </c>
      <c r="F9822" s="4" t="s">
        <v>18</v>
      </c>
      <c r="G9822" s="4" t="s">
        <v>18</v>
      </c>
      <c r="H9822" s="4" t="s">
        <v>7</v>
      </c>
      <c r="I9822" s="4" t="s">
        <v>8</v>
      </c>
    </row>
    <row r="9823" spans="1:7">
      <c r="A9823" t="n">
        <v>84234</v>
      </c>
      <c r="B9823" s="36" t="n">
        <v>45</v>
      </c>
      <c r="C9823" s="7" t="n">
        <v>4</v>
      </c>
      <c r="D9823" s="7" t="n">
        <v>3</v>
      </c>
      <c r="E9823" s="7" t="n">
        <v>346.5</v>
      </c>
      <c r="F9823" s="7" t="n">
        <v>258.029998779297</v>
      </c>
      <c r="G9823" s="7" t="n">
        <v>0</v>
      </c>
      <c r="H9823" s="7" t="n">
        <v>0</v>
      </c>
      <c r="I9823" s="7" t="n">
        <v>0</v>
      </c>
    </row>
    <row r="9824" spans="1:7">
      <c r="A9824" t="s">
        <v>4</v>
      </c>
      <c r="B9824" s="4" t="s">
        <v>5</v>
      </c>
      <c r="C9824" s="4" t="s">
        <v>8</v>
      </c>
      <c r="D9824" s="4" t="s">
        <v>8</v>
      </c>
      <c r="E9824" s="4" t="s">
        <v>18</v>
      </c>
      <c r="F9824" s="4" t="s">
        <v>7</v>
      </c>
    </row>
    <row r="9825" spans="1:9">
      <c r="A9825" t="n">
        <v>84252</v>
      </c>
      <c r="B9825" s="36" t="n">
        <v>45</v>
      </c>
      <c r="C9825" s="7" t="n">
        <v>5</v>
      </c>
      <c r="D9825" s="7" t="n">
        <v>3</v>
      </c>
      <c r="E9825" s="7" t="n">
        <v>5.5</v>
      </c>
      <c r="F9825" s="7" t="n">
        <v>0</v>
      </c>
    </row>
    <row r="9826" spans="1:9">
      <c r="A9826" t="s">
        <v>4</v>
      </c>
      <c r="B9826" s="4" t="s">
        <v>5</v>
      </c>
      <c r="C9826" s="4" t="s">
        <v>8</v>
      </c>
      <c r="D9826" s="4" t="s">
        <v>8</v>
      </c>
      <c r="E9826" s="4" t="s">
        <v>18</v>
      </c>
      <c r="F9826" s="4" t="s">
        <v>7</v>
      </c>
    </row>
    <row r="9827" spans="1:9">
      <c r="A9827" t="n">
        <v>84261</v>
      </c>
      <c r="B9827" s="36" t="n">
        <v>45</v>
      </c>
      <c r="C9827" s="7" t="n">
        <v>11</v>
      </c>
      <c r="D9827" s="7" t="n">
        <v>3</v>
      </c>
      <c r="E9827" s="7" t="n">
        <v>34</v>
      </c>
      <c r="F9827" s="7" t="n">
        <v>0</v>
      </c>
    </row>
    <row r="9828" spans="1:9">
      <c r="A9828" t="s">
        <v>4</v>
      </c>
      <c r="B9828" s="4" t="s">
        <v>5</v>
      </c>
      <c r="C9828" s="4" t="s">
        <v>8</v>
      </c>
      <c r="D9828" s="4" t="s">
        <v>7</v>
      </c>
      <c r="E9828" s="4" t="s">
        <v>19</v>
      </c>
      <c r="F9828" s="4" t="s">
        <v>7</v>
      </c>
      <c r="G9828" s="4" t="s">
        <v>19</v>
      </c>
      <c r="H9828" s="4" t="s">
        <v>8</v>
      </c>
    </row>
    <row r="9829" spans="1:9">
      <c r="A9829" t="n">
        <v>84270</v>
      </c>
      <c r="B9829" s="17" t="n">
        <v>49</v>
      </c>
      <c r="C9829" s="7" t="n">
        <v>0</v>
      </c>
      <c r="D9829" s="7" t="n">
        <v>300</v>
      </c>
      <c r="E9829" s="7" t="n">
        <v>1065353216</v>
      </c>
      <c r="F9829" s="7" t="n">
        <v>0</v>
      </c>
      <c r="G9829" s="7" t="n">
        <v>0</v>
      </c>
      <c r="H9829" s="7" t="n">
        <v>0</v>
      </c>
    </row>
    <row r="9830" spans="1:9">
      <c r="A9830" t="s">
        <v>4</v>
      </c>
      <c r="B9830" s="4" t="s">
        <v>5</v>
      </c>
      <c r="C9830" s="4" t="s">
        <v>8</v>
      </c>
      <c r="D9830" s="4" t="s">
        <v>7</v>
      </c>
    </row>
    <row r="9831" spans="1:9">
      <c r="A9831" t="n">
        <v>84285</v>
      </c>
      <c r="B9831" s="17" t="n">
        <v>49</v>
      </c>
      <c r="C9831" s="7" t="n">
        <v>6</v>
      </c>
      <c r="D9831" s="7" t="n">
        <v>300</v>
      </c>
    </row>
    <row r="9832" spans="1:9">
      <c r="A9832" t="s">
        <v>4</v>
      </c>
      <c r="B9832" s="4" t="s">
        <v>5</v>
      </c>
      <c r="C9832" s="4" t="s">
        <v>8</v>
      </c>
      <c r="D9832" s="4" t="s">
        <v>7</v>
      </c>
      <c r="E9832" s="4" t="s">
        <v>18</v>
      </c>
      <c r="F9832" s="4" t="s">
        <v>7</v>
      </c>
      <c r="G9832" s="4" t="s">
        <v>19</v>
      </c>
      <c r="H9832" s="4" t="s">
        <v>19</v>
      </c>
      <c r="I9832" s="4" t="s">
        <v>7</v>
      </c>
      <c r="J9832" s="4" t="s">
        <v>7</v>
      </c>
      <c r="K9832" s="4" t="s">
        <v>19</v>
      </c>
      <c r="L9832" s="4" t="s">
        <v>19</v>
      </c>
      <c r="M9832" s="4" t="s">
        <v>19</v>
      </c>
      <c r="N9832" s="4" t="s">
        <v>19</v>
      </c>
      <c r="O9832" s="4" t="s">
        <v>9</v>
      </c>
    </row>
    <row r="9833" spans="1:9">
      <c r="A9833" t="n">
        <v>84289</v>
      </c>
      <c r="B9833" s="15" t="n">
        <v>50</v>
      </c>
      <c r="C9833" s="7" t="n">
        <v>0</v>
      </c>
      <c r="D9833" s="7" t="n">
        <v>2206</v>
      </c>
      <c r="E9833" s="7" t="n">
        <v>0.600000023841858</v>
      </c>
      <c r="F9833" s="7" t="n">
        <v>0</v>
      </c>
      <c r="G9833" s="7" t="n">
        <v>0</v>
      </c>
      <c r="H9833" s="7" t="n">
        <v>0</v>
      </c>
      <c r="I9833" s="7" t="n">
        <v>0</v>
      </c>
      <c r="J9833" s="7" t="n">
        <v>65533</v>
      </c>
      <c r="K9833" s="7" t="n">
        <v>0</v>
      </c>
      <c r="L9833" s="7" t="n">
        <v>0</v>
      </c>
      <c r="M9833" s="7" t="n">
        <v>0</v>
      </c>
      <c r="N9833" s="7" t="n">
        <v>0</v>
      </c>
      <c r="O9833" s="7" t="s">
        <v>20</v>
      </c>
    </row>
    <row r="9834" spans="1:9">
      <c r="A9834" t="s">
        <v>4</v>
      </c>
      <c r="B9834" s="4" t="s">
        <v>5</v>
      </c>
      <c r="C9834" s="4" t="s">
        <v>8</v>
      </c>
      <c r="D9834" s="4" t="s">
        <v>7</v>
      </c>
      <c r="E9834" s="4" t="s">
        <v>7</v>
      </c>
      <c r="F9834" s="4" t="s">
        <v>8</v>
      </c>
    </row>
    <row r="9835" spans="1:9">
      <c r="A9835" t="n">
        <v>84328</v>
      </c>
      <c r="B9835" s="28" t="n">
        <v>25</v>
      </c>
      <c r="C9835" s="7" t="n">
        <v>1</v>
      </c>
      <c r="D9835" s="7" t="n">
        <v>65535</v>
      </c>
      <c r="E9835" s="7" t="n">
        <v>65535</v>
      </c>
      <c r="F9835" s="7" t="n">
        <v>5</v>
      </c>
    </row>
    <row r="9836" spans="1:9">
      <c r="A9836" t="s">
        <v>4</v>
      </c>
      <c r="B9836" s="4" t="s">
        <v>5</v>
      </c>
      <c r="C9836" s="4" t="s">
        <v>9</v>
      </c>
      <c r="D9836" s="4" t="s">
        <v>7</v>
      </c>
    </row>
    <row r="9837" spans="1:9">
      <c r="A9837" t="n">
        <v>84335</v>
      </c>
      <c r="B9837" s="59" t="n">
        <v>29</v>
      </c>
      <c r="C9837" s="7" t="s">
        <v>712</v>
      </c>
      <c r="D9837" s="7" t="n">
        <v>65533</v>
      </c>
    </row>
    <row r="9838" spans="1:9">
      <c r="A9838" t="s">
        <v>4</v>
      </c>
      <c r="B9838" s="4" t="s">
        <v>5</v>
      </c>
      <c r="C9838" s="4" t="s">
        <v>8</v>
      </c>
      <c r="D9838" s="4" t="s">
        <v>7</v>
      </c>
      <c r="E9838" s="4" t="s">
        <v>9</v>
      </c>
    </row>
    <row r="9839" spans="1:9">
      <c r="A9839" t="n">
        <v>84354</v>
      </c>
      <c r="B9839" s="38" t="n">
        <v>51</v>
      </c>
      <c r="C9839" s="7" t="n">
        <v>4</v>
      </c>
      <c r="D9839" s="7" t="n">
        <v>7033</v>
      </c>
      <c r="E9839" s="7" t="s">
        <v>20</v>
      </c>
    </row>
    <row r="9840" spans="1:9">
      <c r="A9840" t="s">
        <v>4</v>
      </c>
      <c r="B9840" s="4" t="s">
        <v>5</v>
      </c>
      <c r="C9840" s="4" t="s">
        <v>7</v>
      </c>
    </row>
    <row r="9841" spans="1:15">
      <c r="A9841" t="n">
        <v>84359</v>
      </c>
      <c r="B9841" s="23" t="n">
        <v>16</v>
      </c>
      <c r="C9841" s="7" t="n">
        <v>0</v>
      </c>
    </row>
    <row r="9842" spans="1:15">
      <c r="A9842" t="s">
        <v>4</v>
      </c>
      <c r="B9842" s="4" t="s">
        <v>5</v>
      </c>
      <c r="C9842" s="4" t="s">
        <v>7</v>
      </c>
      <c r="D9842" s="4" t="s">
        <v>8</v>
      </c>
      <c r="E9842" s="4" t="s">
        <v>19</v>
      </c>
      <c r="F9842" s="4" t="s">
        <v>69</v>
      </c>
      <c r="G9842" s="4" t="s">
        <v>8</v>
      </c>
      <c r="H9842" s="4" t="s">
        <v>8</v>
      </c>
    </row>
    <row r="9843" spans="1:15">
      <c r="A9843" t="n">
        <v>84362</v>
      </c>
      <c r="B9843" s="39" t="n">
        <v>26</v>
      </c>
      <c r="C9843" s="7" t="n">
        <v>7033</v>
      </c>
      <c r="D9843" s="7" t="n">
        <v>17</v>
      </c>
      <c r="E9843" s="7" t="n">
        <v>62429</v>
      </c>
      <c r="F9843" s="7" t="s">
        <v>713</v>
      </c>
      <c r="G9843" s="7" t="n">
        <v>2</v>
      </c>
      <c r="H9843" s="7" t="n">
        <v>0</v>
      </c>
    </row>
    <row r="9844" spans="1:15">
      <c r="A9844" t="s">
        <v>4</v>
      </c>
      <c r="B9844" s="4" t="s">
        <v>5</v>
      </c>
    </row>
    <row r="9845" spans="1:15">
      <c r="A9845" t="n">
        <v>84408</v>
      </c>
      <c r="B9845" s="30" t="n">
        <v>28</v>
      </c>
    </row>
    <row r="9846" spans="1:15">
      <c r="A9846" t="s">
        <v>4</v>
      </c>
      <c r="B9846" s="4" t="s">
        <v>5</v>
      </c>
      <c r="C9846" s="4" t="s">
        <v>7</v>
      </c>
      <c r="D9846" s="4" t="s">
        <v>8</v>
      </c>
    </row>
    <row r="9847" spans="1:15">
      <c r="A9847" t="n">
        <v>84409</v>
      </c>
      <c r="B9847" s="60" t="n">
        <v>89</v>
      </c>
      <c r="C9847" s="7" t="n">
        <v>65533</v>
      </c>
      <c r="D9847" s="7" t="n">
        <v>1</v>
      </c>
    </row>
    <row r="9848" spans="1:15">
      <c r="A9848" t="s">
        <v>4</v>
      </c>
      <c r="B9848" s="4" t="s">
        <v>5</v>
      </c>
      <c r="C9848" s="4" t="s">
        <v>8</v>
      </c>
      <c r="D9848" s="4" t="s">
        <v>7</v>
      </c>
      <c r="E9848" s="4" t="s">
        <v>7</v>
      </c>
      <c r="F9848" s="4" t="s">
        <v>8</v>
      </c>
    </row>
    <row r="9849" spans="1:15">
      <c r="A9849" t="n">
        <v>84413</v>
      </c>
      <c r="B9849" s="28" t="n">
        <v>25</v>
      </c>
      <c r="C9849" s="7" t="n">
        <v>1</v>
      </c>
      <c r="D9849" s="7" t="n">
        <v>65535</v>
      </c>
      <c r="E9849" s="7" t="n">
        <v>65535</v>
      </c>
      <c r="F9849" s="7" t="n">
        <v>0</v>
      </c>
    </row>
    <row r="9850" spans="1:15">
      <c r="A9850" t="s">
        <v>4</v>
      </c>
      <c r="B9850" s="4" t="s">
        <v>5</v>
      </c>
      <c r="C9850" s="4" t="s">
        <v>9</v>
      </c>
      <c r="D9850" s="4" t="s">
        <v>7</v>
      </c>
    </row>
    <row r="9851" spans="1:15">
      <c r="A9851" t="n">
        <v>84420</v>
      </c>
      <c r="B9851" s="59" t="n">
        <v>29</v>
      </c>
      <c r="C9851" s="7" t="s">
        <v>20</v>
      </c>
      <c r="D9851" s="7" t="n">
        <v>65533</v>
      </c>
    </row>
    <row r="9852" spans="1:15">
      <c r="A9852" t="s">
        <v>4</v>
      </c>
      <c r="B9852" s="4" t="s">
        <v>5</v>
      </c>
      <c r="C9852" s="4" t="s">
        <v>8</v>
      </c>
      <c r="D9852" s="4" t="s">
        <v>8</v>
      </c>
      <c r="E9852" s="4" t="s">
        <v>18</v>
      </c>
      <c r="F9852" s="4" t="s">
        <v>18</v>
      </c>
      <c r="G9852" s="4" t="s">
        <v>18</v>
      </c>
      <c r="H9852" s="4" t="s">
        <v>7</v>
      </c>
    </row>
    <row r="9853" spans="1:15">
      <c r="A9853" t="n">
        <v>84424</v>
      </c>
      <c r="B9853" s="36" t="n">
        <v>45</v>
      </c>
      <c r="C9853" s="7" t="n">
        <v>2</v>
      </c>
      <c r="D9853" s="7" t="n">
        <v>3</v>
      </c>
      <c r="E9853" s="7" t="n">
        <v>9.60999965667725</v>
      </c>
      <c r="F9853" s="7" t="n">
        <v>5.65000009536743</v>
      </c>
      <c r="G9853" s="7" t="n">
        <v>-16.1299991607666</v>
      </c>
      <c r="H9853" s="7" t="n">
        <v>3500</v>
      </c>
    </row>
    <row r="9854" spans="1:15">
      <c r="A9854" t="s">
        <v>4</v>
      </c>
      <c r="B9854" s="4" t="s">
        <v>5</v>
      </c>
      <c r="C9854" s="4" t="s">
        <v>8</v>
      </c>
      <c r="D9854" s="4" t="s">
        <v>7</v>
      </c>
      <c r="E9854" s="4" t="s">
        <v>18</v>
      </c>
    </row>
    <row r="9855" spans="1:15">
      <c r="A9855" t="n">
        <v>84441</v>
      </c>
      <c r="B9855" s="25" t="n">
        <v>58</v>
      </c>
      <c r="C9855" s="7" t="n">
        <v>100</v>
      </c>
      <c r="D9855" s="7" t="n">
        <v>1000</v>
      </c>
      <c r="E9855" s="7" t="n">
        <v>1</v>
      </c>
    </row>
    <row r="9856" spans="1:15">
      <c r="A9856" t="s">
        <v>4</v>
      </c>
      <c r="B9856" s="4" t="s">
        <v>5</v>
      </c>
      <c r="C9856" s="4" t="s">
        <v>8</v>
      </c>
      <c r="D9856" s="4" t="s">
        <v>7</v>
      </c>
    </row>
    <row r="9857" spans="1:8">
      <c r="A9857" t="n">
        <v>84449</v>
      </c>
      <c r="B9857" s="25" t="n">
        <v>58</v>
      </c>
      <c r="C9857" s="7" t="n">
        <v>255</v>
      </c>
      <c r="D9857" s="7" t="n">
        <v>0</v>
      </c>
    </row>
    <row r="9858" spans="1:8">
      <c r="A9858" t="s">
        <v>4</v>
      </c>
      <c r="B9858" s="4" t="s">
        <v>5</v>
      </c>
      <c r="C9858" s="4" t="s">
        <v>8</v>
      </c>
      <c r="D9858" s="4" t="s">
        <v>7</v>
      </c>
    </row>
    <row r="9859" spans="1:8">
      <c r="A9859" t="n">
        <v>84453</v>
      </c>
      <c r="B9859" s="36" t="n">
        <v>45</v>
      </c>
      <c r="C9859" s="7" t="n">
        <v>7</v>
      </c>
      <c r="D9859" s="7" t="n">
        <v>255</v>
      </c>
    </row>
    <row r="9860" spans="1:8">
      <c r="A9860" t="s">
        <v>4</v>
      </c>
      <c r="B9860" s="4" t="s">
        <v>5</v>
      </c>
      <c r="C9860" s="4" t="s">
        <v>8</v>
      </c>
      <c r="D9860" s="4" t="s">
        <v>8</v>
      </c>
      <c r="E9860" s="4" t="s">
        <v>8</v>
      </c>
      <c r="F9860" s="4" t="s">
        <v>8</v>
      </c>
    </row>
    <row r="9861" spans="1:8">
      <c r="A9861" t="n">
        <v>84457</v>
      </c>
      <c r="B9861" s="10" t="n">
        <v>14</v>
      </c>
      <c r="C9861" s="7" t="n">
        <v>0</v>
      </c>
      <c r="D9861" s="7" t="n">
        <v>128</v>
      </c>
      <c r="E9861" s="7" t="n">
        <v>0</v>
      </c>
      <c r="F9861" s="7" t="n">
        <v>0</v>
      </c>
    </row>
    <row r="9862" spans="1:8">
      <c r="A9862" t="s">
        <v>4</v>
      </c>
      <c r="B9862" s="4" t="s">
        <v>5</v>
      </c>
      <c r="C9862" s="4" t="s">
        <v>8</v>
      </c>
      <c r="D9862" s="4" t="s">
        <v>7</v>
      </c>
      <c r="E9862" s="4" t="s">
        <v>9</v>
      </c>
    </row>
    <row r="9863" spans="1:8">
      <c r="A9863" t="n">
        <v>84462</v>
      </c>
      <c r="B9863" s="38" t="n">
        <v>51</v>
      </c>
      <c r="C9863" s="7" t="n">
        <v>4</v>
      </c>
      <c r="D9863" s="7" t="n">
        <v>7033</v>
      </c>
      <c r="E9863" s="7" t="s">
        <v>76</v>
      </c>
    </row>
    <row r="9864" spans="1:8">
      <c r="A9864" t="s">
        <v>4</v>
      </c>
      <c r="B9864" s="4" t="s">
        <v>5</v>
      </c>
      <c r="C9864" s="4" t="s">
        <v>7</v>
      </c>
    </row>
    <row r="9865" spans="1:8">
      <c r="A9865" t="n">
        <v>84475</v>
      </c>
      <c r="B9865" s="23" t="n">
        <v>16</v>
      </c>
      <c r="C9865" s="7" t="n">
        <v>0</v>
      </c>
    </row>
    <row r="9866" spans="1:8">
      <c r="A9866" t="s">
        <v>4</v>
      </c>
      <c r="B9866" s="4" t="s">
        <v>5</v>
      </c>
      <c r="C9866" s="4" t="s">
        <v>7</v>
      </c>
      <c r="D9866" s="4" t="s">
        <v>8</v>
      </c>
      <c r="E9866" s="4" t="s">
        <v>19</v>
      </c>
      <c r="F9866" s="4" t="s">
        <v>69</v>
      </c>
      <c r="G9866" s="4" t="s">
        <v>8</v>
      </c>
      <c r="H9866" s="4" t="s">
        <v>8</v>
      </c>
      <c r="I9866" s="4" t="s">
        <v>8</v>
      </c>
      <c r="J9866" s="4" t="s">
        <v>19</v>
      </c>
      <c r="K9866" s="4" t="s">
        <v>69</v>
      </c>
      <c r="L9866" s="4" t="s">
        <v>8</v>
      </c>
      <c r="M9866" s="4" t="s">
        <v>8</v>
      </c>
    </row>
    <row r="9867" spans="1:8">
      <c r="A9867" t="n">
        <v>84478</v>
      </c>
      <c r="B9867" s="39" t="n">
        <v>26</v>
      </c>
      <c r="C9867" s="7" t="n">
        <v>7033</v>
      </c>
      <c r="D9867" s="7" t="n">
        <v>17</v>
      </c>
      <c r="E9867" s="7" t="n">
        <v>62430</v>
      </c>
      <c r="F9867" s="7" t="s">
        <v>714</v>
      </c>
      <c r="G9867" s="7" t="n">
        <v>2</v>
      </c>
      <c r="H9867" s="7" t="n">
        <v>3</v>
      </c>
      <c r="I9867" s="7" t="n">
        <v>17</v>
      </c>
      <c r="J9867" s="7" t="n">
        <v>62431</v>
      </c>
      <c r="K9867" s="7" t="s">
        <v>715</v>
      </c>
      <c r="L9867" s="7" t="n">
        <v>2</v>
      </c>
      <c r="M9867" s="7" t="n">
        <v>0</v>
      </c>
    </row>
    <row r="9868" spans="1:8">
      <c r="A9868" t="s">
        <v>4</v>
      </c>
      <c r="B9868" s="4" t="s">
        <v>5</v>
      </c>
    </row>
    <row r="9869" spans="1:8">
      <c r="A9869" t="n">
        <v>84565</v>
      </c>
      <c r="B9869" s="30" t="n">
        <v>28</v>
      </c>
    </row>
    <row r="9870" spans="1:8">
      <c r="A9870" t="s">
        <v>4</v>
      </c>
      <c r="B9870" s="4" t="s">
        <v>5</v>
      </c>
      <c r="C9870" s="4" t="s">
        <v>7</v>
      </c>
      <c r="D9870" s="4" t="s">
        <v>8</v>
      </c>
    </row>
    <row r="9871" spans="1:8">
      <c r="A9871" t="n">
        <v>84566</v>
      </c>
      <c r="B9871" s="60" t="n">
        <v>89</v>
      </c>
      <c r="C9871" s="7" t="n">
        <v>65533</v>
      </c>
      <c r="D9871" s="7" t="n">
        <v>1</v>
      </c>
    </row>
    <row r="9872" spans="1:8">
      <c r="A9872" t="s">
        <v>4</v>
      </c>
      <c r="B9872" s="4" t="s">
        <v>5</v>
      </c>
      <c r="C9872" s="4" t="s">
        <v>19</v>
      </c>
    </row>
    <row r="9873" spans="1:13">
      <c r="A9873" t="n">
        <v>84570</v>
      </c>
      <c r="B9873" s="40" t="n">
        <v>15</v>
      </c>
      <c r="C9873" s="7" t="n">
        <v>32768</v>
      </c>
    </row>
    <row r="9874" spans="1:13">
      <c r="A9874" t="s">
        <v>4</v>
      </c>
      <c r="B9874" s="4" t="s">
        <v>5</v>
      </c>
      <c r="C9874" s="4" t="s">
        <v>8</v>
      </c>
      <c r="D9874" s="4" t="s">
        <v>7</v>
      </c>
      <c r="E9874" s="4" t="s">
        <v>18</v>
      </c>
    </row>
    <row r="9875" spans="1:13">
      <c r="A9875" t="n">
        <v>84575</v>
      </c>
      <c r="B9875" s="25" t="n">
        <v>58</v>
      </c>
      <c r="C9875" s="7" t="n">
        <v>101</v>
      </c>
      <c r="D9875" s="7" t="n">
        <v>500</v>
      </c>
      <c r="E9875" s="7" t="n">
        <v>1</v>
      </c>
    </row>
    <row r="9876" spans="1:13">
      <c r="A9876" t="s">
        <v>4</v>
      </c>
      <c r="B9876" s="4" t="s">
        <v>5</v>
      </c>
      <c r="C9876" s="4" t="s">
        <v>8</v>
      </c>
      <c r="D9876" s="4" t="s">
        <v>7</v>
      </c>
    </row>
    <row r="9877" spans="1:13">
      <c r="A9877" t="n">
        <v>84583</v>
      </c>
      <c r="B9877" s="25" t="n">
        <v>58</v>
      </c>
      <c r="C9877" s="7" t="n">
        <v>254</v>
      </c>
      <c r="D9877" s="7" t="n">
        <v>0</v>
      </c>
    </row>
    <row r="9878" spans="1:13">
      <c r="A9878" t="s">
        <v>4</v>
      </c>
      <c r="B9878" s="4" t="s">
        <v>5</v>
      </c>
      <c r="C9878" s="4" t="s">
        <v>8</v>
      </c>
      <c r="D9878" s="4" t="s">
        <v>8</v>
      </c>
      <c r="E9878" s="4" t="s">
        <v>18</v>
      </c>
      <c r="F9878" s="4" t="s">
        <v>18</v>
      </c>
      <c r="G9878" s="4" t="s">
        <v>18</v>
      </c>
      <c r="H9878" s="4" t="s">
        <v>7</v>
      </c>
    </row>
    <row r="9879" spans="1:13">
      <c r="A9879" t="n">
        <v>84587</v>
      </c>
      <c r="B9879" s="36" t="n">
        <v>45</v>
      </c>
      <c r="C9879" s="7" t="n">
        <v>2</v>
      </c>
      <c r="D9879" s="7" t="n">
        <v>3</v>
      </c>
      <c r="E9879" s="7" t="n">
        <v>6.96000003814697</v>
      </c>
      <c r="F9879" s="7" t="n">
        <v>2.54999995231628</v>
      </c>
      <c r="G9879" s="7" t="n">
        <v>-16.1399993896484</v>
      </c>
      <c r="H9879" s="7" t="n">
        <v>0</v>
      </c>
    </row>
    <row r="9880" spans="1:13">
      <c r="A9880" t="s">
        <v>4</v>
      </c>
      <c r="B9880" s="4" t="s">
        <v>5</v>
      </c>
      <c r="C9880" s="4" t="s">
        <v>8</v>
      </c>
      <c r="D9880" s="4" t="s">
        <v>8</v>
      </c>
      <c r="E9880" s="4" t="s">
        <v>18</v>
      </c>
      <c r="F9880" s="4" t="s">
        <v>18</v>
      </c>
      <c r="G9880" s="4" t="s">
        <v>18</v>
      </c>
      <c r="H9880" s="4" t="s">
        <v>7</v>
      </c>
      <c r="I9880" s="4" t="s">
        <v>8</v>
      </c>
    </row>
    <row r="9881" spans="1:13">
      <c r="A9881" t="n">
        <v>84604</v>
      </c>
      <c r="B9881" s="36" t="n">
        <v>45</v>
      </c>
      <c r="C9881" s="7" t="n">
        <v>4</v>
      </c>
      <c r="D9881" s="7" t="n">
        <v>3</v>
      </c>
      <c r="E9881" s="7" t="n">
        <v>340.589996337891</v>
      </c>
      <c r="F9881" s="7" t="n">
        <v>256.529998779297</v>
      </c>
      <c r="G9881" s="7" t="n">
        <v>0</v>
      </c>
      <c r="H9881" s="7" t="n">
        <v>0</v>
      </c>
      <c r="I9881" s="7" t="n">
        <v>0</v>
      </c>
    </row>
    <row r="9882" spans="1:13">
      <c r="A9882" t="s">
        <v>4</v>
      </c>
      <c r="B9882" s="4" t="s">
        <v>5</v>
      </c>
      <c r="C9882" s="4" t="s">
        <v>8</v>
      </c>
      <c r="D9882" s="4" t="s">
        <v>8</v>
      </c>
      <c r="E9882" s="4" t="s">
        <v>18</v>
      </c>
      <c r="F9882" s="4" t="s">
        <v>7</v>
      </c>
    </row>
    <row r="9883" spans="1:13">
      <c r="A9883" t="n">
        <v>84622</v>
      </c>
      <c r="B9883" s="36" t="n">
        <v>45</v>
      </c>
      <c r="C9883" s="7" t="n">
        <v>5</v>
      </c>
      <c r="D9883" s="7" t="n">
        <v>3</v>
      </c>
      <c r="E9883" s="7" t="n">
        <v>6.69999980926514</v>
      </c>
      <c r="F9883" s="7" t="n">
        <v>0</v>
      </c>
    </row>
    <row r="9884" spans="1:13">
      <c r="A9884" t="s">
        <v>4</v>
      </c>
      <c r="B9884" s="4" t="s">
        <v>5</v>
      </c>
      <c r="C9884" s="4" t="s">
        <v>8</v>
      </c>
      <c r="D9884" s="4" t="s">
        <v>8</v>
      </c>
      <c r="E9884" s="4" t="s">
        <v>18</v>
      </c>
      <c r="F9884" s="4" t="s">
        <v>7</v>
      </c>
    </row>
    <row r="9885" spans="1:13">
      <c r="A9885" t="n">
        <v>84631</v>
      </c>
      <c r="B9885" s="36" t="n">
        <v>45</v>
      </c>
      <c r="C9885" s="7" t="n">
        <v>11</v>
      </c>
      <c r="D9885" s="7" t="n">
        <v>3</v>
      </c>
      <c r="E9885" s="7" t="n">
        <v>34</v>
      </c>
      <c r="F9885" s="7" t="n">
        <v>0</v>
      </c>
    </row>
    <row r="9886" spans="1:13">
      <c r="A9886" t="s">
        <v>4</v>
      </c>
      <c r="B9886" s="4" t="s">
        <v>5</v>
      </c>
      <c r="C9886" s="4" t="s">
        <v>8</v>
      </c>
      <c r="D9886" s="4" t="s">
        <v>7</v>
      </c>
    </row>
    <row r="9887" spans="1:13">
      <c r="A9887" t="n">
        <v>84640</v>
      </c>
      <c r="B9887" s="25" t="n">
        <v>58</v>
      </c>
      <c r="C9887" s="7" t="n">
        <v>255</v>
      </c>
      <c r="D9887" s="7" t="n">
        <v>0</v>
      </c>
    </row>
    <row r="9888" spans="1:13">
      <c r="A9888" t="s">
        <v>4</v>
      </c>
      <c r="B9888" s="4" t="s">
        <v>5</v>
      </c>
      <c r="C9888" s="4" t="s">
        <v>8</v>
      </c>
      <c r="D9888" s="4" t="s">
        <v>7</v>
      </c>
      <c r="E9888" s="4" t="s">
        <v>9</v>
      </c>
    </row>
    <row r="9889" spans="1:9">
      <c r="A9889" t="n">
        <v>84644</v>
      </c>
      <c r="B9889" s="38" t="n">
        <v>51</v>
      </c>
      <c r="C9889" s="7" t="n">
        <v>4</v>
      </c>
      <c r="D9889" s="7" t="n">
        <v>1</v>
      </c>
      <c r="E9889" s="7" t="s">
        <v>76</v>
      </c>
    </row>
    <row r="9890" spans="1:9">
      <c r="A9890" t="s">
        <v>4</v>
      </c>
      <c r="B9890" s="4" t="s">
        <v>5</v>
      </c>
      <c r="C9890" s="4" t="s">
        <v>7</v>
      </c>
    </row>
    <row r="9891" spans="1:9">
      <c r="A9891" t="n">
        <v>84657</v>
      </c>
      <c r="B9891" s="23" t="n">
        <v>16</v>
      </c>
      <c r="C9891" s="7" t="n">
        <v>0</v>
      </c>
    </row>
    <row r="9892" spans="1:9">
      <c r="A9892" t="s">
        <v>4</v>
      </c>
      <c r="B9892" s="4" t="s">
        <v>5</v>
      </c>
      <c r="C9892" s="4" t="s">
        <v>7</v>
      </c>
      <c r="D9892" s="4" t="s">
        <v>8</v>
      </c>
      <c r="E9892" s="4" t="s">
        <v>19</v>
      </c>
      <c r="F9892" s="4" t="s">
        <v>69</v>
      </c>
      <c r="G9892" s="4" t="s">
        <v>8</v>
      </c>
      <c r="H9892" s="4" t="s">
        <v>8</v>
      </c>
      <c r="I9892" s="4" t="s">
        <v>8</v>
      </c>
      <c r="J9892" s="4" t="s">
        <v>19</v>
      </c>
      <c r="K9892" s="4" t="s">
        <v>69</v>
      </c>
      <c r="L9892" s="4" t="s">
        <v>8</v>
      </c>
      <c r="M9892" s="4" t="s">
        <v>8</v>
      </c>
      <c r="N9892" s="4" t="s">
        <v>8</v>
      </c>
      <c r="O9892" s="4" t="s">
        <v>19</v>
      </c>
      <c r="P9892" s="4" t="s">
        <v>69</v>
      </c>
      <c r="Q9892" s="4" t="s">
        <v>8</v>
      </c>
      <c r="R9892" s="4" t="s">
        <v>8</v>
      </c>
    </row>
    <row r="9893" spans="1:9">
      <c r="A9893" t="n">
        <v>84660</v>
      </c>
      <c r="B9893" s="39" t="n">
        <v>26</v>
      </c>
      <c r="C9893" s="7" t="n">
        <v>1</v>
      </c>
      <c r="D9893" s="7" t="n">
        <v>17</v>
      </c>
      <c r="E9893" s="7" t="n">
        <v>62432</v>
      </c>
      <c r="F9893" s="7" t="s">
        <v>716</v>
      </c>
      <c r="G9893" s="7" t="n">
        <v>2</v>
      </c>
      <c r="H9893" s="7" t="n">
        <v>3</v>
      </c>
      <c r="I9893" s="7" t="n">
        <v>17</v>
      </c>
      <c r="J9893" s="7" t="n">
        <v>62433</v>
      </c>
      <c r="K9893" s="7" t="s">
        <v>717</v>
      </c>
      <c r="L9893" s="7" t="n">
        <v>2</v>
      </c>
      <c r="M9893" s="7" t="n">
        <v>3</v>
      </c>
      <c r="N9893" s="7" t="n">
        <v>17</v>
      </c>
      <c r="O9893" s="7" t="n">
        <v>62434</v>
      </c>
      <c r="P9893" s="7" t="s">
        <v>718</v>
      </c>
      <c r="Q9893" s="7" t="n">
        <v>2</v>
      </c>
      <c r="R9893" s="7" t="n">
        <v>0</v>
      </c>
    </row>
    <row r="9894" spans="1:9">
      <c r="A9894" t="s">
        <v>4</v>
      </c>
      <c r="B9894" s="4" t="s">
        <v>5</v>
      </c>
    </row>
    <row r="9895" spans="1:9">
      <c r="A9895" t="n">
        <v>84905</v>
      </c>
      <c r="B9895" s="30" t="n">
        <v>28</v>
      </c>
    </row>
    <row r="9896" spans="1:9">
      <c r="A9896" t="s">
        <v>4</v>
      </c>
      <c r="B9896" s="4" t="s">
        <v>5</v>
      </c>
      <c r="C9896" s="4" t="s">
        <v>8</v>
      </c>
      <c r="D9896" s="4" t="s">
        <v>7</v>
      </c>
      <c r="E9896" s="4" t="s">
        <v>9</v>
      </c>
    </row>
    <row r="9897" spans="1:9">
      <c r="A9897" t="n">
        <v>84906</v>
      </c>
      <c r="B9897" s="38" t="n">
        <v>51</v>
      </c>
      <c r="C9897" s="7" t="n">
        <v>4</v>
      </c>
      <c r="D9897" s="7" t="n">
        <v>7033</v>
      </c>
      <c r="E9897" s="7" t="s">
        <v>76</v>
      </c>
    </row>
    <row r="9898" spans="1:9">
      <c r="A9898" t="s">
        <v>4</v>
      </c>
      <c r="B9898" s="4" t="s">
        <v>5</v>
      </c>
      <c r="C9898" s="4" t="s">
        <v>7</v>
      </c>
    </row>
    <row r="9899" spans="1:9">
      <c r="A9899" t="n">
        <v>84919</v>
      </c>
      <c r="B9899" s="23" t="n">
        <v>16</v>
      </c>
      <c r="C9899" s="7" t="n">
        <v>0</v>
      </c>
    </row>
    <row r="9900" spans="1:9">
      <c r="A9900" t="s">
        <v>4</v>
      </c>
      <c r="B9900" s="4" t="s">
        <v>5</v>
      </c>
      <c r="C9900" s="4" t="s">
        <v>7</v>
      </c>
      <c r="D9900" s="4" t="s">
        <v>8</v>
      </c>
      <c r="E9900" s="4" t="s">
        <v>19</v>
      </c>
      <c r="F9900" s="4" t="s">
        <v>69</v>
      </c>
      <c r="G9900" s="4" t="s">
        <v>8</v>
      </c>
      <c r="H9900" s="4" t="s">
        <v>8</v>
      </c>
    </row>
    <row r="9901" spans="1:9">
      <c r="A9901" t="n">
        <v>84922</v>
      </c>
      <c r="B9901" s="39" t="n">
        <v>26</v>
      </c>
      <c r="C9901" s="7" t="n">
        <v>7033</v>
      </c>
      <c r="D9901" s="7" t="n">
        <v>17</v>
      </c>
      <c r="E9901" s="7" t="n">
        <v>62435</v>
      </c>
      <c r="F9901" s="7" t="s">
        <v>719</v>
      </c>
      <c r="G9901" s="7" t="n">
        <v>2</v>
      </c>
      <c r="H9901" s="7" t="n">
        <v>0</v>
      </c>
    </row>
    <row r="9902" spans="1:9">
      <c r="A9902" t="s">
        <v>4</v>
      </c>
      <c r="B9902" s="4" t="s">
        <v>5</v>
      </c>
    </row>
    <row r="9903" spans="1:9">
      <c r="A9903" t="n">
        <v>84947</v>
      </c>
      <c r="B9903" s="30" t="n">
        <v>28</v>
      </c>
    </row>
    <row r="9904" spans="1:9">
      <c r="A9904" t="s">
        <v>4</v>
      </c>
      <c r="B9904" s="4" t="s">
        <v>5</v>
      </c>
      <c r="C9904" s="4" t="s">
        <v>8</v>
      </c>
      <c r="D9904" s="4" t="s">
        <v>7</v>
      </c>
      <c r="E9904" s="4" t="s">
        <v>9</v>
      </c>
    </row>
    <row r="9905" spans="1:18">
      <c r="A9905" t="n">
        <v>84948</v>
      </c>
      <c r="B9905" s="38" t="n">
        <v>51</v>
      </c>
      <c r="C9905" s="7" t="n">
        <v>4</v>
      </c>
      <c r="D9905" s="7" t="n">
        <v>0</v>
      </c>
      <c r="E9905" s="7" t="s">
        <v>76</v>
      </c>
    </row>
    <row r="9906" spans="1:18">
      <c r="A9906" t="s">
        <v>4</v>
      </c>
      <c r="B9906" s="4" t="s">
        <v>5</v>
      </c>
      <c r="C9906" s="4" t="s">
        <v>7</v>
      </c>
    </row>
    <row r="9907" spans="1:18">
      <c r="A9907" t="n">
        <v>84961</v>
      </c>
      <c r="B9907" s="23" t="n">
        <v>16</v>
      </c>
      <c r="C9907" s="7" t="n">
        <v>0</v>
      </c>
    </row>
    <row r="9908" spans="1:18">
      <c r="A9908" t="s">
        <v>4</v>
      </c>
      <c r="B9908" s="4" t="s">
        <v>5</v>
      </c>
      <c r="C9908" s="4" t="s">
        <v>7</v>
      </c>
      <c r="D9908" s="4" t="s">
        <v>8</v>
      </c>
      <c r="E9908" s="4" t="s">
        <v>19</v>
      </c>
      <c r="F9908" s="4" t="s">
        <v>69</v>
      </c>
      <c r="G9908" s="4" t="s">
        <v>8</v>
      </c>
      <c r="H9908" s="4" t="s">
        <v>8</v>
      </c>
      <c r="I9908" s="4" t="s">
        <v>8</v>
      </c>
      <c r="J9908" s="4" t="s">
        <v>19</v>
      </c>
      <c r="K9908" s="4" t="s">
        <v>69</v>
      </c>
      <c r="L9908" s="4" t="s">
        <v>8</v>
      </c>
      <c r="M9908" s="4" t="s">
        <v>8</v>
      </c>
    </row>
    <row r="9909" spans="1:18">
      <c r="A9909" t="n">
        <v>84964</v>
      </c>
      <c r="B9909" s="39" t="n">
        <v>26</v>
      </c>
      <c r="C9909" s="7" t="n">
        <v>0</v>
      </c>
      <c r="D9909" s="7" t="n">
        <v>17</v>
      </c>
      <c r="E9909" s="7" t="n">
        <v>62436</v>
      </c>
      <c r="F9909" s="7" t="s">
        <v>720</v>
      </c>
      <c r="G9909" s="7" t="n">
        <v>2</v>
      </c>
      <c r="H9909" s="7" t="n">
        <v>3</v>
      </c>
      <c r="I9909" s="7" t="n">
        <v>17</v>
      </c>
      <c r="J9909" s="7" t="n">
        <v>62437</v>
      </c>
      <c r="K9909" s="7" t="s">
        <v>721</v>
      </c>
      <c r="L9909" s="7" t="n">
        <v>2</v>
      </c>
      <c r="M9909" s="7" t="n">
        <v>0</v>
      </c>
    </row>
    <row r="9910" spans="1:18">
      <c r="A9910" t="s">
        <v>4</v>
      </c>
      <c r="B9910" s="4" t="s">
        <v>5</v>
      </c>
    </row>
    <row r="9911" spans="1:18">
      <c r="A9911" t="n">
        <v>85148</v>
      </c>
      <c r="B9911" s="30" t="n">
        <v>28</v>
      </c>
    </row>
    <row r="9912" spans="1:18">
      <c r="A9912" t="s">
        <v>4</v>
      </c>
      <c r="B9912" s="4" t="s">
        <v>5</v>
      </c>
      <c r="C9912" s="4" t="s">
        <v>8</v>
      </c>
      <c r="D9912" s="4" t="s">
        <v>7</v>
      </c>
      <c r="E9912" s="4" t="s">
        <v>9</v>
      </c>
    </row>
    <row r="9913" spans="1:18">
      <c r="A9913" t="n">
        <v>85149</v>
      </c>
      <c r="B9913" s="38" t="n">
        <v>51</v>
      </c>
      <c r="C9913" s="7" t="n">
        <v>4</v>
      </c>
      <c r="D9913" s="7" t="n">
        <v>7033</v>
      </c>
      <c r="E9913" s="7" t="s">
        <v>76</v>
      </c>
    </row>
    <row r="9914" spans="1:18">
      <c r="A9914" t="s">
        <v>4</v>
      </c>
      <c r="B9914" s="4" t="s">
        <v>5</v>
      </c>
      <c r="C9914" s="4" t="s">
        <v>7</v>
      </c>
    </row>
    <row r="9915" spans="1:18">
      <c r="A9915" t="n">
        <v>85162</v>
      </c>
      <c r="B9915" s="23" t="n">
        <v>16</v>
      </c>
      <c r="C9915" s="7" t="n">
        <v>0</v>
      </c>
    </row>
    <row r="9916" spans="1:18">
      <c r="A9916" t="s">
        <v>4</v>
      </c>
      <c r="B9916" s="4" t="s">
        <v>5</v>
      </c>
      <c r="C9916" s="4" t="s">
        <v>7</v>
      </c>
      <c r="D9916" s="4" t="s">
        <v>8</v>
      </c>
      <c r="E9916" s="4" t="s">
        <v>19</v>
      </c>
      <c r="F9916" s="4" t="s">
        <v>69</v>
      </c>
      <c r="G9916" s="4" t="s">
        <v>8</v>
      </c>
      <c r="H9916" s="4" t="s">
        <v>8</v>
      </c>
    </row>
    <row r="9917" spans="1:18">
      <c r="A9917" t="n">
        <v>85165</v>
      </c>
      <c r="B9917" s="39" t="n">
        <v>26</v>
      </c>
      <c r="C9917" s="7" t="n">
        <v>7033</v>
      </c>
      <c r="D9917" s="7" t="n">
        <v>17</v>
      </c>
      <c r="E9917" s="7" t="n">
        <v>62438</v>
      </c>
      <c r="F9917" s="7" t="s">
        <v>722</v>
      </c>
      <c r="G9917" s="7" t="n">
        <v>2</v>
      </c>
      <c r="H9917" s="7" t="n">
        <v>0</v>
      </c>
    </row>
    <row r="9918" spans="1:18">
      <c r="A9918" t="s">
        <v>4</v>
      </c>
      <c r="B9918" s="4" t="s">
        <v>5</v>
      </c>
    </row>
    <row r="9919" spans="1:18">
      <c r="A9919" t="n">
        <v>85255</v>
      </c>
      <c r="B9919" s="30" t="n">
        <v>28</v>
      </c>
    </row>
    <row r="9920" spans="1:18">
      <c r="A9920" t="s">
        <v>4</v>
      </c>
      <c r="B9920" s="4" t="s">
        <v>5</v>
      </c>
      <c r="C9920" s="4" t="s">
        <v>8</v>
      </c>
      <c r="D9920" s="4" t="s">
        <v>7</v>
      </c>
      <c r="E9920" s="4" t="s">
        <v>9</v>
      </c>
    </row>
    <row r="9921" spans="1:13">
      <c r="A9921" t="n">
        <v>85256</v>
      </c>
      <c r="B9921" s="38" t="n">
        <v>51</v>
      </c>
      <c r="C9921" s="7" t="n">
        <v>4</v>
      </c>
      <c r="D9921" s="7" t="n">
        <v>1</v>
      </c>
      <c r="E9921" s="7" t="s">
        <v>425</v>
      </c>
    </row>
    <row r="9922" spans="1:13">
      <c r="A9922" t="s">
        <v>4</v>
      </c>
      <c r="B9922" s="4" t="s">
        <v>5</v>
      </c>
      <c r="C9922" s="4" t="s">
        <v>7</v>
      </c>
    </row>
    <row r="9923" spans="1:13">
      <c r="A9923" t="n">
        <v>85270</v>
      </c>
      <c r="B9923" s="23" t="n">
        <v>16</v>
      </c>
      <c r="C9923" s="7" t="n">
        <v>0</v>
      </c>
    </row>
    <row r="9924" spans="1:13">
      <c r="A9924" t="s">
        <v>4</v>
      </c>
      <c r="B9924" s="4" t="s">
        <v>5</v>
      </c>
      <c r="C9924" s="4" t="s">
        <v>7</v>
      </c>
      <c r="D9924" s="4" t="s">
        <v>8</v>
      </c>
      <c r="E9924" s="4" t="s">
        <v>19</v>
      </c>
      <c r="F9924" s="4" t="s">
        <v>69</v>
      </c>
      <c r="G9924" s="4" t="s">
        <v>8</v>
      </c>
      <c r="H9924" s="4" t="s">
        <v>8</v>
      </c>
    </row>
    <row r="9925" spans="1:13">
      <c r="A9925" t="n">
        <v>85273</v>
      </c>
      <c r="B9925" s="39" t="n">
        <v>26</v>
      </c>
      <c r="C9925" s="7" t="n">
        <v>1</v>
      </c>
      <c r="D9925" s="7" t="n">
        <v>17</v>
      </c>
      <c r="E9925" s="7" t="n">
        <v>62439</v>
      </c>
      <c r="F9925" s="7" t="s">
        <v>723</v>
      </c>
      <c r="G9925" s="7" t="n">
        <v>2</v>
      </c>
      <c r="H9925" s="7" t="n">
        <v>0</v>
      </c>
    </row>
    <row r="9926" spans="1:13">
      <c r="A9926" t="s">
        <v>4</v>
      </c>
      <c r="B9926" s="4" t="s">
        <v>5</v>
      </c>
    </row>
    <row r="9927" spans="1:13">
      <c r="A9927" t="n">
        <v>85294</v>
      </c>
      <c r="B9927" s="30" t="n">
        <v>28</v>
      </c>
    </row>
    <row r="9928" spans="1:13">
      <c r="A9928" t="s">
        <v>4</v>
      </c>
      <c r="B9928" s="4" t="s">
        <v>5</v>
      </c>
      <c r="C9928" s="4" t="s">
        <v>8</v>
      </c>
      <c r="D9928" s="4" t="s">
        <v>8</v>
      </c>
      <c r="E9928" s="4" t="s">
        <v>8</v>
      </c>
      <c r="F9928" s="4" t="s">
        <v>8</v>
      </c>
    </row>
    <row r="9929" spans="1:13">
      <c r="A9929" t="n">
        <v>85295</v>
      </c>
      <c r="B9929" s="10" t="n">
        <v>14</v>
      </c>
      <c r="C9929" s="7" t="n">
        <v>0</v>
      </c>
      <c r="D9929" s="7" t="n">
        <v>128</v>
      </c>
      <c r="E9929" s="7" t="n">
        <v>0</v>
      </c>
      <c r="F9929" s="7" t="n">
        <v>0</v>
      </c>
    </row>
    <row r="9930" spans="1:13">
      <c r="A9930" t="s">
        <v>4</v>
      </c>
      <c r="B9930" s="4" t="s">
        <v>5</v>
      </c>
      <c r="C9930" s="4" t="s">
        <v>8</v>
      </c>
      <c r="D9930" s="4" t="s">
        <v>7</v>
      </c>
      <c r="E9930" s="4" t="s">
        <v>9</v>
      </c>
    </row>
    <row r="9931" spans="1:13">
      <c r="A9931" t="n">
        <v>85300</v>
      </c>
      <c r="B9931" s="38" t="n">
        <v>51</v>
      </c>
      <c r="C9931" s="7" t="n">
        <v>4</v>
      </c>
      <c r="D9931" s="7" t="n">
        <v>7033</v>
      </c>
      <c r="E9931" s="7" t="s">
        <v>76</v>
      </c>
    </row>
    <row r="9932" spans="1:13">
      <c r="A9932" t="s">
        <v>4</v>
      </c>
      <c r="B9932" s="4" t="s">
        <v>5</v>
      </c>
      <c r="C9932" s="4" t="s">
        <v>7</v>
      </c>
    </row>
    <row r="9933" spans="1:13">
      <c r="A9933" t="n">
        <v>85313</v>
      </c>
      <c r="B9933" s="23" t="n">
        <v>16</v>
      </c>
      <c r="C9933" s="7" t="n">
        <v>0</v>
      </c>
    </row>
    <row r="9934" spans="1:13">
      <c r="A9934" t="s">
        <v>4</v>
      </c>
      <c r="B9934" s="4" t="s">
        <v>5</v>
      </c>
      <c r="C9934" s="4" t="s">
        <v>7</v>
      </c>
      <c r="D9934" s="4" t="s">
        <v>8</v>
      </c>
      <c r="E9934" s="4" t="s">
        <v>19</v>
      </c>
      <c r="F9934" s="4" t="s">
        <v>69</v>
      </c>
      <c r="G9934" s="4" t="s">
        <v>8</v>
      </c>
      <c r="H9934" s="4" t="s">
        <v>8</v>
      </c>
      <c r="I9934" s="4" t="s">
        <v>8</v>
      </c>
      <c r="J9934" s="4" t="s">
        <v>19</v>
      </c>
      <c r="K9934" s="4" t="s">
        <v>69</v>
      </c>
      <c r="L9934" s="4" t="s">
        <v>8</v>
      </c>
      <c r="M9934" s="4" t="s">
        <v>8</v>
      </c>
    </row>
    <row r="9935" spans="1:13">
      <c r="A9935" t="n">
        <v>85316</v>
      </c>
      <c r="B9935" s="39" t="n">
        <v>26</v>
      </c>
      <c r="C9935" s="7" t="n">
        <v>7033</v>
      </c>
      <c r="D9935" s="7" t="n">
        <v>17</v>
      </c>
      <c r="E9935" s="7" t="n">
        <v>62440</v>
      </c>
      <c r="F9935" s="7" t="s">
        <v>724</v>
      </c>
      <c r="G9935" s="7" t="n">
        <v>2</v>
      </c>
      <c r="H9935" s="7" t="n">
        <v>3</v>
      </c>
      <c r="I9935" s="7" t="n">
        <v>17</v>
      </c>
      <c r="J9935" s="7" t="n">
        <v>62441</v>
      </c>
      <c r="K9935" s="7" t="s">
        <v>725</v>
      </c>
      <c r="L9935" s="7" t="n">
        <v>2</v>
      </c>
      <c r="M9935" s="7" t="n">
        <v>0</v>
      </c>
    </row>
    <row r="9936" spans="1:13">
      <c r="A9936" t="s">
        <v>4</v>
      </c>
      <c r="B9936" s="4" t="s">
        <v>5</v>
      </c>
    </row>
    <row r="9937" spans="1:13">
      <c r="A9937" t="n">
        <v>85481</v>
      </c>
      <c r="B9937" s="30" t="n">
        <v>28</v>
      </c>
    </row>
    <row r="9938" spans="1:13">
      <c r="A9938" t="s">
        <v>4</v>
      </c>
      <c r="B9938" s="4" t="s">
        <v>5</v>
      </c>
      <c r="C9938" s="4" t="s">
        <v>19</v>
      </c>
    </row>
    <row r="9939" spans="1:13">
      <c r="A9939" t="n">
        <v>85482</v>
      </c>
      <c r="B9939" s="40" t="n">
        <v>15</v>
      </c>
      <c r="C9939" s="7" t="n">
        <v>32768</v>
      </c>
    </row>
    <row r="9940" spans="1:13">
      <c r="A9940" t="s">
        <v>4</v>
      </c>
      <c r="B9940" s="4" t="s">
        <v>5</v>
      </c>
      <c r="C9940" s="4" t="s">
        <v>8</v>
      </c>
      <c r="D9940" s="4" t="s">
        <v>7</v>
      </c>
      <c r="E9940" s="4" t="s">
        <v>9</v>
      </c>
    </row>
    <row r="9941" spans="1:13">
      <c r="A9941" t="n">
        <v>85487</v>
      </c>
      <c r="B9941" s="38" t="n">
        <v>51</v>
      </c>
      <c r="C9941" s="7" t="n">
        <v>4</v>
      </c>
      <c r="D9941" s="7" t="n">
        <v>1</v>
      </c>
      <c r="E9941" s="7" t="s">
        <v>383</v>
      </c>
    </row>
    <row r="9942" spans="1:13">
      <c r="A9942" t="s">
        <v>4</v>
      </c>
      <c r="B9942" s="4" t="s">
        <v>5</v>
      </c>
      <c r="C9942" s="4" t="s">
        <v>7</v>
      </c>
    </row>
    <row r="9943" spans="1:13">
      <c r="A9943" t="n">
        <v>85500</v>
      </c>
      <c r="B9943" s="23" t="n">
        <v>16</v>
      </c>
      <c r="C9943" s="7" t="n">
        <v>0</v>
      </c>
    </row>
    <row r="9944" spans="1:13">
      <c r="A9944" t="s">
        <v>4</v>
      </c>
      <c r="B9944" s="4" t="s">
        <v>5</v>
      </c>
      <c r="C9944" s="4" t="s">
        <v>7</v>
      </c>
      <c r="D9944" s="4" t="s">
        <v>8</v>
      </c>
      <c r="E9944" s="4" t="s">
        <v>19</v>
      </c>
      <c r="F9944" s="4" t="s">
        <v>69</v>
      </c>
      <c r="G9944" s="4" t="s">
        <v>8</v>
      </c>
      <c r="H9944" s="4" t="s">
        <v>8</v>
      </c>
    </row>
    <row r="9945" spans="1:13">
      <c r="A9945" t="n">
        <v>85503</v>
      </c>
      <c r="B9945" s="39" t="n">
        <v>26</v>
      </c>
      <c r="C9945" s="7" t="n">
        <v>1</v>
      </c>
      <c r="D9945" s="7" t="n">
        <v>17</v>
      </c>
      <c r="E9945" s="7" t="n">
        <v>62442</v>
      </c>
      <c r="F9945" s="7" t="s">
        <v>726</v>
      </c>
      <c r="G9945" s="7" t="n">
        <v>2</v>
      </c>
      <c r="H9945" s="7" t="n">
        <v>0</v>
      </c>
    </row>
    <row r="9946" spans="1:13">
      <c r="A9946" t="s">
        <v>4</v>
      </c>
      <c r="B9946" s="4" t="s">
        <v>5</v>
      </c>
    </row>
    <row r="9947" spans="1:13">
      <c r="A9947" t="n">
        <v>85565</v>
      </c>
      <c r="B9947" s="30" t="n">
        <v>28</v>
      </c>
    </row>
    <row r="9948" spans="1:13">
      <c r="A9948" t="s">
        <v>4</v>
      </c>
      <c r="B9948" s="4" t="s">
        <v>5</v>
      </c>
      <c r="C9948" s="4" t="s">
        <v>8</v>
      </c>
      <c r="D9948" s="4" t="s">
        <v>7</v>
      </c>
      <c r="E9948" s="4" t="s">
        <v>9</v>
      </c>
    </row>
    <row r="9949" spans="1:13">
      <c r="A9949" t="n">
        <v>85566</v>
      </c>
      <c r="B9949" s="38" t="n">
        <v>51</v>
      </c>
      <c r="C9949" s="7" t="n">
        <v>4</v>
      </c>
      <c r="D9949" s="7" t="n">
        <v>0</v>
      </c>
      <c r="E9949" s="7" t="s">
        <v>128</v>
      </c>
    </row>
    <row r="9950" spans="1:13">
      <c r="A9950" t="s">
        <v>4</v>
      </c>
      <c r="B9950" s="4" t="s">
        <v>5</v>
      </c>
      <c r="C9950" s="4" t="s">
        <v>7</v>
      </c>
    </row>
    <row r="9951" spans="1:13">
      <c r="A9951" t="n">
        <v>85579</v>
      </c>
      <c r="B9951" s="23" t="n">
        <v>16</v>
      </c>
      <c r="C9951" s="7" t="n">
        <v>0</v>
      </c>
    </row>
    <row r="9952" spans="1:13">
      <c r="A9952" t="s">
        <v>4</v>
      </c>
      <c r="B9952" s="4" t="s">
        <v>5</v>
      </c>
      <c r="C9952" s="4" t="s">
        <v>7</v>
      </c>
      <c r="D9952" s="4" t="s">
        <v>8</v>
      </c>
      <c r="E9952" s="4" t="s">
        <v>19</v>
      </c>
      <c r="F9952" s="4" t="s">
        <v>69</v>
      </c>
      <c r="G9952" s="4" t="s">
        <v>8</v>
      </c>
      <c r="H9952" s="4" t="s">
        <v>8</v>
      </c>
    </row>
    <row r="9953" spans="1:8">
      <c r="A9953" t="n">
        <v>85582</v>
      </c>
      <c r="B9953" s="39" t="n">
        <v>26</v>
      </c>
      <c r="C9953" s="7" t="n">
        <v>0</v>
      </c>
      <c r="D9953" s="7" t="n">
        <v>17</v>
      </c>
      <c r="E9953" s="7" t="n">
        <v>62443</v>
      </c>
      <c r="F9953" s="7" t="s">
        <v>727</v>
      </c>
      <c r="G9953" s="7" t="n">
        <v>2</v>
      </c>
      <c r="H9953" s="7" t="n">
        <v>0</v>
      </c>
    </row>
    <row r="9954" spans="1:8">
      <c r="A9954" t="s">
        <v>4</v>
      </c>
      <c r="B9954" s="4" t="s">
        <v>5</v>
      </c>
    </row>
    <row r="9955" spans="1:8">
      <c r="A9955" t="n">
        <v>85641</v>
      </c>
      <c r="B9955" s="30" t="n">
        <v>28</v>
      </c>
    </row>
    <row r="9956" spans="1:8">
      <c r="A9956" t="s">
        <v>4</v>
      </c>
      <c r="B9956" s="4" t="s">
        <v>5</v>
      </c>
      <c r="C9956" s="4" t="s">
        <v>8</v>
      </c>
      <c r="D9956" s="4" t="s">
        <v>7</v>
      </c>
      <c r="E9956" s="4" t="s">
        <v>9</v>
      </c>
    </row>
    <row r="9957" spans="1:8">
      <c r="A9957" t="n">
        <v>85642</v>
      </c>
      <c r="B9957" s="38" t="n">
        <v>51</v>
      </c>
      <c r="C9957" s="7" t="n">
        <v>4</v>
      </c>
      <c r="D9957" s="7" t="n">
        <v>7033</v>
      </c>
      <c r="E9957" s="7" t="s">
        <v>76</v>
      </c>
    </row>
    <row r="9958" spans="1:8">
      <c r="A9958" t="s">
        <v>4</v>
      </c>
      <c r="B9958" s="4" t="s">
        <v>5</v>
      </c>
      <c r="C9958" s="4" t="s">
        <v>7</v>
      </c>
    </row>
    <row r="9959" spans="1:8">
      <c r="A9959" t="n">
        <v>85655</v>
      </c>
      <c r="B9959" s="23" t="n">
        <v>16</v>
      </c>
      <c r="C9959" s="7" t="n">
        <v>0</v>
      </c>
    </row>
    <row r="9960" spans="1:8">
      <c r="A9960" t="s">
        <v>4</v>
      </c>
      <c r="B9960" s="4" t="s">
        <v>5</v>
      </c>
      <c r="C9960" s="4" t="s">
        <v>7</v>
      </c>
      <c r="D9960" s="4" t="s">
        <v>8</v>
      </c>
      <c r="E9960" s="4" t="s">
        <v>19</v>
      </c>
      <c r="F9960" s="4" t="s">
        <v>69</v>
      </c>
      <c r="G9960" s="4" t="s">
        <v>8</v>
      </c>
      <c r="H9960" s="4" t="s">
        <v>8</v>
      </c>
    </row>
    <row r="9961" spans="1:8">
      <c r="A9961" t="n">
        <v>85658</v>
      </c>
      <c r="B9961" s="39" t="n">
        <v>26</v>
      </c>
      <c r="C9961" s="7" t="n">
        <v>7033</v>
      </c>
      <c r="D9961" s="7" t="n">
        <v>17</v>
      </c>
      <c r="E9961" s="7" t="n">
        <v>62444</v>
      </c>
      <c r="F9961" s="7" t="s">
        <v>728</v>
      </c>
      <c r="G9961" s="7" t="n">
        <v>2</v>
      </c>
      <c r="H9961" s="7" t="n">
        <v>0</v>
      </c>
    </row>
    <row r="9962" spans="1:8">
      <c r="A9962" t="s">
        <v>4</v>
      </c>
      <c r="B9962" s="4" t="s">
        <v>5</v>
      </c>
    </row>
    <row r="9963" spans="1:8">
      <c r="A9963" t="n">
        <v>85689</v>
      </c>
      <c r="B9963" s="30" t="n">
        <v>28</v>
      </c>
    </row>
    <row r="9964" spans="1:8">
      <c r="A9964" t="s">
        <v>4</v>
      </c>
      <c r="B9964" s="4" t="s">
        <v>5</v>
      </c>
      <c r="C9964" s="4" t="s">
        <v>7</v>
      </c>
      <c r="D9964" s="4" t="s">
        <v>8</v>
      </c>
    </row>
    <row r="9965" spans="1:8">
      <c r="A9965" t="n">
        <v>85690</v>
      </c>
      <c r="B9965" s="60" t="n">
        <v>89</v>
      </c>
      <c r="C9965" s="7" t="n">
        <v>65533</v>
      </c>
      <c r="D9965" s="7" t="n">
        <v>1</v>
      </c>
    </row>
    <row r="9966" spans="1:8">
      <c r="A9966" t="s">
        <v>4</v>
      </c>
      <c r="B9966" s="4" t="s">
        <v>5</v>
      </c>
      <c r="C9966" s="4" t="s">
        <v>8</v>
      </c>
      <c r="D9966" s="4" t="s">
        <v>7</v>
      </c>
      <c r="E9966" s="4" t="s">
        <v>18</v>
      </c>
    </row>
    <row r="9967" spans="1:8">
      <c r="A9967" t="n">
        <v>85694</v>
      </c>
      <c r="B9967" s="25" t="n">
        <v>58</v>
      </c>
      <c r="C9967" s="7" t="n">
        <v>101</v>
      </c>
      <c r="D9967" s="7" t="n">
        <v>500</v>
      </c>
      <c r="E9967" s="7" t="n">
        <v>1</v>
      </c>
    </row>
    <row r="9968" spans="1:8">
      <c r="A9968" t="s">
        <v>4</v>
      </c>
      <c r="B9968" s="4" t="s">
        <v>5</v>
      </c>
      <c r="C9968" s="4" t="s">
        <v>8</v>
      </c>
      <c r="D9968" s="4" t="s">
        <v>7</v>
      </c>
    </row>
    <row r="9969" spans="1:8">
      <c r="A9969" t="n">
        <v>85702</v>
      </c>
      <c r="B9969" s="25" t="n">
        <v>58</v>
      </c>
      <c r="C9969" s="7" t="n">
        <v>254</v>
      </c>
      <c r="D9969" s="7" t="n">
        <v>0</v>
      </c>
    </row>
    <row r="9970" spans="1:8">
      <c r="A9970" t="s">
        <v>4</v>
      </c>
      <c r="B9970" s="4" t="s">
        <v>5</v>
      </c>
      <c r="C9970" s="4" t="s">
        <v>8</v>
      </c>
      <c r="D9970" s="4" t="s">
        <v>8</v>
      </c>
      <c r="E9970" s="4" t="s">
        <v>18</v>
      </c>
      <c r="F9970" s="4" t="s">
        <v>18</v>
      </c>
      <c r="G9970" s="4" t="s">
        <v>18</v>
      </c>
      <c r="H9970" s="4" t="s">
        <v>7</v>
      </c>
    </row>
    <row r="9971" spans="1:8">
      <c r="A9971" t="n">
        <v>85706</v>
      </c>
      <c r="B9971" s="36" t="n">
        <v>45</v>
      </c>
      <c r="C9971" s="7" t="n">
        <v>2</v>
      </c>
      <c r="D9971" s="7" t="n">
        <v>3</v>
      </c>
      <c r="E9971" s="7" t="n">
        <v>5.78000020980835</v>
      </c>
      <c r="F9971" s="7" t="n">
        <v>1.14999997615814</v>
      </c>
      <c r="G9971" s="7" t="n">
        <v>-15.0900001525879</v>
      </c>
      <c r="H9971" s="7" t="n">
        <v>0</v>
      </c>
    </row>
    <row r="9972" spans="1:8">
      <c r="A9972" t="s">
        <v>4</v>
      </c>
      <c r="B9972" s="4" t="s">
        <v>5</v>
      </c>
      <c r="C9972" s="4" t="s">
        <v>8</v>
      </c>
      <c r="D9972" s="4" t="s">
        <v>8</v>
      </c>
      <c r="E9972" s="4" t="s">
        <v>18</v>
      </c>
      <c r="F9972" s="4" t="s">
        <v>18</v>
      </c>
      <c r="G9972" s="4" t="s">
        <v>18</v>
      </c>
      <c r="H9972" s="4" t="s">
        <v>7</v>
      </c>
      <c r="I9972" s="4" t="s">
        <v>8</v>
      </c>
    </row>
    <row r="9973" spans="1:8">
      <c r="A9973" t="n">
        <v>85723</v>
      </c>
      <c r="B9973" s="36" t="n">
        <v>45</v>
      </c>
      <c r="C9973" s="7" t="n">
        <v>4</v>
      </c>
      <c r="D9973" s="7" t="n">
        <v>3</v>
      </c>
      <c r="E9973" s="7" t="n">
        <v>4.05999994277954</v>
      </c>
      <c r="F9973" s="7" t="n">
        <v>228.880004882813</v>
      </c>
      <c r="G9973" s="7" t="n">
        <v>0</v>
      </c>
      <c r="H9973" s="7" t="n">
        <v>0</v>
      </c>
      <c r="I9973" s="7" t="n">
        <v>0</v>
      </c>
    </row>
    <row r="9974" spans="1:8">
      <c r="A9974" t="s">
        <v>4</v>
      </c>
      <c r="B9974" s="4" t="s">
        <v>5</v>
      </c>
      <c r="C9974" s="4" t="s">
        <v>8</v>
      </c>
      <c r="D9974" s="4" t="s">
        <v>8</v>
      </c>
      <c r="E9974" s="4" t="s">
        <v>18</v>
      </c>
      <c r="F9974" s="4" t="s">
        <v>7</v>
      </c>
    </row>
    <row r="9975" spans="1:8">
      <c r="A9975" t="n">
        <v>85741</v>
      </c>
      <c r="B9975" s="36" t="n">
        <v>45</v>
      </c>
      <c r="C9975" s="7" t="n">
        <v>5</v>
      </c>
      <c r="D9975" s="7" t="n">
        <v>3</v>
      </c>
      <c r="E9975" s="7" t="n">
        <v>3.90000009536743</v>
      </c>
      <c r="F9975" s="7" t="n">
        <v>0</v>
      </c>
    </row>
    <row r="9976" spans="1:8">
      <c r="A9976" t="s">
        <v>4</v>
      </c>
      <c r="B9976" s="4" t="s">
        <v>5</v>
      </c>
      <c r="C9976" s="4" t="s">
        <v>8</v>
      </c>
      <c r="D9976" s="4" t="s">
        <v>8</v>
      </c>
      <c r="E9976" s="4" t="s">
        <v>18</v>
      </c>
      <c r="F9976" s="4" t="s">
        <v>7</v>
      </c>
    </row>
    <row r="9977" spans="1:8">
      <c r="A9977" t="n">
        <v>85750</v>
      </c>
      <c r="B9977" s="36" t="n">
        <v>45</v>
      </c>
      <c r="C9977" s="7" t="n">
        <v>11</v>
      </c>
      <c r="D9977" s="7" t="n">
        <v>3</v>
      </c>
      <c r="E9977" s="7" t="n">
        <v>34</v>
      </c>
      <c r="F9977" s="7" t="n">
        <v>0</v>
      </c>
    </row>
    <row r="9978" spans="1:8">
      <c r="A9978" t="s">
        <v>4</v>
      </c>
      <c r="B9978" s="4" t="s">
        <v>5</v>
      </c>
      <c r="C9978" s="4" t="s">
        <v>8</v>
      </c>
      <c r="D9978" s="4" t="s">
        <v>7</v>
      </c>
    </row>
    <row r="9979" spans="1:8">
      <c r="A9979" t="n">
        <v>85759</v>
      </c>
      <c r="B9979" s="25" t="n">
        <v>58</v>
      </c>
      <c r="C9979" s="7" t="n">
        <v>255</v>
      </c>
      <c r="D9979" s="7" t="n">
        <v>0</v>
      </c>
    </row>
    <row r="9980" spans="1:8">
      <c r="A9980" t="s">
        <v>4</v>
      </c>
      <c r="B9980" s="4" t="s">
        <v>5</v>
      </c>
      <c r="C9980" s="4" t="s">
        <v>8</v>
      </c>
      <c r="D9980" s="4" t="s">
        <v>7</v>
      </c>
      <c r="E9980" s="4" t="s">
        <v>18</v>
      </c>
      <c r="F9980" s="4" t="s">
        <v>7</v>
      </c>
      <c r="G9980" s="4" t="s">
        <v>19</v>
      </c>
      <c r="H9980" s="4" t="s">
        <v>19</v>
      </c>
      <c r="I9980" s="4" t="s">
        <v>7</v>
      </c>
      <c r="J9980" s="4" t="s">
        <v>7</v>
      </c>
      <c r="K9980" s="4" t="s">
        <v>19</v>
      </c>
      <c r="L9980" s="4" t="s">
        <v>19</v>
      </c>
      <c r="M9980" s="4" t="s">
        <v>19</v>
      </c>
      <c r="N9980" s="4" t="s">
        <v>19</v>
      </c>
      <c r="O9980" s="4" t="s">
        <v>9</v>
      </c>
    </row>
    <row r="9981" spans="1:8">
      <c r="A9981" t="n">
        <v>85763</v>
      </c>
      <c r="B9981" s="15" t="n">
        <v>50</v>
      </c>
      <c r="C9981" s="7" t="n">
        <v>0</v>
      </c>
      <c r="D9981" s="7" t="n">
        <v>4407</v>
      </c>
      <c r="E9981" s="7" t="n">
        <v>0.699999988079071</v>
      </c>
      <c r="F9981" s="7" t="n">
        <v>0</v>
      </c>
      <c r="G9981" s="7" t="n">
        <v>0</v>
      </c>
      <c r="H9981" s="7" t="n">
        <v>0</v>
      </c>
      <c r="I9981" s="7" t="n">
        <v>0</v>
      </c>
      <c r="J9981" s="7" t="n">
        <v>65533</v>
      </c>
      <c r="K9981" s="7" t="n">
        <v>0</v>
      </c>
      <c r="L9981" s="7" t="n">
        <v>0</v>
      </c>
      <c r="M9981" s="7" t="n">
        <v>0</v>
      </c>
      <c r="N9981" s="7" t="n">
        <v>0</v>
      </c>
      <c r="O9981" s="7" t="s">
        <v>20</v>
      </c>
    </row>
    <row r="9982" spans="1:8">
      <c r="A9982" t="s">
        <v>4</v>
      </c>
      <c r="B9982" s="4" t="s">
        <v>5</v>
      </c>
      <c r="C9982" s="4" t="s">
        <v>8</v>
      </c>
      <c r="D9982" s="4" t="s">
        <v>7</v>
      </c>
      <c r="E9982" s="4" t="s">
        <v>7</v>
      </c>
      <c r="F9982" s="4" t="s">
        <v>7</v>
      </c>
      <c r="G9982" s="4" t="s">
        <v>7</v>
      </c>
      <c r="H9982" s="4" t="s">
        <v>7</v>
      </c>
      <c r="I9982" s="4" t="s">
        <v>9</v>
      </c>
      <c r="J9982" s="4" t="s">
        <v>18</v>
      </c>
      <c r="K9982" s="4" t="s">
        <v>18</v>
      </c>
      <c r="L9982" s="4" t="s">
        <v>18</v>
      </c>
      <c r="M9982" s="4" t="s">
        <v>19</v>
      </c>
      <c r="N9982" s="4" t="s">
        <v>19</v>
      </c>
      <c r="O9982" s="4" t="s">
        <v>18</v>
      </c>
      <c r="P9982" s="4" t="s">
        <v>18</v>
      </c>
      <c r="Q9982" s="4" t="s">
        <v>18</v>
      </c>
      <c r="R9982" s="4" t="s">
        <v>18</v>
      </c>
      <c r="S9982" s="4" t="s">
        <v>8</v>
      </c>
    </row>
    <row r="9983" spans="1:8">
      <c r="A9983" t="n">
        <v>85802</v>
      </c>
      <c r="B9983" s="69" t="n">
        <v>39</v>
      </c>
      <c r="C9983" s="7" t="n">
        <v>12</v>
      </c>
      <c r="D9983" s="7" t="n">
        <v>65533</v>
      </c>
      <c r="E9983" s="7" t="n">
        <v>203</v>
      </c>
      <c r="F9983" s="7" t="n">
        <v>0</v>
      </c>
      <c r="G9983" s="7" t="n">
        <v>0</v>
      </c>
      <c r="H9983" s="7" t="n">
        <v>259</v>
      </c>
      <c r="I9983" s="7" t="s">
        <v>20</v>
      </c>
      <c r="J9983" s="7" t="n">
        <v>0</v>
      </c>
      <c r="K9983" s="7" t="n">
        <v>0.800000011920929</v>
      </c>
      <c r="L9983" s="7" t="n">
        <v>0</v>
      </c>
      <c r="M9983" s="7" t="n">
        <v>0</v>
      </c>
      <c r="N9983" s="7" t="n">
        <v>0</v>
      </c>
      <c r="O9983" s="7" t="n">
        <v>0</v>
      </c>
      <c r="P9983" s="7" t="n">
        <v>1</v>
      </c>
      <c r="Q9983" s="7" t="n">
        <v>1</v>
      </c>
      <c r="R9983" s="7" t="n">
        <v>1</v>
      </c>
      <c r="S9983" s="7" t="n">
        <v>255</v>
      </c>
    </row>
    <row r="9984" spans="1:8">
      <c r="A9984" t="s">
        <v>4</v>
      </c>
      <c r="B9984" s="4" t="s">
        <v>5</v>
      </c>
      <c r="C9984" s="4" t="s">
        <v>8</v>
      </c>
      <c r="D9984" s="4" t="s">
        <v>7</v>
      </c>
      <c r="E9984" s="4" t="s">
        <v>7</v>
      </c>
      <c r="F9984" s="4" t="s">
        <v>7</v>
      </c>
      <c r="G9984" s="4" t="s">
        <v>7</v>
      </c>
      <c r="H9984" s="4" t="s">
        <v>7</v>
      </c>
      <c r="I9984" s="4" t="s">
        <v>9</v>
      </c>
      <c r="J9984" s="4" t="s">
        <v>18</v>
      </c>
      <c r="K9984" s="4" t="s">
        <v>18</v>
      </c>
      <c r="L9984" s="4" t="s">
        <v>18</v>
      </c>
      <c r="M9984" s="4" t="s">
        <v>19</v>
      </c>
      <c r="N9984" s="4" t="s">
        <v>19</v>
      </c>
      <c r="O9984" s="4" t="s">
        <v>18</v>
      </c>
      <c r="P9984" s="4" t="s">
        <v>18</v>
      </c>
      <c r="Q9984" s="4" t="s">
        <v>18</v>
      </c>
      <c r="R9984" s="4" t="s">
        <v>18</v>
      </c>
      <c r="S9984" s="4" t="s">
        <v>8</v>
      </c>
    </row>
    <row r="9985" spans="1:19">
      <c r="A9985" t="n">
        <v>85852</v>
      </c>
      <c r="B9985" s="69" t="n">
        <v>39</v>
      </c>
      <c r="C9985" s="7" t="n">
        <v>12</v>
      </c>
      <c r="D9985" s="7" t="n">
        <v>65533</v>
      </c>
      <c r="E9985" s="7" t="n">
        <v>203</v>
      </c>
      <c r="F9985" s="7" t="n">
        <v>0</v>
      </c>
      <c r="G9985" s="7" t="n">
        <v>1</v>
      </c>
      <c r="H9985" s="7" t="n">
        <v>259</v>
      </c>
      <c r="I9985" s="7" t="s">
        <v>20</v>
      </c>
      <c r="J9985" s="7" t="n">
        <v>0</v>
      </c>
      <c r="K9985" s="7" t="n">
        <v>0.800000011920929</v>
      </c>
      <c r="L9985" s="7" t="n">
        <v>0</v>
      </c>
      <c r="M9985" s="7" t="n">
        <v>0</v>
      </c>
      <c r="N9985" s="7" t="n">
        <v>0</v>
      </c>
      <c r="O9985" s="7" t="n">
        <v>0</v>
      </c>
      <c r="P9985" s="7" t="n">
        <v>1</v>
      </c>
      <c r="Q9985" s="7" t="n">
        <v>1</v>
      </c>
      <c r="R9985" s="7" t="n">
        <v>1</v>
      </c>
      <c r="S9985" s="7" t="n">
        <v>255</v>
      </c>
    </row>
    <row r="9986" spans="1:19">
      <c r="A9986" t="s">
        <v>4</v>
      </c>
      <c r="B9986" s="4" t="s">
        <v>5</v>
      </c>
      <c r="C9986" s="4" t="s">
        <v>7</v>
      </c>
      <c r="D9986" s="4" t="s">
        <v>8</v>
      </c>
      <c r="E9986" s="4" t="s">
        <v>18</v>
      </c>
      <c r="F9986" s="4" t="s">
        <v>7</v>
      </c>
    </row>
    <row r="9987" spans="1:19">
      <c r="A9987" t="n">
        <v>85902</v>
      </c>
      <c r="B9987" s="70" t="n">
        <v>59</v>
      </c>
      <c r="C9987" s="7" t="n">
        <v>0</v>
      </c>
      <c r="D9987" s="7" t="n">
        <v>13</v>
      </c>
      <c r="E9987" s="7" t="n">
        <v>0.150000005960464</v>
      </c>
      <c r="F9987" s="7" t="n">
        <v>0</v>
      </c>
    </row>
    <row r="9988" spans="1:19">
      <c r="A9988" t="s">
        <v>4</v>
      </c>
      <c r="B9988" s="4" t="s">
        <v>5</v>
      </c>
      <c r="C9988" s="4" t="s">
        <v>7</v>
      </c>
      <c r="D9988" s="4" t="s">
        <v>8</v>
      </c>
      <c r="E9988" s="4" t="s">
        <v>18</v>
      </c>
      <c r="F9988" s="4" t="s">
        <v>7</v>
      </c>
    </row>
    <row r="9989" spans="1:19">
      <c r="A9989" t="n">
        <v>85912</v>
      </c>
      <c r="B9989" s="70" t="n">
        <v>59</v>
      </c>
      <c r="C9989" s="7" t="n">
        <v>1</v>
      </c>
      <c r="D9989" s="7" t="n">
        <v>1</v>
      </c>
      <c r="E9989" s="7" t="n">
        <v>0.150000005960464</v>
      </c>
      <c r="F9989" s="7" t="n">
        <v>0</v>
      </c>
    </row>
    <row r="9990" spans="1:19">
      <c r="A9990" t="s">
        <v>4</v>
      </c>
      <c r="B9990" s="4" t="s">
        <v>5</v>
      </c>
      <c r="C9990" s="4" t="s">
        <v>7</v>
      </c>
    </row>
    <row r="9991" spans="1:19">
      <c r="A9991" t="n">
        <v>85922</v>
      </c>
      <c r="B9991" s="23" t="n">
        <v>16</v>
      </c>
      <c r="C9991" s="7" t="n">
        <v>1000</v>
      </c>
    </row>
    <row r="9992" spans="1:19">
      <c r="A9992" t="s">
        <v>4</v>
      </c>
      <c r="B9992" s="4" t="s">
        <v>5</v>
      </c>
      <c r="C9992" s="4" t="s">
        <v>7</v>
      </c>
      <c r="D9992" s="4" t="s">
        <v>19</v>
      </c>
      <c r="E9992" s="4" t="s">
        <v>19</v>
      </c>
      <c r="F9992" s="4" t="s">
        <v>19</v>
      </c>
      <c r="G9992" s="4" t="s">
        <v>19</v>
      </c>
      <c r="H9992" s="4" t="s">
        <v>7</v>
      </c>
      <c r="I9992" s="4" t="s">
        <v>8</v>
      </c>
    </row>
    <row r="9993" spans="1:19">
      <c r="A9993" t="n">
        <v>85925</v>
      </c>
      <c r="B9993" s="87" t="n">
        <v>66</v>
      </c>
      <c r="C9993" s="7" t="n">
        <v>0</v>
      </c>
      <c r="D9993" s="7" t="n">
        <v>1065353216</v>
      </c>
      <c r="E9993" s="7" t="n">
        <v>1065353216</v>
      </c>
      <c r="F9993" s="7" t="n">
        <v>1065353216</v>
      </c>
      <c r="G9993" s="7" t="n">
        <v>0</v>
      </c>
      <c r="H9993" s="7" t="n">
        <v>1000</v>
      </c>
      <c r="I9993" s="7" t="n">
        <v>3</v>
      </c>
    </row>
    <row r="9994" spans="1:19">
      <c r="A9994" t="s">
        <v>4</v>
      </c>
      <c r="B9994" s="4" t="s">
        <v>5</v>
      </c>
      <c r="C9994" s="4" t="s">
        <v>7</v>
      </c>
      <c r="D9994" s="4" t="s">
        <v>19</v>
      </c>
      <c r="E9994" s="4" t="s">
        <v>19</v>
      </c>
      <c r="F9994" s="4" t="s">
        <v>19</v>
      </c>
      <c r="G9994" s="4" t="s">
        <v>19</v>
      </c>
      <c r="H9994" s="4" t="s">
        <v>7</v>
      </c>
      <c r="I9994" s="4" t="s">
        <v>8</v>
      </c>
    </row>
    <row r="9995" spans="1:19">
      <c r="A9995" t="n">
        <v>85947</v>
      </c>
      <c r="B9995" s="87" t="n">
        <v>66</v>
      </c>
      <c r="C9995" s="7" t="n">
        <v>1</v>
      </c>
      <c r="D9995" s="7" t="n">
        <v>1065353216</v>
      </c>
      <c r="E9995" s="7" t="n">
        <v>1065353216</v>
      </c>
      <c r="F9995" s="7" t="n">
        <v>1065353216</v>
      </c>
      <c r="G9995" s="7" t="n">
        <v>0</v>
      </c>
      <c r="H9995" s="7" t="n">
        <v>1000</v>
      </c>
      <c r="I9995" s="7" t="n">
        <v>3</v>
      </c>
    </row>
    <row r="9996" spans="1:19">
      <c r="A9996" t="s">
        <v>4</v>
      </c>
      <c r="B9996" s="4" t="s">
        <v>5</v>
      </c>
      <c r="C9996" s="4" t="s">
        <v>7</v>
      </c>
      <c r="D9996" s="4" t="s">
        <v>19</v>
      </c>
    </row>
    <row r="9997" spans="1:19">
      <c r="A9997" t="n">
        <v>85969</v>
      </c>
      <c r="B9997" s="43" t="n">
        <v>43</v>
      </c>
      <c r="C9997" s="7" t="n">
        <v>0</v>
      </c>
      <c r="D9997" s="7" t="n">
        <v>512</v>
      </c>
    </row>
    <row r="9998" spans="1:19">
      <c r="A9998" t="s">
        <v>4</v>
      </c>
      <c r="B9998" s="4" t="s">
        <v>5</v>
      </c>
      <c r="C9998" s="4" t="s">
        <v>7</v>
      </c>
      <c r="D9998" s="4" t="s">
        <v>19</v>
      </c>
    </row>
    <row r="9999" spans="1:19">
      <c r="A9999" t="n">
        <v>85976</v>
      </c>
      <c r="B9999" s="43" t="n">
        <v>43</v>
      </c>
      <c r="C9999" s="7" t="n">
        <v>1</v>
      </c>
      <c r="D9999" s="7" t="n">
        <v>512</v>
      </c>
    </row>
    <row r="10000" spans="1:19">
      <c r="A10000" t="s">
        <v>4</v>
      </c>
      <c r="B10000" s="4" t="s">
        <v>5</v>
      </c>
      <c r="C10000" s="4" t="s">
        <v>8</v>
      </c>
      <c r="D10000" s="4" t="s">
        <v>7</v>
      </c>
      <c r="E10000" s="4" t="s">
        <v>18</v>
      </c>
      <c r="F10000" s="4" t="s">
        <v>7</v>
      </c>
      <c r="G10000" s="4" t="s">
        <v>19</v>
      </c>
      <c r="H10000" s="4" t="s">
        <v>19</v>
      </c>
      <c r="I10000" s="4" t="s">
        <v>7</v>
      </c>
      <c r="J10000" s="4" t="s">
        <v>7</v>
      </c>
      <c r="K10000" s="4" t="s">
        <v>19</v>
      </c>
      <c r="L10000" s="4" t="s">
        <v>19</v>
      </c>
      <c r="M10000" s="4" t="s">
        <v>19</v>
      </c>
      <c r="N10000" s="4" t="s">
        <v>19</v>
      </c>
      <c r="O10000" s="4" t="s">
        <v>9</v>
      </c>
    </row>
    <row r="10001" spans="1:19">
      <c r="A10001" t="n">
        <v>85983</v>
      </c>
      <c r="B10001" s="15" t="n">
        <v>50</v>
      </c>
      <c r="C10001" s="7" t="n">
        <v>0</v>
      </c>
      <c r="D10001" s="7" t="n">
        <v>4120</v>
      </c>
      <c r="E10001" s="7" t="n">
        <v>0.400000005960464</v>
      </c>
      <c r="F10001" s="7" t="n">
        <v>0</v>
      </c>
      <c r="G10001" s="7" t="n">
        <v>0</v>
      </c>
      <c r="H10001" s="7" t="n">
        <v>-1073741824</v>
      </c>
      <c r="I10001" s="7" t="n">
        <v>0</v>
      </c>
      <c r="J10001" s="7" t="n">
        <v>65533</v>
      </c>
      <c r="K10001" s="7" t="n">
        <v>0</v>
      </c>
      <c r="L10001" s="7" t="n">
        <v>0</v>
      </c>
      <c r="M10001" s="7" t="n">
        <v>0</v>
      </c>
      <c r="N10001" s="7" t="n">
        <v>0</v>
      </c>
      <c r="O10001" s="7" t="s">
        <v>20</v>
      </c>
    </row>
    <row r="10002" spans="1:19">
      <c r="A10002" t="s">
        <v>4</v>
      </c>
      <c r="B10002" s="4" t="s">
        <v>5</v>
      </c>
      <c r="C10002" s="4" t="s">
        <v>7</v>
      </c>
    </row>
    <row r="10003" spans="1:19">
      <c r="A10003" t="n">
        <v>86022</v>
      </c>
      <c r="B10003" s="23" t="n">
        <v>16</v>
      </c>
      <c r="C10003" s="7" t="n">
        <v>1000</v>
      </c>
    </row>
    <row r="10004" spans="1:19">
      <c r="A10004" t="s">
        <v>4</v>
      </c>
      <c r="B10004" s="4" t="s">
        <v>5</v>
      </c>
      <c r="C10004" s="4" t="s">
        <v>8</v>
      </c>
      <c r="D10004" s="4" t="s">
        <v>7</v>
      </c>
      <c r="E10004" s="4" t="s">
        <v>7</v>
      </c>
      <c r="F10004" s="4" t="s">
        <v>7</v>
      </c>
      <c r="G10004" s="4" t="s">
        <v>7</v>
      </c>
      <c r="H10004" s="4" t="s">
        <v>7</v>
      </c>
      <c r="I10004" s="4" t="s">
        <v>9</v>
      </c>
      <c r="J10004" s="4" t="s">
        <v>18</v>
      </c>
      <c r="K10004" s="4" t="s">
        <v>18</v>
      </c>
      <c r="L10004" s="4" t="s">
        <v>18</v>
      </c>
      <c r="M10004" s="4" t="s">
        <v>19</v>
      </c>
      <c r="N10004" s="4" t="s">
        <v>19</v>
      </c>
      <c r="O10004" s="4" t="s">
        <v>18</v>
      </c>
      <c r="P10004" s="4" t="s">
        <v>18</v>
      </c>
      <c r="Q10004" s="4" t="s">
        <v>18</v>
      </c>
      <c r="R10004" s="4" t="s">
        <v>18</v>
      </c>
      <c r="S10004" s="4" t="s">
        <v>8</v>
      </c>
    </row>
    <row r="10005" spans="1:19">
      <c r="A10005" t="n">
        <v>86025</v>
      </c>
      <c r="B10005" s="69" t="n">
        <v>39</v>
      </c>
      <c r="C10005" s="7" t="n">
        <v>12</v>
      </c>
      <c r="D10005" s="7" t="n">
        <v>65533</v>
      </c>
      <c r="E10005" s="7" t="n">
        <v>206</v>
      </c>
      <c r="F10005" s="7" t="n">
        <v>0</v>
      </c>
      <c r="G10005" s="7" t="n">
        <v>0</v>
      </c>
      <c r="H10005" s="7" t="n">
        <v>259</v>
      </c>
      <c r="I10005" s="7" t="s">
        <v>20</v>
      </c>
      <c r="J10005" s="7" t="n">
        <v>0</v>
      </c>
      <c r="K10005" s="7" t="n">
        <v>0.800000011920929</v>
      </c>
      <c r="L10005" s="7" t="n">
        <v>0</v>
      </c>
      <c r="M10005" s="7" t="n">
        <v>0</v>
      </c>
      <c r="N10005" s="7" t="n">
        <v>0</v>
      </c>
      <c r="O10005" s="7" t="n">
        <v>0</v>
      </c>
      <c r="P10005" s="7" t="n">
        <v>1.39999997615814</v>
      </c>
      <c r="Q10005" s="7" t="n">
        <v>1.39999997615814</v>
      </c>
      <c r="R10005" s="7" t="n">
        <v>1.39999997615814</v>
      </c>
      <c r="S10005" s="7" t="n">
        <v>103</v>
      </c>
    </row>
    <row r="10006" spans="1:19">
      <c r="A10006" t="s">
        <v>4</v>
      </c>
      <c r="B10006" s="4" t="s">
        <v>5</v>
      </c>
      <c r="C10006" s="4" t="s">
        <v>8</v>
      </c>
      <c r="D10006" s="4" t="s">
        <v>7</v>
      </c>
      <c r="E10006" s="4" t="s">
        <v>7</v>
      </c>
      <c r="F10006" s="4" t="s">
        <v>7</v>
      </c>
      <c r="G10006" s="4" t="s">
        <v>7</v>
      </c>
      <c r="H10006" s="4" t="s">
        <v>7</v>
      </c>
      <c r="I10006" s="4" t="s">
        <v>9</v>
      </c>
      <c r="J10006" s="4" t="s">
        <v>18</v>
      </c>
      <c r="K10006" s="4" t="s">
        <v>18</v>
      </c>
      <c r="L10006" s="4" t="s">
        <v>18</v>
      </c>
      <c r="M10006" s="4" t="s">
        <v>19</v>
      </c>
      <c r="N10006" s="4" t="s">
        <v>19</v>
      </c>
      <c r="O10006" s="4" t="s">
        <v>18</v>
      </c>
      <c r="P10006" s="4" t="s">
        <v>18</v>
      </c>
      <c r="Q10006" s="4" t="s">
        <v>18</v>
      </c>
      <c r="R10006" s="4" t="s">
        <v>18</v>
      </c>
      <c r="S10006" s="4" t="s">
        <v>8</v>
      </c>
    </row>
    <row r="10007" spans="1:19">
      <c r="A10007" t="n">
        <v>86075</v>
      </c>
      <c r="B10007" s="69" t="n">
        <v>39</v>
      </c>
      <c r="C10007" s="7" t="n">
        <v>12</v>
      </c>
      <c r="D10007" s="7" t="n">
        <v>65533</v>
      </c>
      <c r="E10007" s="7" t="n">
        <v>206</v>
      </c>
      <c r="F10007" s="7" t="n">
        <v>0</v>
      </c>
      <c r="G10007" s="7" t="n">
        <v>1</v>
      </c>
      <c r="H10007" s="7" t="n">
        <v>259</v>
      </c>
      <c r="I10007" s="7" t="s">
        <v>20</v>
      </c>
      <c r="J10007" s="7" t="n">
        <v>0</v>
      </c>
      <c r="K10007" s="7" t="n">
        <v>0.699999988079071</v>
      </c>
      <c r="L10007" s="7" t="n">
        <v>0</v>
      </c>
      <c r="M10007" s="7" t="n">
        <v>0</v>
      </c>
      <c r="N10007" s="7" t="n">
        <v>0</v>
      </c>
      <c r="O10007" s="7" t="n">
        <v>0</v>
      </c>
      <c r="P10007" s="7" t="n">
        <v>0.800000011920929</v>
      </c>
      <c r="Q10007" s="7" t="n">
        <v>0.800000011920929</v>
      </c>
      <c r="R10007" s="7" t="n">
        <v>0.800000011920929</v>
      </c>
      <c r="S10007" s="7" t="n">
        <v>104</v>
      </c>
    </row>
    <row r="10008" spans="1:19">
      <c r="A10008" t="s">
        <v>4</v>
      </c>
      <c r="B10008" s="4" t="s">
        <v>5</v>
      </c>
      <c r="C10008" s="4" t="s">
        <v>8</v>
      </c>
      <c r="D10008" s="4" t="s">
        <v>8</v>
      </c>
      <c r="E10008" s="4" t="s">
        <v>18</v>
      </c>
      <c r="F10008" s="4" t="s">
        <v>18</v>
      </c>
      <c r="G10008" s="4" t="s">
        <v>18</v>
      </c>
      <c r="H10008" s="4" t="s">
        <v>7</v>
      </c>
    </row>
    <row r="10009" spans="1:19">
      <c r="A10009" t="n">
        <v>86125</v>
      </c>
      <c r="B10009" s="36" t="n">
        <v>45</v>
      </c>
      <c r="C10009" s="7" t="n">
        <v>2</v>
      </c>
      <c r="D10009" s="7" t="n">
        <v>3</v>
      </c>
      <c r="E10009" s="7" t="n">
        <v>9.21000003814697</v>
      </c>
      <c r="F10009" s="7" t="n">
        <v>5.25</v>
      </c>
      <c r="G10009" s="7" t="n">
        <v>-16.0400009155273</v>
      </c>
      <c r="H10009" s="7" t="n">
        <v>2500</v>
      </c>
    </row>
    <row r="10010" spans="1:19">
      <c r="A10010" t="s">
        <v>4</v>
      </c>
      <c r="B10010" s="4" t="s">
        <v>5</v>
      </c>
      <c r="C10010" s="4" t="s">
        <v>8</v>
      </c>
      <c r="D10010" s="4" t="s">
        <v>8</v>
      </c>
      <c r="E10010" s="4" t="s">
        <v>18</v>
      </c>
      <c r="F10010" s="4" t="s">
        <v>18</v>
      </c>
      <c r="G10010" s="4" t="s">
        <v>18</v>
      </c>
      <c r="H10010" s="4" t="s">
        <v>7</v>
      </c>
      <c r="I10010" s="4" t="s">
        <v>8</v>
      </c>
    </row>
    <row r="10011" spans="1:19">
      <c r="A10011" t="n">
        <v>86142</v>
      </c>
      <c r="B10011" s="36" t="n">
        <v>45</v>
      </c>
      <c r="C10011" s="7" t="n">
        <v>4</v>
      </c>
      <c r="D10011" s="7" t="n">
        <v>3</v>
      </c>
      <c r="E10011" s="7" t="n">
        <v>13.5600004196167</v>
      </c>
      <c r="F10011" s="7" t="n">
        <v>250.820007324219</v>
      </c>
      <c r="G10011" s="7" t="n">
        <v>0</v>
      </c>
      <c r="H10011" s="7" t="n">
        <v>2500</v>
      </c>
      <c r="I10011" s="7" t="n">
        <v>1</v>
      </c>
    </row>
    <row r="10012" spans="1:19">
      <c r="A10012" t="s">
        <v>4</v>
      </c>
      <c r="B10012" s="4" t="s">
        <v>5</v>
      </c>
      <c r="C10012" s="4" t="s">
        <v>8</v>
      </c>
      <c r="D10012" s="4" t="s">
        <v>8</v>
      </c>
      <c r="E10012" s="4" t="s">
        <v>18</v>
      </c>
      <c r="F10012" s="4" t="s">
        <v>7</v>
      </c>
    </row>
    <row r="10013" spans="1:19">
      <c r="A10013" t="n">
        <v>86160</v>
      </c>
      <c r="B10013" s="36" t="n">
        <v>45</v>
      </c>
      <c r="C10013" s="7" t="n">
        <v>5</v>
      </c>
      <c r="D10013" s="7" t="n">
        <v>3</v>
      </c>
      <c r="E10013" s="7" t="n">
        <v>3.29999995231628</v>
      </c>
      <c r="F10013" s="7" t="n">
        <v>2500</v>
      </c>
    </row>
    <row r="10014" spans="1:19">
      <c r="A10014" t="s">
        <v>4</v>
      </c>
      <c r="B10014" s="4" t="s">
        <v>5</v>
      </c>
      <c r="C10014" s="4" t="s">
        <v>7</v>
      </c>
      <c r="D10014" s="4" t="s">
        <v>18</v>
      </c>
      <c r="E10014" s="4" t="s">
        <v>18</v>
      </c>
      <c r="F10014" s="4" t="s">
        <v>18</v>
      </c>
      <c r="G10014" s="4" t="s">
        <v>18</v>
      </c>
    </row>
    <row r="10015" spans="1:19">
      <c r="A10015" t="n">
        <v>86169</v>
      </c>
      <c r="B10015" s="88" t="n">
        <v>131</v>
      </c>
      <c r="C10015" s="7" t="n">
        <v>0</v>
      </c>
      <c r="D10015" s="7" t="n">
        <v>0.5</v>
      </c>
      <c r="E10015" s="7" t="n">
        <v>0.100000001490116</v>
      </c>
      <c r="F10015" s="7" t="n">
        <v>2</v>
      </c>
      <c r="G10015" s="7" t="n">
        <v>0.25</v>
      </c>
    </row>
    <row r="10016" spans="1:19">
      <c r="A10016" t="s">
        <v>4</v>
      </c>
      <c r="B10016" s="4" t="s">
        <v>5</v>
      </c>
      <c r="C10016" s="4" t="s">
        <v>7</v>
      </c>
      <c r="D10016" s="4" t="s">
        <v>7</v>
      </c>
      <c r="E10016" s="4" t="s">
        <v>18</v>
      </c>
      <c r="F10016" s="4" t="s">
        <v>18</v>
      </c>
      <c r="G10016" s="4" t="s">
        <v>18</v>
      </c>
      <c r="H10016" s="4" t="s">
        <v>18</v>
      </c>
      <c r="I10016" s="4" t="s">
        <v>8</v>
      </c>
      <c r="J10016" s="4" t="s">
        <v>7</v>
      </c>
    </row>
    <row r="10017" spans="1:19">
      <c r="A10017" t="n">
        <v>86188</v>
      </c>
      <c r="B10017" s="66" t="n">
        <v>55</v>
      </c>
      <c r="C10017" s="7" t="n">
        <v>0</v>
      </c>
      <c r="D10017" s="7" t="n">
        <v>65533</v>
      </c>
      <c r="E10017" s="7" t="n">
        <v>9.31999969482422</v>
      </c>
      <c r="F10017" s="7" t="n">
        <v>4.15999984741211</v>
      </c>
      <c r="G10017" s="7" t="n">
        <v>-15.9899997711182</v>
      </c>
      <c r="H10017" s="7" t="n">
        <v>4</v>
      </c>
      <c r="I10017" s="7" t="n">
        <v>0</v>
      </c>
      <c r="J10017" s="7" t="n">
        <v>1</v>
      </c>
    </row>
    <row r="10018" spans="1:19">
      <c r="A10018" t="s">
        <v>4</v>
      </c>
      <c r="B10018" s="4" t="s">
        <v>5</v>
      </c>
      <c r="C10018" s="4" t="s">
        <v>7</v>
      </c>
    </row>
    <row r="10019" spans="1:19">
      <c r="A10019" t="n">
        <v>86212</v>
      </c>
      <c r="B10019" s="23" t="n">
        <v>16</v>
      </c>
      <c r="C10019" s="7" t="n">
        <v>100</v>
      </c>
    </row>
    <row r="10020" spans="1:19">
      <c r="A10020" t="s">
        <v>4</v>
      </c>
      <c r="B10020" s="4" t="s">
        <v>5</v>
      </c>
      <c r="C10020" s="4" t="s">
        <v>7</v>
      </c>
      <c r="D10020" s="4" t="s">
        <v>18</v>
      </c>
      <c r="E10020" s="4" t="s">
        <v>18</v>
      </c>
      <c r="F10020" s="4" t="s">
        <v>18</v>
      </c>
      <c r="G10020" s="4" t="s">
        <v>18</v>
      </c>
    </row>
    <row r="10021" spans="1:19">
      <c r="A10021" t="n">
        <v>86215</v>
      </c>
      <c r="B10021" s="88" t="n">
        <v>131</v>
      </c>
      <c r="C10021" s="7" t="n">
        <v>1</v>
      </c>
      <c r="D10021" s="7" t="n">
        <v>0.5</v>
      </c>
      <c r="E10021" s="7" t="n">
        <v>0.100000001490116</v>
      </c>
      <c r="F10021" s="7" t="n">
        <v>2</v>
      </c>
      <c r="G10021" s="7" t="n">
        <v>0.25</v>
      </c>
    </row>
    <row r="10022" spans="1:19">
      <c r="A10022" t="s">
        <v>4</v>
      </c>
      <c r="B10022" s="4" t="s">
        <v>5</v>
      </c>
      <c r="C10022" s="4" t="s">
        <v>7</v>
      </c>
      <c r="D10022" s="4" t="s">
        <v>7</v>
      </c>
      <c r="E10022" s="4" t="s">
        <v>18</v>
      </c>
      <c r="F10022" s="4" t="s">
        <v>18</v>
      </c>
      <c r="G10022" s="4" t="s">
        <v>18</v>
      </c>
      <c r="H10022" s="4" t="s">
        <v>18</v>
      </c>
      <c r="I10022" s="4" t="s">
        <v>8</v>
      </c>
      <c r="J10022" s="4" t="s">
        <v>7</v>
      </c>
    </row>
    <row r="10023" spans="1:19">
      <c r="A10023" t="n">
        <v>86234</v>
      </c>
      <c r="B10023" s="66" t="n">
        <v>55</v>
      </c>
      <c r="C10023" s="7" t="n">
        <v>1</v>
      </c>
      <c r="D10023" s="7" t="n">
        <v>65533</v>
      </c>
      <c r="E10023" s="7" t="n">
        <v>9.31999969482422</v>
      </c>
      <c r="F10023" s="7" t="n">
        <v>4.15999984741211</v>
      </c>
      <c r="G10023" s="7" t="n">
        <v>-15.9899997711182</v>
      </c>
      <c r="H10023" s="7" t="n">
        <v>4</v>
      </c>
      <c r="I10023" s="7" t="n">
        <v>0</v>
      </c>
      <c r="J10023" s="7" t="n">
        <v>1</v>
      </c>
    </row>
    <row r="10024" spans="1:19">
      <c r="A10024" t="s">
        <v>4</v>
      </c>
      <c r="B10024" s="4" t="s">
        <v>5</v>
      </c>
      <c r="C10024" s="4" t="s">
        <v>7</v>
      </c>
    </row>
    <row r="10025" spans="1:19">
      <c r="A10025" t="n">
        <v>86258</v>
      </c>
      <c r="B10025" s="23" t="n">
        <v>16</v>
      </c>
      <c r="C10025" s="7" t="n">
        <v>2000</v>
      </c>
    </row>
    <row r="10026" spans="1:19">
      <c r="A10026" t="s">
        <v>4</v>
      </c>
      <c r="B10026" s="4" t="s">
        <v>5</v>
      </c>
      <c r="C10026" s="4" t="s">
        <v>7</v>
      </c>
      <c r="D10026" s="4" t="s">
        <v>8</v>
      </c>
    </row>
    <row r="10027" spans="1:19">
      <c r="A10027" t="n">
        <v>86261</v>
      </c>
      <c r="B10027" s="67" t="n">
        <v>56</v>
      </c>
      <c r="C10027" s="7" t="n">
        <v>0</v>
      </c>
      <c r="D10027" s="7" t="n">
        <v>0</v>
      </c>
    </row>
    <row r="10028" spans="1:19">
      <c r="A10028" t="s">
        <v>4</v>
      </c>
      <c r="B10028" s="4" t="s">
        <v>5</v>
      </c>
      <c r="C10028" s="4" t="s">
        <v>7</v>
      </c>
      <c r="D10028" s="4" t="s">
        <v>8</v>
      </c>
    </row>
    <row r="10029" spans="1:19">
      <c r="A10029" t="n">
        <v>86265</v>
      </c>
      <c r="B10029" s="67" t="n">
        <v>56</v>
      </c>
      <c r="C10029" s="7" t="n">
        <v>1</v>
      </c>
      <c r="D10029" s="7" t="n">
        <v>0</v>
      </c>
    </row>
    <row r="10030" spans="1:19">
      <c r="A10030" t="s">
        <v>4</v>
      </c>
      <c r="B10030" s="4" t="s">
        <v>5</v>
      </c>
      <c r="C10030" s="4" t="s">
        <v>8</v>
      </c>
      <c r="D10030" s="4" t="s">
        <v>7</v>
      </c>
      <c r="E10030" s="4" t="s">
        <v>8</v>
      </c>
    </row>
    <row r="10031" spans="1:19">
      <c r="A10031" t="n">
        <v>86269</v>
      </c>
      <c r="B10031" s="69" t="n">
        <v>39</v>
      </c>
      <c r="C10031" s="7" t="n">
        <v>14</v>
      </c>
      <c r="D10031" s="7" t="n">
        <v>65533</v>
      </c>
      <c r="E10031" s="7" t="n">
        <v>103</v>
      </c>
    </row>
    <row r="10032" spans="1:19">
      <c r="A10032" t="s">
        <v>4</v>
      </c>
      <c r="B10032" s="4" t="s">
        <v>5</v>
      </c>
      <c r="C10032" s="4" t="s">
        <v>8</v>
      </c>
      <c r="D10032" s="4" t="s">
        <v>7</v>
      </c>
      <c r="E10032" s="4" t="s">
        <v>8</v>
      </c>
    </row>
    <row r="10033" spans="1:10">
      <c r="A10033" t="n">
        <v>86274</v>
      </c>
      <c r="B10033" s="69" t="n">
        <v>39</v>
      </c>
      <c r="C10033" s="7" t="n">
        <v>14</v>
      </c>
      <c r="D10033" s="7" t="n">
        <v>65533</v>
      </c>
      <c r="E10033" s="7" t="n">
        <v>104</v>
      </c>
    </row>
    <row r="10034" spans="1:10">
      <c r="A10034" t="s">
        <v>4</v>
      </c>
      <c r="B10034" s="4" t="s">
        <v>5</v>
      </c>
      <c r="C10034" s="4" t="s">
        <v>7</v>
      </c>
    </row>
    <row r="10035" spans="1:10">
      <c r="A10035" t="n">
        <v>86279</v>
      </c>
      <c r="B10035" s="23" t="n">
        <v>16</v>
      </c>
      <c r="C10035" s="7" t="n">
        <v>100</v>
      </c>
    </row>
    <row r="10036" spans="1:10">
      <c r="A10036" t="s">
        <v>4</v>
      </c>
      <c r="B10036" s="4" t="s">
        <v>5</v>
      </c>
      <c r="C10036" s="4" t="s">
        <v>8</v>
      </c>
      <c r="D10036" s="4" t="s">
        <v>7</v>
      </c>
      <c r="E10036" s="4" t="s">
        <v>18</v>
      </c>
      <c r="F10036" s="4" t="s">
        <v>7</v>
      </c>
      <c r="G10036" s="4" t="s">
        <v>19</v>
      </c>
      <c r="H10036" s="4" t="s">
        <v>19</v>
      </c>
      <c r="I10036" s="4" t="s">
        <v>7</v>
      </c>
      <c r="J10036" s="4" t="s">
        <v>7</v>
      </c>
      <c r="K10036" s="4" t="s">
        <v>19</v>
      </c>
      <c r="L10036" s="4" t="s">
        <v>19</v>
      </c>
      <c r="M10036" s="4" t="s">
        <v>19</v>
      </c>
      <c r="N10036" s="4" t="s">
        <v>19</v>
      </c>
      <c r="O10036" s="4" t="s">
        <v>9</v>
      </c>
    </row>
    <row r="10037" spans="1:10">
      <c r="A10037" t="n">
        <v>86282</v>
      </c>
      <c r="B10037" s="15" t="n">
        <v>50</v>
      </c>
      <c r="C10037" s="7" t="n">
        <v>0</v>
      </c>
      <c r="D10037" s="7" t="n">
        <v>4120</v>
      </c>
      <c r="E10037" s="7" t="n">
        <v>0.699999988079071</v>
      </c>
      <c r="F10037" s="7" t="n">
        <v>0</v>
      </c>
      <c r="G10037" s="7" t="n">
        <v>0</v>
      </c>
      <c r="H10037" s="7" t="n">
        <v>0</v>
      </c>
      <c r="I10037" s="7" t="n">
        <v>0</v>
      </c>
      <c r="J10037" s="7" t="n">
        <v>65533</v>
      </c>
      <c r="K10037" s="7" t="n">
        <v>0</v>
      </c>
      <c r="L10037" s="7" t="n">
        <v>0</v>
      </c>
      <c r="M10037" s="7" t="n">
        <v>0</v>
      </c>
      <c r="N10037" s="7" t="n">
        <v>0</v>
      </c>
      <c r="O10037" s="7" t="s">
        <v>20</v>
      </c>
    </row>
    <row r="10038" spans="1:10">
      <c r="A10038" t="s">
        <v>4</v>
      </c>
      <c r="B10038" s="4" t="s">
        <v>5</v>
      </c>
      <c r="C10038" s="4" t="s">
        <v>8</v>
      </c>
      <c r="D10038" s="4" t="s">
        <v>7</v>
      </c>
      <c r="E10038" s="4" t="s">
        <v>7</v>
      </c>
      <c r="F10038" s="4" t="s">
        <v>7</v>
      </c>
      <c r="G10038" s="4" t="s">
        <v>7</v>
      </c>
      <c r="H10038" s="4" t="s">
        <v>7</v>
      </c>
      <c r="I10038" s="4" t="s">
        <v>9</v>
      </c>
      <c r="J10038" s="4" t="s">
        <v>18</v>
      </c>
      <c r="K10038" s="4" t="s">
        <v>18</v>
      </c>
      <c r="L10038" s="4" t="s">
        <v>18</v>
      </c>
      <c r="M10038" s="4" t="s">
        <v>19</v>
      </c>
      <c r="N10038" s="4" t="s">
        <v>19</v>
      </c>
      <c r="O10038" s="4" t="s">
        <v>18</v>
      </c>
      <c r="P10038" s="4" t="s">
        <v>18</v>
      </c>
      <c r="Q10038" s="4" t="s">
        <v>18</v>
      </c>
      <c r="R10038" s="4" t="s">
        <v>18</v>
      </c>
      <c r="S10038" s="4" t="s">
        <v>8</v>
      </c>
    </row>
    <row r="10039" spans="1:10">
      <c r="A10039" t="n">
        <v>86321</v>
      </c>
      <c r="B10039" s="69" t="n">
        <v>39</v>
      </c>
      <c r="C10039" s="7" t="n">
        <v>12</v>
      </c>
      <c r="D10039" s="7" t="n">
        <v>65533</v>
      </c>
      <c r="E10039" s="7" t="n">
        <v>204</v>
      </c>
      <c r="F10039" s="7" t="n">
        <v>0</v>
      </c>
      <c r="G10039" s="7" t="n">
        <v>7033</v>
      </c>
      <c r="H10039" s="7" t="n">
        <v>259</v>
      </c>
      <c r="I10039" s="7" t="s">
        <v>20</v>
      </c>
      <c r="J10039" s="7" t="n">
        <v>0</v>
      </c>
      <c r="K10039" s="7" t="n">
        <v>5.19999980926514</v>
      </c>
      <c r="L10039" s="7" t="n">
        <v>0.600000023841858</v>
      </c>
      <c r="M10039" s="7" t="n">
        <v>0</v>
      </c>
      <c r="N10039" s="7" t="n">
        <v>0</v>
      </c>
      <c r="O10039" s="7" t="n">
        <v>0</v>
      </c>
      <c r="P10039" s="7" t="n">
        <v>1</v>
      </c>
      <c r="Q10039" s="7" t="n">
        <v>1</v>
      </c>
      <c r="R10039" s="7" t="n">
        <v>1</v>
      </c>
      <c r="S10039" s="7" t="n">
        <v>100</v>
      </c>
    </row>
    <row r="10040" spans="1:10">
      <c r="A10040" t="s">
        <v>4</v>
      </c>
      <c r="B10040" s="4" t="s">
        <v>5</v>
      </c>
      <c r="C10040" s="4" t="s">
        <v>7</v>
      </c>
    </row>
    <row r="10041" spans="1:10">
      <c r="A10041" t="n">
        <v>86371</v>
      </c>
      <c r="B10041" s="23" t="n">
        <v>16</v>
      </c>
      <c r="C10041" s="7" t="n">
        <v>1500</v>
      </c>
    </row>
    <row r="10042" spans="1:10">
      <c r="A10042" t="s">
        <v>4</v>
      </c>
      <c r="B10042" s="4" t="s">
        <v>5</v>
      </c>
      <c r="C10042" s="4" t="s">
        <v>8</v>
      </c>
      <c r="D10042" s="4" t="s">
        <v>7</v>
      </c>
      <c r="E10042" s="4" t="s">
        <v>18</v>
      </c>
    </row>
    <row r="10043" spans="1:10">
      <c r="A10043" t="n">
        <v>86374</v>
      </c>
      <c r="B10043" s="25" t="n">
        <v>58</v>
      </c>
      <c r="C10043" s="7" t="n">
        <v>0</v>
      </c>
      <c r="D10043" s="7" t="n">
        <v>1000</v>
      </c>
      <c r="E10043" s="7" t="n">
        <v>1</v>
      </c>
    </row>
    <row r="10044" spans="1:10">
      <c r="A10044" t="s">
        <v>4</v>
      </c>
      <c r="B10044" s="4" t="s">
        <v>5</v>
      </c>
      <c r="C10044" s="4" t="s">
        <v>8</v>
      </c>
      <c r="D10044" s="4" t="s">
        <v>7</v>
      </c>
    </row>
    <row r="10045" spans="1:10">
      <c r="A10045" t="n">
        <v>86382</v>
      </c>
      <c r="B10045" s="25" t="n">
        <v>58</v>
      </c>
      <c r="C10045" s="7" t="n">
        <v>255</v>
      </c>
      <c r="D10045" s="7" t="n">
        <v>0</v>
      </c>
    </row>
    <row r="10046" spans="1:10">
      <c r="A10046" t="s">
        <v>4</v>
      </c>
      <c r="B10046" s="4" t="s">
        <v>5</v>
      </c>
      <c r="C10046" s="4" t="s">
        <v>8</v>
      </c>
      <c r="D10046" s="4" t="s">
        <v>7</v>
      </c>
      <c r="E10046" s="4" t="s">
        <v>8</v>
      </c>
    </row>
    <row r="10047" spans="1:10">
      <c r="A10047" t="n">
        <v>86386</v>
      </c>
      <c r="B10047" s="69" t="n">
        <v>39</v>
      </c>
      <c r="C10047" s="7" t="n">
        <v>11</v>
      </c>
      <c r="D10047" s="7" t="n">
        <v>65533</v>
      </c>
      <c r="E10047" s="7" t="n">
        <v>204</v>
      </c>
    </row>
    <row r="10048" spans="1:10">
      <c r="A10048" t="s">
        <v>4</v>
      </c>
      <c r="B10048" s="4" t="s">
        <v>5</v>
      </c>
      <c r="C10048" s="4" t="s">
        <v>8</v>
      </c>
      <c r="D10048" s="4" t="s">
        <v>7</v>
      </c>
      <c r="E10048" s="4" t="s">
        <v>8</v>
      </c>
    </row>
    <row r="10049" spans="1:19">
      <c r="A10049" t="n">
        <v>86391</v>
      </c>
      <c r="B10049" s="69" t="n">
        <v>39</v>
      </c>
      <c r="C10049" s="7" t="n">
        <v>11</v>
      </c>
      <c r="D10049" s="7" t="n">
        <v>65533</v>
      </c>
      <c r="E10049" s="7" t="n">
        <v>206</v>
      </c>
    </row>
    <row r="10050" spans="1:19">
      <c r="A10050" t="s">
        <v>4</v>
      </c>
      <c r="B10050" s="4" t="s">
        <v>5</v>
      </c>
      <c r="C10050" s="4" t="s">
        <v>8</v>
      </c>
      <c r="D10050" s="4" t="s">
        <v>7</v>
      </c>
      <c r="E10050" s="4" t="s">
        <v>8</v>
      </c>
    </row>
    <row r="10051" spans="1:19">
      <c r="A10051" t="n">
        <v>86396</v>
      </c>
      <c r="B10051" s="69" t="n">
        <v>39</v>
      </c>
      <c r="C10051" s="7" t="n">
        <v>11</v>
      </c>
      <c r="D10051" s="7" t="n">
        <v>65533</v>
      </c>
      <c r="E10051" s="7" t="n">
        <v>203</v>
      </c>
    </row>
    <row r="10052" spans="1:19">
      <c r="A10052" t="s">
        <v>4</v>
      </c>
      <c r="B10052" s="4" t="s">
        <v>5</v>
      </c>
      <c r="C10052" s="4" t="s">
        <v>8</v>
      </c>
      <c r="D10052" s="4" t="s">
        <v>7</v>
      </c>
      <c r="E10052" s="4" t="s">
        <v>8</v>
      </c>
    </row>
    <row r="10053" spans="1:19">
      <c r="A10053" t="n">
        <v>86401</v>
      </c>
      <c r="B10053" s="49" t="n">
        <v>36</v>
      </c>
      <c r="C10053" s="7" t="n">
        <v>9</v>
      </c>
      <c r="D10053" s="7" t="n">
        <v>0</v>
      </c>
      <c r="E10053" s="7" t="n">
        <v>0</v>
      </c>
    </row>
    <row r="10054" spans="1:19">
      <c r="A10054" t="s">
        <v>4</v>
      </c>
      <c r="B10054" s="4" t="s">
        <v>5</v>
      </c>
      <c r="C10054" s="4" t="s">
        <v>8</v>
      </c>
      <c r="D10054" s="4" t="s">
        <v>7</v>
      </c>
      <c r="E10054" s="4" t="s">
        <v>8</v>
      </c>
    </row>
    <row r="10055" spans="1:19">
      <c r="A10055" t="n">
        <v>86406</v>
      </c>
      <c r="B10055" s="49" t="n">
        <v>36</v>
      </c>
      <c r="C10055" s="7" t="n">
        <v>9</v>
      </c>
      <c r="D10055" s="7" t="n">
        <v>1</v>
      </c>
      <c r="E10055" s="7" t="n">
        <v>0</v>
      </c>
    </row>
    <row r="10056" spans="1:19">
      <c r="A10056" t="s">
        <v>4</v>
      </c>
      <c r="B10056" s="4" t="s">
        <v>5</v>
      </c>
      <c r="C10056" s="4" t="s">
        <v>7</v>
      </c>
      <c r="D10056" s="4" t="s">
        <v>18</v>
      </c>
      <c r="E10056" s="4" t="s">
        <v>18</v>
      </c>
      <c r="F10056" s="4" t="s">
        <v>18</v>
      </c>
      <c r="G10056" s="4" t="s">
        <v>18</v>
      </c>
    </row>
    <row r="10057" spans="1:19">
      <c r="A10057" t="n">
        <v>86411</v>
      </c>
      <c r="B10057" s="33" t="n">
        <v>46</v>
      </c>
      <c r="C10057" s="7" t="n">
        <v>61456</v>
      </c>
      <c r="D10057" s="7" t="n">
        <v>0</v>
      </c>
      <c r="E10057" s="7" t="n">
        <v>0</v>
      </c>
      <c r="F10057" s="7" t="n">
        <v>0</v>
      </c>
      <c r="G10057" s="7" t="n">
        <v>0</v>
      </c>
    </row>
    <row r="10058" spans="1:19">
      <c r="A10058" t="s">
        <v>4</v>
      </c>
      <c r="B10058" s="4" t="s">
        <v>5</v>
      </c>
      <c r="C10058" s="4" t="s">
        <v>8</v>
      </c>
      <c r="D10058" s="4" t="s">
        <v>7</v>
      </c>
    </row>
    <row r="10059" spans="1:19">
      <c r="A10059" t="n">
        <v>86430</v>
      </c>
      <c r="B10059" s="9" t="n">
        <v>162</v>
      </c>
      <c r="C10059" s="7" t="n">
        <v>1</v>
      </c>
      <c r="D10059" s="7" t="n">
        <v>0</v>
      </c>
    </row>
    <row r="10060" spans="1:19">
      <c r="A10060" t="s">
        <v>4</v>
      </c>
      <c r="B10060" s="4" t="s">
        <v>5</v>
      </c>
    </row>
    <row r="10061" spans="1:19">
      <c r="A10061" t="n">
        <v>86434</v>
      </c>
      <c r="B10061" s="5" t="n">
        <v>1</v>
      </c>
    </row>
    <row r="10062" spans="1:19" s="3" customFormat="1" customHeight="0">
      <c r="A10062" s="3" t="s">
        <v>2</v>
      </c>
      <c r="B10062" s="3" t="s">
        <v>729</v>
      </c>
    </row>
    <row r="10063" spans="1:19">
      <c r="A10063" t="s">
        <v>4</v>
      </c>
      <c r="B10063" s="4" t="s">
        <v>5</v>
      </c>
      <c r="C10063" s="4" t="s">
        <v>8</v>
      </c>
      <c r="D10063" s="4" t="s">
        <v>8</v>
      </c>
      <c r="E10063" s="4" t="s">
        <v>8</v>
      </c>
      <c r="F10063" s="4" t="s">
        <v>8</v>
      </c>
    </row>
    <row r="10064" spans="1:19">
      <c r="A10064" t="n">
        <v>86436</v>
      </c>
      <c r="B10064" s="10" t="n">
        <v>14</v>
      </c>
      <c r="C10064" s="7" t="n">
        <v>2</v>
      </c>
      <c r="D10064" s="7" t="n">
        <v>0</v>
      </c>
      <c r="E10064" s="7" t="n">
        <v>0</v>
      </c>
      <c r="F10064" s="7" t="n">
        <v>0</v>
      </c>
    </row>
    <row r="10065" spans="1:7">
      <c r="A10065" t="s">
        <v>4</v>
      </c>
      <c r="B10065" s="4" t="s">
        <v>5</v>
      </c>
      <c r="C10065" s="4" t="s">
        <v>8</v>
      </c>
      <c r="D10065" s="41" t="s">
        <v>173</v>
      </c>
      <c r="E10065" s="4" t="s">
        <v>5</v>
      </c>
      <c r="F10065" s="4" t="s">
        <v>8</v>
      </c>
      <c r="G10065" s="4" t="s">
        <v>7</v>
      </c>
      <c r="H10065" s="41" t="s">
        <v>174</v>
      </c>
      <c r="I10065" s="4" t="s">
        <v>8</v>
      </c>
      <c r="J10065" s="4" t="s">
        <v>19</v>
      </c>
      <c r="K10065" s="4" t="s">
        <v>8</v>
      </c>
      <c r="L10065" s="4" t="s">
        <v>8</v>
      </c>
      <c r="M10065" s="41" t="s">
        <v>173</v>
      </c>
      <c r="N10065" s="4" t="s">
        <v>5</v>
      </c>
      <c r="O10065" s="4" t="s">
        <v>8</v>
      </c>
      <c r="P10065" s="4" t="s">
        <v>7</v>
      </c>
      <c r="Q10065" s="41" t="s">
        <v>174</v>
      </c>
      <c r="R10065" s="4" t="s">
        <v>8</v>
      </c>
      <c r="S10065" s="4" t="s">
        <v>19</v>
      </c>
      <c r="T10065" s="4" t="s">
        <v>8</v>
      </c>
      <c r="U10065" s="4" t="s">
        <v>8</v>
      </c>
      <c r="V10065" s="4" t="s">
        <v>8</v>
      </c>
      <c r="W10065" s="4" t="s">
        <v>17</v>
      </c>
    </row>
    <row r="10066" spans="1:7">
      <c r="A10066" t="n">
        <v>86441</v>
      </c>
      <c r="B10066" s="12" t="n">
        <v>5</v>
      </c>
      <c r="C10066" s="7" t="n">
        <v>28</v>
      </c>
      <c r="D10066" s="41" t="s">
        <v>3</v>
      </c>
      <c r="E10066" s="9" t="n">
        <v>162</v>
      </c>
      <c r="F10066" s="7" t="n">
        <v>3</v>
      </c>
      <c r="G10066" s="7" t="n">
        <v>33128</v>
      </c>
      <c r="H10066" s="41" t="s">
        <v>3</v>
      </c>
      <c r="I10066" s="7" t="n">
        <v>0</v>
      </c>
      <c r="J10066" s="7" t="n">
        <v>1</v>
      </c>
      <c r="K10066" s="7" t="n">
        <v>2</v>
      </c>
      <c r="L10066" s="7" t="n">
        <v>28</v>
      </c>
      <c r="M10066" s="41" t="s">
        <v>3</v>
      </c>
      <c r="N10066" s="9" t="n">
        <v>162</v>
      </c>
      <c r="O10066" s="7" t="n">
        <v>3</v>
      </c>
      <c r="P10066" s="7" t="n">
        <v>33128</v>
      </c>
      <c r="Q10066" s="41" t="s">
        <v>3</v>
      </c>
      <c r="R10066" s="7" t="n">
        <v>0</v>
      </c>
      <c r="S10066" s="7" t="n">
        <v>2</v>
      </c>
      <c r="T10066" s="7" t="n">
        <v>2</v>
      </c>
      <c r="U10066" s="7" t="n">
        <v>11</v>
      </c>
      <c r="V10066" s="7" t="n">
        <v>1</v>
      </c>
      <c r="W10066" s="13" t="n">
        <f t="normal" ca="1">A10070</f>
        <v>0</v>
      </c>
    </row>
    <row r="10067" spans="1:7">
      <c r="A10067" t="s">
        <v>4</v>
      </c>
      <c r="B10067" s="4" t="s">
        <v>5</v>
      </c>
      <c r="C10067" s="4" t="s">
        <v>8</v>
      </c>
      <c r="D10067" s="4" t="s">
        <v>7</v>
      </c>
      <c r="E10067" s="4" t="s">
        <v>18</v>
      </c>
    </row>
    <row r="10068" spans="1:7">
      <c r="A10068" t="n">
        <v>86470</v>
      </c>
      <c r="B10068" s="25" t="n">
        <v>58</v>
      </c>
      <c r="C10068" s="7" t="n">
        <v>0</v>
      </c>
      <c r="D10068" s="7" t="n">
        <v>0</v>
      </c>
      <c r="E10068" s="7" t="n">
        <v>1</v>
      </c>
    </row>
    <row r="10069" spans="1:7">
      <c r="A10069" t="s">
        <v>4</v>
      </c>
      <c r="B10069" s="4" t="s">
        <v>5</v>
      </c>
      <c r="C10069" s="4" t="s">
        <v>8</v>
      </c>
      <c r="D10069" s="41" t="s">
        <v>173</v>
      </c>
      <c r="E10069" s="4" t="s">
        <v>5</v>
      </c>
      <c r="F10069" s="4" t="s">
        <v>8</v>
      </c>
      <c r="G10069" s="4" t="s">
        <v>7</v>
      </c>
      <c r="H10069" s="41" t="s">
        <v>174</v>
      </c>
      <c r="I10069" s="4" t="s">
        <v>8</v>
      </c>
      <c r="J10069" s="4" t="s">
        <v>19</v>
      </c>
      <c r="K10069" s="4" t="s">
        <v>8</v>
      </c>
      <c r="L10069" s="4" t="s">
        <v>8</v>
      </c>
      <c r="M10069" s="41" t="s">
        <v>173</v>
      </c>
      <c r="N10069" s="4" t="s">
        <v>5</v>
      </c>
      <c r="O10069" s="4" t="s">
        <v>8</v>
      </c>
      <c r="P10069" s="4" t="s">
        <v>7</v>
      </c>
      <c r="Q10069" s="41" t="s">
        <v>174</v>
      </c>
      <c r="R10069" s="4" t="s">
        <v>8</v>
      </c>
      <c r="S10069" s="4" t="s">
        <v>19</v>
      </c>
      <c r="T10069" s="4" t="s">
        <v>8</v>
      </c>
      <c r="U10069" s="4" t="s">
        <v>8</v>
      </c>
      <c r="V10069" s="4" t="s">
        <v>8</v>
      </c>
      <c r="W10069" s="4" t="s">
        <v>17</v>
      </c>
    </row>
    <row r="10070" spans="1:7">
      <c r="A10070" t="n">
        <v>86478</v>
      </c>
      <c r="B10070" s="12" t="n">
        <v>5</v>
      </c>
      <c r="C10070" s="7" t="n">
        <v>28</v>
      </c>
      <c r="D10070" s="41" t="s">
        <v>3</v>
      </c>
      <c r="E10070" s="9" t="n">
        <v>162</v>
      </c>
      <c r="F10070" s="7" t="n">
        <v>3</v>
      </c>
      <c r="G10070" s="7" t="n">
        <v>33128</v>
      </c>
      <c r="H10070" s="41" t="s">
        <v>3</v>
      </c>
      <c r="I10070" s="7" t="n">
        <v>0</v>
      </c>
      <c r="J10070" s="7" t="n">
        <v>1</v>
      </c>
      <c r="K10070" s="7" t="n">
        <v>3</v>
      </c>
      <c r="L10070" s="7" t="n">
        <v>28</v>
      </c>
      <c r="M10070" s="41" t="s">
        <v>3</v>
      </c>
      <c r="N10070" s="9" t="n">
        <v>162</v>
      </c>
      <c r="O10070" s="7" t="n">
        <v>3</v>
      </c>
      <c r="P10070" s="7" t="n">
        <v>33128</v>
      </c>
      <c r="Q10070" s="41" t="s">
        <v>3</v>
      </c>
      <c r="R10070" s="7" t="n">
        <v>0</v>
      </c>
      <c r="S10070" s="7" t="n">
        <v>2</v>
      </c>
      <c r="T10070" s="7" t="n">
        <v>3</v>
      </c>
      <c r="U10070" s="7" t="n">
        <v>9</v>
      </c>
      <c r="V10070" s="7" t="n">
        <v>1</v>
      </c>
      <c r="W10070" s="13" t="n">
        <f t="normal" ca="1">A10080</f>
        <v>0</v>
      </c>
    </row>
    <row r="10071" spans="1:7">
      <c r="A10071" t="s">
        <v>4</v>
      </c>
      <c r="B10071" s="4" t="s">
        <v>5</v>
      </c>
      <c r="C10071" s="4" t="s">
        <v>8</v>
      </c>
      <c r="D10071" s="41" t="s">
        <v>173</v>
      </c>
      <c r="E10071" s="4" t="s">
        <v>5</v>
      </c>
      <c r="F10071" s="4" t="s">
        <v>7</v>
      </c>
      <c r="G10071" s="4" t="s">
        <v>8</v>
      </c>
      <c r="H10071" s="4" t="s">
        <v>8</v>
      </c>
      <c r="I10071" s="4" t="s">
        <v>9</v>
      </c>
      <c r="J10071" s="41" t="s">
        <v>174</v>
      </c>
      <c r="K10071" s="4" t="s">
        <v>8</v>
      </c>
      <c r="L10071" s="4" t="s">
        <v>8</v>
      </c>
      <c r="M10071" s="41" t="s">
        <v>173</v>
      </c>
      <c r="N10071" s="4" t="s">
        <v>5</v>
      </c>
      <c r="O10071" s="4" t="s">
        <v>8</v>
      </c>
      <c r="P10071" s="41" t="s">
        <v>174</v>
      </c>
      <c r="Q10071" s="4" t="s">
        <v>8</v>
      </c>
      <c r="R10071" s="4" t="s">
        <v>19</v>
      </c>
      <c r="S10071" s="4" t="s">
        <v>8</v>
      </c>
      <c r="T10071" s="4" t="s">
        <v>8</v>
      </c>
      <c r="U10071" s="4" t="s">
        <v>8</v>
      </c>
      <c r="V10071" s="41" t="s">
        <v>173</v>
      </c>
      <c r="W10071" s="4" t="s">
        <v>5</v>
      </c>
      <c r="X10071" s="4" t="s">
        <v>8</v>
      </c>
      <c r="Y10071" s="41" t="s">
        <v>174</v>
      </c>
      <c r="Z10071" s="4" t="s">
        <v>8</v>
      </c>
      <c r="AA10071" s="4" t="s">
        <v>19</v>
      </c>
      <c r="AB10071" s="4" t="s">
        <v>8</v>
      </c>
      <c r="AC10071" s="4" t="s">
        <v>8</v>
      </c>
      <c r="AD10071" s="4" t="s">
        <v>8</v>
      </c>
      <c r="AE10071" s="4" t="s">
        <v>17</v>
      </c>
    </row>
    <row r="10072" spans="1:7">
      <c r="A10072" t="n">
        <v>86507</v>
      </c>
      <c r="B10072" s="12" t="n">
        <v>5</v>
      </c>
      <c r="C10072" s="7" t="n">
        <v>28</v>
      </c>
      <c r="D10072" s="41" t="s">
        <v>3</v>
      </c>
      <c r="E10072" s="51" t="n">
        <v>47</v>
      </c>
      <c r="F10072" s="7" t="n">
        <v>61456</v>
      </c>
      <c r="G10072" s="7" t="n">
        <v>2</v>
      </c>
      <c r="H10072" s="7" t="n">
        <v>0</v>
      </c>
      <c r="I10072" s="7" t="s">
        <v>231</v>
      </c>
      <c r="J10072" s="41" t="s">
        <v>3</v>
      </c>
      <c r="K10072" s="7" t="n">
        <v>8</v>
      </c>
      <c r="L10072" s="7" t="n">
        <v>28</v>
      </c>
      <c r="M10072" s="41" t="s">
        <v>3</v>
      </c>
      <c r="N10072" s="52" t="n">
        <v>74</v>
      </c>
      <c r="O10072" s="7" t="n">
        <v>65</v>
      </c>
      <c r="P10072" s="41" t="s">
        <v>3</v>
      </c>
      <c r="Q10072" s="7" t="n">
        <v>0</v>
      </c>
      <c r="R10072" s="7" t="n">
        <v>1</v>
      </c>
      <c r="S10072" s="7" t="n">
        <v>3</v>
      </c>
      <c r="T10072" s="7" t="n">
        <v>9</v>
      </c>
      <c r="U10072" s="7" t="n">
        <v>28</v>
      </c>
      <c r="V10072" s="41" t="s">
        <v>3</v>
      </c>
      <c r="W10072" s="52" t="n">
        <v>74</v>
      </c>
      <c r="X10072" s="7" t="n">
        <v>65</v>
      </c>
      <c r="Y10072" s="41" t="s">
        <v>3</v>
      </c>
      <c r="Z10072" s="7" t="n">
        <v>0</v>
      </c>
      <c r="AA10072" s="7" t="n">
        <v>2</v>
      </c>
      <c r="AB10072" s="7" t="n">
        <v>3</v>
      </c>
      <c r="AC10072" s="7" t="n">
        <v>9</v>
      </c>
      <c r="AD10072" s="7" t="n">
        <v>1</v>
      </c>
      <c r="AE10072" s="13" t="n">
        <f t="normal" ca="1">A10076</f>
        <v>0</v>
      </c>
    </row>
    <row r="10073" spans="1:7">
      <c r="A10073" t="s">
        <v>4</v>
      </c>
      <c r="B10073" s="4" t="s">
        <v>5</v>
      </c>
      <c r="C10073" s="4" t="s">
        <v>7</v>
      </c>
      <c r="D10073" s="4" t="s">
        <v>8</v>
      </c>
      <c r="E10073" s="4" t="s">
        <v>8</v>
      </c>
      <c r="F10073" s="4" t="s">
        <v>9</v>
      </c>
    </row>
    <row r="10074" spans="1:7">
      <c r="A10074" t="n">
        <v>86555</v>
      </c>
      <c r="B10074" s="51" t="n">
        <v>47</v>
      </c>
      <c r="C10074" s="7" t="n">
        <v>61456</v>
      </c>
      <c r="D10074" s="7" t="n">
        <v>0</v>
      </c>
      <c r="E10074" s="7" t="n">
        <v>0</v>
      </c>
      <c r="F10074" s="7" t="s">
        <v>232</v>
      </c>
    </row>
    <row r="10075" spans="1:7">
      <c r="A10075" t="s">
        <v>4</v>
      </c>
      <c r="B10075" s="4" t="s">
        <v>5</v>
      </c>
      <c r="C10075" s="4" t="s">
        <v>8</v>
      </c>
      <c r="D10075" s="4" t="s">
        <v>7</v>
      </c>
      <c r="E10075" s="4" t="s">
        <v>18</v>
      </c>
    </row>
    <row r="10076" spans="1:7">
      <c r="A10076" t="n">
        <v>86568</v>
      </c>
      <c r="B10076" s="25" t="n">
        <v>58</v>
      </c>
      <c r="C10076" s="7" t="n">
        <v>0</v>
      </c>
      <c r="D10076" s="7" t="n">
        <v>300</v>
      </c>
      <c r="E10076" s="7" t="n">
        <v>1</v>
      </c>
    </row>
    <row r="10077" spans="1:7">
      <c r="A10077" t="s">
        <v>4</v>
      </c>
      <c r="B10077" s="4" t="s">
        <v>5</v>
      </c>
      <c r="C10077" s="4" t="s">
        <v>8</v>
      </c>
      <c r="D10077" s="4" t="s">
        <v>7</v>
      </c>
    </row>
    <row r="10078" spans="1:7">
      <c r="A10078" t="n">
        <v>86576</v>
      </c>
      <c r="B10078" s="25" t="n">
        <v>58</v>
      </c>
      <c r="C10078" s="7" t="n">
        <v>255</v>
      </c>
      <c r="D10078" s="7" t="n">
        <v>0</v>
      </c>
    </row>
    <row r="10079" spans="1:7">
      <c r="A10079" t="s">
        <v>4</v>
      </c>
      <c r="B10079" s="4" t="s">
        <v>5</v>
      </c>
      <c r="C10079" s="4" t="s">
        <v>8</v>
      </c>
      <c r="D10079" s="4" t="s">
        <v>8</v>
      </c>
      <c r="E10079" s="4" t="s">
        <v>8</v>
      </c>
      <c r="F10079" s="4" t="s">
        <v>8</v>
      </c>
    </row>
    <row r="10080" spans="1:7">
      <c r="A10080" t="n">
        <v>86580</v>
      </c>
      <c r="B10080" s="10" t="n">
        <v>14</v>
      </c>
      <c r="C10080" s="7" t="n">
        <v>0</v>
      </c>
      <c r="D10080" s="7" t="n">
        <v>0</v>
      </c>
      <c r="E10080" s="7" t="n">
        <v>0</v>
      </c>
      <c r="F10080" s="7" t="n">
        <v>64</v>
      </c>
    </row>
    <row r="10081" spans="1:31">
      <c r="A10081" t="s">
        <v>4</v>
      </c>
      <c r="B10081" s="4" t="s">
        <v>5</v>
      </c>
      <c r="C10081" s="4" t="s">
        <v>8</v>
      </c>
      <c r="D10081" s="4" t="s">
        <v>7</v>
      </c>
    </row>
    <row r="10082" spans="1:31">
      <c r="A10082" t="n">
        <v>86585</v>
      </c>
      <c r="B10082" s="21" t="n">
        <v>22</v>
      </c>
      <c r="C10082" s="7" t="n">
        <v>0</v>
      </c>
      <c r="D10082" s="7" t="n">
        <v>33128</v>
      </c>
    </row>
    <row r="10083" spans="1:31">
      <c r="A10083" t="s">
        <v>4</v>
      </c>
      <c r="B10083" s="4" t="s">
        <v>5</v>
      </c>
      <c r="C10083" s="4" t="s">
        <v>8</v>
      </c>
      <c r="D10083" s="4" t="s">
        <v>7</v>
      </c>
    </row>
    <row r="10084" spans="1:31">
      <c r="A10084" t="n">
        <v>86589</v>
      </c>
      <c r="B10084" s="25" t="n">
        <v>58</v>
      </c>
      <c r="C10084" s="7" t="n">
        <v>5</v>
      </c>
      <c r="D10084" s="7" t="n">
        <v>300</v>
      </c>
    </row>
    <row r="10085" spans="1:31">
      <c r="A10085" t="s">
        <v>4</v>
      </c>
      <c r="B10085" s="4" t="s">
        <v>5</v>
      </c>
      <c r="C10085" s="4" t="s">
        <v>18</v>
      </c>
      <c r="D10085" s="4" t="s">
        <v>7</v>
      </c>
    </row>
    <row r="10086" spans="1:31">
      <c r="A10086" t="n">
        <v>86593</v>
      </c>
      <c r="B10086" s="54" t="n">
        <v>103</v>
      </c>
      <c r="C10086" s="7" t="n">
        <v>0</v>
      </c>
      <c r="D10086" s="7" t="n">
        <v>300</v>
      </c>
    </row>
    <row r="10087" spans="1:31">
      <c r="A10087" t="s">
        <v>4</v>
      </c>
      <c r="B10087" s="4" t="s">
        <v>5</v>
      </c>
      <c r="C10087" s="4" t="s">
        <v>8</v>
      </c>
    </row>
    <row r="10088" spans="1:31">
      <c r="A10088" t="n">
        <v>86600</v>
      </c>
      <c r="B10088" s="34" t="n">
        <v>64</v>
      </c>
      <c r="C10088" s="7" t="n">
        <v>7</v>
      </c>
    </row>
    <row r="10089" spans="1:31">
      <c r="A10089" t="s">
        <v>4</v>
      </c>
      <c r="B10089" s="4" t="s">
        <v>5</v>
      </c>
      <c r="C10089" s="4" t="s">
        <v>8</v>
      </c>
      <c r="D10089" s="4" t="s">
        <v>7</v>
      </c>
    </row>
    <row r="10090" spans="1:31">
      <c r="A10090" t="n">
        <v>86602</v>
      </c>
      <c r="B10090" s="55" t="n">
        <v>72</v>
      </c>
      <c r="C10090" s="7" t="n">
        <v>5</v>
      </c>
      <c r="D10090" s="7" t="n">
        <v>0</v>
      </c>
    </row>
    <row r="10091" spans="1:31">
      <c r="A10091" t="s">
        <v>4</v>
      </c>
      <c r="B10091" s="4" t="s">
        <v>5</v>
      </c>
      <c r="C10091" s="4" t="s">
        <v>8</v>
      </c>
      <c r="D10091" s="41" t="s">
        <v>173</v>
      </c>
      <c r="E10091" s="4" t="s">
        <v>5</v>
      </c>
      <c r="F10091" s="4" t="s">
        <v>8</v>
      </c>
      <c r="G10091" s="4" t="s">
        <v>7</v>
      </c>
      <c r="H10091" s="41" t="s">
        <v>174</v>
      </c>
      <c r="I10091" s="4" t="s">
        <v>8</v>
      </c>
      <c r="J10091" s="4" t="s">
        <v>19</v>
      </c>
      <c r="K10091" s="4" t="s">
        <v>8</v>
      </c>
      <c r="L10091" s="4" t="s">
        <v>8</v>
      </c>
      <c r="M10091" s="4" t="s">
        <v>17</v>
      </c>
    </row>
    <row r="10092" spans="1:31">
      <c r="A10092" t="n">
        <v>86606</v>
      </c>
      <c r="B10092" s="12" t="n">
        <v>5</v>
      </c>
      <c r="C10092" s="7" t="n">
        <v>28</v>
      </c>
      <c r="D10092" s="41" t="s">
        <v>3</v>
      </c>
      <c r="E10092" s="9" t="n">
        <v>162</v>
      </c>
      <c r="F10092" s="7" t="n">
        <v>4</v>
      </c>
      <c r="G10092" s="7" t="n">
        <v>33128</v>
      </c>
      <c r="H10092" s="41" t="s">
        <v>3</v>
      </c>
      <c r="I10092" s="7" t="n">
        <v>0</v>
      </c>
      <c r="J10092" s="7" t="n">
        <v>1</v>
      </c>
      <c r="K10092" s="7" t="n">
        <v>2</v>
      </c>
      <c r="L10092" s="7" t="n">
        <v>1</v>
      </c>
      <c r="M10092" s="13" t="n">
        <f t="normal" ca="1">A10098</f>
        <v>0</v>
      </c>
    </row>
    <row r="10093" spans="1:31">
      <c r="A10093" t="s">
        <v>4</v>
      </c>
      <c r="B10093" s="4" t="s">
        <v>5</v>
      </c>
      <c r="C10093" s="4" t="s">
        <v>8</v>
      </c>
      <c r="D10093" s="4" t="s">
        <v>9</v>
      </c>
    </row>
    <row r="10094" spans="1:31">
      <c r="A10094" t="n">
        <v>86623</v>
      </c>
      <c r="B10094" s="8" t="n">
        <v>2</v>
      </c>
      <c r="C10094" s="7" t="n">
        <v>10</v>
      </c>
      <c r="D10094" s="7" t="s">
        <v>233</v>
      </c>
    </row>
    <row r="10095" spans="1:31">
      <c r="A10095" t="s">
        <v>4</v>
      </c>
      <c r="B10095" s="4" t="s">
        <v>5</v>
      </c>
      <c r="C10095" s="4" t="s">
        <v>7</v>
      </c>
    </row>
    <row r="10096" spans="1:31">
      <c r="A10096" t="n">
        <v>86640</v>
      </c>
      <c r="B10096" s="23" t="n">
        <v>16</v>
      </c>
      <c r="C10096" s="7" t="n">
        <v>0</v>
      </c>
    </row>
    <row r="10097" spans="1:13">
      <c r="A10097" t="s">
        <v>4</v>
      </c>
      <c r="B10097" s="4" t="s">
        <v>5</v>
      </c>
      <c r="C10097" s="4" t="s">
        <v>7</v>
      </c>
      <c r="D10097" s="4" t="s">
        <v>19</v>
      </c>
    </row>
    <row r="10098" spans="1:13">
      <c r="A10098" t="n">
        <v>86643</v>
      </c>
      <c r="B10098" s="43" t="n">
        <v>43</v>
      </c>
      <c r="C10098" s="7" t="n">
        <v>61456</v>
      </c>
      <c r="D10098" s="7" t="n">
        <v>1</v>
      </c>
    </row>
    <row r="10099" spans="1:13">
      <c r="A10099" t="s">
        <v>4</v>
      </c>
      <c r="B10099" s="4" t="s">
        <v>5</v>
      </c>
      <c r="C10099" s="4" t="s">
        <v>7</v>
      </c>
      <c r="D10099" s="4" t="s">
        <v>8</v>
      </c>
      <c r="E10099" s="4" t="s">
        <v>8</v>
      </c>
      <c r="F10099" s="4" t="s">
        <v>9</v>
      </c>
    </row>
    <row r="10100" spans="1:13">
      <c r="A10100" t="n">
        <v>86650</v>
      </c>
      <c r="B10100" s="53" t="n">
        <v>20</v>
      </c>
      <c r="C10100" s="7" t="n">
        <v>0</v>
      </c>
      <c r="D10100" s="7" t="n">
        <v>3</v>
      </c>
      <c r="E10100" s="7" t="n">
        <v>10</v>
      </c>
      <c r="F10100" s="7" t="s">
        <v>272</v>
      </c>
    </row>
    <row r="10101" spans="1:13">
      <c r="A10101" t="s">
        <v>4</v>
      </c>
      <c r="B10101" s="4" t="s">
        <v>5</v>
      </c>
      <c r="C10101" s="4" t="s">
        <v>7</v>
      </c>
    </row>
    <row r="10102" spans="1:13">
      <c r="A10102" t="n">
        <v>86668</v>
      </c>
      <c r="B10102" s="23" t="n">
        <v>16</v>
      </c>
      <c r="C10102" s="7" t="n">
        <v>0</v>
      </c>
    </row>
    <row r="10103" spans="1:13">
      <c r="A10103" t="s">
        <v>4</v>
      </c>
      <c r="B10103" s="4" t="s">
        <v>5</v>
      </c>
      <c r="C10103" s="4" t="s">
        <v>7</v>
      </c>
      <c r="D10103" s="4" t="s">
        <v>8</v>
      </c>
      <c r="E10103" s="4" t="s">
        <v>8</v>
      </c>
      <c r="F10103" s="4" t="s">
        <v>9</v>
      </c>
    </row>
    <row r="10104" spans="1:13">
      <c r="A10104" t="n">
        <v>86671</v>
      </c>
      <c r="B10104" s="53" t="n">
        <v>20</v>
      </c>
      <c r="C10104" s="7" t="n">
        <v>6466</v>
      </c>
      <c r="D10104" s="7" t="n">
        <v>3</v>
      </c>
      <c r="E10104" s="7" t="n">
        <v>10</v>
      </c>
      <c r="F10104" s="7" t="s">
        <v>272</v>
      </c>
    </row>
    <row r="10105" spans="1:13">
      <c r="A10105" t="s">
        <v>4</v>
      </c>
      <c r="B10105" s="4" t="s">
        <v>5</v>
      </c>
      <c r="C10105" s="4" t="s">
        <v>7</v>
      </c>
    </row>
    <row r="10106" spans="1:13">
      <c r="A10106" t="n">
        <v>86689</v>
      </c>
      <c r="B10106" s="23" t="n">
        <v>16</v>
      </c>
      <c r="C10106" s="7" t="n">
        <v>0</v>
      </c>
    </row>
    <row r="10107" spans="1:13">
      <c r="A10107" t="s">
        <v>4</v>
      </c>
      <c r="B10107" s="4" t="s">
        <v>5</v>
      </c>
      <c r="C10107" s="4" t="s">
        <v>8</v>
      </c>
    </row>
    <row r="10108" spans="1:13">
      <c r="A10108" t="n">
        <v>86692</v>
      </c>
      <c r="B10108" s="57" t="n">
        <v>116</v>
      </c>
      <c r="C10108" s="7" t="n">
        <v>0</v>
      </c>
    </row>
    <row r="10109" spans="1:13">
      <c r="A10109" t="s">
        <v>4</v>
      </c>
      <c r="B10109" s="4" t="s">
        <v>5</v>
      </c>
      <c r="C10109" s="4" t="s">
        <v>8</v>
      </c>
      <c r="D10109" s="4" t="s">
        <v>7</v>
      </c>
    </row>
    <row r="10110" spans="1:13">
      <c r="A10110" t="n">
        <v>86694</v>
      </c>
      <c r="B10110" s="57" t="n">
        <v>116</v>
      </c>
      <c r="C10110" s="7" t="n">
        <v>2</v>
      </c>
      <c r="D10110" s="7" t="n">
        <v>1</v>
      </c>
    </row>
    <row r="10111" spans="1:13">
      <c r="A10111" t="s">
        <v>4</v>
      </c>
      <c r="B10111" s="4" t="s">
        <v>5</v>
      </c>
      <c r="C10111" s="4" t="s">
        <v>8</v>
      </c>
      <c r="D10111" s="4" t="s">
        <v>19</v>
      </c>
    </row>
    <row r="10112" spans="1:13">
      <c r="A10112" t="n">
        <v>86698</v>
      </c>
      <c r="B10112" s="57" t="n">
        <v>116</v>
      </c>
      <c r="C10112" s="7" t="n">
        <v>5</v>
      </c>
      <c r="D10112" s="7" t="n">
        <v>1106247680</v>
      </c>
    </row>
    <row r="10113" spans="1:6">
      <c r="A10113" t="s">
        <v>4</v>
      </c>
      <c r="B10113" s="4" t="s">
        <v>5</v>
      </c>
      <c r="C10113" s="4" t="s">
        <v>8</v>
      </c>
      <c r="D10113" s="4" t="s">
        <v>7</v>
      </c>
    </row>
    <row r="10114" spans="1:6">
      <c r="A10114" t="n">
        <v>86704</v>
      </c>
      <c r="B10114" s="57" t="n">
        <v>116</v>
      </c>
      <c r="C10114" s="7" t="n">
        <v>6</v>
      </c>
      <c r="D10114" s="7" t="n">
        <v>1</v>
      </c>
    </row>
    <row r="10115" spans="1:6">
      <c r="A10115" t="s">
        <v>4</v>
      </c>
      <c r="B10115" s="4" t="s">
        <v>5</v>
      </c>
      <c r="C10115" s="4" t="s">
        <v>7</v>
      </c>
      <c r="D10115" s="4" t="s">
        <v>18</v>
      </c>
      <c r="E10115" s="4" t="s">
        <v>18</v>
      </c>
      <c r="F10115" s="4" t="s">
        <v>18</v>
      </c>
      <c r="G10115" s="4" t="s">
        <v>18</v>
      </c>
    </row>
    <row r="10116" spans="1:6">
      <c r="A10116" t="n">
        <v>86708</v>
      </c>
      <c r="B10116" s="33" t="n">
        <v>46</v>
      </c>
      <c r="C10116" s="7" t="n">
        <v>0</v>
      </c>
      <c r="D10116" s="7" t="n">
        <v>3.75999999046326</v>
      </c>
      <c r="E10116" s="7" t="n">
        <v>0.0599999986588955</v>
      </c>
      <c r="F10116" s="7" t="n">
        <v>-22.6100006103516</v>
      </c>
      <c r="G10116" s="7" t="n">
        <v>110.199996948242</v>
      </c>
    </row>
    <row r="10117" spans="1:6">
      <c r="A10117" t="s">
        <v>4</v>
      </c>
      <c r="B10117" s="4" t="s">
        <v>5</v>
      </c>
      <c r="C10117" s="4" t="s">
        <v>8</v>
      </c>
      <c r="D10117" s="4" t="s">
        <v>8</v>
      </c>
      <c r="E10117" s="4" t="s">
        <v>18</v>
      </c>
      <c r="F10117" s="4" t="s">
        <v>18</v>
      </c>
      <c r="G10117" s="4" t="s">
        <v>18</v>
      </c>
      <c r="H10117" s="4" t="s">
        <v>7</v>
      </c>
    </row>
    <row r="10118" spans="1:6">
      <c r="A10118" t="n">
        <v>86727</v>
      </c>
      <c r="B10118" s="36" t="n">
        <v>45</v>
      </c>
      <c r="C10118" s="7" t="n">
        <v>2</v>
      </c>
      <c r="D10118" s="7" t="n">
        <v>3</v>
      </c>
      <c r="E10118" s="7" t="n">
        <v>4.40000009536743</v>
      </c>
      <c r="F10118" s="7" t="n">
        <v>1.83000004291534</v>
      </c>
      <c r="G10118" s="7" t="n">
        <v>-23.0699996948242</v>
      </c>
      <c r="H10118" s="7" t="n">
        <v>0</v>
      </c>
    </row>
    <row r="10119" spans="1:6">
      <c r="A10119" t="s">
        <v>4</v>
      </c>
      <c r="B10119" s="4" t="s">
        <v>5</v>
      </c>
      <c r="C10119" s="4" t="s">
        <v>8</v>
      </c>
      <c r="D10119" s="4" t="s">
        <v>8</v>
      </c>
      <c r="E10119" s="4" t="s">
        <v>18</v>
      </c>
      <c r="F10119" s="4" t="s">
        <v>18</v>
      </c>
      <c r="G10119" s="4" t="s">
        <v>18</v>
      </c>
      <c r="H10119" s="4" t="s">
        <v>7</v>
      </c>
    </row>
    <row r="10120" spans="1:6">
      <c r="A10120" t="n">
        <v>86744</v>
      </c>
      <c r="B10120" s="36" t="n">
        <v>45</v>
      </c>
      <c r="C10120" s="7" t="n">
        <v>2</v>
      </c>
      <c r="D10120" s="7" t="n">
        <v>3</v>
      </c>
      <c r="E10120" s="7" t="n">
        <v>4.40000009536743</v>
      </c>
      <c r="F10120" s="7" t="n">
        <v>1.4099999666214</v>
      </c>
      <c r="G10120" s="7" t="n">
        <v>-23.0699996948242</v>
      </c>
      <c r="H10120" s="7" t="n">
        <v>3000</v>
      </c>
    </row>
    <row r="10121" spans="1:6">
      <c r="A10121" t="s">
        <v>4</v>
      </c>
      <c r="B10121" s="4" t="s">
        <v>5</v>
      </c>
      <c r="C10121" s="4" t="s">
        <v>8</v>
      </c>
      <c r="D10121" s="4" t="s">
        <v>8</v>
      </c>
      <c r="E10121" s="4" t="s">
        <v>18</v>
      </c>
      <c r="F10121" s="4" t="s">
        <v>18</v>
      </c>
      <c r="G10121" s="4" t="s">
        <v>18</v>
      </c>
      <c r="H10121" s="4" t="s">
        <v>7</v>
      </c>
      <c r="I10121" s="4" t="s">
        <v>8</v>
      </c>
    </row>
    <row r="10122" spans="1:6">
      <c r="A10122" t="n">
        <v>86761</v>
      </c>
      <c r="B10122" s="36" t="n">
        <v>45</v>
      </c>
      <c r="C10122" s="7" t="n">
        <v>4</v>
      </c>
      <c r="D10122" s="7" t="n">
        <v>3</v>
      </c>
      <c r="E10122" s="7" t="n">
        <v>9.25</v>
      </c>
      <c r="F10122" s="7" t="n">
        <v>283.799987792969</v>
      </c>
      <c r="G10122" s="7" t="n">
        <v>0</v>
      </c>
      <c r="H10122" s="7" t="n">
        <v>0</v>
      </c>
      <c r="I10122" s="7" t="n">
        <v>0</v>
      </c>
    </row>
    <row r="10123" spans="1:6">
      <c r="A10123" t="s">
        <v>4</v>
      </c>
      <c r="B10123" s="4" t="s">
        <v>5</v>
      </c>
      <c r="C10123" s="4" t="s">
        <v>8</v>
      </c>
      <c r="D10123" s="4" t="s">
        <v>8</v>
      </c>
      <c r="E10123" s="4" t="s">
        <v>18</v>
      </c>
      <c r="F10123" s="4" t="s">
        <v>7</v>
      </c>
    </row>
    <row r="10124" spans="1:6">
      <c r="A10124" t="n">
        <v>86779</v>
      </c>
      <c r="B10124" s="36" t="n">
        <v>45</v>
      </c>
      <c r="C10124" s="7" t="n">
        <v>5</v>
      </c>
      <c r="D10124" s="7" t="n">
        <v>3</v>
      </c>
      <c r="E10124" s="7" t="n">
        <v>2.59999990463257</v>
      </c>
      <c r="F10124" s="7" t="n">
        <v>0</v>
      </c>
    </row>
    <row r="10125" spans="1:6">
      <c r="A10125" t="s">
        <v>4</v>
      </c>
      <c r="B10125" s="4" t="s">
        <v>5</v>
      </c>
      <c r="C10125" s="4" t="s">
        <v>8</v>
      </c>
      <c r="D10125" s="4" t="s">
        <v>8</v>
      </c>
      <c r="E10125" s="4" t="s">
        <v>18</v>
      </c>
      <c r="F10125" s="4" t="s">
        <v>7</v>
      </c>
    </row>
    <row r="10126" spans="1:6">
      <c r="A10126" t="n">
        <v>86788</v>
      </c>
      <c r="B10126" s="36" t="n">
        <v>45</v>
      </c>
      <c r="C10126" s="7" t="n">
        <v>11</v>
      </c>
      <c r="D10126" s="7" t="n">
        <v>3</v>
      </c>
      <c r="E10126" s="7" t="n">
        <v>34</v>
      </c>
      <c r="F10126" s="7" t="n">
        <v>0</v>
      </c>
    </row>
    <row r="10127" spans="1:6">
      <c r="A10127" t="s">
        <v>4</v>
      </c>
      <c r="B10127" s="4" t="s">
        <v>5</v>
      </c>
      <c r="C10127" s="4" t="s">
        <v>8</v>
      </c>
      <c r="D10127" s="4" t="s">
        <v>7</v>
      </c>
      <c r="E10127" s="4" t="s">
        <v>18</v>
      </c>
    </row>
    <row r="10128" spans="1:6">
      <c r="A10128" t="n">
        <v>86797</v>
      </c>
      <c r="B10128" s="25" t="n">
        <v>58</v>
      </c>
      <c r="C10128" s="7" t="n">
        <v>100</v>
      </c>
      <c r="D10128" s="7" t="n">
        <v>1000</v>
      </c>
      <c r="E10128" s="7" t="n">
        <v>1</v>
      </c>
    </row>
    <row r="10129" spans="1:9">
      <c r="A10129" t="s">
        <v>4</v>
      </c>
      <c r="B10129" s="4" t="s">
        <v>5</v>
      </c>
      <c r="C10129" s="4" t="s">
        <v>8</v>
      </c>
      <c r="D10129" s="4" t="s">
        <v>7</v>
      </c>
    </row>
    <row r="10130" spans="1:9">
      <c r="A10130" t="n">
        <v>86805</v>
      </c>
      <c r="B10130" s="25" t="n">
        <v>58</v>
      </c>
      <c r="C10130" s="7" t="n">
        <v>255</v>
      </c>
      <c r="D10130" s="7" t="n">
        <v>0</v>
      </c>
    </row>
    <row r="10131" spans="1:9">
      <c r="A10131" t="s">
        <v>4</v>
      </c>
      <c r="B10131" s="4" t="s">
        <v>5</v>
      </c>
      <c r="C10131" s="4" t="s">
        <v>8</v>
      </c>
      <c r="D10131" s="4" t="s">
        <v>7</v>
      </c>
    </row>
    <row r="10132" spans="1:9">
      <c r="A10132" t="n">
        <v>86809</v>
      </c>
      <c r="B10132" s="36" t="n">
        <v>45</v>
      </c>
      <c r="C10132" s="7" t="n">
        <v>7</v>
      </c>
      <c r="D10132" s="7" t="n">
        <v>255</v>
      </c>
    </row>
    <row r="10133" spans="1:9">
      <c r="A10133" t="s">
        <v>4</v>
      </c>
      <c r="B10133" s="4" t="s">
        <v>5</v>
      </c>
      <c r="C10133" s="4" t="s">
        <v>8</v>
      </c>
      <c r="D10133" s="4" t="s">
        <v>7</v>
      </c>
      <c r="E10133" s="4" t="s">
        <v>9</v>
      </c>
    </row>
    <row r="10134" spans="1:9">
      <c r="A10134" t="n">
        <v>86813</v>
      </c>
      <c r="B10134" s="38" t="n">
        <v>51</v>
      </c>
      <c r="C10134" s="7" t="n">
        <v>4</v>
      </c>
      <c r="D10134" s="7" t="n">
        <v>6466</v>
      </c>
      <c r="E10134" s="7" t="s">
        <v>730</v>
      </c>
    </row>
    <row r="10135" spans="1:9">
      <c r="A10135" t="s">
        <v>4</v>
      </c>
      <c r="B10135" s="4" t="s">
        <v>5</v>
      </c>
      <c r="C10135" s="4" t="s">
        <v>7</v>
      </c>
    </row>
    <row r="10136" spans="1:9">
      <c r="A10136" t="n">
        <v>86828</v>
      </c>
      <c r="B10136" s="23" t="n">
        <v>16</v>
      </c>
      <c r="C10136" s="7" t="n">
        <v>0</v>
      </c>
    </row>
    <row r="10137" spans="1:9">
      <c r="A10137" t="s">
        <v>4</v>
      </c>
      <c r="B10137" s="4" t="s">
        <v>5</v>
      </c>
      <c r="C10137" s="4" t="s">
        <v>7</v>
      </c>
      <c r="D10137" s="4" t="s">
        <v>69</v>
      </c>
      <c r="E10137" s="4" t="s">
        <v>8</v>
      </c>
      <c r="F10137" s="4" t="s">
        <v>8</v>
      </c>
    </row>
    <row r="10138" spans="1:9">
      <c r="A10138" t="n">
        <v>86831</v>
      </c>
      <c r="B10138" s="39" t="n">
        <v>26</v>
      </c>
      <c r="C10138" s="7" t="n">
        <v>6466</v>
      </c>
      <c r="D10138" s="7" t="s">
        <v>731</v>
      </c>
      <c r="E10138" s="7" t="n">
        <v>2</v>
      </c>
      <c r="F10138" s="7" t="n">
        <v>0</v>
      </c>
    </row>
    <row r="10139" spans="1:9">
      <c r="A10139" t="s">
        <v>4</v>
      </c>
      <c r="B10139" s="4" t="s">
        <v>5</v>
      </c>
    </row>
    <row r="10140" spans="1:9">
      <c r="A10140" t="n">
        <v>86839</v>
      </c>
      <c r="B10140" s="30" t="n">
        <v>28</v>
      </c>
    </row>
    <row r="10141" spans="1:9">
      <c r="A10141" t="s">
        <v>4</v>
      </c>
      <c r="B10141" s="4" t="s">
        <v>5</v>
      </c>
      <c r="C10141" s="4" t="s">
        <v>8</v>
      </c>
      <c r="D10141" s="4" t="s">
        <v>7</v>
      </c>
      <c r="E10141" s="4" t="s">
        <v>7</v>
      </c>
      <c r="F10141" s="4" t="s">
        <v>8</v>
      </c>
    </row>
    <row r="10142" spans="1:9">
      <c r="A10142" t="n">
        <v>86840</v>
      </c>
      <c r="B10142" s="28" t="n">
        <v>25</v>
      </c>
      <c r="C10142" s="7" t="n">
        <v>1</v>
      </c>
      <c r="D10142" s="7" t="n">
        <v>260</v>
      </c>
      <c r="E10142" s="7" t="n">
        <v>640</v>
      </c>
      <c r="F10142" s="7" t="n">
        <v>2</v>
      </c>
    </row>
    <row r="10143" spans="1:9">
      <c r="A10143" t="s">
        <v>4</v>
      </c>
      <c r="B10143" s="4" t="s">
        <v>5</v>
      </c>
      <c r="C10143" s="4" t="s">
        <v>8</v>
      </c>
      <c r="D10143" s="4" t="s">
        <v>7</v>
      </c>
      <c r="E10143" s="4" t="s">
        <v>9</v>
      </c>
    </row>
    <row r="10144" spans="1:9">
      <c r="A10144" t="n">
        <v>86847</v>
      </c>
      <c r="B10144" s="38" t="n">
        <v>51</v>
      </c>
      <c r="C10144" s="7" t="n">
        <v>4</v>
      </c>
      <c r="D10144" s="7" t="n">
        <v>0</v>
      </c>
      <c r="E10144" s="7" t="s">
        <v>732</v>
      </c>
    </row>
    <row r="10145" spans="1:6">
      <c r="A10145" t="s">
        <v>4</v>
      </c>
      <c r="B10145" s="4" t="s">
        <v>5</v>
      </c>
      <c r="C10145" s="4" t="s">
        <v>7</v>
      </c>
    </row>
    <row r="10146" spans="1:6">
      <c r="A10146" t="n">
        <v>86861</v>
      </c>
      <c r="B10146" s="23" t="n">
        <v>16</v>
      </c>
      <c r="C10146" s="7" t="n">
        <v>0</v>
      </c>
    </row>
    <row r="10147" spans="1:6">
      <c r="A10147" t="s">
        <v>4</v>
      </c>
      <c r="B10147" s="4" t="s">
        <v>5</v>
      </c>
      <c r="C10147" s="4" t="s">
        <v>7</v>
      </c>
      <c r="D10147" s="4" t="s">
        <v>69</v>
      </c>
      <c r="E10147" s="4" t="s">
        <v>8</v>
      </c>
      <c r="F10147" s="4" t="s">
        <v>8</v>
      </c>
      <c r="G10147" s="4" t="s">
        <v>69</v>
      </c>
      <c r="H10147" s="4" t="s">
        <v>8</v>
      </c>
      <c r="I10147" s="4" t="s">
        <v>8</v>
      </c>
    </row>
    <row r="10148" spans="1:6">
      <c r="A10148" t="n">
        <v>86864</v>
      </c>
      <c r="B10148" s="39" t="n">
        <v>26</v>
      </c>
      <c r="C10148" s="7" t="n">
        <v>0</v>
      </c>
      <c r="D10148" s="7" t="s">
        <v>733</v>
      </c>
      <c r="E10148" s="7" t="n">
        <v>2</v>
      </c>
      <c r="F10148" s="7" t="n">
        <v>3</v>
      </c>
      <c r="G10148" s="7" t="s">
        <v>734</v>
      </c>
      <c r="H10148" s="7" t="n">
        <v>2</v>
      </c>
      <c r="I10148" s="7" t="n">
        <v>0</v>
      </c>
    </row>
    <row r="10149" spans="1:6">
      <c r="A10149" t="s">
        <v>4</v>
      </c>
      <c r="B10149" s="4" t="s">
        <v>5</v>
      </c>
    </row>
    <row r="10150" spans="1:6">
      <c r="A10150" t="n">
        <v>86928</v>
      </c>
      <c r="B10150" s="30" t="n">
        <v>28</v>
      </c>
    </row>
    <row r="10151" spans="1:6">
      <c r="A10151" t="s">
        <v>4</v>
      </c>
      <c r="B10151" s="4" t="s">
        <v>5</v>
      </c>
      <c r="C10151" s="4" t="s">
        <v>7</v>
      </c>
      <c r="D10151" s="4" t="s">
        <v>8</v>
      </c>
    </row>
    <row r="10152" spans="1:6">
      <c r="A10152" t="n">
        <v>86929</v>
      </c>
      <c r="B10152" s="60" t="n">
        <v>89</v>
      </c>
      <c r="C10152" s="7" t="n">
        <v>65533</v>
      </c>
      <c r="D10152" s="7" t="n">
        <v>1</v>
      </c>
    </row>
    <row r="10153" spans="1:6">
      <c r="A10153" t="s">
        <v>4</v>
      </c>
      <c r="B10153" s="4" t="s">
        <v>5</v>
      </c>
      <c r="C10153" s="4" t="s">
        <v>8</v>
      </c>
      <c r="D10153" s="4" t="s">
        <v>7</v>
      </c>
      <c r="E10153" s="4" t="s">
        <v>7</v>
      </c>
      <c r="F10153" s="4" t="s">
        <v>8</v>
      </c>
    </row>
    <row r="10154" spans="1:6">
      <c r="A10154" t="n">
        <v>86933</v>
      </c>
      <c r="B10154" s="28" t="n">
        <v>25</v>
      </c>
      <c r="C10154" s="7" t="n">
        <v>1</v>
      </c>
      <c r="D10154" s="7" t="n">
        <v>65535</v>
      </c>
      <c r="E10154" s="7" t="n">
        <v>65535</v>
      </c>
      <c r="F10154" s="7" t="n">
        <v>0</v>
      </c>
    </row>
    <row r="10155" spans="1:6">
      <c r="A10155" t="s">
        <v>4</v>
      </c>
      <c r="B10155" s="4" t="s">
        <v>5</v>
      </c>
      <c r="C10155" s="4" t="s">
        <v>8</v>
      </c>
      <c r="D10155" s="4" t="s">
        <v>7</v>
      </c>
      <c r="E10155" s="4" t="s">
        <v>18</v>
      </c>
    </row>
    <row r="10156" spans="1:6">
      <c r="A10156" t="n">
        <v>86940</v>
      </c>
      <c r="B10156" s="25" t="n">
        <v>58</v>
      </c>
      <c r="C10156" s="7" t="n">
        <v>101</v>
      </c>
      <c r="D10156" s="7" t="n">
        <v>2500</v>
      </c>
      <c r="E10156" s="7" t="n">
        <v>1</v>
      </c>
    </row>
    <row r="10157" spans="1:6">
      <c r="A10157" t="s">
        <v>4</v>
      </c>
      <c r="B10157" s="4" t="s">
        <v>5</v>
      </c>
      <c r="C10157" s="4" t="s">
        <v>8</v>
      </c>
      <c r="D10157" s="4" t="s">
        <v>7</v>
      </c>
    </row>
    <row r="10158" spans="1:6">
      <c r="A10158" t="n">
        <v>86948</v>
      </c>
      <c r="B10158" s="25" t="n">
        <v>58</v>
      </c>
      <c r="C10158" s="7" t="n">
        <v>254</v>
      </c>
      <c r="D10158" s="7" t="n">
        <v>0</v>
      </c>
    </row>
    <row r="10159" spans="1:6">
      <c r="A10159" t="s">
        <v>4</v>
      </c>
      <c r="B10159" s="4" t="s">
        <v>5</v>
      </c>
      <c r="C10159" s="4" t="s">
        <v>8</v>
      </c>
      <c r="D10159" s="4" t="s">
        <v>8</v>
      </c>
      <c r="E10159" s="4" t="s">
        <v>18</v>
      </c>
      <c r="F10159" s="4" t="s">
        <v>18</v>
      </c>
      <c r="G10159" s="4" t="s">
        <v>18</v>
      </c>
      <c r="H10159" s="4" t="s">
        <v>7</v>
      </c>
    </row>
    <row r="10160" spans="1:6">
      <c r="A10160" t="n">
        <v>86952</v>
      </c>
      <c r="B10160" s="36" t="n">
        <v>45</v>
      </c>
      <c r="C10160" s="7" t="n">
        <v>2</v>
      </c>
      <c r="D10160" s="7" t="n">
        <v>3</v>
      </c>
      <c r="E10160" s="7" t="n">
        <v>8.07999992370605</v>
      </c>
      <c r="F10160" s="7" t="n">
        <v>0.879999995231628</v>
      </c>
      <c r="G10160" s="7" t="n">
        <v>-24.8799991607666</v>
      </c>
      <c r="H10160" s="7" t="n">
        <v>0</v>
      </c>
    </row>
    <row r="10161" spans="1:9">
      <c r="A10161" t="s">
        <v>4</v>
      </c>
      <c r="B10161" s="4" t="s">
        <v>5</v>
      </c>
      <c r="C10161" s="4" t="s">
        <v>8</v>
      </c>
      <c r="D10161" s="4" t="s">
        <v>8</v>
      </c>
      <c r="E10161" s="4" t="s">
        <v>18</v>
      </c>
      <c r="F10161" s="4" t="s">
        <v>18</v>
      </c>
      <c r="G10161" s="4" t="s">
        <v>18</v>
      </c>
      <c r="H10161" s="4" t="s">
        <v>7</v>
      </c>
      <c r="I10161" s="4" t="s">
        <v>8</v>
      </c>
    </row>
    <row r="10162" spans="1:9">
      <c r="A10162" t="n">
        <v>86969</v>
      </c>
      <c r="B10162" s="36" t="n">
        <v>45</v>
      </c>
      <c r="C10162" s="7" t="n">
        <v>4</v>
      </c>
      <c r="D10162" s="7" t="n">
        <v>3</v>
      </c>
      <c r="E10162" s="7" t="n">
        <v>72.5100021362305</v>
      </c>
      <c r="F10162" s="7" t="n">
        <v>270.519989013672</v>
      </c>
      <c r="G10162" s="7" t="n">
        <v>360</v>
      </c>
      <c r="H10162" s="7" t="n">
        <v>0</v>
      </c>
      <c r="I10162" s="7" t="n">
        <v>0</v>
      </c>
    </row>
    <row r="10163" spans="1:9">
      <c r="A10163" t="s">
        <v>4</v>
      </c>
      <c r="B10163" s="4" t="s">
        <v>5</v>
      </c>
      <c r="C10163" s="4" t="s">
        <v>8</v>
      </c>
      <c r="D10163" s="4" t="s">
        <v>8</v>
      </c>
      <c r="E10163" s="4" t="s">
        <v>18</v>
      </c>
      <c r="F10163" s="4" t="s">
        <v>7</v>
      </c>
    </row>
    <row r="10164" spans="1:9">
      <c r="A10164" t="n">
        <v>86987</v>
      </c>
      <c r="B10164" s="36" t="n">
        <v>45</v>
      </c>
      <c r="C10164" s="7" t="n">
        <v>5</v>
      </c>
      <c r="D10164" s="7" t="n">
        <v>3</v>
      </c>
      <c r="E10164" s="7" t="n">
        <v>2.5</v>
      </c>
      <c r="F10164" s="7" t="n">
        <v>0</v>
      </c>
    </row>
    <row r="10165" spans="1:9">
      <c r="A10165" t="s">
        <v>4</v>
      </c>
      <c r="B10165" s="4" t="s">
        <v>5</v>
      </c>
      <c r="C10165" s="4" t="s">
        <v>8</v>
      </c>
      <c r="D10165" s="4" t="s">
        <v>8</v>
      </c>
      <c r="E10165" s="4" t="s">
        <v>18</v>
      </c>
      <c r="F10165" s="4" t="s">
        <v>7</v>
      </c>
    </row>
    <row r="10166" spans="1:9">
      <c r="A10166" t="n">
        <v>86996</v>
      </c>
      <c r="B10166" s="36" t="n">
        <v>45</v>
      </c>
      <c r="C10166" s="7" t="n">
        <v>11</v>
      </c>
      <c r="D10166" s="7" t="n">
        <v>3</v>
      </c>
      <c r="E10166" s="7" t="n">
        <v>38.5999984741211</v>
      </c>
      <c r="F10166" s="7" t="n">
        <v>0</v>
      </c>
    </row>
    <row r="10167" spans="1:9">
      <c r="A10167" t="s">
        <v>4</v>
      </c>
      <c r="B10167" s="4" t="s">
        <v>5</v>
      </c>
      <c r="C10167" s="4" t="s">
        <v>8</v>
      </c>
      <c r="D10167" s="4" t="s">
        <v>8</v>
      </c>
      <c r="E10167" s="4" t="s">
        <v>18</v>
      </c>
      <c r="F10167" s="4" t="s">
        <v>18</v>
      </c>
      <c r="G10167" s="4" t="s">
        <v>18</v>
      </c>
      <c r="H10167" s="4" t="s">
        <v>7</v>
      </c>
    </row>
    <row r="10168" spans="1:9">
      <c r="A10168" t="n">
        <v>87005</v>
      </c>
      <c r="B10168" s="36" t="n">
        <v>45</v>
      </c>
      <c r="C10168" s="7" t="n">
        <v>2</v>
      </c>
      <c r="D10168" s="7" t="n">
        <v>3</v>
      </c>
      <c r="E10168" s="7" t="n">
        <v>8.5600004196167</v>
      </c>
      <c r="F10168" s="7" t="n">
        <v>0.879999995231628</v>
      </c>
      <c r="G10168" s="7" t="n">
        <v>-24.9300003051758</v>
      </c>
      <c r="H10168" s="7" t="n">
        <v>7000</v>
      </c>
    </row>
    <row r="10169" spans="1:9">
      <c r="A10169" t="s">
        <v>4</v>
      </c>
      <c r="B10169" s="4" t="s">
        <v>5</v>
      </c>
      <c r="C10169" s="4" t="s">
        <v>8</v>
      </c>
      <c r="D10169" s="4" t="s">
        <v>8</v>
      </c>
      <c r="E10169" s="4" t="s">
        <v>18</v>
      </c>
      <c r="F10169" s="4" t="s">
        <v>18</v>
      </c>
      <c r="G10169" s="4" t="s">
        <v>18</v>
      </c>
      <c r="H10169" s="4" t="s">
        <v>7</v>
      </c>
      <c r="I10169" s="4" t="s">
        <v>8</v>
      </c>
    </row>
    <row r="10170" spans="1:9">
      <c r="A10170" t="n">
        <v>87022</v>
      </c>
      <c r="B10170" s="36" t="n">
        <v>45</v>
      </c>
      <c r="C10170" s="7" t="n">
        <v>4</v>
      </c>
      <c r="D10170" s="7" t="n">
        <v>3</v>
      </c>
      <c r="E10170" s="7" t="n">
        <v>42.0099983215332</v>
      </c>
      <c r="F10170" s="7" t="n">
        <v>240.580001831055</v>
      </c>
      <c r="G10170" s="7" t="n">
        <v>350</v>
      </c>
      <c r="H10170" s="7" t="n">
        <v>7000</v>
      </c>
      <c r="I10170" s="7" t="n">
        <v>0</v>
      </c>
    </row>
    <row r="10171" spans="1:9">
      <c r="A10171" t="s">
        <v>4</v>
      </c>
      <c r="B10171" s="4" t="s">
        <v>5</v>
      </c>
      <c r="C10171" s="4" t="s">
        <v>8</v>
      </c>
      <c r="D10171" s="4" t="s">
        <v>8</v>
      </c>
      <c r="E10171" s="4" t="s">
        <v>18</v>
      </c>
      <c r="F10171" s="4" t="s">
        <v>7</v>
      </c>
    </row>
    <row r="10172" spans="1:9">
      <c r="A10172" t="n">
        <v>87040</v>
      </c>
      <c r="B10172" s="36" t="n">
        <v>45</v>
      </c>
      <c r="C10172" s="7" t="n">
        <v>5</v>
      </c>
      <c r="D10172" s="7" t="n">
        <v>3</v>
      </c>
      <c r="E10172" s="7" t="n">
        <v>5.09999990463257</v>
      </c>
      <c r="F10172" s="7" t="n">
        <v>7000</v>
      </c>
    </row>
    <row r="10173" spans="1:9">
      <c r="A10173" t="s">
        <v>4</v>
      </c>
      <c r="B10173" s="4" t="s">
        <v>5</v>
      </c>
      <c r="C10173" s="4" t="s">
        <v>8</v>
      </c>
      <c r="D10173" s="4" t="s">
        <v>7</v>
      </c>
    </row>
    <row r="10174" spans="1:9">
      <c r="A10174" t="n">
        <v>87049</v>
      </c>
      <c r="B10174" s="36" t="n">
        <v>45</v>
      </c>
      <c r="C10174" s="7" t="n">
        <v>7</v>
      </c>
      <c r="D10174" s="7" t="n">
        <v>255</v>
      </c>
    </row>
    <row r="10175" spans="1:9">
      <c r="A10175" t="s">
        <v>4</v>
      </c>
      <c r="B10175" s="4" t="s">
        <v>5</v>
      </c>
      <c r="C10175" s="4" t="s">
        <v>7</v>
      </c>
    </row>
    <row r="10176" spans="1:9">
      <c r="A10176" t="n">
        <v>87053</v>
      </c>
      <c r="B10176" s="23" t="n">
        <v>16</v>
      </c>
      <c r="C10176" s="7" t="n">
        <v>500</v>
      </c>
    </row>
    <row r="10177" spans="1:9">
      <c r="A10177" t="s">
        <v>4</v>
      </c>
      <c r="B10177" s="4" t="s">
        <v>5</v>
      </c>
      <c r="C10177" s="4" t="s">
        <v>8</v>
      </c>
      <c r="D10177" s="4" t="s">
        <v>7</v>
      </c>
      <c r="E10177" s="4" t="s">
        <v>7</v>
      </c>
      <c r="F10177" s="4" t="s">
        <v>8</v>
      </c>
    </row>
    <row r="10178" spans="1:9">
      <c r="A10178" t="n">
        <v>87056</v>
      </c>
      <c r="B10178" s="28" t="n">
        <v>25</v>
      </c>
      <c r="C10178" s="7" t="n">
        <v>1</v>
      </c>
      <c r="D10178" s="7" t="n">
        <v>60</v>
      </c>
      <c r="E10178" s="7" t="n">
        <v>640</v>
      </c>
      <c r="F10178" s="7" t="n">
        <v>2</v>
      </c>
    </row>
    <row r="10179" spans="1:9">
      <c r="A10179" t="s">
        <v>4</v>
      </c>
      <c r="B10179" s="4" t="s">
        <v>5</v>
      </c>
      <c r="C10179" s="4" t="s">
        <v>8</v>
      </c>
      <c r="D10179" s="4" t="s">
        <v>7</v>
      </c>
      <c r="E10179" s="4" t="s">
        <v>9</v>
      </c>
    </row>
    <row r="10180" spans="1:9">
      <c r="A10180" t="n">
        <v>87063</v>
      </c>
      <c r="B10180" s="38" t="n">
        <v>51</v>
      </c>
      <c r="C10180" s="7" t="n">
        <v>4</v>
      </c>
      <c r="D10180" s="7" t="n">
        <v>0</v>
      </c>
      <c r="E10180" s="7" t="s">
        <v>735</v>
      </c>
    </row>
    <row r="10181" spans="1:9">
      <c r="A10181" t="s">
        <v>4</v>
      </c>
      <c r="B10181" s="4" t="s">
        <v>5</v>
      </c>
      <c r="C10181" s="4" t="s">
        <v>7</v>
      </c>
    </row>
    <row r="10182" spans="1:9">
      <c r="A10182" t="n">
        <v>87078</v>
      </c>
      <c r="B10182" s="23" t="n">
        <v>16</v>
      </c>
      <c r="C10182" s="7" t="n">
        <v>0</v>
      </c>
    </row>
    <row r="10183" spans="1:9">
      <c r="A10183" t="s">
        <v>4</v>
      </c>
      <c r="B10183" s="4" t="s">
        <v>5</v>
      </c>
      <c r="C10183" s="4" t="s">
        <v>7</v>
      </c>
      <c r="D10183" s="4" t="s">
        <v>69</v>
      </c>
      <c r="E10183" s="4" t="s">
        <v>8</v>
      </c>
      <c r="F10183" s="4" t="s">
        <v>8</v>
      </c>
      <c r="G10183" s="4" t="s">
        <v>69</v>
      </c>
      <c r="H10183" s="4" t="s">
        <v>8</v>
      </c>
      <c r="I10183" s="4" t="s">
        <v>8</v>
      </c>
    </row>
    <row r="10184" spans="1:9">
      <c r="A10184" t="n">
        <v>87081</v>
      </c>
      <c r="B10184" s="39" t="n">
        <v>26</v>
      </c>
      <c r="C10184" s="7" t="n">
        <v>0</v>
      </c>
      <c r="D10184" s="7" t="s">
        <v>736</v>
      </c>
      <c r="E10184" s="7" t="n">
        <v>2</v>
      </c>
      <c r="F10184" s="7" t="n">
        <v>3</v>
      </c>
      <c r="G10184" s="7" t="s">
        <v>737</v>
      </c>
      <c r="H10184" s="7" t="n">
        <v>2</v>
      </c>
      <c r="I10184" s="7" t="n">
        <v>0</v>
      </c>
    </row>
    <row r="10185" spans="1:9">
      <c r="A10185" t="s">
        <v>4</v>
      </c>
      <c r="B10185" s="4" t="s">
        <v>5</v>
      </c>
    </row>
    <row r="10186" spans="1:9">
      <c r="A10186" t="n">
        <v>87199</v>
      </c>
      <c r="B10186" s="30" t="n">
        <v>28</v>
      </c>
    </row>
    <row r="10187" spans="1:9">
      <c r="A10187" t="s">
        <v>4</v>
      </c>
      <c r="B10187" s="4" t="s">
        <v>5</v>
      </c>
      <c r="C10187" s="4" t="s">
        <v>7</v>
      </c>
      <c r="D10187" s="4" t="s">
        <v>8</v>
      </c>
    </row>
    <row r="10188" spans="1:9">
      <c r="A10188" t="n">
        <v>87200</v>
      </c>
      <c r="B10188" s="60" t="n">
        <v>89</v>
      </c>
      <c r="C10188" s="7" t="n">
        <v>65533</v>
      </c>
      <c r="D10188" s="7" t="n">
        <v>1</v>
      </c>
    </row>
    <row r="10189" spans="1:9">
      <c r="A10189" t="s">
        <v>4</v>
      </c>
      <c r="B10189" s="4" t="s">
        <v>5</v>
      </c>
      <c r="C10189" s="4" t="s">
        <v>8</v>
      </c>
      <c r="D10189" s="4" t="s">
        <v>7</v>
      </c>
      <c r="E10189" s="4" t="s">
        <v>7</v>
      </c>
      <c r="F10189" s="4" t="s">
        <v>8</v>
      </c>
    </row>
    <row r="10190" spans="1:9">
      <c r="A10190" t="n">
        <v>87204</v>
      </c>
      <c r="B10190" s="28" t="n">
        <v>25</v>
      </c>
      <c r="C10190" s="7" t="n">
        <v>1</v>
      </c>
      <c r="D10190" s="7" t="n">
        <v>65535</v>
      </c>
      <c r="E10190" s="7" t="n">
        <v>65535</v>
      </c>
      <c r="F10190" s="7" t="n">
        <v>0</v>
      </c>
    </row>
    <row r="10191" spans="1:9">
      <c r="A10191" t="s">
        <v>4</v>
      </c>
      <c r="B10191" s="4" t="s">
        <v>5</v>
      </c>
      <c r="C10191" s="4" t="s">
        <v>7</v>
      </c>
    </row>
    <row r="10192" spans="1:9">
      <c r="A10192" t="n">
        <v>87211</v>
      </c>
      <c r="B10192" s="23" t="n">
        <v>16</v>
      </c>
      <c r="C10192" s="7" t="n">
        <v>300</v>
      </c>
    </row>
    <row r="10193" spans="1:9">
      <c r="A10193" t="s">
        <v>4</v>
      </c>
      <c r="B10193" s="4" t="s">
        <v>5</v>
      </c>
      <c r="C10193" s="4" t="s">
        <v>8</v>
      </c>
      <c r="D10193" s="4" t="s">
        <v>7</v>
      </c>
    </row>
    <row r="10194" spans="1:9">
      <c r="A10194" t="n">
        <v>87214</v>
      </c>
      <c r="B10194" s="36" t="n">
        <v>45</v>
      </c>
      <c r="C10194" s="7" t="n">
        <v>7</v>
      </c>
      <c r="D10194" s="7" t="n">
        <v>255</v>
      </c>
    </row>
    <row r="10195" spans="1:9">
      <c r="A10195" t="s">
        <v>4</v>
      </c>
      <c r="B10195" s="4" t="s">
        <v>5</v>
      </c>
      <c r="C10195" s="4" t="s">
        <v>8</v>
      </c>
      <c r="D10195" s="4" t="s">
        <v>7</v>
      </c>
      <c r="E10195" s="4" t="s">
        <v>18</v>
      </c>
    </row>
    <row r="10196" spans="1:9">
      <c r="A10196" t="n">
        <v>87218</v>
      </c>
      <c r="B10196" s="25" t="n">
        <v>58</v>
      </c>
      <c r="C10196" s="7" t="n">
        <v>101</v>
      </c>
      <c r="D10196" s="7" t="n">
        <v>800</v>
      </c>
      <c r="E10196" s="7" t="n">
        <v>1</v>
      </c>
    </row>
    <row r="10197" spans="1:9">
      <c r="A10197" t="s">
        <v>4</v>
      </c>
      <c r="B10197" s="4" t="s">
        <v>5</v>
      </c>
      <c r="C10197" s="4" t="s">
        <v>8</v>
      </c>
      <c r="D10197" s="4" t="s">
        <v>7</v>
      </c>
    </row>
    <row r="10198" spans="1:9">
      <c r="A10198" t="n">
        <v>87226</v>
      </c>
      <c r="B10198" s="25" t="n">
        <v>58</v>
      </c>
      <c r="C10198" s="7" t="n">
        <v>254</v>
      </c>
      <c r="D10198" s="7" t="n">
        <v>0</v>
      </c>
    </row>
    <row r="10199" spans="1:9">
      <c r="A10199" t="s">
        <v>4</v>
      </c>
      <c r="B10199" s="4" t="s">
        <v>5</v>
      </c>
      <c r="C10199" s="4" t="s">
        <v>8</v>
      </c>
      <c r="D10199" s="4" t="s">
        <v>8</v>
      </c>
      <c r="E10199" s="4" t="s">
        <v>18</v>
      </c>
      <c r="F10199" s="4" t="s">
        <v>18</v>
      </c>
      <c r="G10199" s="4" t="s">
        <v>18</v>
      </c>
      <c r="H10199" s="4" t="s">
        <v>7</v>
      </c>
    </row>
    <row r="10200" spans="1:9">
      <c r="A10200" t="n">
        <v>87230</v>
      </c>
      <c r="B10200" s="36" t="n">
        <v>45</v>
      </c>
      <c r="C10200" s="7" t="n">
        <v>2</v>
      </c>
      <c r="D10200" s="7" t="n">
        <v>3</v>
      </c>
      <c r="E10200" s="7" t="n">
        <v>4.6399998664856</v>
      </c>
      <c r="F10200" s="7" t="n">
        <v>1.48000001907349</v>
      </c>
      <c r="G10200" s="7" t="n">
        <v>-23.2700004577637</v>
      </c>
      <c r="H10200" s="7" t="n">
        <v>0</v>
      </c>
    </row>
    <row r="10201" spans="1:9">
      <c r="A10201" t="s">
        <v>4</v>
      </c>
      <c r="B10201" s="4" t="s">
        <v>5</v>
      </c>
      <c r="C10201" s="4" t="s">
        <v>8</v>
      </c>
      <c r="D10201" s="4" t="s">
        <v>8</v>
      </c>
      <c r="E10201" s="4" t="s">
        <v>18</v>
      </c>
      <c r="F10201" s="4" t="s">
        <v>18</v>
      </c>
      <c r="G10201" s="4" t="s">
        <v>18</v>
      </c>
      <c r="H10201" s="4" t="s">
        <v>7</v>
      </c>
      <c r="I10201" s="4" t="s">
        <v>8</v>
      </c>
    </row>
    <row r="10202" spans="1:9">
      <c r="A10202" t="n">
        <v>87247</v>
      </c>
      <c r="B10202" s="36" t="n">
        <v>45</v>
      </c>
      <c r="C10202" s="7" t="n">
        <v>4</v>
      </c>
      <c r="D10202" s="7" t="n">
        <v>3</v>
      </c>
      <c r="E10202" s="7" t="n">
        <v>4.69999980926514</v>
      </c>
      <c r="F10202" s="7" t="n">
        <v>80.620002746582</v>
      </c>
      <c r="G10202" s="7" t="n">
        <v>0</v>
      </c>
      <c r="H10202" s="7" t="n">
        <v>0</v>
      </c>
      <c r="I10202" s="7" t="n">
        <v>0</v>
      </c>
    </row>
    <row r="10203" spans="1:9">
      <c r="A10203" t="s">
        <v>4</v>
      </c>
      <c r="B10203" s="4" t="s">
        <v>5</v>
      </c>
      <c r="C10203" s="4" t="s">
        <v>8</v>
      </c>
      <c r="D10203" s="4" t="s">
        <v>8</v>
      </c>
      <c r="E10203" s="4" t="s">
        <v>18</v>
      </c>
      <c r="F10203" s="4" t="s">
        <v>7</v>
      </c>
    </row>
    <row r="10204" spans="1:9">
      <c r="A10204" t="n">
        <v>87265</v>
      </c>
      <c r="B10204" s="36" t="n">
        <v>45</v>
      </c>
      <c r="C10204" s="7" t="n">
        <v>5</v>
      </c>
      <c r="D10204" s="7" t="n">
        <v>3</v>
      </c>
      <c r="E10204" s="7" t="n">
        <v>1.39999997615814</v>
      </c>
      <c r="F10204" s="7" t="n">
        <v>0</v>
      </c>
    </row>
    <row r="10205" spans="1:9">
      <c r="A10205" t="s">
        <v>4</v>
      </c>
      <c r="B10205" s="4" t="s">
        <v>5</v>
      </c>
      <c r="C10205" s="4" t="s">
        <v>8</v>
      </c>
      <c r="D10205" s="4" t="s">
        <v>8</v>
      </c>
      <c r="E10205" s="4" t="s">
        <v>18</v>
      </c>
      <c r="F10205" s="4" t="s">
        <v>7</v>
      </c>
    </row>
    <row r="10206" spans="1:9">
      <c r="A10206" t="n">
        <v>87274</v>
      </c>
      <c r="B10206" s="36" t="n">
        <v>45</v>
      </c>
      <c r="C10206" s="7" t="n">
        <v>5</v>
      </c>
      <c r="D10206" s="7" t="n">
        <v>3</v>
      </c>
      <c r="E10206" s="7" t="n">
        <v>1.29999995231628</v>
      </c>
      <c r="F10206" s="7" t="n">
        <v>2000</v>
      </c>
    </row>
    <row r="10207" spans="1:9">
      <c r="A10207" t="s">
        <v>4</v>
      </c>
      <c r="B10207" s="4" t="s">
        <v>5</v>
      </c>
      <c r="C10207" s="4" t="s">
        <v>8</v>
      </c>
      <c r="D10207" s="4" t="s">
        <v>8</v>
      </c>
      <c r="E10207" s="4" t="s">
        <v>18</v>
      </c>
      <c r="F10207" s="4" t="s">
        <v>7</v>
      </c>
    </row>
    <row r="10208" spans="1:9">
      <c r="A10208" t="n">
        <v>87283</v>
      </c>
      <c r="B10208" s="36" t="n">
        <v>45</v>
      </c>
      <c r="C10208" s="7" t="n">
        <v>11</v>
      </c>
      <c r="D10208" s="7" t="n">
        <v>3</v>
      </c>
      <c r="E10208" s="7" t="n">
        <v>38.5999984741211</v>
      </c>
      <c r="F10208" s="7" t="n">
        <v>0</v>
      </c>
    </row>
    <row r="10209" spans="1:9">
      <c r="A10209" t="s">
        <v>4</v>
      </c>
      <c r="B10209" s="4" t="s">
        <v>5</v>
      </c>
      <c r="C10209" s="4" t="s">
        <v>8</v>
      </c>
      <c r="D10209" s="4" t="s">
        <v>7</v>
      </c>
    </row>
    <row r="10210" spans="1:9">
      <c r="A10210" t="n">
        <v>87292</v>
      </c>
      <c r="B10210" s="36" t="n">
        <v>45</v>
      </c>
      <c r="C10210" s="7" t="n">
        <v>7</v>
      </c>
      <c r="D10210" s="7" t="n">
        <v>255</v>
      </c>
    </row>
    <row r="10211" spans="1:9">
      <c r="A10211" t="s">
        <v>4</v>
      </c>
      <c r="B10211" s="4" t="s">
        <v>5</v>
      </c>
      <c r="C10211" s="4" t="s">
        <v>8</v>
      </c>
      <c r="D10211" s="4" t="s">
        <v>7</v>
      </c>
      <c r="E10211" s="4" t="s">
        <v>9</v>
      </c>
    </row>
    <row r="10212" spans="1:9">
      <c r="A10212" t="n">
        <v>87296</v>
      </c>
      <c r="B10212" s="38" t="n">
        <v>51</v>
      </c>
      <c r="C10212" s="7" t="n">
        <v>4</v>
      </c>
      <c r="D10212" s="7" t="n">
        <v>6466</v>
      </c>
      <c r="E10212" s="7" t="s">
        <v>284</v>
      </c>
    </row>
    <row r="10213" spans="1:9">
      <c r="A10213" t="s">
        <v>4</v>
      </c>
      <c r="B10213" s="4" t="s">
        <v>5</v>
      </c>
      <c r="C10213" s="4" t="s">
        <v>7</v>
      </c>
    </row>
    <row r="10214" spans="1:9">
      <c r="A10214" t="n">
        <v>87309</v>
      </c>
      <c r="B10214" s="23" t="n">
        <v>16</v>
      </c>
      <c r="C10214" s="7" t="n">
        <v>0</v>
      </c>
    </row>
    <row r="10215" spans="1:9">
      <c r="A10215" t="s">
        <v>4</v>
      </c>
      <c r="B10215" s="4" t="s">
        <v>5</v>
      </c>
      <c r="C10215" s="4" t="s">
        <v>7</v>
      </c>
      <c r="D10215" s="4" t="s">
        <v>69</v>
      </c>
      <c r="E10215" s="4" t="s">
        <v>8</v>
      </c>
      <c r="F10215" s="4" t="s">
        <v>8</v>
      </c>
      <c r="G10215" s="4" t="s">
        <v>69</v>
      </c>
      <c r="H10215" s="4" t="s">
        <v>8</v>
      </c>
      <c r="I10215" s="4" t="s">
        <v>8</v>
      </c>
      <c r="J10215" s="4" t="s">
        <v>69</v>
      </c>
      <c r="K10215" s="4" t="s">
        <v>8</v>
      </c>
      <c r="L10215" s="4" t="s">
        <v>8</v>
      </c>
    </row>
    <row r="10216" spans="1:9">
      <c r="A10216" t="n">
        <v>87312</v>
      </c>
      <c r="B10216" s="39" t="n">
        <v>26</v>
      </c>
      <c r="C10216" s="7" t="n">
        <v>6466</v>
      </c>
      <c r="D10216" s="7" t="s">
        <v>738</v>
      </c>
      <c r="E10216" s="7" t="n">
        <v>2</v>
      </c>
      <c r="F10216" s="7" t="n">
        <v>3</v>
      </c>
      <c r="G10216" s="7" t="s">
        <v>739</v>
      </c>
      <c r="H10216" s="7" t="n">
        <v>2</v>
      </c>
      <c r="I10216" s="7" t="n">
        <v>3</v>
      </c>
      <c r="J10216" s="7" t="s">
        <v>740</v>
      </c>
      <c r="K10216" s="7" t="n">
        <v>2</v>
      </c>
      <c r="L10216" s="7" t="n">
        <v>0</v>
      </c>
    </row>
    <row r="10217" spans="1:9">
      <c r="A10217" t="s">
        <v>4</v>
      </c>
      <c r="B10217" s="4" t="s">
        <v>5</v>
      </c>
    </row>
    <row r="10218" spans="1:9">
      <c r="A10218" t="n">
        <v>87491</v>
      </c>
      <c r="B10218" s="30" t="n">
        <v>28</v>
      </c>
    </row>
    <row r="10219" spans="1:9">
      <c r="A10219" t="s">
        <v>4</v>
      </c>
      <c r="B10219" s="4" t="s">
        <v>5</v>
      </c>
      <c r="C10219" s="4" t="s">
        <v>8</v>
      </c>
      <c r="D10219" s="4" t="s">
        <v>7</v>
      </c>
      <c r="E10219" s="4" t="s">
        <v>9</v>
      </c>
    </row>
    <row r="10220" spans="1:9">
      <c r="A10220" t="n">
        <v>87492</v>
      </c>
      <c r="B10220" s="38" t="n">
        <v>51</v>
      </c>
      <c r="C10220" s="7" t="n">
        <v>4</v>
      </c>
      <c r="D10220" s="7" t="n">
        <v>0</v>
      </c>
      <c r="E10220" s="7" t="s">
        <v>331</v>
      </c>
    </row>
    <row r="10221" spans="1:9">
      <c r="A10221" t="s">
        <v>4</v>
      </c>
      <c r="B10221" s="4" t="s">
        <v>5</v>
      </c>
      <c r="C10221" s="4" t="s">
        <v>7</v>
      </c>
    </row>
    <row r="10222" spans="1:9">
      <c r="A10222" t="n">
        <v>87506</v>
      </c>
      <c r="B10222" s="23" t="n">
        <v>16</v>
      </c>
      <c r="C10222" s="7" t="n">
        <v>0</v>
      </c>
    </row>
    <row r="10223" spans="1:9">
      <c r="A10223" t="s">
        <v>4</v>
      </c>
      <c r="B10223" s="4" t="s">
        <v>5</v>
      </c>
      <c r="C10223" s="4" t="s">
        <v>7</v>
      </c>
      <c r="D10223" s="4" t="s">
        <v>69</v>
      </c>
      <c r="E10223" s="4" t="s">
        <v>8</v>
      </c>
      <c r="F10223" s="4" t="s">
        <v>8</v>
      </c>
      <c r="G10223" s="4" t="s">
        <v>69</v>
      </c>
      <c r="H10223" s="4" t="s">
        <v>8</v>
      </c>
      <c r="I10223" s="4" t="s">
        <v>8</v>
      </c>
    </row>
    <row r="10224" spans="1:9">
      <c r="A10224" t="n">
        <v>87509</v>
      </c>
      <c r="B10224" s="39" t="n">
        <v>26</v>
      </c>
      <c r="C10224" s="7" t="n">
        <v>0</v>
      </c>
      <c r="D10224" s="7" t="s">
        <v>741</v>
      </c>
      <c r="E10224" s="7" t="n">
        <v>2</v>
      </c>
      <c r="F10224" s="7" t="n">
        <v>3</v>
      </c>
      <c r="G10224" s="7" t="s">
        <v>742</v>
      </c>
      <c r="H10224" s="7" t="n">
        <v>2</v>
      </c>
      <c r="I10224" s="7" t="n">
        <v>0</v>
      </c>
    </row>
    <row r="10225" spans="1:12">
      <c r="A10225" t="s">
        <v>4</v>
      </c>
      <c r="B10225" s="4" t="s">
        <v>5</v>
      </c>
    </row>
    <row r="10226" spans="1:12">
      <c r="A10226" t="n">
        <v>87608</v>
      </c>
      <c r="B10226" s="30" t="n">
        <v>28</v>
      </c>
    </row>
    <row r="10227" spans="1:12">
      <c r="A10227" t="s">
        <v>4</v>
      </c>
      <c r="B10227" s="4" t="s">
        <v>5</v>
      </c>
      <c r="C10227" s="4" t="s">
        <v>7</v>
      </c>
      <c r="D10227" s="4" t="s">
        <v>8</v>
      </c>
    </row>
    <row r="10228" spans="1:12">
      <c r="A10228" t="n">
        <v>87609</v>
      </c>
      <c r="B10228" s="60" t="n">
        <v>89</v>
      </c>
      <c r="C10228" s="7" t="n">
        <v>65533</v>
      </c>
      <c r="D10228" s="7" t="n">
        <v>1</v>
      </c>
    </row>
    <row r="10229" spans="1:12">
      <c r="A10229" t="s">
        <v>4</v>
      </c>
      <c r="B10229" s="4" t="s">
        <v>5</v>
      </c>
      <c r="C10229" s="4" t="s">
        <v>8</v>
      </c>
      <c r="D10229" s="4" t="s">
        <v>7</v>
      </c>
      <c r="E10229" s="4" t="s">
        <v>18</v>
      </c>
    </row>
    <row r="10230" spans="1:12">
      <c r="A10230" t="n">
        <v>87613</v>
      </c>
      <c r="B10230" s="25" t="n">
        <v>58</v>
      </c>
      <c r="C10230" s="7" t="n">
        <v>0</v>
      </c>
      <c r="D10230" s="7" t="n">
        <v>1000</v>
      </c>
      <c r="E10230" s="7" t="n">
        <v>1</v>
      </c>
    </row>
    <row r="10231" spans="1:12">
      <c r="A10231" t="s">
        <v>4</v>
      </c>
      <c r="B10231" s="4" t="s">
        <v>5</v>
      </c>
      <c r="C10231" s="4" t="s">
        <v>8</v>
      </c>
      <c r="D10231" s="4" t="s">
        <v>7</v>
      </c>
    </row>
    <row r="10232" spans="1:12">
      <c r="A10232" t="n">
        <v>87621</v>
      </c>
      <c r="B10232" s="25" t="n">
        <v>58</v>
      </c>
      <c r="C10232" s="7" t="n">
        <v>255</v>
      </c>
      <c r="D10232" s="7" t="n">
        <v>0</v>
      </c>
    </row>
    <row r="10233" spans="1:12">
      <c r="A10233" t="s">
        <v>4</v>
      </c>
      <c r="B10233" s="4" t="s">
        <v>5</v>
      </c>
      <c r="C10233" s="4" t="s">
        <v>7</v>
      </c>
    </row>
    <row r="10234" spans="1:12">
      <c r="A10234" t="n">
        <v>87625</v>
      </c>
      <c r="B10234" s="6" t="n">
        <v>12</v>
      </c>
      <c r="C10234" s="7" t="n">
        <v>10281</v>
      </c>
    </row>
    <row r="10235" spans="1:12">
      <c r="A10235" t="s">
        <v>4</v>
      </c>
      <c r="B10235" s="4" t="s">
        <v>5</v>
      </c>
      <c r="C10235" s="4" t="s">
        <v>7</v>
      </c>
      <c r="D10235" s="4" t="s">
        <v>18</v>
      </c>
      <c r="E10235" s="4" t="s">
        <v>18</v>
      </c>
      <c r="F10235" s="4" t="s">
        <v>18</v>
      </c>
      <c r="G10235" s="4" t="s">
        <v>18</v>
      </c>
    </row>
    <row r="10236" spans="1:12">
      <c r="A10236" t="n">
        <v>87628</v>
      </c>
      <c r="B10236" s="33" t="n">
        <v>46</v>
      </c>
      <c r="C10236" s="7" t="n">
        <v>61456</v>
      </c>
      <c r="D10236" s="7" t="n">
        <v>3.89000010490417</v>
      </c>
      <c r="E10236" s="7" t="n">
        <v>0.0599999986588955</v>
      </c>
      <c r="F10236" s="7" t="n">
        <v>-22.5200004577637</v>
      </c>
      <c r="G10236" s="7" t="n">
        <v>282.299987792969</v>
      </c>
    </row>
    <row r="10237" spans="1:12">
      <c r="A10237" t="s">
        <v>4</v>
      </c>
      <c r="B10237" s="4" t="s">
        <v>5</v>
      </c>
      <c r="C10237" s="4" t="s">
        <v>8</v>
      </c>
      <c r="D10237" s="4" t="s">
        <v>8</v>
      </c>
      <c r="E10237" s="4" t="s">
        <v>18</v>
      </c>
      <c r="F10237" s="4" t="s">
        <v>18</v>
      </c>
      <c r="G10237" s="4" t="s">
        <v>18</v>
      </c>
      <c r="H10237" s="4" t="s">
        <v>7</v>
      </c>
      <c r="I10237" s="4" t="s">
        <v>8</v>
      </c>
    </row>
    <row r="10238" spans="1:12">
      <c r="A10238" t="n">
        <v>87647</v>
      </c>
      <c r="B10238" s="36" t="n">
        <v>45</v>
      </c>
      <c r="C10238" s="7" t="n">
        <v>4</v>
      </c>
      <c r="D10238" s="7" t="n">
        <v>3</v>
      </c>
      <c r="E10238" s="7" t="n">
        <v>6.8899998664856</v>
      </c>
      <c r="F10238" s="7" t="n">
        <v>282.269989013672</v>
      </c>
      <c r="G10238" s="7" t="n">
        <v>0</v>
      </c>
      <c r="H10238" s="7" t="n">
        <v>0</v>
      </c>
      <c r="I10238" s="7" t="n">
        <v>0</v>
      </c>
    </row>
    <row r="10239" spans="1:12">
      <c r="A10239" t="s">
        <v>4</v>
      </c>
      <c r="B10239" s="4" t="s">
        <v>5</v>
      </c>
      <c r="C10239" s="4" t="s">
        <v>8</v>
      </c>
      <c r="D10239" s="4" t="s">
        <v>9</v>
      </c>
    </row>
    <row r="10240" spans="1:12">
      <c r="A10240" t="n">
        <v>87665</v>
      </c>
      <c r="B10240" s="8" t="n">
        <v>2</v>
      </c>
      <c r="C10240" s="7" t="n">
        <v>10</v>
      </c>
      <c r="D10240" s="7" t="s">
        <v>506</v>
      </c>
    </row>
    <row r="10241" spans="1:9">
      <c r="A10241" t="s">
        <v>4</v>
      </c>
      <c r="B10241" s="4" t="s">
        <v>5</v>
      </c>
      <c r="C10241" s="4" t="s">
        <v>7</v>
      </c>
    </row>
    <row r="10242" spans="1:9">
      <c r="A10242" t="n">
        <v>87680</v>
      </c>
      <c r="B10242" s="23" t="n">
        <v>16</v>
      </c>
      <c r="C10242" s="7" t="n">
        <v>0</v>
      </c>
    </row>
    <row r="10243" spans="1:9">
      <c r="A10243" t="s">
        <v>4</v>
      </c>
      <c r="B10243" s="4" t="s">
        <v>5</v>
      </c>
      <c r="C10243" s="4" t="s">
        <v>8</v>
      </c>
      <c r="D10243" s="4" t="s">
        <v>7</v>
      </c>
    </row>
    <row r="10244" spans="1:9">
      <c r="A10244" t="n">
        <v>87683</v>
      </c>
      <c r="B10244" s="25" t="n">
        <v>58</v>
      </c>
      <c r="C10244" s="7" t="n">
        <v>105</v>
      </c>
      <c r="D10244" s="7" t="n">
        <v>300</v>
      </c>
    </row>
    <row r="10245" spans="1:9">
      <c r="A10245" t="s">
        <v>4</v>
      </c>
      <c r="B10245" s="4" t="s">
        <v>5</v>
      </c>
      <c r="C10245" s="4" t="s">
        <v>18</v>
      </c>
      <c r="D10245" s="4" t="s">
        <v>7</v>
      </c>
    </row>
    <row r="10246" spans="1:9">
      <c r="A10246" t="n">
        <v>87687</v>
      </c>
      <c r="B10246" s="54" t="n">
        <v>103</v>
      </c>
      <c r="C10246" s="7" t="n">
        <v>1</v>
      </c>
      <c r="D10246" s="7" t="n">
        <v>300</v>
      </c>
    </row>
    <row r="10247" spans="1:9">
      <c r="A10247" t="s">
        <v>4</v>
      </c>
      <c r="B10247" s="4" t="s">
        <v>5</v>
      </c>
      <c r="C10247" s="4" t="s">
        <v>8</v>
      </c>
      <c r="D10247" s="4" t="s">
        <v>7</v>
      </c>
    </row>
    <row r="10248" spans="1:9">
      <c r="A10248" t="n">
        <v>87694</v>
      </c>
      <c r="B10248" s="55" t="n">
        <v>72</v>
      </c>
      <c r="C10248" s="7" t="n">
        <v>4</v>
      </c>
      <c r="D10248" s="7" t="n">
        <v>0</v>
      </c>
    </row>
    <row r="10249" spans="1:9">
      <c r="A10249" t="s">
        <v>4</v>
      </c>
      <c r="B10249" s="4" t="s">
        <v>5</v>
      </c>
      <c r="C10249" s="4" t="s">
        <v>19</v>
      </c>
    </row>
    <row r="10250" spans="1:9">
      <c r="A10250" t="n">
        <v>87698</v>
      </c>
      <c r="B10250" s="40" t="n">
        <v>15</v>
      </c>
      <c r="C10250" s="7" t="n">
        <v>1073741824</v>
      </c>
    </row>
    <row r="10251" spans="1:9">
      <c r="A10251" t="s">
        <v>4</v>
      </c>
      <c r="B10251" s="4" t="s">
        <v>5</v>
      </c>
      <c r="C10251" s="4" t="s">
        <v>8</v>
      </c>
    </row>
    <row r="10252" spans="1:9">
      <c r="A10252" t="n">
        <v>87703</v>
      </c>
      <c r="B10252" s="34" t="n">
        <v>64</v>
      </c>
      <c r="C10252" s="7" t="n">
        <v>3</v>
      </c>
    </row>
    <row r="10253" spans="1:9">
      <c r="A10253" t="s">
        <v>4</v>
      </c>
      <c r="B10253" s="4" t="s">
        <v>5</v>
      </c>
      <c r="C10253" s="4" t="s">
        <v>8</v>
      </c>
    </row>
    <row r="10254" spans="1:9">
      <c r="A10254" t="n">
        <v>87705</v>
      </c>
      <c r="B10254" s="52" t="n">
        <v>74</v>
      </c>
      <c r="C10254" s="7" t="n">
        <v>67</v>
      </c>
    </row>
    <row r="10255" spans="1:9">
      <c r="A10255" t="s">
        <v>4</v>
      </c>
      <c r="B10255" s="4" t="s">
        <v>5</v>
      </c>
      <c r="C10255" s="4" t="s">
        <v>8</v>
      </c>
      <c r="D10255" s="4" t="s">
        <v>8</v>
      </c>
      <c r="E10255" s="4" t="s">
        <v>7</v>
      </c>
    </row>
    <row r="10256" spans="1:9">
      <c r="A10256" t="n">
        <v>87707</v>
      </c>
      <c r="B10256" s="36" t="n">
        <v>45</v>
      </c>
      <c r="C10256" s="7" t="n">
        <v>8</v>
      </c>
      <c r="D10256" s="7" t="n">
        <v>1</v>
      </c>
      <c r="E10256" s="7" t="n">
        <v>0</v>
      </c>
    </row>
    <row r="10257" spans="1:5">
      <c r="A10257" t="s">
        <v>4</v>
      </c>
      <c r="B10257" s="4" t="s">
        <v>5</v>
      </c>
      <c r="C10257" s="4" t="s">
        <v>7</v>
      </c>
    </row>
    <row r="10258" spans="1:5">
      <c r="A10258" t="n">
        <v>87712</v>
      </c>
      <c r="B10258" s="14" t="n">
        <v>13</v>
      </c>
      <c r="C10258" s="7" t="n">
        <v>6409</v>
      </c>
    </row>
    <row r="10259" spans="1:5">
      <c r="A10259" t="s">
        <v>4</v>
      </c>
      <c r="B10259" s="4" t="s">
        <v>5</v>
      </c>
      <c r="C10259" s="4" t="s">
        <v>7</v>
      </c>
    </row>
    <row r="10260" spans="1:5">
      <c r="A10260" t="n">
        <v>87715</v>
      </c>
      <c r="B10260" s="14" t="n">
        <v>13</v>
      </c>
      <c r="C10260" s="7" t="n">
        <v>6408</v>
      </c>
    </row>
    <row r="10261" spans="1:5">
      <c r="A10261" t="s">
        <v>4</v>
      </c>
      <c r="B10261" s="4" t="s">
        <v>5</v>
      </c>
      <c r="C10261" s="4" t="s">
        <v>7</v>
      </c>
    </row>
    <row r="10262" spans="1:5">
      <c r="A10262" t="n">
        <v>87718</v>
      </c>
      <c r="B10262" s="6" t="n">
        <v>12</v>
      </c>
      <c r="C10262" s="7" t="n">
        <v>6464</v>
      </c>
    </row>
    <row r="10263" spans="1:5">
      <c r="A10263" t="s">
        <v>4</v>
      </c>
      <c r="B10263" s="4" t="s">
        <v>5</v>
      </c>
      <c r="C10263" s="4" t="s">
        <v>7</v>
      </c>
    </row>
    <row r="10264" spans="1:5">
      <c r="A10264" t="n">
        <v>87721</v>
      </c>
      <c r="B10264" s="14" t="n">
        <v>13</v>
      </c>
      <c r="C10264" s="7" t="n">
        <v>6465</v>
      </c>
    </row>
    <row r="10265" spans="1:5">
      <c r="A10265" t="s">
        <v>4</v>
      </c>
      <c r="B10265" s="4" t="s">
        <v>5</v>
      </c>
      <c r="C10265" s="4" t="s">
        <v>7</v>
      </c>
    </row>
    <row r="10266" spans="1:5">
      <c r="A10266" t="n">
        <v>87724</v>
      </c>
      <c r="B10266" s="14" t="n">
        <v>13</v>
      </c>
      <c r="C10266" s="7" t="n">
        <v>6466</v>
      </c>
    </row>
    <row r="10267" spans="1:5">
      <c r="A10267" t="s">
        <v>4</v>
      </c>
      <c r="B10267" s="4" t="s">
        <v>5</v>
      </c>
      <c r="C10267" s="4" t="s">
        <v>7</v>
      </c>
    </row>
    <row r="10268" spans="1:5">
      <c r="A10268" t="n">
        <v>87727</v>
      </c>
      <c r="B10268" s="14" t="n">
        <v>13</v>
      </c>
      <c r="C10268" s="7" t="n">
        <v>6467</v>
      </c>
    </row>
    <row r="10269" spans="1:5">
      <c r="A10269" t="s">
        <v>4</v>
      </c>
      <c r="B10269" s="4" t="s">
        <v>5</v>
      </c>
      <c r="C10269" s="4" t="s">
        <v>7</v>
      </c>
    </row>
    <row r="10270" spans="1:5">
      <c r="A10270" t="n">
        <v>87730</v>
      </c>
      <c r="B10270" s="14" t="n">
        <v>13</v>
      </c>
      <c r="C10270" s="7" t="n">
        <v>6468</v>
      </c>
    </row>
    <row r="10271" spans="1:5">
      <c r="A10271" t="s">
        <v>4</v>
      </c>
      <c r="B10271" s="4" t="s">
        <v>5</v>
      </c>
      <c r="C10271" s="4" t="s">
        <v>7</v>
      </c>
    </row>
    <row r="10272" spans="1:5">
      <c r="A10272" t="n">
        <v>87733</v>
      </c>
      <c r="B10272" s="14" t="n">
        <v>13</v>
      </c>
      <c r="C10272" s="7" t="n">
        <v>6469</v>
      </c>
    </row>
    <row r="10273" spans="1:3">
      <c r="A10273" t="s">
        <v>4</v>
      </c>
      <c r="B10273" s="4" t="s">
        <v>5</v>
      </c>
      <c r="C10273" s="4" t="s">
        <v>7</v>
      </c>
    </row>
    <row r="10274" spans="1:3">
      <c r="A10274" t="n">
        <v>87736</v>
      </c>
      <c r="B10274" s="14" t="n">
        <v>13</v>
      </c>
      <c r="C10274" s="7" t="n">
        <v>6470</v>
      </c>
    </row>
    <row r="10275" spans="1:3">
      <c r="A10275" t="s">
        <v>4</v>
      </c>
      <c r="B10275" s="4" t="s">
        <v>5</v>
      </c>
      <c r="C10275" s="4" t="s">
        <v>7</v>
      </c>
    </row>
    <row r="10276" spans="1:3">
      <c r="A10276" t="n">
        <v>87739</v>
      </c>
      <c r="B10276" s="14" t="n">
        <v>13</v>
      </c>
      <c r="C10276" s="7" t="n">
        <v>6471</v>
      </c>
    </row>
    <row r="10277" spans="1:3">
      <c r="A10277" t="s">
        <v>4</v>
      </c>
      <c r="B10277" s="4" t="s">
        <v>5</v>
      </c>
      <c r="C10277" s="4" t="s">
        <v>8</v>
      </c>
    </row>
    <row r="10278" spans="1:3">
      <c r="A10278" t="n">
        <v>87742</v>
      </c>
      <c r="B10278" s="52" t="n">
        <v>74</v>
      </c>
      <c r="C10278" s="7" t="n">
        <v>18</v>
      </c>
    </row>
    <row r="10279" spans="1:3">
      <c r="A10279" t="s">
        <v>4</v>
      </c>
      <c r="B10279" s="4" t="s">
        <v>5</v>
      </c>
      <c r="C10279" s="4" t="s">
        <v>8</v>
      </c>
    </row>
    <row r="10280" spans="1:3">
      <c r="A10280" t="n">
        <v>87744</v>
      </c>
      <c r="B10280" s="52" t="n">
        <v>74</v>
      </c>
      <c r="C10280" s="7" t="n">
        <v>45</v>
      </c>
    </row>
    <row r="10281" spans="1:3">
      <c r="A10281" t="s">
        <v>4</v>
      </c>
      <c r="B10281" s="4" t="s">
        <v>5</v>
      </c>
      <c r="C10281" s="4" t="s">
        <v>7</v>
      </c>
    </row>
    <row r="10282" spans="1:3">
      <c r="A10282" t="n">
        <v>87746</v>
      </c>
      <c r="B10282" s="23" t="n">
        <v>16</v>
      </c>
      <c r="C10282" s="7" t="n">
        <v>0</v>
      </c>
    </row>
    <row r="10283" spans="1:3">
      <c r="A10283" t="s">
        <v>4</v>
      </c>
      <c r="B10283" s="4" t="s">
        <v>5</v>
      </c>
      <c r="C10283" s="4" t="s">
        <v>8</v>
      </c>
      <c r="D10283" s="4" t="s">
        <v>8</v>
      </c>
      <c r="E10283" s="4" t="s">
        <v>8</v>
      </c>
      <c r="F10283" s="4" t="s">
        <v>8</v>
      </c>
    </row>
    <row r="10284" spans="1:3">
      <c r="A10284" t="n">
        <v>87749</v>
      </c>
      <c r="B10284" s="10" t="n">
        <v>14</v>
      </c>
      <c r="C10284" s="7" t="n">
        <v>0</v>
      </c>
      <c r="D10284" s="7" t="n">
        <v>8</v>
      </c>
      <c r="E10284" s="7" t="n">
        <v>0</v>
      </c>
      <c r="F10284" s="7" t="n">
        <v>0</v>
      </c>
    </row>
    <row r="10285" spans="1:3">
      <c r="A10285" t="s">
        <v>4</v>
      </c>
      <c r="B10285" s="4" t="s">
        <v>5</v>
      </c>
      <c r="C10285" s="4" t="s">
        <v>8</v>
      </c>
      <c r="D10285" s="4" t="s">
        <v>9</v>
      </c>
    </row>
    <row r="10286" spans="1:3">
      <c r="A10286" t="n">
        <v>87754</v>
      </c>
      <c r="B10286" s="8" t="n">
        <v>2</v>
      </c>
      <c r="C10286" s="7" t="n">
        <v>11</v>
      </c>
      <c r="D10286" s="7" t="s">
        <v>21</v>
      </c>
    </row>
    <row r="10287" spans="1:3">
      <c r="A10287" t="s">
        <v>4</v>
      </c>
      <c r="B10287" s="4" t="s">
        <v>5</v>
      </c>
      <c r="C10287" s="4" t="s">
        <v>7</v>
      </c>
    </row>
    <row r="10288" spans="1:3">
      <c r="A10288" t="n">
        <v>87768</v>
      </c>
      <c r="B10288" s="23" t="n">
        <v>16</v>
      </c>
      <c r="C10288" s="7" t="n">
        <v>0</v>
      </c>
    </row>
    <row r="10289" spans="1:6">
      <c r="A10289" t="s">
        <v>4</v>
      </c>
      <c r="B10289" s="4" t="s">
        <v>5</v>
      </c>
      <c r="C10289" s="4" t="s">
        <v>8</v>
      </c>
      <c r="D10289" s="4" t="s">
        <v>9</v>
      </c>
    </row>
    <row r="10290" spans="1:6">
      <c r="A10290" t="n">
        <v>87771</v>
      </c>
      <c r="B10290" s="8" t="n">
        <v>2</v>
      </c>
      <c r="C10290" s="7" t="n">
        <v>11</v>
      </c>
      <c r="D10290" s="7" t="s">
        <v>507</v>
      </c>
    </row>
    <row r="10291" spans="1:6">
      <c r="A10291" t="s">
        <v>4</v>
      </c>
      <c r="B10291" s="4" t="s">
        <v>5</v>
      </c>
      <c r="C10291" s="4" t="s">
        <v>7</v>
      </c>
    </row>
    <row r="10292" spans="1:6">
      <c r="A10292" t="n">
        <v>87780</v>
      </c>
      <c r="B10292" s="23" t="n">
        <v>16</v>
      </c>
      <c r="C10292" s="7" t="n">
        <v>0</v>
      </c>
    </row>
    <row r="10293" spans="1:6">
      <c r="A10293" t="s">
        <v>4</v>
      </c>
      <c r="B10293" s="4" t="s">
        <v>5</v>
      </c>
      <c r="C10293" s="4" t="s">
        <v>19</v>
      </c>
    </row>
    <row r="10294" spans="1:6">
      <c r="A10294" t="n">
        <v>87783</v>
      </c>
      <c r="B10294" s="40" t="n">
        <v>15</v>
      </c>
      <c r="C10294" s="7" t="n">
        <v>2048</v>
      </c>
    </row>
    <row r="10295" spans="1:6">
      <c r="A10295" t="s">
        <v>4</v>
      </c>
      <c r="B10295" s="4" t="s">
        <v>5</v>
      </c>
      <c r="C10295" s="4" t="s">
        <v>8</v>
      </c>
      <c r="D10295" s="4" t="s">
        <v>9</v>
      </c>
    </row>
    <row r="10296" spans="1:6">
      <c r="A10296" t="n">
        <v>87788</v>
      </c>
      <c r="B10296" s="8" t="n">
        <v>2</v>
      </c>
      <c r="C10296" s="7" t="n">
        <v>10</v>
      </c>
      <c r="D10296" s="7" t="s">
        <v>66</v>
      </c>
    </row>
    <row r="10297" spans="1:6">
      <c r="A10297" t="s">
        <v>4</v>
      </c>
      <c r="B10297" s="4" t="s">
        <v>5</v>
      </c>
      <c r="C10297" s="4" t="s">
        <v>7</v>
      </c>
    </row>
    <row r="10298" spans="1:6">
      <c r="A10298" t="n">
        <v>87806</v>
      </c>
      <c r="B10298" s="23" t="n">
        <v>16</v>
      </c>
      <c r="C10298" s="7" t="n">
        <v>0</v>
      </c>
    </row>
    <row r="10299" spans="1:6">
      <c r="A10299" t="s">
        <v>4</v>
      </c>
      <c r="B10299" s="4" t="s">
        <v>5</v>
      </c>
      <c r="C10299" s="4" t="s">
        <v>8</v>
      </c>
      <c r="D10299" s="4" t="s">
        <v>9</v>
      </c>
    </row>
    <row r="10300" spans="1:6">
      <c r="A10300" t="n">
        <v>87809</v>
      </c>
      <c r="B10300" s="8" t="n">
        <v>2</v>
      </c>
      <c r="C10300" s="7" t="n">
        <v>10</v>
      </c>
      <c r="D10300" s="7" t="s">
        <v>67</v>
      </c>
    </row>
    <row r="10301" spans="1:6">
      <c r="A10301" t="s">
        <v>4</v>
      </c>
      <c r="B10301" s="4" t="s">
        <v>5</v>
      </c>
      <c r="C10301" s="4" t="s">
        <v>7</v>
      </c>
    </row>
    <row r="10302" spans="1:6">
      <c r="A10302" t="n">
        <v>87828</v>
      </c>
      <c r="B10302" s="23" t="n">
        <v>16</v>
      </c>
      <c r="C10302" s="7" t="n">
        <v>0</v>
      </c>
    </row>
    <row r="10303" spans="1:6">
      <c r="A10303" t="s">
        <v>4</v>
      </c>
      <c r="B10303" s="4" t="s">
        <v>5</v>
      </c>
      <c r="C10303" s="4" t="s">
        <v>8</v>
      </c>
      <c r="D10303" s="4" t="s">
        <v>7</v>
      </c>
      <c r="E10303" s="4" t="s">
        <v>18</v>
      </c>
    </row>
    <row r="10304" spans="1:6">
      <c r="A10304" t="n">
        <v>87831</v>
      </c>
      <c r="B10304" s="25" t="n">
        <v>58</v>
      </c>
      <c r="C10304" s="7" t="n">
        <v>100</v>
      </c>
      <c r="D10304" s="7" t="n">
        <v>300</v>
      </c>
      <c r="E10304" s="7" t="n">
        <v>1</v>
      </c>
    </row>
    <row r="10305" spans="1:5">
      <c r="A10305" t="s">
        <v>4</v>
      </c>
      <c r="B10305" s="4" t="s">
        <v>5</v>
      </c>
      <c r="C10305" s="4" t="s">
        <v>8</v>
      </c>
      <c r="D10305" s="4" t="s">
        <v>7</v>
      </c>
    </row>
    <row r="10306" spans="1:5">
      <c r="A10306" t="n">
        <v>87839</v>
      </c>
      <c r="B10306" s="25" t="n">
        <v>58</v>
      </c>
      <c r="C10306" s="7" t="n">
        <v>255</v>
      </c>
      <c r="D10306" s="7" t="n">
        <v>0</v>
      </c>
    </row>
    <row r="10307" spans="1:5">
      <c r="A10307" t="s">
        <v>4</v>
      </c>
      <c r="B10307" s="4" t="s">
        <v>5</v>
      </c>
      <c r="C10307" s="4" t="s">
        <v>8</v>
      </c>
    </row>
    <row r="10308" spans="1:5">
      <c r="A10308" t="n">
        <v>87843</v>
      </c>
      <c r="B10308" s="27" t="n">
        <v>23</v>
      </c>
      <c r="C10308" s="7" t="n">
        <v>0</v>
      </c>
    </row>
    <row r="10309" spans="1:5">
      <c r="A10309" t="s">
        <v>4</v>
      </c>
      <c r="B10309" s="4" t="s">
        <v>5</v>
      </c>
    </row>
    <row r="10310" spans="1:5">
      <c r="A10310" t="n">
        <v>87845</v>
      </c>
      <c r="B10310" s="5" t="n">
        <v>1</v>
      </c>
    </row>
    <row r="10311" spans="1:5" s="3" customFormat="1" customHeight="0">
      <c r="A10311" s="3" t="s">
        <v>2</v>
      </c>
      <c r="B10311" s="3" t="s">
        <v>743</v>
      </c>
    </row>
    <row r="10312" spans="1:5">
      <c r="A10312" t="s">
        <v>4</v>
      </c>
      <c r="B10312" s="4" t="s">
        <v>5</v>
      </c>
      <c r="C10312" s="4" t="s">
        <v>8</v>
      </c>
      <c r="D10312" s="4" t="s">
        <v>8</v>
      </c>
      <c r="E10312" s="4" t="s">
        <v>8</v>
      </c>
      <c r="F10312" s="4" t="s">
        <v>8</v>
      </c>
    </row>
    <row r="10313" spans="1:5">
      <c r="A10313" t="n">
        <v>87848</v>
      </c>
      <c r="B10313" s="10" t="n">
        <v>14</v>
      </c>
      <c r="C10313" s="7" t="n">
        <v>2</v>
      </c>
      <c r="D10313" s="7" t="n">
        <v>0</v>
      </c>
      <c r="E10313" s="7" t="n">
        <v>0</v>
      </c>
      <c r="F10313" s="7" t="n">
        <v>0</v>
      </c>
    </row>
    <row r="10314" spans="1:5">
      <c r="A10314" t="s">
        <v>4</v>
      </c>
      <c r="B10314" s="4" t="s">
        <v>5</v>
      </c>
      <c r="C10314" s="4" t="s">
        <v>8</v>
      </c>
      <c r="D10314" s="41" t="s">
        <v>173</v>
      </c>
      <c r="E10314" s="4" t="s">
        <v>5</v>
      </c>
      <c r="F10314" s="4" t="s">
        <v>8</v>
      </c>
      <c r="G10314" s="4" t="s">
        <v>7</v>
      </c>
      <c r="H10314" s="41" t="s">
        <v>174</v>
      </c>
      <c r="I10314" s="4" t="s">
        <v>8</v>
      </c>
      <c r="J10314" s="4" t="s">
        <v>19</v>
      </c>
      <c r="K10314" s="4" t="s">
        <v>8</v>
      </c>
      <c r="L10314" s="4" t="s">
        <v>8</v>
      </c>
      <c r="M10314" s="41" t="s">
        <v>173</v>
      </c>
      <c r="N10314" s="4" t="s">
        <v>5</v>
      </c>
      <c r="O10314" s="4" t="s">
        <v>8</v>
      </c>
      <c r="P10314" s="4" t="s">
        <v>7</v>
      </c>
      <c r="Q10314" s="41" t="s">
        <v>174</v>
      </c>
      <c r="R10314" s="4" t="s">
        <v>8</v>
      </c>
      <c r="S10314" s="4" t="s">
        <v>19</v>
      </c>
      <c r="T10314" s="4" t="s">
        <v>8</v>
      </c>
      <c r="U10314" s="4" t="s">
        <v>8</v>
      </c>
      <c r="V10314" s="4" t="s">
        <v>8</v>
      </c>
      <c r="W10314" s="4" t="s">
        <v>17</v>
      </c>
    </row>
    <row r="10315" spans="1:5">
      <c r="A10315" t="n">
        <v>87853</v>
      </c>
      <c r="B10315" s="12" t="n">
        <v>5</v>
      </c>
      <c r="C10315" s="7" t="n">
        <v>28</v>
      </c>
      <c r="D10315" s="41" t="s">
        <v>3</v>
      </c>
      <c r="E10315" s="9" t="n">
        <v>162</v>
      </c>
      <c r="F10315" s="7" t="n">
        <v>3</v>
      </c>
      <c r="G10315" s="7" t="n">
        <v>33302</v>
      </c>
      <c r="H10315" s="41" t="s">
        <v>3</v>
      </c>
      <c r="I10315" s="7" t="n">
        <v>0</v>
      </c>
      <c r="J10315" s="7" t="n">
        <v>1</v>
      </c>
      <c r="K10315" s="7" t="n">
        <v>2</v>
      </c>
      <c r="L10315" s="7" t="n">
        <v>28</v>
      </c>
      <c r="M10315" s="41" t="s">
        <v>3</v>
      </c>
      <c r="N10315" s="9" t="n">
        <v>162</v>
      </c>
      <c r="O10315" s="7" t="n">
        <v>3</v>
      </c>
      <c r="P10315" s="7" t="n">
        <v>33302</v>
      </c>
      <c r="Q10315" s="41" t="s">
        <v>3</v>
      </c>
      <c r="R10315" s="7" t="n">
        <v>0</v>
      </c>
      <c r="S10315" s="7" t="n">
        <v>2</v>
      </c>
      <c r="T10315" s="7" t="n">
        <v>2</v>
      </c>
      <c r="U10315" s="7" t="n">
        <v>11</v>
      </c>
      <c r="V10315" s="7" t="n">
        <v>1</v>
      </c>
      <c r="W10315" s="13" t="n">
        <f t="normal" ca="1">A10319</f>
        <v>0</v>
      </c>
    </row>
    <row r="10316" spans="1:5">
      <c r="A10316" t="s">
        <v>4</v>
      </c>
      <c r="B10316" s="4" t="s">
        <v>5</v>
      </c>
      <c r="C10316" s="4" t="s">
        <v>8</v>
      </c>
      <c r="D10316" s="4" t="s">
        <v>7</v>
      </c>
      <c r="E10316" s="4" t="s">
        <v>18</v>
      </c>
    </row>
    <row r="10317" spans="1:5">
      <c r="A10317" t="n">
        <v>87882</v>
      </c>
      <c r="B10317" s="25" t="n">
        <v>58</v>
      </c>
      <c r="C10317" s="7" t="n">
        <v>0</v>
      </c>
      <c r="D10317" s="7" t="n">
        <v>0</v>
      </c>
      <c r="E10317" s="7" t="n">
        <v>1</v>
      </c>
    </row>
    <row r="10318" spans="1:5">
      <c r="A10318" t="s">
        <v>4</v>
      </c>
      <c r="B10318" s="4" t="s">
        <v>5</v>
      </c>
      <c r="C10318" s="4" t="s">
        <v>8</v>
      </c>
      <c r="D10318" s="41" t="s">
        <v>173</v>
      </c>
      <c r="E10318" s="4" t="s">
        <v>5</v>
      </c>
      <c r="F10318" s="4" t="s">
        <v>8</v>
      </c>
      <c r="G10318" s="4" t="s">
        <v>7</v>
      </c>
      <c r="H10318" s="41" t="s">
        <v>174</v>
      </c>
      <c r="I10318" s="4" t="s">
        <v>8</v>
      </c>
      <c r="J10318" s="4" t="s">
        <v>19</v>
      </c>
      <c r="K10318" s="4" t="s">
        <v>8</v>
      </c>
      <c r="L10318" s="4" t="s">
        <v>8</v>
      </c>
      <c r="M10318" s="41" t="s">
        <v>173</v>
      </c>
      <c r="N10318" s="4" t="s">
        <v>5</v>
      </c>
      <c r="O10318" s="4" t="s">
        <v>8</v>
      </c>
      <c r="P10318" s="4" t="s">
        <v>7</v>
      </c>
      <c r="Q10318" s="41" t="s">
        <v>174</v>
      </c>
      <c r="R10318" s="4" t="s">
        <v>8</v>
      </c>
      <c r="S10318" s="4" t="s">
        <v>19</v>
      </c>
      <c r="T10318" s="4" t="s">
        <v>8</v>
      </c>
      <c r="U10318" s="4" t="s">
        <v>8</v>
      </c>
      <c r="V10318" s="4" t="s">
        <v>8</v>
      </c>
      <c r="W10318" s="4" t="s">
        <v>17</v>
      </c>
    </row>
    <row r="10319" spans="1:5">
      <c r="A10319" t="n">
        <v>87890</v>
      </c>
      <c r="B10319" s="12" t="n">
        <v>5</v>
      </c>
      <c r="C10319" s="7" t="n">
        <v>28</v>
      </c>
      <c r="D10319" s="41" t="s">
        <v>3</v>
      </c>
      <c r="E10319" s="9" t="n">
        <v>162</v>
      </c>
      <c r="F10319" s="7" t="n">
        <v>3</v>
      </c>
      <c r="G10319" s="7" t="n">
        <v>33302</v>
      </c>
      <c r="H10319" s="41" t="s">
        <v>3</v>
      </c>
      <c r="I10319" s="7" t="n">
        <v>0</v>
      </c>
      <c r="J10319" s="7" t="n">
        <v>1</v>
      </c>
      <c r="K10319" s="7" t="n">
        <v>3</v>
      </c>
      <c r="L10319" s="7" t="n">
        <v>28</v>
      </c>
      <c r="M10319" s="41" t="s">
        <v>3</v>
      </c>
      <c r="N10319" s="9" t="n">
        <v>162</v>
      </c>
      <c r="O10319" s="7" t="n">
        <v>3</v>
      </c>
      <c r="P10319" s="7" t="n">
        <v>33302</v>
      </c>
      <c r="Q10319" s="41" t="s">
        <v>3</v>
      </c>
      <c r="R10319" s="7" t="n">
        <v>0</v>
      </c>
      <c r="S10319" s="7" t="n">
        <v>2</v>
      </c>
      <c r="T10319" s="7" t="n">
        <v>3</v>
      </c>
      <c r="U10319" s="7" t="n">
        <v>9</v>
      </c>
      <c r="V10319" s="7" t="n">
        <v>1</v>
      </c>
      <c r="W10319" s="13" t="n">
        <f t="normal" ca="1">A10329</f>
        <v>0</v>
      </c>
    </row>
    <row r="10320" spans="1:5">
      <c r="A10320" t="s">
        <v>4</v>
      </c>
      <c r="B10320" s="4" t="s">
        <v>5</v>
      </c>
      <c r="C10320" s="4" t="s">
        <v>8</v>
      </c>
      <c r="D10320" s="41" t="s">
        <v>173</v>
      </c>
      <c r="E10320" s="4" t="s">
        <v>5</v>
      </c>
      <c r="F10320" s="4" t="s">
        <v>7</v>
      </c>
      <c r="G10320" s="4" t="s">
        <v>8</v>
      </c>
      <c r="H10320" s="4" t="s">
        <v>8</v>
      </c>
      <c r="I10320" s="4" t="s">
        <v>9</v>
      </c>
      <c r="J10320" s="41" t="s">
        <v>174</v>
      </c>
      <c r="K10320" s="4" t="s">
        <v>8</v>
      </c>
      <c r="L10320" s="4" t="s">
        <v>8</v>
      </c>
      <c r="M10320" s="41" t="s">
        <v>173</v>
      </c>
      <c r="N10320" s="4" t="s">
        <v>5</v>
      </c>
      <c r="O10320" s="4" t="s">
        <v>8</v>
      </c>
      <c r="P10320" s="41" t="s">
        <v>174</v>
      </c>
      <c r="Q10320" s="4" t="s">
        <v>8</v>
      </c>
      <c r="R10320" s="4" t="s">
        <v>19</v>
      </c>
      <c r="S10320" s="4" t="s">
        <v>8</v>
      </c>
      <c r="T10320" s="4" t="s">
        <v>8</v>
      </c>
      <c r="U10320" s="4" t="s">
        <v>8</v>
      </c>
      <c r="V10320" s="41" t="s">
        <v>173</v>
      </c>
      <c r="W10320" s="4" t="s">
        <v>5</v>
      </c>
      <c r="X10320" s="4" t="s">
        <v>8</v>
      </c>
      <c r="Y10320" s="41" t="s">
        <v>174</v>
      </c>
      <c r="Z10320" s="4" t="s">
        <v>8</v>
      </c>
      <c r="AA10320" s="4" t="s">
        <v>19</v>
      </c>
      <c r="AB10320" s="4" t="s">
        <v>8</v>
      </c>
      <c r="AC10320" s="4" t="s">
        <v>8</v>
      </c>
      <c r="AD10320" s="4" t="s">
        <v>8</v>
      </c>
      <c r="AE10320" s="4" t="s">
        <v>17</v>
      </c>
    </row>
    <row r="10321" spans="1:31">
      <c r="A10321" t="n">
        <v>87919</v>
      </c>
      <c r="B10321" s="12" t="n">
        <v>5</v>
      </c>
      <c r="C10321" s="7" t="n">
        <v>28</v>
      </c>
      <c r="D10321" s="41" t="s">
        <v>3</v>
      </c>
      <c r="E10321" s="51" t="n">
        <v>47</v>
      </c>
      <c r="F10321" s="7" t="n">
        <v>61456</v>
      </c>
      <c r="G10321" s="7" t="n">
        <v>2</v>
      </c>
      <c r="H10321" s="7" t="n">
        <v>0</v>
      </c>
      <c r="I10321" s="7" t="s">
        <v>231</v>
      </c>
      <c r="J10321" s="41" t="s">
        <v>3</v>
      </c>
      <c r="K10321" s="7" t="n">
        <v>8</v>
      </c>
      <c r="L10321" s="7" t="n">
        <v>28</v>
      </c>
      <c r="M10321" s="41" t="s">
        <v>3</v>
      </c>
      <c r="N10321" s="52" t="n">
        <v>74</v>
      </c>
      <c r="O10321" s="7" t="n">
        <v>65</v>
      </c>
      <c r="P10321" s="41" t="s">
        <v>3</v>
      </c>
      <c r="Q10321" s="7" t="n">
        <v>0</v>
      </c>
      <c r="R10321" s="7" t="n">
        <v>1</v>
      </c>
      <c r="S10321" s="7" t="n">
        <v>3</v>
      </c>
      <c r="T10321" s="7" t="n">
        <v>9</v>
      </c>
      <c r="U10321" s="7" t="n">
        <v>28</v>
      </c>
      <c r="V10321" s="41" t="s">
        <v>3</v>
      </c>
      <c r="W10321" s="52" t="n">
        <v>74</v>
      </c>
      <c r="X10321" s="7" t="n">
        <v>65</v>
      </c>
      <c r="Y10321" s="41" t="s">
        <v>3</v>
      </c>
      <c r="Z10321" s="7" t="n">
        <v>0</v>
      </c>
      <c r="AA10321" s="7" t="n">
        <v>2</v>
      </c>
      <c r="AB10321" s="7" t="n">
        <v>3</v>
      </c>
      <c r="AC10321" s="7" t="n">
        <v>9</v>
      </c>
      <c r="AD10321" s="7" t="n">
        <v>1</v>
      </c>
      <c r="AE10321" s="13" t="n">
        <f t="normal" ca="1">A10325</f>
        <v>0</v>
      </c>
    </row>
    <row r="10322" spans="1:31">
      <c r="A10322" t="s">
        <v>4</v>
      </c>
      <c r="B10322" s="4" t="s">
        <v>5</v>
      </c>
      <c r="C10322" s="4" t="s">
        <v>7</v>
      </c>
      <c r="D10322" s="4" t="s">
        <v>8</v>
      </c>
      <c r="E10322" s="4" t="s">
        <v>8</v>
      </c>
      <c r="F10322" s="4" t="s">
        <v>9</v>
      </c>
    </row>
    <row r="10323" spans="1:31">
      <c r="A10323" t="n">
        <v>87967</v>
      </c>
      <c r="B10323" s="51" t="n">
        <v>47</v>
      </c>
      <c r="C10323" s="7" t="n">
        <v>61456</v>
      </c>
      <c r="D10323" s="7" t="n">
        <v>0</v>
      </c>
      <c r="E10323" s="7" t="n">
        <v>0</v>
      </c>
      <c r="F10323" s="7" t="s">
        <v>232</v>
      </c>
    </row>
    <row r="10324" spans="1:31">
      <c r="A10324" t="s">
        <v>4</v>
      </c>
      <c r="B10324" s="4" t="s">
        <v>5</v>
      </c>
      <c r="C10324" s="4" t="s">
        <v>8</v>
      </c>
      <c r="D10324" s="4" t="s">
        <v>7</v>
      </c>
      <c r="E10324" s="4" t="s">
        <v>18</v>
      </c>
    </row>
    <row r="10325" spans="1:31">
      <c r="A10325" t="n">
        <v>87980</v>
      </c>
      <c r="B10325" s="25" t="n">
        <v>58</v>
      </c>
      <c r="C10325" s="7" t="n">
        <v>0</v>
      </c>
      <c r="D10325" s="7" t="n">
        <v>300</v>
      </c>
      <c r="E10325" s="7" t="n">
        <v>1</v>
      </c>
    </row>
    <row r="10326" spans="1:31">
      <c r="A10326" t="s">
        <v>4</v>
      </c>
      <c r="B10326" s="4" t="s">
        <v>5</v>
      </c>
      <c r="C10326" s="4" t="s">
        <v>8</v>
      </c>
      <c r="D10326" s="4" t="s">
        <v>7</v>
      </c>
    </row>
    <row r="10327" spans="1:31">
      <c r="A10327" t="n">
        <v>87988</v>
      </c>
      <c r="B10327" s="25" t="n">
        <v>58</v>
      </c>
      <c r="C10327" s="7" t="n">
        <v>255</v>
      </c>
      <c r="D10327" s="7" t="n">
        <v>0</v>
      </c>
    </row>
    <row r="10328" spans="1:31">
      <c r="A10328" t="s">
        <v>4</v>
      </c>
      <c r="B10328" s="4" t="s">
        <v>5</v>
      </c>
      <c r="C10328" s="4" t="s">
        <v>8</v>
      </c>
      <c r="D10328" s="4" t="s">
        <v>8</v>
      </c>
      <c r="E10328" s="4" t="s">
        <v>8</v>
      </c>
      <c r="F10328" s="4" t="s">
        <v>8</v>
      </c>
    </row>
    <row r="10329" spans="1:31">
      <c r="A10329" t="n">
        <v>87992</v>
      </c>
      <c r="B10329" s="10" t="n">
        <v>14</v>
      </c>
      <c r="C10329" s="7" t="n">
        <v>0</v>
      </c>
      <c r="D10329" s="7" t="n">
        <v>0</v>
      </c>
      <c r="E10329" s="7" t="n">
        <v>0</v>
      </c>
      <c r="F10329" s="7" t="n">
        <v>64</v>
      </c>
    </row>
    <row r="10330" spans="1:31">
      <c r="A10330" t="s">
        <v>4</v>
      </c>
      <c r="B10330" s="4" t="s">
        <v>5</v>
      </c>
      <c r="C10330" s="4" t="s">
        <v>8</v>
      </c>
      <c r="D10330" s="4" t="s">
        <v>7</v>
      </c>
    </row>
    <row r="10331" spans="1:31">
      <c r="A10331" t="n">
        <v>87997</v>
      </c>
      <c r="B10331" s="21" t="n">
        <v>22</v>
      </c>
      <c r="C10331" s="7" t="n">
        <v>0</v>
      </c>
      <c r="D10331" s="7" t="n">
        <v>33302</v>
      </c>
    </row>
    <row r="10332" spans="1:31">
      <c r="A10332" t="s">
        <v>4</v>
      </c>
      <c r="B10332" s="4" t="s">
        <v>5</v>
      </c>
      <c r="C10332" s="4" t="s">
        <v>8</v>
      </c>
      <c r="D10332" s="4" t="s">
        <v>7</v>
      </c>
    </row>
    <row r="10333" spans="1:31">
      <c r="A10333" t="n">
        <v>88001</v>
      </c>
      <c r="B10333" s="25" t="n">
        <v>58</v>
      </c>
      <c r="C10333" s="7" t="n">
        <v>5</v>
      </c>
      <c r="D10333" s="7" t="n">
        <v>300</v>
      </c>
    </row>
    <row r="10334" spans="1:31">
      <c r="A10334" t="s">
        <v>4</v>
      </c>
      <c r="B10334" s="4" t="s">
        <v>5</v>
      </c>
      <c r="C10334" s="4" t="s">
        <v>18</v>
      </c>
      <c r="D10334" s="4" t="s">
        <v>7</v>
      </c>
    </row>
    <row r="10335" spans="1:31">
      <c r="A10335" t="n">
        <v>88005</v>
      </c>
      <c r="B10335" s="54" t="n">
        <v>103</v>
      </c>
      <c r="C10335" s="7" t="n">
        <v>0</v>
      </c>
      <c r="D10335" s="7" t="n">
        <v>300</v>
      </c>
    </row>
    <row r="10336" spans="1:31">
      <c r="A10336" t="s">
        <v>4</v>
      </c>
      <c r="B10336" s="4" t="s">
        <v>5</v>
      </c>
      <c r="C10336" s="4" t="s">
        <v>8</v>
      </c>
    </row>
    <row r="10337" spans="1:31">
      <c r="A10337" t="n">
        <v>88012</v>
      </c>
      <c r="B10337" s="34" t="n">
        <v>64</v>
      </c>
      <c r="C10337" s="7" t="n">
        <v>7</v>
      </c>
    </row>
    <row r="10338" spans="1:31">
      <c r="A10338" t="s">
        <v>4</v>
      </c>
      <c r="B10338" s="4" t="s">
        <v>5</v>
      </c>
      <c r="C10338" s="4" t="s">
        <v>8</v>
      </c>
      <c r="D10338" s="4" t="s">
        <v>7</v>
      </c>
    </row>
    <row r="10339" spans="1:31">
      <c r="A10339" t="n">
        <v>88014</v>
      </c>
      <c r="B10339" s="55" t="n">
        <v>72</v>
      </c>
      <c r="C10339" s="7" t="n">
        <v>5</v>
      </c>
      <c r="D10339" s="7" t="n">
        <v>0</v>
      </c>
    </row>
    <row r="10340" spans="1:31">
      <c r="A10340" t="s">
        <v>4</v>
      </c>
      <c r="B10340" s="4" t="s">
        <v>5</v>
      </c>
      <c r="C10340" s="4" t="s">
        <v>8</v>
      </c>
      <c r="D10340" s="41" t="s">
        <v>173</v>
      </c>
      <c r="E10340" s="4" t="s">
        <v>5</v>
      </c>
      <c r="F10340" s="4" t="s">
        <v>8</v>
      </c>
      <c r="G10340" s="4" t="s">
        <v>7</v>
      </c>
      <c r="H10340" s="41" t="s">
        <v>174</v>
      </c>
      <c r="I10340" s="4" t="s">
        <v>8</v>
      </c>
      <c r="J10340" s="4" t="s">
        <v>19</v>
      </c>
      <c r="K10340" s="4" t="s">
        <v>8</v>
      </c>
      <c r="L10340" s="4" t="s">
        <v>8</v>
      </c>
      <c r="M10340" s="4" t="s">
        <v>17</v>
      </c>
    </row>
    <row r="10341" spans="1:31">
      <c r="A10341" t="n">
        <v>88018</v>
      </c>
      <c r="B10341" s="12" t="n">
        <v>5</v>
      </c>
      <c r="C10341" s="7" t="n">
        <v>28</v>
      </c>
      <c r="D10341" s="41" t="s">
        <v>3</v>
      </c>
      <c r="E10341" s="9" t="n">
        <v>162</v>
      </c>
      <c r="F10341" s="7" t="n">
        <v>4</v>
      </c>
      <c r="G10341" s="7" t="n">
        <v>33302</v>
      </c>
      <c r="H10341" s="41" t="s">
        <v>3</v>
      </c>
      <c r="I10341" s="7" t="n">
        <v>0</v>
      </c>
      <c r="J10341" s="7" t="n">
        <v>1</v>
      </c>
      <c r="K10341" s="7" t="n">
        <v>2</v>
      </c>
      <c r="L10341" s="7" t="n">
        <v>1</v>
      </c>
      <c r="M10341" s="13" t="n">
        <f t="normal" ca="1">A10347</f>
        <v>0</v>
      </c>
    </row>
    <row r="10342" spans="1:31">
      <c r="A10342" t="s">
        <v>4</v>
      </c>
      <c r="B10342" s="4" t="s">
        <v>5</v>
      </c>
      <c r="C10342" s="4" t="s">
        <v>8</v>
      </c>
      <c r="D10342" s="4" t="s">
        <v>9</v>
      </c>
    </row>
    <row r="10343" spans="1:31">
      <c r="A10343" t="n">
        <v>88035</v>
      </c>
      <c r="B10343" s="8" t="n">
        <v>2</v>
      </c>
      <c r="C10343" s="7" t="n">
        <v>10</v>
      </c>
      <c r="D10343" s="7" t="s">
        <v>233</v>
      </c>
    </row>
    <row r="10344" spans="1:31">
      <c r="A10344" t="s">
        <v>4</v>
      </c>
      <c r="B10344" s="4" t="s">
        <v>5</v>
      </c>
      <c r="C10344" s="4" t="s">
        <v>7</v>
      </c>
    </row>
    <row r="10345" spans="1:31">
      <c r="A10345" t="n">
        <v>88052</v>
      </c>
      <c r="B10345" s="23" t="n">
        <v>16</v>
      </c>
      <c r="C10345" s="7" t="n">
        <v>0</v>
      </c>
    </row>
    <row r="10346" spans="1:31">
      <c r="A10346" t="s">
        <v>4</v>
      </c>
      <c r="B10346" s="4" t="s">
        <v>5</v>
      </c>
      <c r="C10346" s="4" t="s">
        <v>7</v>
      </c>
      <c r="D10346" s="4" t="s">
        <v>8</v>
      </c>
      <c r="E10346" s="4" t="s">
        <v>8</v>
      </c>
      <c r="F10346" s="4" t="s">
        <v>9</v>
      </c>
    </row>
    <row r="10347" spans="1:31">
      <c r="A10347" t="n">
        <v>88055</v>
      </c>
      <c r="B10347" s="53" t="n">
        <v>20</v>
      </c>
      <c r="C10347" s="7" t="n">
        <v>0</v>
      </c>
      <c r="D10347" s="7" t="n">
        <v>3</v>
      </c>
      <c r="E10347" s="7" t="n">
        <v>10</v>
      </c>
      <c r="F10347" s="7" t="s">
        <v>272</v>
      </c>
    </row>
    <row r="10348" spans="1:31">
      <c r="A10348" t="s">
        <v>4</v>
      </c>
      <c r="B10348" s="4" t="s">
        <v>5</v>
      </c>
      <c r="C10348" s="4" t="s">
        <v>7</v>
      </c>
    </row>
    <row r="10349" spans="1:31">
      <c r="A10349" t="n">
        <v>88073</v>
      </c>
      <c r="B10349" s="23" t="n">
        <v>16</v>
      </c>
      <c r="C10349" s="7" t="n">
        <v>0</v>
      </c>
    </row>
    <row r="10350" spans="1:31">
      <c r="A10350" t="s">
        <v>4</v>
      </c>
      <c r="B10350" s="4" t="s">
        <v>5</v>
      </c>
      <c r="C10350" s="4" t="s">
        <v>7</v>
      </c>
      <c r="D10350" s="4" t="s">
        <v>18</v>
      </c>
      <c r="E10350" s="4" t="s">
        <v>18</v>
      </c>
      <c r="F10350" s="4" t="s">
        <v>18</v>
      </c>
      <c r="G10350" s="4" t="s">
        <v>18</v>
      </c>
    </row>
    <row r="10351" spans="1:31">
      <c r="A10351" t="n">
        <v>88076</v>
      </c>
      <c r="B10351" s="33" t="n">
        <v>46</v>
      </c>
      <c r="C10351" s="7" t="n">
        <v>61456</v>
      </c>
      <c r="D10351" s="7" t="n">
        <v>-4.6100001335144</v>
      </c>
      <c r="E10351" s="7" t="n">
        <v>0</v>
      </c>
      <c r="F10351" s="7" t="n">
        <v>7.3899998664856</v>
      </c>
      <c r="G10351" s="7" t="n">
        <v>45</v>
      </c>
    </row>
    <row r="10352" spans="1:31">
      <c r="A10352" t="s">
        <v>4</v>
      </c>
      <c r="B10352" s="4" t="s">
        <v>5</v>
      </c>
      <c r="C10352" s="4" t="s">
        <v>7</v>
      </c>
      <c r="D10352" s="4" t="s">
        <v>8</v>
      </c>
      <c r="E10352" s="4" t="s">
        <v>9</v>
      </c>
      <c r="F10352" s="4" t="s">
        <v>18</v>
      </c>
      <c r="G10352" s="4" t="s">
        <v>18</v>
      </c>
      <c r="H10352" s="4" t="s">
        <v>18</v>
      </c>
    </row>
    <row r="10353" spans="1:13">
      <c r="A10353" t="n">
        <v>88095</v>
      </c>
      <c r="B10353" s="37" t="n">
        <v>48</v>
      </c>
      <c r="C10353" s="7" t="n">
        <v>0</v>
      </c>
      <c r="D10353" s="7" t="n">
        <v>0</v>
      </c>
      <c r="E10353" s="7" t="s">
        <v>744</v>
      </c>
      <c r="F10353" s="7" t="n">
        <v>-1</v>
      </c>
      <c r="G10353" s="7" t="n">
        <v>1</v>
      </c>
      <c r="H10353" s="7" t="n">
        <v>0</v>
      </c>
    </row>
    <row r="10354" spans="1:13">
      <c r="A10354" t="s">
        <v>4</v>
      </c>
      <c r="B10354" s="4" t="s">
        <v>5</v>
      </c>
      <c r="C10354" s="4" t="s">
        <v>8</v>
      </c>
    </row>
    <row r="10355" spans="1:13">
      <c r="A10355" t="n">
        <v>88120</v>
      </c>
      <c r="B10355" s="36" t="n">
        <v>45</v>
      </c>
      <c r="C10355" s="7" t="n">
        <v>0</v>
      </c>
    </row>
    <row r="10356" spans="1:13">
      <c r="A10356" t="s">
        <v>4</v>
      </c>
      <c r="B10356" s="4" t="s">
        <v>5</v>
      </c>
      <c r="C10356" s="4" t="s">
        <v>8</v>
      </c>
      <c r="D10356" s="4" t="s">
        <v>8</v>
      </c>
      <c r="E10356" s="4" t="s">
        <v>18</v>
      </c>
      <c r="F10356" s="4" t="s">
        <v>18</v>
      </c>
      <c r="G10356" s="4" t="s">
        <v>18</v>
      </c>
      <c r="H10356" s="4" t="s">
        <v>7</v>
      </c>
    </row>
    <row r="10357" spans="1:13">
      <c r="A10357" t="n">
        <v>88122</v>
      </c>
      <c r="B10357" s="36" t="n">
        <v>45</v>
      </c>
      <c r="C10357" s="7" t="n">
        <v>2</v>
      </c>
      <c r="D10357" s="7" t="n">
        <v>3</v>
      </c>
      <c r="E10357" s="7" t="n">
        <v>-2.50999999046326</v>
      </c>
      <c r="F10357" s="7" t="n">
        <v>1.41999995708466</v>
      </c>
      <c r="G10357" s="7" t="n">
        <v>8.77999973297119</v>
      </c>
      <c r="H10357" s="7" t="n">
        <v>0</v>
      </c>
    </row>
    <row r="10358" spans="1:13">
      <c r="A10358" t="s">
        <v>4</v>
      </c>
      <c r="B10358" s="4" t="s">
        <v>5</v>
      </c>
      <c r="C10358" s="4" t="s">
        <v>8</v>
      </c>
      <c r="D10358" s="4" t="s">
        <v>8</v>
      </c>
      <c r="E10358" s="4" t="s">
        <v>18</v>
      </c>
      <c r="F10358" s="4" t="s">
        <v>18</v>
      </c>
      <c r="G10358" s="4" t="s">
        <v>18</v>
      </c>
      <c r="H10358" s="4" t="s">
        <v>7</v>
      </c>
      <c r="I10358" s="4" t="s">
        <v>8</v>
      </c>
    </row>
    <row r="10359" spans="1:13">
      <c r="A10359" t="n">
        <v>88139</v>
      </c>
      <c r="B10359" s="36" t="n">
        <v>45</v>
      </c>
      <c r="C10359" s="7" t="n">
        <v>4</v>
      </c>
      <c r="D10359" s="7" t="n">
        <v>3</v>
      </c>
      <c r="E10359" s="7" t="n">
        <v>3</v>
      </c>
      <c r="F10359" s="7" t="n">
        <v>316.160003662109</v>
      </c>
      <c r="G10359" s="7" t="n">
        <v>0</v>
      </c>
      <c r="H10359" s="7" t="n">
        <v>0</v>
      </c>
      <c r="I10359" s="7" t="n">
        <v>0</v>
      </c>
    </row>
    <row r="10360" spans="1:13">
      <c r="A10360" t="s">
        <v>4</v>
      </c>
      <c r="B10360" s="4" t="s">
        <v>5</v>
      </c>
      <c r="C10360" s="4" t="s">
        <v>8</v>
      </c>
      <c r="D10360" s="4" t="s">
        <v>8</v>
      </c>
      <c r="E10360" s="4" t="s">
        <v>18</v>
      </c>
      <c r="F10360" s="4" t="s">
        <v>7</v>
      </c>
    </row>
    <row r="10361" spans="1:13">
      <c r="A10361" t="n">
        <v>88157</v>
      </c>
      <c r="B10361" s="36" t="n">
        <v>45</v>
      </c>
      <c r="C10361" s="7" t="n">
        <v>5</v>
      </c>
      <c r="D10361" s="7" t="n">
        <v>3</v>
      </c>
      <c r="E10361" s="7" t="n">
        <v>2.79999995231628</v>
      </c>
      <c r="F10361" s="7" t="n">
        <v>0</v>
      </c>
    </row>
    <row r="10362" spans="1:13">
      <c r="A10362" t="s">
        <v>4</v>
      </c>
      <c r="B10362" s="4" t="s">
        <v>5</v>
      </c>
      <c r="C10362" s="4" t="s">
        <v>8</v>
      </c>
      <c r="D10362" s="4" t="s">
        <v>8</v>
      </c>
      <c r="E10362" s="4" t="s">
        <v>18</v>
      </c>
      <c r="F10362" s="4" t="s">
        <v>7</v>
      </c>
    </row>
    <row r="10363" spans="1:13">
      <c r="A10363" t="n">
        <v>88166</v>
      </c>
      <c r="B10363" s="36" t="n">
        <v>45</v>
      </c>
      <c r="C10363" s="7" t="n">
        <v>11</v>
      </c>
      <c r="D10363" s="7" t="n">
        <v>3</v>
      </c>
      <c r="E10363" s="7" t="n">
        <v>34</v>
      </c>
      <c r="F10363" s="7" t="n">
        <v>0</v>
      </c>
    </row>
    <row r="10364" spans="1:13">
      <c r="A10364" t="s">
        <v>4</v>
      </c>
      <c r="B10364" s="4" t="s">
        <v>5</v>
      </c>
      <c r="C10364" s="4" t="s">
        <v>8</v>
      </c>
      <c r="D10364" s="4" t="s">
        <v>8</v>
      </c>
      <c r="E10364" s="4" t="s">
        <v>18</v>
      </c>
      <c r="F10364" s="4" t="s">
        <v>18</v>
      </c>
      <c r="G10364" s="4" t="s">
        <v>18</v>
      </c>
      <c r="H10364" s="4" t="s">
        <v>7</v>
      </c>
    </row>
    <row r="10365" spans="1:13">
      <c r="A10365" t="n">
        <v>88175</v>
      </c>
      <c r="B10365" s="36" t="n">
        <v>45</v>
      </c>
      <c r="C10365" s="7" t="n">
        <v>2</v>
      </c>
      <c r="D10365" s="7" t="n">
        <v>3</v>
      </c>
      <c r="E10365" s="7" t="n">
        <v>-2.50999999046326</v>
      </c>
      <c r="F10365" s="7" t="n">
        <v>1.41999995708466</v>
      </c>
      <c r="G10365" s="7" t="n">
        <v>8.77999973297119</v>
      </c>
      <c r="H10365" s="7" t="n">
        <v>5000</v>
      </c>
    </row>
    <row r="10366" spans="1:13">
      <c r="A10366" t="s">
        <v>4</v>
      </c>
      <c r="B10366" s="4" t="s">
        <v>5</v>
      </c>
      <c r="C10366" s="4" t="s">
        <v>8</v>
      </c>
      <c r="D10366" s="4" t="s">
        <v>8</v>
      </c>
      <c r="E10366" s="4" t="s">
        <v>18</v>
      </c>
      <c r="F10366" s="4" t="s">
        <v>18</v>
      </c>
      <c r="G10366" s="4" t="s">
        <v>18</v>
      </c>
      <c r="H10366" s="4" t="s">
        <v>7</v>
      </c>
      <c r="I10366" s="4" t="s">
        <v>8</v>
      </c>
    </row>
    <row r="10367" spans="1:13">
      <c r="A10367" t="n">
        <v>88192</v>
      </c>
      <c r="B10367" s="36" t="n">
        <v>45</v>
      </c>
      <c r="C10367" s="7" t="n">
        <v>4</v>
      </c>
      <c r="D10367" s="7" t="n">
        <v>3</v>
      </c>
      <c r="E10367" s="7" t="n">
        <v>3</v>
      </c>
      <c r="F10367" s="7" t="n">
        <v>232.160003662109</v>
      </c>
      <c r="G10367" s="7" t="n">
        <v>0</v>
      </c>
      <c r="H10367" s="7" t="n">
        <v>5000</v>
      </c>
      <c r="I10367" s="7" t="n">
        <v>0</v>
      </c>
    </row>
    <row r="10368" spans="1:13">
      <c r="A10368" t="s">
        <v>4</v>
      </c>
      <c r="B10368" s="4" t="s">
        <v>5</v>
      </c>
      <c r="C10368" s="4" t="s">
        <v>8</v>
      </c>
      <c r="D10368" s="4" t="s">
        <v>7</v>
      </c>
      <c r="E10368" s="4" t="s">
        <v>18</v>
      </c>
    </row>
    <row r="10369" spans="1:9">
      <c r="A10369" t="n">
        <v>88210</v>
      </c>
      <c r="B10369" s="25" t="n">
        <v>58</v>
      </c>
      <c r="C10369" s="7" t="n">
        <v>100</v>
      </c>
      <c r="D10369" s="7" t="n">
        <v>1000</v>
      </c>
      <c r="E10369" s="7" t="n">
        <v>1</v>
      </c>
    </row>
    <row r="10370" spans="1:9">
      <c r="A10370" t="s">
        <v>4</v>
      </c>
      <c r="B10370" s="4" t="s">
        <v>5</v>
      </c>
      <c r="C10370" s="4" t="s">
        <v>8</v>
      </c>
      <c r="D10370" s="4" t="s">
        <v>7</v>
      </c>
    </row>
    <row r="10371" spans="1:9">
      <c r="A10371" t="n">
        <v>88218</v>
      </c>
      <c r="B10371" s="25" t="n">
        <v>58</v>
      </c>
      <c r="C10371" s="7" t="n">
        <v>255</v>
      </c>
      <c r="D10371" s="7" t="n">
        <v>0</v>
      </c>
    </row>
    <row r="10372" spans="1:9">
      <c r="A10372" t="s">
        <v>4</v>
      </c>
      <c r="B10372" s="4" t="s">
        <v>5</v>
      </c>
      <c r="C10372" s="4" t="s">
        <v>8</v>
      </c>
      <c r="D10372" s="4" t="s">
        <v>7</v>
      </c>
    </row>
    <row r="10373" spans="1:9">
      <c r="A10373" t="n">
        <v>88222</v>
      </c>
      <c r="B10373" s="36" t="n">
        <v>45</v>
      </c>
      <c r="C10373" s="7" t="n">
        <v>7</v>
      </c>
      <c r="D10373" s="7" t="n">
        <v>255</v>
      </c>
    </row>
    <row r="10374" spans="1:9">
      <c r="A10374" t="s">
        <v>4</v>
      </c>
      <c r="B10374" s="4" t="s">
        <v>5</v>
      </c>
      <c r="C10374" s="4" t="s">
        <v>8</v>
      </c>
      <c r="D10374" s="4" t="s">
        <v>7</v>
      </c>
      <c r="E10374" s="4" t="s">
        <v>18</v>
      </c>
    </row>
    <row r="10375" spans="1:9">
      <c r="A10375" t="n">
        <v>88226</v>
      </c>
      <c r="B10375" s="25" t="n">
        <v>58</v>
      </c>
      <c r="C10375" s="7" t="n">
        <v>101</v>
      </c>
      <c r="D10375" s="7" t="n">
        <v>500</v>
      </c>
      <c r="E10375" s="7" t="n">
        <v>1</v>
      </c>
    </row>
    <row r="10376" spans="1:9">
      <c r="A10376" t="s">
        <v>4</v>
      </c>
      <c r="B10376" s="4" t="s">
        <v>5</v>
      </c>
      <c r="C10376" s="4" t="s">
        <v>8</v>
      </c>
      <c r="D10376" s="4" t="s">
        <v>7</v>
      </c>
    </row>
    <row r="10377" spans="1:9">
      <c r="A10377" t="n">
        <v>88234</v>
      </c>
      <c r="B10377" s="25" t="n">
        <v>58</v>
      </c>
      <c r="C10377" s="7" t="n">
        <v>254</v>
      </c>
      <c r="D10377" s="7" t="n">
        <v>0</v>
      </c>
    </row>
    <row r="10378" spans="1:9">
      <c r="A10378" t="s">
        <v>4</v>
      </c>
      <c r="B10378" s="4" t="s">
        <v>5</v>
      </c>
      <c r="C10378" s="4" t="s">
        <v>8</v>
      </c>
      <c r="D10378" s="4" t="s">
        <v>8</v>
      </c>
      <c r="E10378" s="4" t="s">
        <v>18</v>
      </c>
      <c r="F10378" s="4" t="s">
        <v>18</v>
      </c>
      <c r="G10378" s="4" t="s">
        <v>18</v>
      </c>
      <c r="H10378" s="4" t="s">
        <v>7</v>
      </c>
    </row>
    <row r="10379" spans="1:9">
      <c r="A10379" t="n">
        <v>88238</v>
      </c>
      <c r="B10379" s="36" t="n">
        <v>45</v>
      </c>
      <c r="C10379" s="7" t="n">
        <v>2</v>
      </c>
      <c r="D10379" s="7" t="n">
        <v>3</v>
      </c>
      <c r="E10379" s="7" t="n">
        <v>-4.65000009536743</v>
      </c>
      <c r="F10379" s="7" t="n">
        <v>1.20000004768372</v>
      </c>
      <c r="G10379" s="7" t="n">
        <v>7.28999996185303</v>
      </c>
      <c r="H10379" s="7" t="n">
        <v>0</v>
      </c>
    </row>
    <row r="10380" spans="1:9">
      <c r="A10380" t="s">
        <v>4</v>
      </c>
      <c r="B10380" s="4" t="s">
        <v>5</v>
      </c>
      <c r="C10380" s="4" t="s">
        <v>8</v>
      </c>
      <c r="D10380" s="4" t="s">
        <v>8</v>
      </c>
      <c r="E10380" s="4" t="s">
        <v>18</v>
      </c>
      <c r="F10380" s="4" t="s">
        <v>18</v>
      </c>
      <c r="G10380" s="4" t="s">
        <v>18</v>
      </c>
      <c r="H10380" s="4" t="s">
        <v>7</v>
      </c>
      <c r="I10380" s="4" t="s">
        <v>8</v>
      </c>
    </row>
    <row r="10381" spans="1:9">
      <c r="A10381" t="n">
        <v>88255</v>
      </c>
      <c r="B10381" s="36" t="n">
        <v>45</v>
      </c>
      <c r="C10381" s="7" t="n">
        <v>4</v>
      </c>
      <c r="D10381" s="7" t="n">
        <v>3</v>
      </c>
      <c r="E10381" s="7" t="n">
        <v>7</v>
      </c>
      <c r="F10381" s="7" t="n">
        <v>19.1900005340576</v>
      </c>
      <c r="G10381" s="7" t="n">
        <v>0</v>
      </c>
      <c r="H10381" s="7" t="n">
        <v>0</v>
      </c>
      <c r="I10381" s="7" t="n">
        <v>0</v>
      </c>
    </row>
    <row r="10382" spans="1:9">
      <c r="A10382" t="s">
        <v>4</v>
      </c>
      <c r="B10382" s="4" t="s">
        <v>5</v>
      </c>
      <c r="C10382" s="4" t="s">
        <v>8</v>
      </c>
      <c r="D10382" s="4" t="s">
        <v>8</v>
      </c>
      <c r="E10382" s="4" t="s">
        <v>18</v>
      </c>
      <c r="F10382" s="4" t="s">
        <v>7</v>
      </c>
    </row>
    <row r="10383" spans="1:9">
      <c r="A10383" t="n">
        <v>88273</v>
      </c>
      <c r="B10383" s="36" t="n">
        <v>45</v>
      </c>
      <c r="C10383" s="7" t="n">
        <v>5</v>
      </c>
      <c r="D10383" s="7" t="n">
        <v>3</v>
      </c>
      <c r="E10383" s="7" t="n">
        <v>3</v>
      </c>
      <c r="F10383" s="7" t="n">
        <v>0</v>
      </c>
    </row>
    <row r="10384" spans="1:9">
      <c r="A10384" t="s">
        <v>4</v>
      </c>
      <c r="B10384" s="4" t="s">
        <v>5</v>
      </c>
      <c r="C10384" s="4" t="s">
        <v>8</v>
      </c>
      <c r="D10384" s="4" t="s">
        <v>8</v>
      </c>
      <c r="E10384" s="4" t="s">
        <v>18</v>
      </c>
      <c r="F10384" s="4" t="s">
        <v>7</v>
      </c>
    </row>
    <row r="10385" spans="1:9">
      <c r="A10385" t="n">
        <v>88282</v>
      </c>
      <c r="B10385" s="36" t="n">
        <v>45</v>
      </c>
      <c r="C10385" s="7" t="n">
        <v>11</v>
      </c>
      <c r="D10385" s="7" t="n">
        <v>3</v>
      </c>
      <c r="E10385" s="7" t="n">
        <v>34</v>
      </c>
      <c r="F10385" s="7" t="n">
        <v>0</v>
      </c>
    </row>
    <row r="10386" spans="1:9">
      <c r="A10386" t="s">
        <v>4</v>
      </c>
      <c r="B10386" s="4" t="s">
        <v>5</v>
      </c>
      <c r="C10386" s="4" t="s">
        <v>8</v>
      </c>
      <c r="D10386" s="4" t="s">
        <v>7</v>
      </c>
    </row>
    <row r="10387" spans="1:9">
      <c r="A10387" t="n">
        <v>88291</v>
      </c>
      <c r="B10387" s="25" t="n">
        <v>58</v>
      </c>
      <c r="C10387" s="7" t="n">
        <v>255</v>
      </c>
      <c r="D10387" s="7" t="n">
        <v>0</v>
      </c>
    </row>
    <row r="10388" spans="1:9">
      <c r="A10388" t="s">
        <v>4</v>
      </c>
      <c r="B10388" s="4" t="s">
        <v>5</v>
      </c>
      <c r="C10388" s="4" t="s">
        <v>7</v>
      </c>
    </row>
    <row r="10389" spans="1:9">
      <c r="A10389" t="n">
        <v>88295</v>
      </c>
      <c r="B10389" s="23" t="n">
        <v>16</v>
      </c>
      <c r="C10389" s="7" t="n">
        <v>1000</v>
      </c>
    </row>
    <row r="10390" spans="1:9">
      <c r="A10390" t="s">
        <v>4</v>
      </c>
      <c r="B10390" s="4" t="s">
        <v>5</v>
      </c>
      <c r="C10390" s="4" t="s">
        <v>8</v>
      </c>
      <c r="D10390" s="4" t="s">
        <v>7</v>
      </c>
      <c r="E10390" s="4" t="s">
        <v>9</v>
      </c>
    </row>
    <row r="10391" spans="1:9">
      <c r="A10391" t="n">
        <v>88298</v>
      </c>
      <c r="B10391" s="38" t="n">
        <v>51</v>
      </c>
      <c r="C10391" s="7" t="n">
        <v>4</v>
      </c>
      <c r="D10391" s="7" t="n">
        <v>0</v>
      </c>
      <c r="E10391" s="7" t="s">
        <v>745</v>
      </c>
    </row>
    <row r="10392" spans="1:9">
      <c r="A10392" t="s">
        <v>4</v>
      </c>
      <c r="B10392" s="4" t="s">
        <v>5</v>
      </c>
      <c r="C10392" s="4" t="s">
        <v>7</v>
      </c>
    </row>
    <row r="10393" spans="1:9">
      <c r="A10393" t="n">
        <v>88311</v>
      </c>
      <c r="B10393" s="23" t="n">
        <v>16</v>
      </c>
      <c r="C10393" s="7" t="n">
        <v>0</v>
      </c>
    </row>
    <row r="10394" spans="1:9">
      <c r="A10394" t="s">
        <v>4</v>
      </c>
      <c r="B10394" s="4" t="s">
        <v>5</v>
      </c>
      <c r="C10394" s="4" t="s">
        <v>7</v>
      </c>
      <c r="D10394" s="4" t="s">
        <v>69</v>
      </c>
      <c r="E10394" s="4" t="s">
        <v>8</v>
      </c>
      <c r="F10394" s="4" t="s">
        <v>8</v>
      </c>
      <c r="G10394" s="4" t="s">
        <v>69</v>
      </c>
      <c r="H10394" s="4" t="s">
        <v>8</v>
      </c>
      <c r="I10394" s="4" t="s">
        <v>8</v>
      </c>
      <c r="J10394" s="4" t="s">
        <v>69</v>
      </c>
      <c r="K10394" s="4" t="s">
        <v>8</v>
      </c>
      <c r="L10394" s="4" t="s">
        <v>8</v>
      </c>
    </row>
    <row r="10395" spans="1:9">
      <c r="A10395" t="n">
        <v>88314</v>
      </c>
      <c r="B10395" s="39" t="n">
        <v>26</v>
      </c>
      <c r="C10395" s="7" t="n">
        <v>0</v>
      </c>
      <c r="D10395" s="7" t="s">
        <v>746</v>
      </c>
      <c r="E10395" s="7" t="n">
        <v>2</v>
      </c>
      <c r="F10395" s="7" t="n">
        <v>3</v>
      </c>
      <c r="G10395" s="7" t="s">
        <v>747</v>
      </c>
      <c r="H10395" s="7" t="n">
        <v>2</v>
      </c>
      <c r="I10395" s="7" t="n">
        <v>3</v>
      </c>
      <c r="J10395" s="7" t="s">
        <v>748</v>
      </c>
      <c r="K10395" s="7" t="n">
        <v>2</v>
      </c>
      <c r="L10395" s="7" t="n">
        <v>0</v>
      </c>
    </row>
    <row r="10396" spans="1:9">
      <c r="A10396" t="s">
        <v>4</v>
      </c>
      <c r="B10396" s="4" t="s">
        <v>5</v>
      </c>
    </row>
    <row r="10397" spans="1:9">
      <c r="A10397" t="n">
        <v>88560</v>
      </c>
      <c r="B10397" s="30" t="n">
        <v>28</v>
      </c>
    </row>
    <row r="10398" spans="1:9">
      <c r="A10398" t="s">
        <v>4</v>
      </c>
      <c r="B10398" s="4" t="s">
        <v>5</v>
      </c>
      <c r="C10398" s="4" t="s">
        <v>7</v>
      </c>
    </row>
    <row r="10399" spans="1:9">
      <c r="A10399" t="n">
        <v>88561</v>
      </c>
      <c r="B10399" s="23" t="n">
        <v>16</v>
      </c>
      <c r="C10399" s="7" t="n">
        <v>500</v>
      </c>
    </row>
    <row r="10400" spans="1:9">
      <c r="A10400" t="s">
        <v>4</v>
      </c>
      <c r="B10400" s="4" t="s">
        <v>5</v>
      </c>
      <c r="C10400" s="4" t="s">
        <v>8</v>
      </c>
      <c r="D10400" s="4" t="s">
        <v>7</v>
      </c>
      <c r="E10400" s="4" t="s">
        <v>18</v>
      </c>
    </row>
    <row r="10401" spans="1:12">
      <c r="A10401" t="n">
        <v>88564</v>
      </c>
      <c r="B10401" s="25" t="n">
        <v>58</v>
      </c>
      <c r="C10401" s="7" t="n">
        <v>0</v>
      </c>
      <c r="D10401" s="7" t="n">
        <v>300</v>
      </c>
      <c r="E10401" s="7" t="n">
        <v>0.300000011920929</v>
      </c>
    </row>
    <row r="10402" spans="1:12">
      <c r="A10402" t="s">
        <v>4</v>
      </c>
      <c r="B10402" s="4" t="s">
        <v>5</v>
      </c>
      <c r="C10402" s="4" t="s">
        <v>8</v>
      </c>
      <c r="D10402" s="4" t="s">
        <v>7</v>
      </c>
    </row>
    <row r="10403" spans="1:12">
      <c r="A10403" t="n">
        <v>88572</v>
      </c>
      <c r="B10403" s="25" t="n">
        <v>58</v>
      </c>
      <c r="C10403" s="7" t="n">
        <v>255</v>
      </c>
      <c r="D10403" s="7" t="n">
        <v>0</v>
      </c>
    </row>
    <row r="10404" spans="1:12">
      <c r="A10404" t="s">
        <v>4</v>
      </c>
      <c r="B10404" s="4" t="s">
        <v>5</v>
      </c>
      <c r="C10404" s="4" t="s">
        <v>8</v>
      </c>
      <c r="D10404" s="4" t="s">
        <v>7</v>
      </c>
      <c r="E10404" s="4" t="s">
        <v>18</v>
      </c>
      <c r="F10404" s="4" t="s">
        <v>7</v>
      </c>
      <c r="G10404" s="4" t="s">
        <v>19</v>
      </c>
      <c r="H10404" s="4" t="s">
        <v>19</v>
      </c>
      <c r="I10404" s="4" t="s">
        <v>7</v>
      </c>
      <c r="J10404" s="4" t="s">
        <v>7</v>
      </c>
      <c r="K10404" s="4" t="s">
        <v>19</v>
      </c>
      <c r="L10404" s="4" t="s">
        <v>19</v>
      </c>
      <c r="M10404" s="4" t="s">
        <v>19</v>
      </c>
      <c r="N10404" s="4" t="s">
        <v>19</v>
      </c>
      <c r="O10404" s="4" t="s">
        <v>9</v>
      </c>
    </row>
    <row r="10405" spans="1:12">
      <c r="A10405" t="n">
        <v>88576</v>
      </c>
      <c r="B10405" s="15" t="n">
        <v>50</v>
      </c>
      <c r="C10405" s="7" t="n">
        <v>0</v>
      </c>
      <c r="D10405" s="7" t="n">
        <v>12105</v>
      </c>
      <c r="E10405" s="7" t="n">
        <v>1</v>
      </c>
      <c r="F10405" s="7" t="n">
        <v>0</v>
      </c>
      <c r="G10405" s="7" t="n">
        <v>0</v>
      </c>
      <c r="H10405" s="7" t="n">
        <v>0</v>
      </c>
      <c r="I10405" s="7" t="n">
        <v>0</v>
      </c>
      <c r="J10405" s="7" t="n">
        <v>65533</v>
      </c>
      <c r="K10405" s="7" t="n">
        <v>0</v>
      </c>
      <c r="L10405" s="7" t="n">
        <v>0</v>
      </c>
      <c r="M10405" s="7" t="n">
        <v>0</v>
      </c>
      <c r="N10405" s="7" t="n">
        <v>0</v>
      </c>
      <c r="O10405" s="7" t="s">
        <v>20</v>
      </c>
    </row>
    <row r="10406" spans="1:12">
      <c r="A10406" t="s">
        <v>4</v>
      </c>
      <c r="B10406" s="4" t="s">
        <v>5</v>
      </c>
      <c r="C10406" s="4" t="s">
        <v>8</v>
      </c>
      <c r="D10406" s="4" t="s">
        <v>7</v>
      </c>
      <c r="E10406" s="4" t="s">
        <v>7</v>
      </c>
      <c r="F10406" s="4" t="s">
        <v>7</v>
      </c>
      <c r="G10406" s="4" t="s">
        <v>7</v>
      </c>
      <c r="H10406" s="4" t="s">
        <v>8</v>
      </c>
    </row>
    <row r="10407" spans="1:12">
      <c r="A10407" t="n">
        <v>88615</v>
      </c>
      <c r="B10407" s="28" t="n">
        <v>25</v>
      </c>
      <c r="C10407" s="7" t="n">
        <v>5</v>
      </c>
      <c r="D10407" s="7" t="n">
        <v>65535</v>
      </c>
      <c r="E10407" s="7" t="n">
        <v>65535</v>
      </c>
      <c r="F10407" s="7" t="n">
        <v>65535</v>
      </c>
      <c r="G10407" s="7" t="n">
        <v>65535</v>
      </c>
      <c r="H10407" s="7" t="n">
        <v>0</v>
      </c>
    </row>
    <row r="10408" spans="1:12">
      <c r="A10408" t="s">
        <v>4</v>
      </c>
      <c r="B10408" s="4" t="s">
        <v>5</v>
      </c>
      <c r="C10408" s="4" t="s">
        <v>7</v>
      </c>
      <c r="D10408" s="4" t="s">
        <v>8</v>
      </c>
      <c r="E10408" s="4" t="s">
        <v>69</v>
      </c>
      <c r="F10408" s="4" t="s">
        <v>8</v>
      </c>
      <c r="G10408" s="4" t="s">
        <v>8</v>
      </c>
    </row>
    <row r="10409" spans="1:12">
      <c r="A10409" t="n">
        <v>88626</v>
      </c>
      <c r="B10409" s="29" t="n">
        <v>24</v>
      </c>
      <c r="C10409" s="7" t="n">
        <v>65533</v>
      </c>
      <c r="D10409" s="7" t="n">
        <v>11</v>
      </c>
      <c r="E10409" s="7" t="s">
        <v>749</v>
      </c>
      <c r="F10409" s="7" t="n">
        <v>2</v>
      </c>
      <c r="G10409" s="7" t="n">
        <v>0</v>
      </c>
    </row>
    <row r="10410" spans="1:12">
      <c r="A10410" t="s">
        <v>4</v>
      </c>
      <c r="B10410" s="4" t="s">
        <v>5</v>
      </c>
    </row>
    <row r="10411" spans="1:12">
      <c r="A10411" t="n">
        <v>88656</v>
      </c>
      <c r="B10411" s="30" t="n">
        <v>28</v>
      </c>
    </row>
    <row r="10412" spans="1:12">
      <c r="A10412" t="s">
        <v>4</v>
      </c>
      <c r="B10412" s="4" t="s">
        <v>5</v>
      </c>
      <c r="C10412" s="4" t="s">
        <v>8</v>
      </c>
    </row>
    <row r="10413" spans="1:12">
      <c r="A10413" t="n">
        <v>88657</v>
      </c>
      <c r="B10413" s="31" t="n">
        <v>27</v>
      </c>
      <c r="C10413" s="7" t="n">
        <v>0</v>
      </c>
    </row>
    <row r="10414" spans="1:12">
      <c r="A10414" t="s">
        <v>4</v>
      </c>
      <c r="B10414" s="4" t="s">
        <v>5</v>
      </c>
      <c r="C10414" s="4" t="s">
        <v>8</v>
      </c>
    </row>
    <row r="10415" spans="1:12">
      <c r="A10415" t="n">
        <v>88659</v>
      </c>
      <c r="B10415" s="31" t="n">
        <v>27</v>
      </c>
      <c r="C10415" s="7" t="n">
        <v>1</v>
      </c>
    </row>
    <row r="10416" spans="1:12">
      <c r="A10416" t="s">
        <v>4</v>
      </c>
      <c r="B10416" s="4" t="s">
        <v>5</v>
      </c>
      <c r="C10416" s="4" t="s">
        <v>8</v>
      </c>
      <c r="D10416" s="4" t="s">
        <v>7</v>
      </c>
      <c r="E10416" s="4" t="s">
        <v>7</v>
      </c>
      <c r="F10416" s="4" t="s">
        <v>7</v>
      </c>
      <c r="G10416" s="4" t="s">
        <v>7</v>
      </c>
      <c r="H10416" s="4" t="s">
        <v>8</v>
      </c>
    </row>
    <row r="10417" spans="1:15">
      <c r="A10417" t="n">
        <v>88661</v>
      </c>
      <c r="B10417" s="28" t="n">
        <v>25</v>
      </c>
      <c r="C10417" s="7" t="n">
        <v>5</v>
      </c>
      <c r="D10417" s="7" t="n">
        <v>65535</v>
      </c>
      <c r="E10417" s="7" t="n">
        <v>500</v>
      </c>
      <c r="F10417" s="7" t="n">
        <v>800</v>
      </c>
      <c r="G10417" s="7" t="n">
        <v>140</v>
      </c>
      <c r="H10417" s="7" t="n">
        <v>0</v>
      </c>
    </row>
    <row r="10418" spans="1:15">
      <c r="A10418" t="s">
        <v>4</v>
      </c>
      <c r="B10418" s="4" t="s">
        <v>5</v>
      </c>
      <c r="C10418" s="4" t="s">
        <v>7</v>
      </c>
      <c r="D10418" s="4" t="s">
        <v>8</v>
      </c>
      <c r="E10418" s="4" t="s">
        <v>69</v>
      </c>
      <c r="F10418" s="4" t="s">
        <v>8</v>
      </c>
      <c r="G10418" s="4" t="s">
        <v>8</v>
      </c>
    </row>
    <row r="10419" spans="1:15">
      <c r="A10419" t="n">
        <v>88672</v>
      </c>
      <c r="B10419" s="29" t="n">
        <v>24</v>
      </c>
      <c r="C10419" s="7" t="n">
        <v>65533</v>
      </c>
      <c r="D10419" s="7" t="n">
        <v>11</v>
      </c>
      <c r="E10419" s="7" t="s">
        <v>750</v>
      </c>
      <c r="F10419" s="7" t="n">
        <v>2</v>
      </c>
      <c r="G10419" s="7" t="n">
        <v>0</v>
      </c>
    </row>
    <row r="10420" spans="1:15">
      <c r="A10420" t="s">
        <v>4</v>
      </c>
      <c r="B10420" s="4" t="s">
        <v>5</v>
      </c>
    </row>
    <row r="10421" spans="1:15">
      <c r="A10421" t="n">
        <v>88732</v>
      </c>
      <c r="B10421" s="30" t="n">
        <v>28</v>
      </c>
    </row>
    <row r="10422" spans="1:15">
      <c r="A10422" t="s">
        <v>4</v>
      </c>
      <c r="B10422" s="4" t="s">
        <v>5</v>
      </c>
      <c r="C10422" s="4" t="s">
        <v>8</v>
      </c>
    </row>
    <row r="10423" spans="1:15">
      <c r="A10423" t="n">
        <v>88733</v>
      </c>
      <c r="B10423" s="31" t="n">
        <v>27</v>
      </c>
      <c r="C10423" s="7" t="n">
        <v>0</v>
      </c>
    </row>
    <row r="10424" spans="1:15">
      <c r="A10424" t="s">
        <v>4</v>
      </c>
      <c r="B10424" s="4" t="s">
        <v>5</v>
      </c>
      <c r="C10424" s="4" t="s">
        <v>8</v>
      </c>
    </row>
    <row r="10425" spans="1:15">
      <c r="A10425" t="n">
        <v>88735</v>
      </c>
      <c r="B10425" s="31" t="n">
        <v>27</v>
      </c>
      <c r="C10425" s="7" t="n">
        <v>1</v>
      </c>
    </row>
    <row r="10426" spans="1:15">
      <c r="A10426" t="s">
        <v>4</v>
      </c>
      <c r="B10426" s="4" t="s">
        <v>5</v>
      </c>
      <c r="C10426" s="4" t="s">
        <v>8</v>
      </c>
      <c r="D10426" s="4" t="s">
        <v>7</v>
      </c>
      <c r="E10426" s="4" t="s">
        <v>7</v>
      </c>
      <c r="F10426" s="4" t="s">
        <v>7</v>
      </c>
      <c r="G10426" s="4" t="s">
        <v>7</v>
      </c>
      <c r="H10426" s="4" t="s">
        <v>8</v>
      </c>
    </row>
    <row r="10427" spans="1:15">
      <c r="A10427" t="n">
        <v>88737</v>
      </c>
      <c r="B10427" s="28" t="n">
        <v>25</v>
      </c>
      <c r="C10427" s="7" t="n">
        <v>5</v>
      </c>
      <c r="D10427" s="7" t="n">
        <v>65535</v>
      </c>
      <c r="E10427" s="7" t="n">
        <v>65535</v>
      </c>
      <c r="F10427" s="7" t="n">
        <v>65535</v>
      </c>
      <c r="G10427" s="7" t="n">
        <v>65535</v>
      </c>
      <c r="H10427" s="7" t="n">
        <v>0</v>
      </c>
    </row>
    <row r="10428" spans="1:15">
      <c r="A10428" t="s">
        <v>4</v>
      </c>
      <c r="B10428" s="4" t="s">
        <v>5</v>
      </c>
      <c r="C10428" s="4" t="s">
        <v>8</v>
      </c>
      <c r="D10428" s="4" t="s">
        <v>7</v>
      </c>
      <c r="E10428" s="4" t="s">
        <v>18</v>
      </c>
    </row>
    <row r="10429" spans="1:15">
      <c r="A10429" t="n">
        <v>88748</v>
      </c>
      <c r="B10429" s="25" t="n">
        <v>58</v>
      </c>
      <c r="C10429" s="7" t="n">
        <v>100</v>
      </c>
      <c r="D10429" s="7" t="n">
        <v>300</v>
      </c>
      <c r="E10429" s="7" t="n">
        <v>0.300000011920929</v>
      </c>
    </row>
    <row r="10430" spans="1:15">
      <c r="A10430" t="s">
        <v>4</v>
      </c>
      <c r="B10430" s="4" t="s">
        <v>5</v>
      </c>
      <c r="C10430" s="4" t="s">
        <v>8</v>
      </c>
      <c r="D10430" s="4" t="s">
        <v>7</v>
      </c>
    </row>
    <row r="10431" spans="1:15">
      <c r="A10431" t="n">
        <v>88756</v>
      </c>
      <c r="B10431" s="25" t="n">
        <v>58</v>
      </c>
      <c r="C10431" s="7" t="n">
        <v>255</v>
      </c>
      <c r="D10431" s="7" t="n">
        <v>0</v>
      </c>
    </row>
    <row r="10432" spans="1:15">
      <c r="A10432" t="s">
        <v>4</v>
      </c>
      <c r="B10432" s="4" t="s">
        <v>5</v>
      </c>
      <c r="C10432" s="4" t="s">
        <v>7</v>
      </c>
    </row>
    <row r="10433" spans="1:8">
      <c r="A10433" t="n">
        <v>88760</v>
      </c>
      <c r="B10433" s="23" t="n">
        <v>16</v>
      </c>
      <c r="C10433" s="7" t="n">
        <v>500</v>
      </c>
    </row>
    <row r="10434" spans="1:8">
      <c r="A10434" t="s">
        <v>4</v>
      </c>
      <c r="B10434" s="4" t="s">
        <v>5</v>
      </c>
      <c r="C10434" s="4" t="s">
        <v>8</v>
      </c>
      <c r="D10434" s="4" t="s">
        <v>7</v>
      </c>
      <c r="E10434" s="4" t="s">
        <v>18</v>
      </c>
    </row>
    <row r="10435" spans="1:8">
      <c r="A10435" t="n">
        <v>88763</v>
      </c>
      <c r="B10435" s="25" t="n">
        <v>58</v>
      </c>
      <c r="C10435" s="7" t="n">
        <v>101</v>
      </c>
      <c r="D10435" s="7" t="n">
        <v>500</v>
      </c>
      <c r="E10435" s="7" t="n">
        <v>1</v>
      </c>
    </row>
    <row r="10436" spans="1:8">
      <c r="A10436" t="s">
        <v>4</v>
      </c>
      <c r="B10436" s="4" t="s">
        <v>5</v>
      </c>
      <c r="C10436" s="4" t="s">
        <v>8</v>
      </c>
      <c r="D10436" s="4" t="s">
        <v>7</v>
      </c>
    </row>
    <row r="10437" spans="1:8">
      <c r="A10437" t="n">
        <v>88771</v>
      </c>
      <c r="B10437" s="25" t="n">
        <v>58</v>
      </c>
      <c r="C10437" s="7" t="n">
        <v>254</v>
      </c>
      <c r="D10437" s="7" t="n">
        <v>0</v>
      </c>
    </row>
    <row r="10438" spans="1:8">
      <c r="A10438" t="s">
        <v>4</v>
      </c>
      <c r="B10438" s="4" t="s">
        <v>5</v>
      </c>
      <c r="C10438" s="4" t="s">
        <v>8</v>
      </c>
      <c r="D10438" s="4" t="s">
        <v>8</v>
      </c>
      <c r="E10438" s="4" t="s">
        <v>18</v>
      </c>
      <c r="F10438" s="4" t="s">
        <v>18</v>
      </c>
      <c r="G10438" s="4" t="s">
        <v>18</v>
      </c>
      <c r="H10438" s="4" t="s">
        <v>7</v>
      </c>
    </row>
    <row r="10439" spans="1:8">
      <c r="A10439" t="n">
        <v>88775</v>
      </c>
      <c r="B10439" s="36" t="n">
        <v>45</v>
      </c>
      <c r="C10439" s="7" t="n">
        <v>2</v>
      </c>
      <c r="D10439" s="7" t="n">
        <v>3</v>
      </c>
      <c r="E10439" s="7" t="n">
        <v>-4.15000009536743</v>
      </c>
      <c r="F10439" s="7" t="n">
        <v>1.20000004768372</v>
      </c>
      <c r="G10439" s="7" t="n">
        <v>25.6100006103516</v>
      </c>
      <c r="H10439" s="7" t="n">
        <v>0</v>
      </c>
    </row>
    <row r="10440" spans="1:8">
      <c r="A10440" t="s">
        <v>4</v>
      </c>
      <c r="B10440" s="4" t="s">
        <v>5</v>
      </c>
      <c r="C10440" s="4" t="s">
        <v>8</v>
      </c>
      <c r="D10440" s="4" t="s">
        <v>8</v>
      </c>
      <c r="E10440" s="4" t="s">
        <v>18</v>
      </c>
      <c r="F10440" s="4" t="s">
        <v>18</v>
      </c>
      <c r="G10440" s="4" t="s">
        <v>18</v>
      </c>
      <c r="H10440" s="4" t="s">
        <v>7</v>
      </c>
      <c r="I10440" s="4" t="s">
        <v>8</v>
      </c>
    </row>
    <row r="10441" spans="1:8">
      <c r="A10441" t="n">
        <v>88792</v>
      </c>
      <c r="B10441" s="36" t="n">
        <v>45</v>
      </c>
      <c r="C10441" s="7" t="n">
        <v>4</v>
      </c>
      <c r="D10441" s="7" t="n">
        <v>3</v>
      </c>
      <c r="E10441" s="7" t="n">
        <v>4.75</v>
      </c>
      <c r="F10441" s="7" t="n">
        <v>177.710006713867</v>
      </c>
      <c r="G10441" s="7" t="n">
        <v>0</v>
      </c>
      <c r="H10441" s="7" t="n">
        <v>0</v>
      </c>
      <c r="I10441" s="7" t="n">
        <v>0</v>
      </c>
    </row>
    <row r="10442" spans="1:8">
      <c r="A10442" t="s">
        <v>4</v>
      </c>
      <c r="B10442" s="4" t="s">
        <v>5</v>
      </c>
      <c r="C10442" s="4" t="s">
        <v>8</v>
      </c>
      <c r="D10442" s="4" t="s">
        <v>8</v>
      </c>
      <c r="E10442" s="4" t="s">
        <v>18</v>
      </c>
      <c r="F10442" s="4" t="s">
        <v>7</v>
      </c>
    </row>
    <row r="10443" spans="1:8">
      <c r="A10443" t="n">
        <v>88810</v>
      </c>
      <c r="B10443" s="36" t="n">
        <v>45</v>
      </c>
      <c r="C10443" s="7" t="n">
        <v>5</v>
      </c>
      <c r="D10443" s="7" t="n">
        <v>3</v>
      </c>
      <c r="E10443" s="7" t="n">
        <v>3.40000009536743</v>
      </c>
      <c r="F10443" s="7" t="n">
        <v>0</v>
      </c>
    </row>
    <row r="10444" spans="1:8">
      <c r="A10444" t="s">
        <v>4</v>
      </c>
      <c r="B10444" s="4" t="s">
        <v>5</v>
      </c>
      <c r="C10444" s="4" t="s">
        <v>8</v>
      </c>
      <c r="D10444" s="4" t="s">
        <v>8</v>
      </c>
      <c r="E10444" s="4" t="s">
        <v>18</v>
      </c>
      <c r="F10444" s="4" t="s">
        <v>7</v>
      </c>
    </row>
    <row r="10445" spans="1:8">
      <c r="A10445" t="n">
        <v>88819</v>
      </c>
      <c r="B10445" s="36" t="n">
        <v>45</v>
      </c>
      <c r="C10445" s="7" t="n">
        <v>11</v>
      </c>
      <c r="D10445" s="7" t="n">
        <v>3</v>
      </c>
      <c r="E10445" s="7" t="n">
        <v>34</v>
      </c>
      <c r="F10445" s="7" t="n">
        <v>0</v>
      </c>
    </row>
    <row r="10446" spans="1:8">
      <c r="A10446" t="s">
        <v>4</v>
      </c>
      <c r="B10446" s="4" t="s">
        <v>5</v>
      </c>
      <c r="C10446" s="4" t="s">
        <v>8</v>
      </c>
      <c r="D10446" s="4" t="s">
        <v>8</v>
      </c>
      <c r="E10446" s="4" t="s">
        <v>18</v>
      </c>
      <c r="F10446" s="4" t="s">
        <v>7</v>
      </c>
    </row>
    <row r="10447" spans="1:8">
      <c r="A10447" t="n">
        <v>88828</v>
      </c>
      <c r="B10447" s="36" t="n">
        <v>45</v>
      </c>
      <c r="C10447" s="7" t="n">
        <v>5</v>
      </c>
      <c r="D10447" s="7" t="n">
        <v>3</v>
      </c>
      <c r="E10447" s="7" t="n">
        <v>3</v>
      </c>
      <c r="F10447" s="7" t="n">
        <v>2500</v>
      </c>
    </row>
    <row r="10448" spans="1:8">
      <c r="A10448" t="s">
        <v>4</v>
      </c>
      <c r="B10448" s="4" t="s">
        <v>5</v>
      </c>
      <c r="C10448" s="4" t="s">
        <v>8</v>
      </c>
      <c r="D10448" s="4" t="s">
        <v>7</v>
      </c>
    </row>
    <row r="10449" spans="1:9">
      <c r="A10449" t="n">
        <v>88837</v>
      </c>
      <c r="B10449" s="25" t="n">
        <v>58</v>
      </c>
      <c r="C10449" s="7" t="n">
        <v>255</v>
      </c>
      <c r="D10449" s="7" t="n">
        <v>0</v>
      </c>
    </row>
    <row r="10450" spans="1:9">
      <c r="A10450" t="s">
        <v>4</v>
      </c>
      <c r="B10450" s="4" t="s">
        <v>5</v>
      </c>
      <c r="C10450" s="4" t="s">
        <v>7</v>
      </c>
    </row>
    <row r="10451" spans="1:9">
      <c r="A10451" t="n">
        <v>88841</v>
      </c>
      <c r="B10451" s="23" t="n">
        <v>16</v>
      </c>
      <c r="C10451" s="7" t="n">
        <v>2500</v>
      </c>
    </row>
    <row r="10452" spans="1:9">
      <c r="A10452" t="s">
        <v>4</v>
      </c>
      <c r="B10452" s="4" t="s">
        <v>5</v>
      </c>
      <c r="C10452" s="4" t="s">
        <v>8</v>
      </c>
      <c r="D10452" s="4" t="s">
        <v>7</v>
      </c>
      <c r="E10452" s="4" t="s">
        <v>18</v>
      </c>
    </row>
    <row r="10453" spans="1:9">
      <c r="A10453" t="n">
        <v>88844</v>
      </c>
      <c r="B10453" s="25" t="n">
        <v>58</v>
      </c>
      <c r="C10453" s="7" t="n">
        <v>0</v>
      </c>
      <c r="D10453" s="7" t="n">
        <v>300</v>
      </c>
      <c r="E10453" s="7" t="n">
        <v>0.300000011920929</v>
      </c>
    </row>
    <row r="10454" spans="1:9">
      <c r="A10454" t="s">
        <v>4</v>
      </c>
      <c r="B10454" s="4" t="s">
        <v>5</v>
      </c>
      <c r="C10454" s="4" t="s">
        <v>8</v>
      </c>
      <c r="D10454" s="4" t="s">
        <v>7</v>
      </c>
    </row>
    <row r="10455" spans="1:9">
      <c r="A10455" t="n">
        <v>88852</v>
      </c>
      <c r="B10455" s="25" t="n">
        <v>58</v>
      </c>
      <c r="C10455" s="7" t="n">
        <v>255</v>
      </c>
      <c r="D10455" s="7" t="n">
        <v>0</v>
      </c>
    </row>
    <row r="10456" spans="1:9">
      <c r="A10456" t="s">
        <v>4</v>
      </c>
      <c r="B10456" s="4" t="s">
        <v>5</v>
      </c>
      <c r="C10456" s="4" t="s">
        <v>8</v>
      </c>
      <c r="D10456" s="4" t="s">
        <v>7</v>
      </c>
      <c r="E10456" s="4" t="s">
        <v>7</v>
      </c>
      <c r="F10456" s="4" t="s">
        <v>7</v>
      </c>
      <c r="G10456" s="4" t="s">
        <v>7</v>
      </c>
      <c r="H10456" s="4" t="s">
        <v>8</v>
      </c>
    </row>
    <row r="10457" spans="1:9">
      <c r="A10457" t="n">
        <v>88856</v>
      </c>
      <c r="B10457" s="28" t="n">
        <v>25</v>
      </c>
      <c r="C10457" s="7" t="n">
        <v>5</v>
      </c>
      <c r="D10457" s="7" t="n">
        <v>65535</v>
      </c>
      <c r="E10457" s="7" t="n">
        <v>500</v>
      </c>
      <c r="F10457" s="7" t="n">
        <v>800</v>
      </c>
      <c r="G10457" s="7" t="n">
        <v>140</v>
      </c>
      <c r="H10457" s="7" t="n">
        <v>0</v>
      </c>
    </row>
    <row r="10458" spans="1:9">
      <c r="A10458" t="s">
        <v>4</v>
      </c>
      <c r="B10458" s="4" t="s">
        <v>5</v>
      </c>
      <c r="C10458" s="4" t="s">
        <v>7</v>
      </c>
      <c r="D10458" s="4" t="s">
        <v>8</v>
      </c>
      <c r="E10458" s="4" t="s">
        <v>69</v>
      </c>
      <c r="F10458" s="4" t="s">
        <v>8</v>
      </c>
      <c r="G10458" s="4" t="s">
        <v>8</v>
      </c>
    </row>
    <row r="10459" spans="1:9">
      <c r="A10459" t="n">
        <v>88867</v>
      </c>
      <c r="B10459" s="29" t="n">
        <v>24</v>
      </c>
      <c r="C10459" s="7" t="n">
        <v>65533</v>
      </c>
      <c r="D10459" s="7" t="n">
        <v>11</v>
      </c>
      <c r="E10459" s="7" t="s">
        <v>751</v>
      </c>
      <c r="F10459" s="7" t="n">
        <v>2</v>
      </c>
      <c r="G10459" s="7" t="n">
        <v>0</v>
      </c>
    </row>
    <row r="10460" spans="1:9">
      <c r="A10460" t="s">
        <v>4</v>
      </c>
      <c r="B10460" s="4" t="s">
        <v>5</v>
      </c>
    </row>
    <row r="10461" spans="1:9">
      <c r="A10461" t="n">
        <v>89005</v>
      </c>
      <c r="B10461" s="30" t="n">
        <v>28</v>
      </c>
    </row>
    <row r="10462" spans="1:9">
      <c r="A10462" t="s">
        <v>4</v>
      </c>
      <c r="B10462" s="4" t="s">
        <v>5</v>
      </c>
      <c r="C10462" s="4" t="s">
        <v>8</v>
      </c>
    </row>
    <row r="10463" spans="1:9">
      <c r="A10463" t="n">
        <v>89006</v>
      </c>
      <c r="B10463" s="31" t="n">
        <v>27</v>
      </c>
      <c r="C10463" s="7" t="n">
        <v>0</v>
      </c>
    </row>
    <row r="10464" spans="1:9">
      <c r="A10464" t="s">
        <v>4</v>
      </c>
      <c r="B10464" s="4" t="s">
        <v>5</v>
      </c>
      <c r="C10464" s="4" t="s">
        <v>8</v>
      </c>
    </row>
    <row r="10465" spans="1:8">
      <c r="A10465" t="n">
        <v>89008</v>
      </c>
      <c r="B10465" s="31" t="n">
        <v>27</v>
      </c>
      <c r="C10465" s="7" t="n">
        <v>1</v>
      </c>
    </row>
    <row r="10466" spans="1:8">
      <c r="A10466" t="s">
        <v>4</v>
      </c>
      <c r="B10466" s="4" t="s">
        <v>5</v>
      </c>
      <c r="C10466" s="4" t="s">
        <v>8</v>
      </c>
      <c r="D10466" s="4" t="s">
        <v>7</v>
      </c>
      <c r="E10466" s="4" t="s">
        <v>7</v>
      </c>
      <c r="F10466" s="4" t="s">
        <v>7</v>
      </c>
      <c r="G10466" s="4" t="s">
        <v>7</v>
      </c>
      <c r="H10466" s="4" t="s">
        <v>8</v>
      </c>
    </row>
    <row r="10467" spans="1:8">
      <c r="A10467" t="n">
        <v>89010</v>
      </c>
      <c r="B10467" s="28" t="n">
        <v>25</v>
      </c>
      <c r="C10467" s="7" t="n">
        <v>5</v>
      </c>
      <c r="D10467" s="7" t="n">
        <v>65535</v>
      </c>
      <c r="E10467" s="7" t="n">
        <v>65535</v>
      </c>
      <c r="F10467" s="7" t="n">
        <v>65535</v>
      </c>
      <c r="G10467" s="7" t="n">
        <v>65535</v>
      </c>
      <c r="H10467" s="7" t="n">
        <v>0</v>
      </c>
    </row>
    <row r="10468" spans="1:8">
      <c r="A10468" t="s">
        <v>4</v>
      </c>
      <c r="B10468" s="4" t="s">
        <v>5</v>
      </c>
      <c r="C10468" s="4" t="s">
        <v>8</v>
      </c>
      <c r="D10468" s="4" t="s">
        <v>7</v>
      </c>
      <c r="E10468" s="4" t="s">
        <v>18</v>
      </c>
    </row>
    <row r="10469" spans="1:8">
      <c r="A10469" t="n">
        <v>89021</v>
      </c>
      <c r="B10469" s="25" t="n">
        <v>58</v>
      </c>
      <c r="C10469" s="7" t="n">
        <v>100</v>
      </c>
      <c r="D10469" s="7" t="n">
        <v>300</v>
      </c>
      <c r="E10469" s="7" t="n">
        <v>0.300000011920929</v>
      </c>
    </row>
    <row r="10470" spans="1:8">
      <c r="A10470" t="s">
        <v>4</v>
      </c>
      <c r="B10470" s="4" t="s">
        <v>5</v>
      </c>
      <c r="C10470" s="4" t="s">
        <v>8</v>
      </c>
      <c r="D10470" s="4" t="s">
        <v>7</v>
      </c>
    </row>
    <row r="10471" spans="1:8">
      <c r="A10471" t="n">
        <v>89029</v>
      </c>
      <c r="B10471" s="25" t="n">
        <v>58</v>
      </c>
      <c r="C10471" s="7" t="n">
        <v>255</v>
      </c>
      <c r="D10471" s="7" t="n">
        <v>0</v>
      </c>
    </row>
    <row r="10472" spans="1:8">
      <c r="A10472" t="s">
        <v>4</v>
      </c>
      <c r="B10472" s="4" t="s">
        <v>5</v>
      </c>
      <c r="C10472" s="4" t="s">
        <v>7</v>
      </c>
    </row>
    <row r="10473" spans="1:8">
      <c r="A10473" t="n">
        <v>89033</v>
      </c>
      <c r="B10473" s="23" t="n">
        <v>16</v>
      </c>
      <c r="C10473" s="7" t="n">
        <v>500</v>
      </c>
    </row>
    <row r="10474" spans="1:8">
      <c r="A10474" t="s">
        <v>4</v>
      </c>
      <c r="B10474" s="4" t="s">
        <v>5</v>
      </c>
      <c r="C10474" s="4" t="s">
        <v>8</v>
      </c>
      <c r="D10474" s="4" t="s">
        <v>7</v>
      </c>
      <c r="E10474" s="4" t="s">
        <v>18</v>
      </c>
    </row>
    <row r="10475" spans="1:8">
      <c r="A10475" t="n">
        <v>89036</v>
      </c>
      <c r="B10475" s="25" t="n">
        <v>58</v>
      </c>
      <c r="C10475" s="7" t="n">
        <v>101</v>
      </c>
      <c r="D10475" s="7" t="n">
        <v>500</v>
      </c>
      <c r="E10475" s="7" t="n">
        <v>1</v>
      </c>
    </row>
    <row r="10476" spans="1:8">
      <c r="A10476" t="s">
        <v>4</v>
      </c>
      <c r="B10476" s="4" t="s">
        <v>5</v>
      </c>
      <c r="C10476" s="4" t="s">
        <v>8</v>
      </c>
      <c r="D10476" s="4" t="s">
        <v>7</v>
      </c>
    </row>
    <row r="10477" spans="1:8">
      <c r="A10477" t="n">
        <v>89044</v>
      </c>
      <c r="B10477" s="25" t="n">
        <v>58</v>
      </c>
      <c r="C10477" s="7" t="n">
        <v>254</v>
      </c>
      <c r="D10477" s="7" t="n">
        <v>0</v>
      </c>
    </row>
    <row r="10478" spans="1:8">
      <c r="A10478" t="s">
        <v>4</v>
      </c>
      <c r="B10478" s="4" t="s">
        <v>5</v>
      </c>
      <c r="C10478" s="4" t="s">
        <v>8</v>
      </c>
      <c r="D10478" s="4" t="s">
        <v>8</v>
      </c>
      <c r="E10478" s="4" t="s">
        <v>18</v>
      </c>
      <c r="F10478" s="4" t="s">
        <v>18</v>
      </c>
      <c r="G10478" s="4" t="s">
        <v>18</v>
      </c>
      <c r="H10478" s="4" t="s">
        <v>7</v>
      </c>
    </row>
    <row r="10479" spans="1:8">
      <c r="A10479" t="n">
        <v>89048</v>
      </c>
      <c r="B10479" s="36" t="n">
        <v>45</v>
      </c>
      <c r="C10479" s="7" t="n">
        <v>2</v>
      </c>
      <c r="D10479" s="7" t="n">
        <v>3</v>
      </c>
      <c r="E10479" s="7" t="n">
        <v>0.560000002384186</v>
      </c>
      <c r="F10479" s="7" t="n">
        <v>1.66999995708466</v>
      </c>
      <c r="G10479" s="7" t="n">
        <v>-13.039999961853</v>
      </c>
      <c r="H10479" s="7" t="n">
        <v>0</v>
      </c>
    </row>
    <row r="10480" spans="1:8">
      <c r="A10480" t="s">
        <v>4</v>
      </c>
      <c r="B10480" s="4" t="s">
        <v>5</v>
      </c>
      <c r="C10480" s="4" t="s">
        <v>8</v>
      </c>
      <c r="D10480" s="4" t="s">
        <v>8</v>
      </c>
      <c r="E10480" s="4" t="s">
        <v>18</v>
      </c>
      <c r="F10480" s="4" t="s">
        <v>18</v>
      </c>
      <c r="G10480" s="4" t="s">
        <v>18</v>
      </c>
      <c r="H10480" s="4" t="s">
        <v>7</v>
      </c>
      <c r="I10480" s="4" t="s">
        <v>8</v>
      </c>
    </row>
    <row r="10481" spans="1:9">
      <c r="A10481" t="n">
        <v>89065</v>
      </c>
      <c r="B10481" s="36" t="n">
        <v>45</v>
      </c>
      <c r="C10481" s="7" t="n">
        <v>4</v>
      </c>
      <c r="D10481" s="7" t="n">
        <v>3</v>
      </c>
      <c r="E10481" s="7" t="n">
        <v>351.25</v>
      </c>
      <c r="F10481" s="7" t="n">
        <v>300.119995117188</v>
      </c>
      <c r="G10481" s="7" t="n">
        <v>0</v>
      </c>
      <c r="H10481" s="7" t="n">
        <v>0</v>
      </c>
      <c r="I10481" s="7" t="n">
        <v>0</v>
      </c>
    </row>
    <row r="10482" spans="1:9">
      <c r="A10482" t="s">
        <v>4</v>
      </c>
      <c r="B10482" s="4" t="s">
        <v>5</v>
      </c>
      <c r="C10482" s="4" t="s">
        <v>8</v>
      </c>
      <c r="D10482" s="4" t="s">
        <v>8</v>
      </c>
      <c r="E10482" s="4" t="s">
        <v>18</v>
      </c>
      <c r="F10482" s="4" t="s">
        <v>7</v>
      </c>
    </row>
    <row r="10483" spans="1:9">
      <c r="A10483" t="n">
        <v>89083</v>
      </c>
      <c r="B10483" s="36" t="n">
        <v>45</v>
      </c>
      <c r="C10483" s="7" t="n">
        <v>5</v>
      </c>
      <c r="D10483" s="7" t="n">
        <v>3</v>
      </c>
      <c r="E10483" s="7" t="n">
        <v>5.09999990463257</v>
      </c>
      <c r="F10483" s="7" t="n">
        <v>0</v>
      </c>
    </row>
    <row r="10484" spans="1:9">
      <c r="A10484" t="s">
        <v>4</v>
      </c>
      <c r="B10484" s="4" t="s">
        <v>5</v>
      </c>
      <c r="C10484" s="4" t="s">
        <v>8</v>
      </c>
      <c r="D10484" s="4" t="s">
        <v>8</v>
      </c>
      <c r="E10484" s="4" t="s">
        <v>18</v>
      </c>
      <c r="F10484" s="4" t="s">
        <v>7</v>
      </c>
    </row>
    <row r="10485" spans="1:9">
      <c r="A10485" t="n">
        <v>89092</v>
      </c>
      <c r="B10485" s="36" t="n">
        <v>45</v>
      </c>
      <c r="C10485" s="7" t="n">
        <v>11</v>
      </c>
      <c r="D10485" s="7" t="n">
        <v>3</v>
      </c>
      <c r="E10485" s="7" t="n">
        <v>34</v>
      </c>
      <c r="F10485" s="7" t="n">
        <v>0</v>
      </c>
    </row>
    <row r="10486" spans="1:9">
      <c r="A10486" t="s">
        <v>4</v>
      </c>
      <c r="B10486" s="4" t="s">
        <v>5</v>
      </c>
      <c r="C10486" s="4" t="s">
        <v>8</v>
      </c>
      <c r="D10486" s="4" t="s">
        <v>8</v>
      </c>
      <c r="E10486" s="4" t="s">
        <v>18</v>
      </c>
      <c r="F10486" s="4" t="s">
        <v>18</v>
      </c>
      <c r="G10486" s="4" t="s">
        <v>18</v>
      </c>
      <c r="H10486" s="4" t="s">
        <v>7</v>
      </c>
      <c r="I10486" s="4" t="s">
        <v>8</v>
      </c>
    </row>
    <row r="10487" spans="1:9">
      <c r="A10487" t="n">
        <v>89101</v>
      </c>
      <c r="B10487" s="36" t="n">
        <v>45</v>
      </c>
      <c r="C10487" s="7" t="n">
        <v>4</v>
      </c>
      <c r="D10487" s="7" t="n">
        <v>3</v>
      </c>
      <c r="E10487" s="7" t="n">
        <v>351.25</v>
      </c>
      <c r="F10487" s="7" t="n">
        <v>402.010009765625</v>
      </c>
      <c r="G10487" s="7" t="n">
        <v>0</v>
      </c>
      <c r="H10487" s="7" t="n">
        <v>12000</v>
      </c>
      <c r="I10487" s="7" t="n">
        <v>0</v>
      </c>
    </row>
    <row r="10488" spans="1:9">
      <c r="A10488" t="s">
        <v>4</v>
      </c>
      <c r="B10488" s="4" t="s">
        <v>5</v>
      </c>
      <c r="C10488" s="4" t="s">
        <v>8</v>
      </c>
      <c r="D10488" s="4" t="s">
        <v>7</v>
      </c>
    </row>
    <row r="10489" spans="1:9">
      <c r="A10489" t="n">
        <v>89119</v>
      </c>
      <c r="B10489" s="25" t="n">
        <v>58</v>
      </c>
      <c r="C10489" s="7" t="n">
        <v>255</v>
      </c>
      <c r="D10489" s="7" t="n">
        <v>0</v>
      </c>
    </row>
    <row r="10490" spans="1:9">
      <c r="A10490" t="s">
        <v>4</v>
      </c>
      <c r="B10490" s="4" t="s">
        <v>5</v>
      </c>
      <c r="C10490" s="4" t="s">
        <v>7</v>
      </c>
    </row>
    <row r="10491" spans="1:9">
      <c r="A10491" t="n">
        <v>89123</v>
      </c>
      <c r="B10491" s="23" t="n">
        <v>16</v>
      </c>
      <c r="C10491" s="7" t="n">
        <v>2000</v>
      </c>
    </row>
    <row r="10492" spans="1:9">
      <c r="A10492" t="s">
        <v>4</v>
      </c>
      <c r="B10492" s="4" t="s">
        <v>5</v>
      </c>
      <c r="C10492" s="4" t="s">
        <v>8</v>
      </c>
      <c r="D10492" s="4" t="s">
        <v>7</v>
      </c>
      <c r="E10492" s="4" t="s">
        <v>7</v>
      </c>
      <c r="F10492" s="4" t="s">
        <v>7</v>
      </c>
      <c r="G10492" s="4" t="s">
        <v>7</v>
      </c>
      <c r="H10492" s="4" t="s">
        <v>8</v>
      </c>
    </row>
    <row r="10493" spans="1:9">
      <c r="A10493" t="n">
        <v>89126</v>
      </c>
      <c r="B10493" s="28" t="n">
        <v>25</v>
      </c>
      <c r="C10493" s="7" t="n">
        <v>5</v>
      </c>
      <c r="D10493" s="7" t="n">
        <v>65535</v>
      </c>
      <c r="E10493" s="7" t="n">
        <v>500</v>
      </c>
      <c r="F10493" s="7" t="n">
        <v>800</v>
      </c>
      <c r="G10493" s="7" t="n">
        <v>140</v>
      </c>
      <c r="H10493" s="7" t="n">
        <v>0</v>
      </c>
    </row>
    <row r="10494" spans="1:9">
      <c r="A10494" t="s">
        <v>4</v>
      </c>
      <c r="B10494" s="4" t="s">
        <v>5</v>
      </c>
      <c r="C10494" s="4" t="s">
        <v>7</v>
      </c>
      <c r="D10494" s="4" t="s">
        <v>8</v>
      </c>
      <c r="E10494" s="4" t="s">
        <v>69</v>
      </c>
      <c r="F10494" s="4" t="s">
        <v>8</v>
      </c>
      <c r="G10494" s="4" t="s">
        <v>8</v>
      </c>
      <c r="H10494" s="4" t="s">
        <v>8</v>
      </c>
      <c r="I10494" s="4" t="s">
        <v>69</v>
      </c>
      <c r="J10494" s="4" t="s">
        <v>8</v>
      </c>
      <c r="K10494" s="4" t="s">
        <v>8</v>
      </c>
    </row>
    <row r="10495" spans="1:9">
      <c r="A10495" t="n">
        <v>89137</v>
      </c>
      <c r="B10495" s="29" t="n">
        <v>24</v>
      </c>
      <c r="C10495" s="7" t="n">
        <v>65533</v>
      </c>
      <c r="D10495" s="7" t="n">
        <v>11</v>
      </c>
      <c r="E10495" s="7" t="s">
        <v>752</v>
      </c>
      <c r="F10495" s="7" t="n">
        <v>2</v>
      </c>
      <c r="G10495" s="7" t="n">
        <v>3</v>
      </c>
      <c r="H10495" s="7" t="n">
        <v>11</v>
      </c>
      <c r="I10495" s="7" t="s">
        <v>753</v>
      </c>
      <c r="J10495" s="7" t="n">
        <v>2</v>
      </c>
      <c r="K10495" s="7" t="n">
        <v>0</v>
      </c>
    </row>
    <row r="10496" spans="1:9">
      <c r="A10496" t="s">
        <v>4</v>
      </c>
      <c r="B10496" s="4" t="s">
        <v>5</v>
      </c>
    </row>
    <row r="10497" spans="1:11">
      <c r="A10497" t="n">
        <v>89327</v>
      </c>
      <c r="B10497" s="30" t="n">
        <v>28</v>
      </c>
    </row>
    <row r="10498" spans="1:11">
      <c r="A10498" t="s">
        <v>4</v>
      </c>
      <c r="B10498" s="4" t="s">
        <v>5</v>
      </c>
      <c r="C10498" s="4" t="s">
        <v>8</v>
      </c>
    </row>
    <row r="10499" spans="1:11">
      <c r="A10499" t="n">
        <v>89328</v>
      </c>
      <c r="B10499" s="31" t="n">
        <v>27</v>
      </c>
      <c r="C10499" s="7" t="n">
        <v>0</v>
      </c>
    </row>
    <row r="10500" spans="1:11">
      <c r="A10500" t="s">
        <v>4</v>
      </c>
      <c r="B10500" s="4" t="s">
        <v>5</v>
      </c>
      <c r="C10500" s="4" t="s">
        <v>8</v>
      </c>
    </row>
    <row r="10501" spans="1:11">
      <c r="A10501" t="n">
        <v>89330</v>
      </c>
      <c r="B10501" s="31" t="n">
        <v>27</v>
      </c>
      <c r="C10501" s="7" t="n">
        <v>1</v>
      </c>
    </row>
    <row r="10502" spans="1:11">
      <c r="A10502" t="s">
        <v>4</v>
      </c>
      <c r="B10502" s="4" t="s">
        <v>5</v>
      </c>
      <c r="C10502" s="4" t="s">
        <v>8</v>
      </c>
      <c r="D10502" s="4" t="s">
        <v>7</v>
      </c>
      <c r="E10502" s="4" t="s">
        <v>7</v>
      </c>
      <c r="F10502" s="4" t="s">
        <v>7</v>
      </c>
      <c r="G10502" s="4" t="s">
        <v>7</v>
      </c>
      <c r="H10502" s="4" t="s">
        <v>8</v>
      </c>
    </row>
    <row r="10503" spans="1:11">
      <c r="A10503" t="n">
        <v>89332</v>
      </c>
      <c r="B10503" s="28" t="n">
        <v>25</v>
      </c>
      <c r="C10503" s="7" t="n">
        <v>5</v>
      </c>
      <c r="D10503" s="7" t="n">
        <v>65535</v>
      </c>
      <c r="E10503" s="7" t="n">
        <v>65535</v>
      </c>
      <c r="F10503" s="7" t="n">
        <v>65535</v>
      </c>
      <c r="G10503" s="7" t="n">
        <v>65535</v>
      </c>
      <c r="H10503" s="7" t="n">
        <v>0</v>
      </c>
    </row>
    <row r="10504" spans="1:11">
      <c r="A10504" t="s">
        <v>4</v>
      </c>
      <c r="B10504" s="4" t="s">
        <v>5</v>
      </c>
      <c r="C10504" s="4" t="s">
        <v>8</v>
      </c>
      <c r="D10504" s="4" t="s">
        <v>7</v>
      </c>
      <c r="E10504" s="4" t="s">
        <v>18</v>
      </c>
    </row>
    <row r="10505" spans="1:11">
      <c r="A10505" t="n">
        <v>89343</v>
      </c>
      <c r="B10505" s="25" t="n">
        <v>58</v>
      </c>
      <c r="C10505" s="7" t="n">
        <v>0</v>
      </c>
      <c r="D10505" s="7" t="n">
        <v>1000</v>
      </c>
      <c r="E10505" s="7" t="n">
        <v>1</v>
      </c>
    </row>
    <row r="10506" spans="1:11">
      <c r="A10506" t="s">
        <v>4</v>
      </c>
      <c r="B10506" s="4" t="s">
        <v>5</v>
      </c>
      <c r="C10506" s="4" t="s">
        <v>8</v>
      </c>
      <c r="D10506" s="4" t="s">
        <v>7</v>
      </c>
    </row>
    <row r="10507" spans="1:11">
      <c r="A10507" t="n">
        <v>89351</v>
      </c>
      <c r="B10507" s="25" t="n">
        <v>58</v>
      </c>
      <c r="C10507" s="7" t="n">
        <v>255</v>
      </c>
      <c r="D10507" s="7" t="n">
        <v>0</v>
      </c>
    </row>
    <row r="10508" spans="1:11">
      <c r="A10508" t="s">
        <v>4</v>
      </c>
      <c r="B10508" s="4" t="s">
        <v>5</v>
      </c>
      <c r="C10508" s="4" t="s">
        <v>8</v>
      </c>
    </row>
    <row r="10509" spans="1:11">
      <c r="A10509" t="n">
        <v>89355</v>
      </c>
      <c r="B10509" s="86" t="n">
        <v>78</v>
      </c>
      <c r="C10509" s="7" t="n">
        <v>255</v>
      </c>
    </row>
    <row r="10510" spans="1:11">
      <c r="A10510" t="s">
        <v>4</v>
      </c>
      <c r="B10510" s="4" t="s">
        <v>5</v>
      </c>
      <c r="C10510" s="4" t="s">
        <v>7</v>
      </c>
    </row>
    <row r="10511" spans="1:11">
      <c r="A10511" t="n">
        <v>89357</v>
      </c>
      <c r="B10511" s="6" t="n">
        <v>12</v>
      </c>
      <c r="C10511" s="7" t="n">
        <v>9603</v>
      </c>
    </row>
    <row r="10512" spans="1:11">
      <c r="A10512" t="s">
        <v>4</v>
      </c>
      <c r="B10512" s="4" t="s">
        <v>5</v>
      </c>
      <c r="C10512" s="4" t="s">
        <v>7</v>
      </c>
      <c r="D10512" s="4" t="s">
        <v>18</v>
      </c>
      <c r="E10512" s="4" t="s">
        <v>18</v>
      </c>
      <c r="F10512" s="4" t="s">
        <v>18</v>
      </c>
      <c r="G10512" s="4" t="s">
        <v>18</v>
      </c>
    </row>
    <row r="10513" spans="1:8">
      <c r="A10513" t="n">
        <v>89360</v>
      </c>
      <c r="B10513" s="33" t="n">
        <v>46</v>
      </c>
      <c r="C10513" s="7" t="n">
        <v>61456</v>
      </c>
      <c r="D10513" s="7" t="n">
        <v>-4.6100001335144</v>
      </c>
      <c r="E10513" s="7" t="n">
        <v>0</v>
      </c>
      <c r="F10513" s="7" t="n">
        <v>7.3899998664856</v>
      </c>
      <c r="G10513" s="7" t="n">
        <v>45</v>
      </c>
    </row>
    <row r="10514" spans="1:8">
      <c r="A10514" t="s">
        <v>4</v>
      </c>
      <c r="B10514" s="4" t="s">
        <v>5</v>
      </c>
      <c r="C10514" s="4" t="s">
        <v>7</v>
      </c>
      <c r="D10514" s="4" t="s">
        <v>18</v>
      </c>
      <c r="E10514" s="4" t="s">
        <v>18</v>
      </c>
      <c r="F10514" s="4" t="s">
        <v>18</v>
      </c>
      <c r="G10514" s="4" t="s">
        <v>18</v>
      </c>
    </row>
    <row r="10515" spans="1:8">
      <c r="A10515" t="n">
        <v>89379</v>
      </c>
      <c r="B10515" s="33" t="n">
        <v>46</v>
      </c>
      <c r="C10515" s="7" t="n">
        <v>61457</v>
      </c>
      <c r="D10515" s="7" t="n">
        <v>-4.6100001335144</v>
      </c>
      <c r="E10515" s="7" t="n">
        <v>0</v>
      </c>
      <c r="F10515" s="7" t="n">
        <v>7.3899998664856</v>
      </c>
      <c r="G10515" s="7" t="n">
        <v>45</v>
      </c>
    </row>
    <row r="10516" spans="1:8">
      <c r="A10516" t="s">
        <v>4</v>
      </c>
      <c r="B10516" s="4" t="s">
        <v>5</v>
      </c>
      <c r="C10516" s="4" t="s">
        <v>8</v>
      </c>
      <c r="D10516" s="4" t="s">
        <v>8</v>
      </c>
      <c r="E10516" s="4" t="s">
        <v>18</v>
      </c>
      <c r="F10516" s="4" t="s">
        <v>18</v>
      </c>
      <c r="G10516" s="4" t="s">
        <v>18</v>
      </c>
      <c r="H10516" s="4" t="s">
        <v>7</v>
      </c>
      <c r="I10516" s="4" t="s">
        <v>8</v>
      </c>
    </row>
    <row r="10517" spans="1:8">
      <c r="A10517" t="n">
        <v>89398</v>
      </c>
      <c r="B10517" s="36" t="n">
        <v>45</v>
      </c>
      <c r="C10517" s="7" t="n">
        <v>4</v>
      </c>
      <c r="D10517" s="7" t="n">
        <v>3</v>
      </c>
      <c r="E10517" s="7" t="n">
        <v>0</v>
      </c>
      <c r="F10517" s="7" t="n">
        <v>21.8600006103516</v>
      </c>
      <c r="G10517" s="7" t="n">
        <v>0</v>
      </c>
      <c r="H10517" s="7" t="n">
        <v>0</v>
      </c>
      <c r="I10517" s="7" t="n">
        <v>0</v>
      </c>
    </row>
    <row r="10518" spans="1:8">
      <c r="A10518" t="s">
        <v>4</v>
      </c>
      <c r="B10518" s="4" t="s">
        <v>5</v>
      </c>
      <c r="C10518" s="4" t="s">
        <v>8</v>
      </c>
      <c r="D10518" s="4" t="s">
        <v>7</v>
      </c>
      <c r="E10518" s="4" t="s">
        <v>8</v>
      </c>
      <c r="F10518" s="4" t="s">
        <v>7</v>
      </c>
      <c r="G10518" s="4" t="s">
        <v>8</v>
      </c>
      <c r="H10518" s="4" t="s">
        <v>8</v>
      </c>
      <c r="I10518" s="4" t="s">
        <v>7</v>
      </c>
      <c r="J10518" s="4" t="s">
        <v>8</v>
      </c>
      <c r="K10518" s="4" t="s">
        <v>8</v>
      </c>
      <c r="L10518" s="4" t="s">
        <v>7</v>
      </c>
      <c r="M10518" s="4" t="s">
        <v>8</v>
      </c>
      <c r="N10518" s="4" t="s">
        <v>8</v>
      </c>
      <c r="O10518" s="4" t="s">
        <v>7</v>
      </c>
      <c r="P10518" s="4" t="s">
        <v>8</v>
      </c>
      <c r="Q10518" s="4" t="s">
        <v>8</v>
      </c>
      <c r="R10518" s="4" t="s">
        <v>7</v>
      </c>
      <c r="S10518" s="4" t="s">
        <v>8</v>
      </c>
      <c r="T10518" s="4" t="s">
        <v>8</v>
      </c>
      <c r="U10518" s="4" t="s">
        <v>7</v>
      </c>
      <c r="V10518" s="4" t="s">
        <v>8</v>
      </c>
      <c r="W10518" s="4" t="s">
        <v>8</v>
      </c>
      <c r="X10518" s="4" t="s">
        <v>7</v>
      </c>
      <c r="Y10518" s="4" t="s">
        <v>8</v>
      </c>
      <c r="Z10518" s="4" t="s">
        <v>8</v>
      </c>
      <c r="AA10518" s="4" t="s">
        <v>8</v>
      </c>
      <c r="AB10518" s="4" t="s">
        <v>17</v>
      </c>
    </row>
    <row r="10519" spans="1:8">
      <c r="A10519" t="n">
        <v>89416</v>
      </c>
      <c r="B10519" s="12" t="n">
        <v>5</v>
      </c>
      <c r="C10519" s="7" t="n">
        <v>30</v>
      </c>
      <c r="D10519" s="7" t="n">
        <v>9600</v>
      </c>
      <c r="E10519" s="7" t="n">
        <v>30</v>
      </c>
      <c r="F10519" s="7" t="n">
        <v>9601</v>
      </c>
      <c r="G10519" s="7" t="n">
        <v>9</v>
      </c>
      <c r="H10519" s="7" t="n">
        <v>30</v>
      </c>
      <c r="I10519" s="7" t="n">
        <v>9602</v>
      </c>
      <c r="J10519" s="7" t="n">
        <v>9</v>
      </c>
      <c r="K10519" s="7" t="n">
        <v>30</v>
      </c>
      <c r="L10519" s="7" t="n">
        <v>9603</v>
      </c>
      <c r="M10519" s="7" t="n">
        <v>9</v>
      </c>
      <c r="N10519" s="7" t="n">
        <v>30</v>
      </c>
      <c r="O10519" s="7" t="n">
        <v>9604</v>
      </c>
      <c r="P10519" s="7" t="n">
        <v>9</v>
      </c>
      <c r="Q10519" s="7" t="n">
        <v>30</v>
      </c>
      <c r="R10519" s="7" t="n">
        <v>9605</v>
      </c>
      <c r="S10519" s="7" t="n">
        <v>9</v>
      </c>
      <c r="T10519" s="7" t="n">
        <v>30</v>
      </c>
      <c r="U10519" s="7" t="n">
        <v>10397</v>
      </c>
      <c r="V10519" s="7" t="n">
        <v>9</v>
      </c>
      <c r="W10519" s="7" t="n">
        <v>30</v>
      </c>
      <c r="X10519" s="7" t="n">
        <v>9606</v>
      </c>
      <c r="Y10519" s="7" t="n">
        <v>8</v>
      </c>
      <c r="Z10519" s="7" t="n">
        <v>9</v>
      </c>
      <c r="AA10519" s="7" t="n">
        <v>1</v>
      </c>
      <c r="AB10519" s="13" t="n">
        <f t="normal" ca="1">A10527</f>
        <v>0</v>
      </c>
    </row>
    <row r="10520" spans="1:8">
      <c r="A10520" t="s">
        <v>4</v>
      </c>
      <c r="B10520" s="4" t="s">
        <v>5</v>
      </c>
      <c r="C10520" s="4" t="s">
        <v>7</v>
      </c>
      <c r="D10520" s="4" t="s">
        <v>8</v>
      </c>
      <c r="E10520" s="4" t="s">
        <v>7</v>
      </c>
    </row>
    <row r="10521" spans="1:8">
      <c r="A10521" t="n">
        <v>89454</v>
      </c>
      <c r="B10521" s="72" t="n">
        <v>104</v>
      </c>
      <c r="C10521" s="7" t="n">
        <v>115</v>
      </c>
      <c r="D10521" s="7" t="n">
        <v>1</v>
      </c>
      <c r="E10521" s="7" t="n">
        <v>1</v>
      </c>
    </row>
    <row r="10522" spans="1:8">
      <c r="A10522" t="s">
        <v>4</v>
      </c>
      <c r="B10522" s="4" t="s">
        <v>5</v>
      </c>
    </row>
    <row r="10523" spans="1:8">
      <c r="A10523" t="n">
        <v>89460</v>
      </c>
      <c r="B10523" s="5" t="n">
        <v>1</v>
      </c>
    </row>
    <row r="10524" spans="1:8">
      <c r="A10524" t="s">
        <v>4</v>
      </c>
      <c r="B10524" s="4" t="s">
        <v>5</v>
      </c>
      <c r="C10524" s="4" t="s">
        <v>7</v>
      </c>
    </row>
    <row r="10525" spans="1:8">
      <c r="A10525" t="n">
        <v>89461</v>
      </c>
      <c r="B10525" s="6" t="n">
        <v>12</v>
      </c>
      <c r="C10525" s="7" t="n">
        <v>9606</v>
      </c>
    </row>
    <row r="10526" spans="1:8">
      <c r="A10526" t="s">
        <v>4</v>
      </c>
      <c r="B10526" s="4" t="s">
        <v>5</v>
      </c>
      <c r="C10526" s="4" t="s">
        <v>8</v>
      </c>
      <c r="D10526" s="4" t="s">
        <v>9</v>
      </c>
    </row>
    <row r="10527" spans="1:8">
      <c r="A10527" t="n">
        <v>89464</v>
      </c>
      <c r="B10527" s="8" t="n">
        <v>2</v>
      </c>
      <c r="C10527" s="7" t="n">
        <v>10</v>
      </c>
      <c r="D10527" s="7" t="s">
        <v>506</v>
      </c>
    </row>
    <row r="10528" spans="1:8">
      <c r="A10528" t="s">
        <v>4</v>
      </c>
      <c r="B10528" s="4" t="s">
        <v>5</v>
      </c>
      <c r="C10528" s="4" t="s">
        <v>7</v>
      </c>
    </row>
    <row r="10529" spans="1:28">
      <c r="A10529" t="n">
        <v>89479</v>
      </c>
      <c r="B10529" s="23" t="n">
        <v>16</v>
      </c>
      <c r="C10529" s="7" t="n">
        <v>0</v>
      </c>
    </row>
    <row r="10530" spans="1:28">
      <c r="A10530" t="s">
        <v>4</v>
      </c>
      <c r="B10530" s="4" t="s">
        <v>5</v>
      </c>
      <c r="C10530" s="4" t="s">
        <v>8</v>
      </c>
      <c r="D10530" s="4" t="s">
        <v>7</v>
      </c>
    </row>
    <row r="10531" spans="1:28">
      <c r="A10531" t="n">
        <v>89482</v>
      </c>
      <c r="B10531" s="25" t="n">
        <v>58</v>
      </c>
      <c r="C10531" s="7" t="n">
        <v>105</v>
      </c>
      <c r="D10531" s="7" t="n">
        <v>300</v>
      </c>
    </row>
    <row r="10532" spans="1:28">
      <c r="A10532" t="s">
        <v>4</v>
      </c>
      <c r="B10532" s="4" t="s">
        <v>5</v>
      </c>
      <c r="C10532" s="4" t="s">
        <v>18</v>
      </c>
      <c r="D10532" s="4" t="s">
        <v>7</v>
      </c>
    </row>
    <row r="10533" spans="1:28">
      <c r="A10533" t="n">
        <v>89486</v>
      </c>
      <c r="B10533" s="54" t="n">
        <v>103</v>
      </c>
      <c r="C10533" s="7" t="n">
        <v>1</v>
      </c>
      <c r="D10533" s="7" t="n">
        <v>300</v>
      </c>
    </row>
    <row r="10534" spans="1:28">
      <c r="A10534" t="s">
        <v>4</v>
      </c>
      <c r="B10534" s="4" t="s">
        <v>5</v>
      </c>
      <c r="C10534" s="4" t="s">
        <v>8</v>
      </c>
      <c r="D10534" s="4" t="s">
        <v>7</v>
      </c>
    </row>
    <row r="10535" spans="1:28">
      <c r="A10535" t="n">
        <v>89493</v>
      </c>
      <c r="B10535" s="55" t="n">
        <v>72</v>
      </c>
      <c r="C10535" s="7" t="n">
        <v>4</v>
      </c>
      <c r="D10535" s="7" t="n">
        <v>0</v>
      </c>
    </row>
    <row r="10536" spans="1:28">
      <c r="A10536" t="s">
        <v>4</v>
      </c>
      <c r="B10536" s="4" t="s">
        <v>5</v>
      </c>
      <c r="C10536" s="4" t="s">
        <v>19</v>
      </c>
    </row>
    <row r="10537" spans="1:28">
      <c r="A10537" t="n">
        <v>89497</v>
      </c>
      <c r="B10537" s="40" t="n">
        <v>15</v>
      </c>
      <c r="C10537" s="7" t="n">
        <v>1073741824</v>
      </c>
    </row>
    <row r="10538" spans="1:28">
      <c r="A10538" t="s">
        <v>4</v>
      </c>
      <c r="B10538" s="4" t="s">
        <v>5</v>
      </c>
      <c r="C10538" s="4" t="s">
        <v>8</v>
      </c>
    </row>
    <row r="10539" spans="1:28">
      <c r="A10539" t="n">
        <v>89502</v>
      </c>
      <c r="B10539" s="34" t="n">
        <v>64</v>
      </c>
      <c r="C10539" s="7" t="n">
        <v>3</v>
      </c>
    </row>
    <row r="10540" spans="1:28">
      <c r="A10540" t="s">
        <v>4</v>
      </c>
      <c r="B10540" s="4" t="s">
        <v>5</v>
      </c>
      <c r="C10540" s="4" t="s">
        <v>8</v>
      </c>
    </row>
    <row r="10541" spans="1:28">
      <c r="A10541" t="n">
        <v>89504</v>
      </c>
      <c r="B10541" s="52" t="n">
        <v>74</v>
      </c>
      <c r="C10541" s="7" t="n">
        <v>67</v>
      </c>
    </row>
    <row r="10542" spans="1:28">
      <c r="A10542" t="s">
        <v>4</v>
      </c>
      <c r="B10542" s="4" t="s">
        <v>5</v>
      </c>
      <c r="C10542" s="4" t="s">
        <v>8</v>
      </c>
      <c r="D10542" s="4" t="s">
        <v>8</v>
      </c>
      <c r="E10542" s="4" t="s">
        <v>7</v>
      </c>
    </row>
    <row r="10543" spans="1:28">
      <c r="A10543" t="n">
        <v>89506</v>
      </c>
      <c r="B10543" s="36" t="n">
        <v>45</v>
      </c>
      <c r="C10543" s="7" t="n">
        <v>8</v>
      </c>
      <c r="D10543" s="7" t="n">
        <v>1</v>
      </c>
      <c r="E10543" s="7" t="n">
        <v>0</v>
      </c>
    </row>
    <row r="10544" spans="1:28">
      <c r="A10544" t="s">
        <v>4</v>
      </c>
      <c r="B10544" s="4" t="s">
        <v>5</v>
      </c>
      <c r="C10544" s="4" t="s">
        <v>7</v>
      </c>
    </row>
    <row r="10545" spans="1:5">
      <c r="A10545" t="n">
        <v>89511</v>
      </c>
      <c r="B10545" s="14" t="n">
        <v>13</v>
      </c>
      <c r="C10545" s="7" t="n">
        <v>6409</v>
      </c>
    </row>
    <row r="10546" spans="1:5">
      <c r="A10546" t="s">
        <v>4</v>
      </c>
      <c r="B10546" s="4" t="s">
        <v>5</v>
      </c>
      <c r="C10546" s="4" t="s">
        <v>7</v>
      </c>
    </row>
    <row r="10547" spans="1:5">
      <c r="A10547" t="n">
        <v>89514</v>
      </c>
      <c r="B10547" s="14" t="n">
        <v>13</v>
      </c>
      <c r="C10547" s="7" t="n">
        <v>6408</v>
      </c>
    </row>
    <row r="10548" spans="1:5">
      <c r="A10548" t="s">
        <v>4</v>
      </c>
      <c r="B10548" s="4" t="s">
        <v>5</v>
      </c>
      <c r="C10548" s="4" t="s">
        <v>7</v>
      </c>
    </row>
    <row r="10549" spans="1:5">
      <c r="A10549" t="n">
        <v>89517</v>
      </c>
      <c r="B10549" s="6" t="n">
        <v>12</v>
      </c>
      <c r="C10549" s="7" t="n">
        <v>6464</v>
      </c>
    </row>
    <row r="10550" spans="1:5">
      <c r="A10550" t="s">
        <v>4</v>
      </c>
      <c r="B10550" s="4" t="s">
        <v>5</v>
      </c>
      <c r="C10550" s="4" t="s">
        <v>7</v>
      </c>
    </row>
    <row r="10551" spans="1:5">
      <c r="A10551" t="n">
        <v>89520</v>
      </c>
      <c r="B10551" s="14" t="n">
        <v>13</v>
      </c>
      <c r="C10551" s="7" t="n">
        <v>6465</v>
      </c>
    </row>
    <row r="10552" spans="1:5">
      <c r="A10552" t="s">
        <v>4</v>
      </c>
      <c r="B10552" s="4" t="s">
        <v>5</v>
      </c>
      <c r="C10552" s="4" t="s">
        <v>7</v>
      </c>
    </row>
    <row r="10553" spans="1:5">
      <c r="A10553" t="n">
        <v>89523</v>
      </c>
      <c r="B10553" s="14" t="n">
        <v>13</v>
      </c>
      <c r="C10553" s="7" t="n">
        <v>6466</v>
      </c>
    </row>
    <row r="10554" spans="1:5">
      <c r="A10554" t="s">
        <v>4</v>
      </c>
      <c r="B10554" s="4" t="s">
        <v>5</v>
      </c>
      <c r="C10554" s="4" t="s">
        <v>7</v>
      </c>
    </row>
    <row r="10555" spans="1:5">
      <c r="A10555" t="n">
        <v>89526</v>
      </c>
      <c r="B10555" s="14" t="n">
        <v>13</v>
      </c>
      <c r="C10555" s="7" t="n">
        <v>6467</v>
      </c>
    </row>
    <row r="10556" spans="1:5">
      <c r="A10556" t="s">
        <v>4</v>
      </c>
      <c r="B10556" s="4" t="s">
        <v>5</v>
      </c>
      <c r="C10556" s="4" t="s">
        <v>7</v>
      </c>
    </row>
    <row r="10557" spans="1:5">
      <c r="A10557" t="n">
        <v>89529</v>
      </c>
      <c r="B10557" s="14" t="n">
        <v>13</v>
      </c>
      <c r="C10557" s="7" t="n">
        <v>6468</v>
      </c>
    </row>
    <row r="10558" spans="1:5">
      <c r="A10558" t="s">
        <v>4</v>
      </c>
      <c r="B10558" s="4" t="s">
        <v>5</v>
      </c>
      <c r="C10558" s="4" t="s">
        <v>7</v>
      </c>
    </row>
    <row r="10559" spans="1:5">
      <c r="A10559" t="n">
        <v>89532</v>
      </c>
      <c r="B10559" s="14" t="n">
        <v>13</v>
      </c>
      <c r="C10559" s="7" t="n">
        <v>6469</v>
      </c>
    </row>
    <row r="10560" spans="1:5">
      <c r="A10560" t="s">
        <v>4</v>
      </c>
      <c r="B10560" s="4" t="s">
        <v>5</v>
      </c>
      <c r="C10560" s="4" t="s">
        <v>7</v>
      </c>
    </row>
    <row r="10561" spans="1:3">
      <c r="A10561" t="n">
        <v>89535</v>
      </c>
      <c r="B10561" s="14" t="n">
        <v>13</v>
      </c>
      <c r="C10561" s="7" t="n">
        <v>6470</v>
      </c>
    </row>
    <row r="10562" spans="1:3">
      <c r="A10562" t="s">
        <v>4</v>
      </c>
      <c r="B10562" s="4" t="s">
        <v>5</v>
      </c>
      <c r="C10562" s="4" t="s">
        <v>7</v>
      </c>
    </row>
    <row r="10563" spans="1:3">
      <c r="A10563" t="n">
        <v>89538</v>
      </c>
      <c r="B10563" s="14" t="n">
        <v>13</v>
      </c>
      <c r="C10563" s="7" t="n">
        <v>6471</v>
      </c>
    </row>
    <row r="10564" spans="1:3">
      <c r="A10564" t="s">
        <v>4</v>
      </c>
      <c r="B10564" s="4" t="s">
        <v>5</v>
      </c>
      <c r="C10564" s="4" t="s">
        <v>8</v>
      </c>
    </row>
    <row r="10565" spans="1:3">
      <c r="A10565" t="n">
        <v>89541</v>
      </c>
      <c r="B10565" s="52" t="n">
        <v>74</v>
      </c>
      <c r="C10565" s="7" t="n">
        <v>18</v>
      </c>
    </row>
    <row r="10566" spans="1:3">
      <c r="A10566" t="s">
        <v>4</v>
      </c>
      <c r="B10566" s="4" t="s">
        <v>5</v>
      </c>
      <c r="C10566" s="4" t="s">
        <v>8</v>
      </c>
    </row>
    <row r="10567" spans="1:3">
      <c r="A10567" t="n">
        <v>89543</v>
      </c>
      <c r="B10567" s="52" t="n">
        <v>74</v>
      </c>
      <c r="C10567" s="7" t="n">
        <v>45</v>
      </c>
    </row>
    <row r="10568" spans="1:3">
      <c r="A10568" t="s">
        <v>4</v>
      </c>
      <c r="B10568" s="4" t="s">
        <v>5</v>
      </c>
      <c r="C10568" s="4" t="s">
        <v>7</v>
      </c>
    </row>
    <row r="10569" spans="1:3">
      <c r="A10569" t="n">
        <v>89545</v>
      </c>
      <c r="B10569" s="23" t="n">
        <v>16</v>
      </c>
      <c r="C10569" s="7" t="n">
        <v>0</v>
      </c>
    </row>
    <row r="10570" spans="1:3">
      <c r="A10570" t="s">
        <v>4</v>
      </c>
      <c r="B10570" s="4" t="s">
        <v>5</v>
      </c>
      <c r="C10570" s="4" t="s">
        <v>8</v>
      </c>
      <c r="D10570" s="4" t="s">
        <v>8</v>
      </c>
      <c r="E10570" s="4" t="s">
        <v>8</v>
      </c>
      <c r="F10570" s="4" t="s">
        <v>8</v>
      </c>
    </row>
    <row r="10571" spans="1:3">
      <c r="A10571" t="n">
        <v>89548</v>
      </c>
      <c r="B10571" s="10" t="n">
        <v>14</v>
      </c>
      <c r="C10571" s="7" t="n">
        <v>0</v>
      </c>
      <c r="D10571" s="7" t="n">
        <v>8</v>
      </c>
      <c r="E10571" s="7" t="n">
        <v>0</v>
      </c>
      <c r="F10571" s="7" t="n">
        <v>0</v>
      </c>
    </row>
    <row r="10572" spans="1:3">
      <c r="A10572" t="s">
        <v>4</v>
      </c>
      <c r="B10572" s="4" t="s">
        <v>5</v>
      </c>
      <c r="C10572" s="4" t="s">
        <v>8</v>
      </c>
      <c r="D10572" s="4" t="s">
        <v>9</v>
      </c>
    </row>
    <row r="10573" spans="1:3">
      <c r="A10573" t="n">
        <v>89553</v>
      </c>
      <c r="B10573" s="8" t="n">
        <v>2</v>
      </c>
      <c r="C10573" s="7" t="n">
        <v>11</v>
      </c>
      <c r="D10573" s="7" t="s">
        <v>21</v>
      </c>
    </row>
    <row r="10574" spans="1:3">
      <c r="A10574" t="s">
        <v>4</v>
      </c>
      <c r="B10574" s="4" t="s">
        <v>5</v>
      </c>
      <c r="C10574" s="4" t="s">
        <v>7</v>
      </c>
    </row>
    <row r="10575" spans="1:3">
      <c r="A10575" t="n">
        <v>89567</v>
      </c>
      <c r="B10575" s="23" t="n">
        <v>16</v>
      </c>
      <c r="C10575" s="7" t="n">
        <v>0</v>
      </c>
    </row>
    <row r="10576" spans="1:3">
      <c r="A10576" t="s">
        <v>4</v>
      </c>
      <c r="B10576" s="4" t="s">
        <v>5</v>
      </c>
      <c r="C10576" s="4" t="s">
        <v>8</v>
      </c>
      <c r="D10576" s="4" t="s">
        <v>9</v>
      </c>
    </row>
    <row r="10577" spans="1:6">
      <c r="A10577" t="n">
        <v>89570</v>
      </c>
      <c r="B10577" s="8" t="n">
        <v>2</v>
      </c>
      <c r="C10577" s="7" t="n">
        <v>11</v>
      </c>
      <c r="D10577" s="7" t="s">
        <v>507</v>
      </c>
    </row>
    <row r="10578" spans="1:6">
      <c r="A10578" t="s">
        <v>4</v>
      </c>
      <c r="B10578" s="4" t="s">
        <v>5</v>
      </c>
      <c r="C10578" s="4" t="s">
        <v>7</v>
      </c>
    </row>
    <row r="10579" spans="1:6">
      <c r="A10579" t="n">
        <v>89579</v>
      </c>
      <c r="B10579" s="23" t="n">
        <v>16</v>
      </c>
      <c r="C10579" s="7" t="n">
        <v>0</v>
      </c>
    </row>
    <row r="10580" spans="1:6">
      <c r="A10580" t="s">
        <v>4</v>
      </c>
      <c r="B10580" s="4" t="s">
        <v>5</v>
      </c>
      <c r="C10580" s="4" t="s">
        <v>19</v>
      </c>
    </row>
    <row r="10581" spans="1:6">
      <c r="A10581" t="n">
        <v>89582</v>
      </c>
      <c r="B10581" s="40" t="n">
        <v>15</v>
      </c>
      <c r="C10581" s="7" t="n">
        <v>2048</v>
      </c>
    </row>
    <row r="10582" spans="1:6">
      <c r="A10582" t="s">
        <v>4</v>
      </c>
      <c r="B10582" s="4" t="s">
        <v>5</v>
      </c>
      <c r="C10582" s="4" t="s">
        <v>8</v>
      </c>
      <c r="D10582" s="4" t="s">
        <v>9</v>
      </c>
    </row>
    <row r="10583" spans="1:6">
      <c r="A10583" t="n">
        <v>89587</v>
      </c>
      <c r="B10583" s="8" t="n">
        <v>2</v>
      </c>
      <c r="C10583" s="7" t="n">
        <v>10</v>
      </c>
      <c r="D10583" s="7" t="s">
        <v>66</v>
      </c>
    </row>
    <row r="10584" spans="1:6">
      <c r="A10584" t="s">
        <v>4</v>
      </c>
      <c r="B10584" s="4" t="s">
        <v>5</v>
      </c>
      <c r="C10584" s="4" t="s">
        <v>7</v>
      </c>
    </row>
    <row r="10585" spans="1:6">
      <c r="A10585" t="n">
        <v>89605</v>
      </c>
      <c r="B10585" s="23" t="n">
        <v>16</v>
      </c>
      <c r="C10585" s="7" t="n">
        <v>0</v>
      </c>
    </row>
    <row r="10586" spans="1:6">
      <c r="A10586" t="s">
        <v>4</v>
      </c>
      <c r="B10586" s="4" t="s">
        <v>5</v>
      </c>
      <c r="C10586" s="4" t="s">
        <v>8</v>
      </c>
      <c r="D10586" s="4" t="s">
        <v>9</v>
      </c>
    </row>
    <row r="10587" spans="1:6">
      <c r="A10587" t="n">
        <v>89608</v>
      </c>
      <c r="B10587" s="8" t="n">
        <v>2</v>
      </c>
      <c r="C10587" s="7" t="n">
        <v>10</v>
      </c>
      <c r="D10587" s="7" t="s">
        <v>67</v>
      </c>
    </row>
    <row r="10588" spans="1:6">
      <c r="A10588" t="s">
        <v>4</v>
      </c>
      <c r="B10588" s="4" t="s">
        <v>5</v>
      </c>
      <c r="C10588" s="4" t="s">
        <v>7</v>
      </c>
    </row>
    <row r="10589" spans="1:6">
      <c r="A10589" t="n">
        <v>89627</v>
      </c>
      <c r="B10589" s="23" t="n">
        <v>16</v>
      </c>
      <c r="C10589" s="7" t="n">
        <v>0</v>
      </c>
    </row>
    <row r="10590" spans="1:6">
      <c r="A10590" t="s">
        <v>4</v>
      </c>
      <c r="B10590" s="4" t="s">
        <v>5</v>
      </c>
      <c r="C10590" s="4" t="s">
        <v>8</v>
      </c>
      <c r="D10590" s="4" t="s">
        <v>9</v>
      </c>
    </row>
    <row r="10591" spans="1:6">
      <c r="A10591" t="n">
        <v>89630</v>
      </c>
      <c r="B10591" s="32" t="n">
        <v>4</v>
      </c>
      <c r="C10591" s="7" t="n">
        <v>11</v>
      </c>
      <c r="D10591" s="7" t="s">
        <v>754</v>
      </c>
    </row>
    <row r="10592" spans="1:6">
      <c r="A10592" t="s">
        <v>4</v>
      </c>
      <c r="B10592" s="4" t="s">
        <v>5</v>
      </c>
    </row>
    <row r="10593" spans="1:4">
      <c r="A10593" t="n">
        <v>89648</v>
      </c>
      <c r="B10593" s="5" t="n">
        <v>1</v>
      </c>
    </row>
    <row r="10594" spans="1:4" s="3" customFormat="1" customHeight="0">
      <c r="A10594" s="3" t="s">
        <v>2</v>
      </c>
      <c r="B10594" s="3" t="s">
        <v>755</v>
      </c>
    </row>
    <row r="10595" spans="1:4">
      <c r="A10595" t="s">
        <v>4</v>
      </c>
      <c r="B10595" s="4" t="s">
        <v>5</v>
      </c>
      <c r="C10595" s="4" t="s">
        <v>8</v>
      </c>
      <c r="D10595" s="4" t="s">
        <v>8</v>
      </c>
      <c r="E10595" s="4" t="s">
        <v>8</v>
      </c>
      <c r="F10595" s="4" t="s">
        <v>8</v>
      </c>
    </row>
    <row r="10596" spans="1:4">
      <c r="A10596" t="n">
        <v>89652</v>
      </c>
      <c r="B10596" s="10" t="n">
        <v>14</v>
      </c>
      <c r="C10596" s="7" t="n">
        <v>2</v>
      </c>
      <c r="D10596" s="7" t="n">
        <v>0</v>
      </c>
      <c r="E10596" s="7" t="n">
        <v>0</v>
      </c>
      <c r="F10596" s="7" t="n">
        <v>0</v>
      </c>
    </row>
    <row r="10597" spans="1:4">
      <c r="A10597" t="s">
        <v>4</v>
      </c>
      <c r="B10597" s="4" t="s">
        <v>5</v>
      </c>
      <c r="C10597" s="4" t="s">
        <v>8</v>
      </c>
      <c r="D10597" s="41" t="s">
        <v>173</v>
      </c>
      <c r="E10597" s="4" t="s">
        <v>5</v>
      </c>
      <c r="F10597" s="4" t="s">
        <v>8</v>
      </c>
      <c r="G10597" s="4" t="s">
        <v>7</v>
      </c>
      <c r="H10597" s="41" t="s">
        <v>174</v>
      </c>
      <c r="I10597" s="4" t="s">
        <v>8</v>
      </c>
      <c r="J10597" s="4" t="s">
        <v>19</v>
      </c>
      <c r="K10597" s="4" t="s">
        <v>8</v>
      </c>
      <c r="L10597" s="4" t="s">
        <v>8</v>
      </c>
      <c r="M10597" s="41" t="s">
        <v>173</v>
      </c>
      <c r="N10597" s="4" t="s">
        <v>5</v>
      </c>
      <c r="O10597" s="4" t="s">
        <v>8</v>
      </c>
      <c r="P10597" s="4" t="s">
        <v>7</v>
      </c>
      <c r="Q10597" s="41" t="s">
        <v>174</v>
      </c>
      <c r="R10597" s="4" t="s">
        <v>8</v>
      </c>
      <c r="S10597" s="4" t="s">
        <v>19</v>
      </c>
      <c r="T10597" s="4" t="s">
        <v>8</v>
      </c>
      <c r="U10597" s="4" t="s">
        <v>8</v>
      </c>
      <c r="V10597" s="4" t="s">
        <v>8</v>
      </c>
      <c r="W10597" s="4" t="s">
        <v>17</v>
      </c>
    </row>
    <row r="10598" spans="1:4">
      <c r="A10598" t="n">
        <v>89657</v>
      </c>
      <c r="B10598" s="12" t="n">
        <v>5</v>
      </c>
      <c r="C10598" s="7" t="n">
        <v>28</v>
      </c>
      <c r="D10598" s="41" t="s">
        <v>3</v>
      </c>
      <c r="E10598" s="9" t="n">
        <v>162</v>
      </c>
      <c r="F10598" s="7" t="n">
        <v>3</v>
      </c>
      <c r="G10598" s="7" t="n">
        <v>33303</v>
      </c>
      <c r="H10598" s="41" t="s">
        <v>3</v>
      </c>
      <c r="I10598" s="7" t="n">
        <v>0</v>
      </c>
      <c r="J10598" s="7" t="n">
        <v>1</v>
      </c>
      <c r="K10598" s="7" t="n">
        <v>2</v>
      </c>
      <c r="L10598" s="7" t="n">
        <v>28</v>
      </c>
      <c r="M10598" s="41" t="s">
        <v>3</v>
      </c>
      <c r="N10598" s="9" t="n">
        <v>162</v>
      </c>
      <c r="O10598" s="7" t="n">
        <v>3</v>
      </c>
      <c r="P10598" s="7" t="n">
        <v>33303</v>
      </c>
      <c r="Q10598" s="41" t="s">
        <v>3</v>
      </c>
      <c r="R10598" s="7" t="n">
        <v>0</v>
      </c>
      <c r="S10598" s="7" t="n">
        <v>2</v>
      </c>
      <c r="T10598" s="7" t="n">
        <v>2</v>
      </c>
      <c r="U10598" s="7" t="n">
        <v>11</v>
      </c>
      <c r="V10598" s="7" t="n">
        <v>1</v>
      </c>
      <c r="W10598" s="13" t="n">
        <f t="normal" ca="1">A10602</f>
        <v>0</v>
      </c>
    </row>
    <row r="10599" spans="1:4">
      <c r="A10599" t="s">
        <v>4</v>
      </c>
      <c r="B10599" s="4" t="s">
        <v>5</v>
      </c>
      <c r="C10599" s="4" t="s">
        <v>8</v>
      </c>
      <c r="D10599" s="4" t="s">
        <v>7</v>
      </c>
      <c r="E10599" s="4" t="s">
        <v>18</v>
      </c>
    </row>
    <row r="10600" spans="1:4">
      <c r="A10600" t="n">
        <v>89686</v>
      </c>
      <c r="B10600" s="25" t="n">
        <v>58</v>
      </c>
      <c r="C10600" s="7" t="n">
        <v>0</v>
      </c>
      <c r="D10600" s="7" t="n">
        <v>0</v>
      </c>
      <c r="E10600" s="7" t="n">
        <v>1</v>
      </c>
    </row>
    <row r="10601" spans="1:4">
      <c r="A10601" t="s">
        <v>4</v>
      </c>
      <c r="B10601" s="4" t="s">
        <v>5</v>
      </c>
      <c r="C10601" s="4" t="s">
        <v>8</v>
      </c>
      <c r="D10601" s="41" t="s">
        <v>173</v>
      </c>
      <c r="E10601" s="4" t="s">
        <v>5</v>
      </c>
      <c r="F10601" s="4" t="s">
        <v>8</v>
      </c>
      <c r="G10601" s="4" t="s">
        <v>7</v>
      </c>
      <c r="H10601" s="41" t="s">
        <v>174</v>
      </c>
      <c r="I10601" s="4" t="s">
        <v>8</v>
      </c>
      <c r="J10601" s="4" t="s">
        <v>19</v>
      </c>
      <c r="K10601" s="4" t="s">
        <v>8</v>
      </c>
      <c r="L10601" s="4" t="s">
        <v>8</v>
      </c>
      <c r="M10601" s="41" t="s">
        <v>173</v>
      </c>
      <c r="N10601" s="4" t="s">
        <v>5</v>
      </c>
      <c r="O10601" s="4" t="s">
        <v>8</v>
      </c>
      <c r="P10601" s="4" t="s">
        <v>7</v>
      </c>
      <c r="Q10601" s="41" t="s">
        <v>174</v>
      </c>
      <c r="R10601" s="4" t="s">
        <v>8</v>
      </c>
      <c r="S10601" s="4" t="s">
        <v>19</v>
      </c>
      <c r="T10601" s="4" t="s">
        <v>8</v>
      </c>
      <c r="U10601" s="4" t="s">
        <v>8</v>
      </c>
      <c r="V10601" s="4" t="s">
        <v>8</v>
      </c>
      <c r="W10601" s="4" t="s">
        <v>17</v>
      </c>
    </row>
    <row r="10602" spans="1:4">
      <c r="A10602" t="n">
        <v>89694</v>
      </c>
      <c r="B10602" s="12" t="n">
        <v>5</v>
      </c>
      <c r="C10602" s="7" t="n">
        <v>28</v>
      </c>
      <c r="D10602" s="41" t="s">
        <v>3</v>
      </c>
      <c r="E10602" s="9" t="n">
        <v>162</v>
      </c>
      <c r="F10602" s="7" t="n">
        <v>3</v>
      </c>
      <c r="G10602" s="7" t="n">
        <v>33303</v>
      </c>
      <c r="H10602" s="41" t="s">
        <v>3</v>
      </c>
      <c r="I10602" s="7" t="n">
        <v>0</v>
      </c>
      <c r="J10602" s="7" t="n">
        <v>1</v>
      </c>
      <c r="K10602" s="7" t="n">
        <v>3</v>
      </c>
      <c r="L10602" s="7" t="n">
        <v>28</v>
      </c>
      <c r="M10602" s="41" t="s">
        <v>3</v>
      </c>
      <c r="N10602" s="9" t="n">
        <v>162</v>
      </c>
      <c r="O10602" s="7" t="n">
        <v>3</v>
      </c>
      <c r="P10602" s="7" t="n">
        <v>33303</v>
      </c>
      <c r="Q10602" s="41" t="s">
        <v>3</v>
      </c>
      <c r="R10602" s="7" t="n">
        <v>0</v>
      </c>
      <c r="S10602" s="7" t="n">
        <v>2</v>
      </c>
      <c r="T10602" s="7" t="n">
        <v>3</v>
      </c>
      <c r="U10602" s="7" t="n">
        <v>9</v>
      </c>
      <c r="V10602" s="7" t="n">
        <v>1</v>
      </c>
      <c r="W10602" s="13" t="n">
        <f t="normal" ca="1">A10612</f>
        <v>0</v>
      </c>
    </row>
    <row r="10603" spans="1:4">
      <c r="A10603" t="s">
        <v>4</v>
      </c>
      <c r="B10603" s="4" t="s">
        <v>5</v>
      </c>
      <c r="C10603" s="4" t="s">
        <v>8</v>
      </c>
      <c r="D10603" s="41" t="s">
        <v>173</v>
      </c>
      <c r="E10603" s="4" t="s">
        <v>5</v>
      </c>
      <c r="F10603" s="4" t="s">
        <v>7</v>
      </c>
      <c r="G10603" s="4" t="s">
        <v>8</v>
      </c>
      <c r="H10603" s="4" t="s">
        <v>8</v>
      </c>
      <c r="I10603" s="4" t="s">
        <v>9</v>
      </c>
      <c r="J10603" s="41" t="s">
        <v>174</v>
      </c>
      <c r="K10603" s="4" t="s">
        <v>8</v>
      </c>
      <c r="L10603" s="4" t="s">
        <v>8</v>
      </c>
      <c r="M10603" s="41" t="s">
        <v>173</v>
      </c>
      <c r="N10603" s="4" t="s">
        <v>5</v>
      </c>
      <c r="O10603" s="4" t="s">
        <v>8</v>
      </c>
      <c r="P10603" s="41" t="s">
        <v>174</v>
      </c>
      <c r="Q10603" s="4" t="s">
        <v>8</v>
      </c>
      <c r="R10603" s="4" t="s">
        <v>19</v>
      </c>
      <c r="S10603" s="4" t="s">
        <v>8</v>
      </c>
      <c r="T10603" s="4" t="s">
        <v>8</v>
      </c>
      <c r="U10603" s="4" t="s">
        <v>8</v>
      </c>
      <c r="V10603" s="41" t="s">
        <v>173</v>
      </c>
      <c r="W10603" s="4" t="s">
        <v>5</v>
      </c>
      <c r="X10603" s="4" t="s">
        <v>8</v>
      </c>
      <c r="Y10603" s="41" t="s">
        <v>174</v>
      </c>
      <c r="Z10603" s="4" t="s">
        <v>8</v>
      </c>
      <c r="AA10603" s="4" t="s">
        <v>19</v>
      </c>
      <c r="AB10603" s="4" t="s">
        <v>8</v>
      </c>
      <c r="AC10603" s="4" t="s">
        <v>8</v>
      </c>
      <c r="AD10603" s="4" t="s">
        <v>8</v>
      </c>
      <c r="AE10603" s="4" t="s">
        <v>17</v>
      </c>
    </row>
    <row r="10604" spans="1:4">
      <c r="A10604" t="n">
        <v>89723</v>
      </c>
      <c r="B10604" s="12" t="n">
        <v>5</v>
      </c>
      <c r="C10604" s="7" t="n">
        <v>28</v>
      </c>
      <c r="D10604" s="41" t="s">
        <v>3</v>
      </c>
      <c r="E10604" s="51" t="n">
        <v>47</v>
      </c>
      <c r="F10604" s="7" t="n">
        <v>61456</v>
      </c>
      <c r="G10604" s="7" t="n">
        <v>2</v>
      </c>
      <c r="H10604" s="7" t="n">
        <v>0</v>
      </c>
      <c r="I10604" s="7" t="s">
        <v>231</v>
      </c>
      <c r="J10604" s="41" t="s">
        <v>3</v>
      </c>
      <c r="K10604" s="7" t="n">
        <v>8</v>
      </c>
      <c r="L10604" s="7" t="n">
        <v>28</v>
      </c>
      <c r="M10604" s="41" t="s">
        <v>3</v>
      </c>
      <c r="N10604" s="52" t="n">
        <v>74</v>
      </c>
      <c r="O10604" s="7" t="n">
        <v>65</v>
      </c>
      <c r="P10604" s="41" t="s">
        <v>3</v>
      </c>
      <c r="Q10604" s="7" t="n">
        <v>0</v>
      </c>
      <c r="R10604" s="7" t="n">
        <v>1</v>
      </c>
      <c r="S10604" s="7" t="n">
        <v>3</v>
      </c>
      <c r="T10604" s="7" t="n">
        <v>9</v>
      </c>
      <c r="U10604" s="7" t="n">
        <v>28</v>
      </c>
      <c r="V10604" s="41" t="s">
        <v>3</v>
      </c>
      <c r="W10604" s="52" t="n">
        <v>74</v>
      </c>
      <c r="X10604" s="7" t="n">
        <v>65</v>
      </c>
      <c r="Y10604" s="41" t="s">
        <v>3</v>
      </c>
      <c r="Z10604" s="7" t="n">
        <v>0</v>
      </c>
      <c r="AA10604" s="7" t="n">
        <v>2</v>
      </c>
      <c r="AB10604" s="7" t="n">
        <v>3</v>
      </c>
      <c r="AC10604" s="7" t="n">
        <v>9</v>
      </c>
      <c r="AD10604" s="7" t="n">
        <v>1</v>
      </c>
      <c r="AE10604" s="13" t="n">
        <f t="normal" ca="1">A10608</f>
        <v>0</v>
      </c>
    </row>
    <row r="10605" spans="1:4">
      <c r="A10605" t="s">
        <v>4</v>
      </c>
      <c r="B10605" s="4" t="s">
        <v>5</v>
      </c>
      <c r="C10605" s="4" t="s">
        <v>7</v>
      </c>
      <c r="D10605" s="4" t="s">
        <v>8</v>
      </c>
      <c r="E10605" s="4" t="s">
        <v>8</v>
      </c>
      <c r="F10605" s="4" t="s">
        <v>9</v>
      </c>
    </row>
    <row r="10606" spans="1:4">
      <c r="A10606" t="n">
        <v>89771</v>
      </c>
      <c r="B10606" s="51" t="n">
        <v>47</v>
      </c>
      <c r="C10606" s="7" t="n">
        <v>61456</v>
      </c>
      <c r="D10606" s="7" t="n">
        <v>0</v>
      </c>
      <c r="E10606" s="7" t="n">
        <v>0</v>
      </c>
      <c r="F10606" s="7" t="s">
        <v>232</v>
      </c>
    </row>
    <row r="10607" spans="1:4">
      <c r="A10607" t="s">
        <v>4</v>
      </c>
      <c r="B10607" s="4" t="s">
        <v>5</v>
      </c>
      <c r="C10607" s="4" t="s">
        <v>8</v>
      </c>
      <c r="D10607" s="4" t="s">
        <v>7</v>
      </c>
      <c r="E10607" s="4" t="s">
        <v>18</v>
      </c>
    </row>
    <row r="10608" spans="1:4">
      <c r="A10608" t="n">
        <v>89784</v>
      </c>
      <c r="B10608" s="25" t="n">
        <v>58</v>
      </c>
      <c r="C10608" s="7" t="n">
        <v>0</v>
      </c>
      <c r="D10608" s="7" t="n">
        <v>300</v>
      </c>
      <c r="E10608" s="7" t="n">
        <v>1</v>
      </c>
    </row>
    <row r="10609" spans="1:31">
      <c r="A10609" t="s">
        <v>4</v>
      </c>
      <c r="B10609" s="4" t="s">
        <v>5</v>
      </c>
      <c r="C10609" s="4" t="s">
        <v>8</v>
      </c>
      <c r="D10609" s="4" t="s">
        <v>7</v>
      </c>
    </row>
    <row r="10610" spans="1:31">
      <c r="A10610" t="n">
        <v>89792</v>
      </c>
      <c r="B10610" s="25" t="n">
        <v>58</v>
      </c>
      <c r="C10610" s="7" t="n">
        <v>255</v>
      </c>
      <c r="D10610" s="7" t="n">
        <v>0</v>
      </c>
    </row>
    <row r="10611" spans="1:31">
      <c r="A10611" t="s">
        <v>4</v>
      </c>
      <c r="B10611" s="4" t="s">
        <v>5</v>
      </c>
      <c r="C10611" s="4" t="s">
        <v>8</v>
      </c>
      <c r="D10611" s="4" t="s">
        <v>8</v>
      </c>
      <c r="E10611" s="4" t="s">
        <v>8</v>
      </c>
      <c r="F10611" s="4" t="s">
        <v>8</v>
      </c>
    </row>
    <row r="10612" spans="1:31">
      <c r="A10612" t="n">
        <v>89796</v>
      </c>
      <c r="B10612" s="10" t="n">
        <v>14</v>
      </c>
      <c r="C10612" s="7" t="n">
        <v>0</v>
      </c>
      <c r="D10612" s="7" t="n">
        <v>0</v>
      </c>
      <c r="E10612" s="7" t="n">
        <v>0</v>
      </c>
      <c r="F10612" s="7" t="n">
        <v>64</v>
      </c>
    </row>
    <row r="10613" spans="1:31">
      <c r="A10613" t="s">
        <v>4</v>
      </c>
      <c r="B10613" s="4" t="s">
        <v>5</v>
      </c>
      <c r="C10613" s="4" t="s">
        <v>8</v>
      </c>
      <c r="D10613" s="4" t="s">
        <v>7</v>
      </c>
    </row>
    <row r="10614" spans="1:31">
      <c r="A10614" t="n">
        <v>89801</v>
      </c>
      <c r="B10614" s="21" t="n">
        <v>22</v>
      </c>
      <c r="C10614" s="7" t="n">
        <v>0</v>
      </c>
      <c r="D10614" s="7" t="n">
        <v>33303</v>
      </c>
    </row>
    <row r="10615" spans="1:31">
      <c r="A10615" t="s">
        <v>4</v>
      </c>
      <c r="B10615" s="4" t="s">
        <v>5</v>
      </c>
      <c r="C10615" s="4" t="s">
        <v>8</v>
      </c>
      <c r="D10615" s="4" t="s">
        <v>7</v>
      </c>
    </row>
    <row r="10616" spans="1:31">
      <c r="A10616" t="n">
        <v>89805</v>
      </c>
      <c r="B10616" s="25" t="n">
        <v>58</v>
      </c>
      <c r="C10616" s="7" t="n">
        <v>5</v>
      </c>
      <c r="D10616" s="7" t="n">
        <v>300</v>
      </c>
    </row>
    <row r="10617" spans="1:31">
      <c r="A10617" t="s">
        <v>4</v>
      </c>
      <c r="B10617" s="4" t="s">
        <v>5</v>
      </c>
      <c r="C10617" s="4" t="s">
        <v>18</v>
      </c>
      <c r="D10617" s="4" t="s">
        <v>7</v>
      </c>
    </row>
    <row r="10618" spans="1:31">
      <c r="A10618" t="n">
        <v>89809</v>
      </c>
      <c r="B10618" s="54" t="n">
        <v>103</v>
      </c>
      <c r="C10618" s="7" t="n">
        <v>0</v>
      </c>
      <c r="D10618" s="7" t="n">
        <v>300</v>
      </c>
    </row>
    <row r="10619" spans="1:31">
      <c r="A10619" t="s">
        <v>4</v>
      </c>
      <c r="B10619" s="4" t="s">
        <v>5</v>
      </c>
      <c r="C10619" s="4" t="s">
        <v>8</v>
      </c>
    </row>
    <row r="10620" spans="1:31">
      <c r="A10620" t="n">
        <v>89816</v>
      </c>
      <c r="B10620" s="34" t="n">
        <v>64</v>
      </c>
      <c r="C10620" s="7" t="n">
        <v>7</v>
      </c>
    </row>
    <row r="10621" spans="1:31">
      <c r="A10621" t="s">
        <v>4</v>
      </c>
      <c r="B10621" s="4" t="s">
        <v>5</v>
      </c>
      <c r="C10621" s="4" t="s">
        <v>8</v>
      </c>
      <c r="D10621" s="4" t="s">
        <v>7</v>
      </c>
    </row>
    <row r="10622" spans="1:31">
      <c r="A10622" t="n">
        <v>89818</v>
      </c>
      <c r="B10622" s="55" t="n">
        <v>72</v>
      </c>
      <c r="C10622" s="7" t="n">
        <v>5</v>
      </c>
      <c r="D10622" s="7" t="n">
        <v>0</v>
      </c>
    </row>
    <row r="10623" spans="1:31">
      <c r="A10623" t="s">
        <v>4</v>
      </c>
      <c r="B10623" s="4" t="s">
        <v>5</v>
      </c>
      <c r="C10623" s="4" t="s">
        <v>8</v>
      </c>
      <c r="D10623" s="41" t="s">
        <v>173</v>
      </c>
      <c r="E10623" s="4" t="s">
        <v>5</v>
      </c>
      <c r="F10623" s="4" t="s">
        <v>8</v>
      </c>
      <c r="G10623" s="4" t="s">
        <v>7</v>
      </c>
      <c r="H10623" s="41" t="s">
        <v>174</v>
      </c>
      <c r="I10623" s="4" t="s">
        <v>8</v>
      </c>
      <c r="J10623" s="4" t="s">
        <v>19</v>
      </c>
      <c r="K10623" s="4" t="s">
        <v>8</v>
      </c>
      <c r="L10623" s="4" t="s">
        <v>8</v>
      </c>
      <c r="M10623" s="4" t="s">
        <v>17</v>
      </c>
    </row>
    <row r="10624" spans="1:31">
      <c r="A10624" t="n">
        <v>89822</v>
      </c>
      <c r="B10624" s="12" t="n">
        <v>5</v>
      </c>
      <c r="C10624" s="7" t="n">
        <v>28</v>
      </c>
      <c r="D10624" s="41" t="s">
        <v>3</v>
      </c>
      <c r="E10624" s="9" t="n">
        <v>162</v>
      </c>
      <c r="F10624" s="7" t="n">
        <v>4</v>
      </c>
      <c r="G10624" s="7" t="n">
        <v>33303</v>
      </c>
      <c r="H10624" s="41" t="s">
        <v>3</v>
      </c>
      <c r="I10624" s="7" t="n">
        <v>0</v>
      </c>
      <c r="J10624" s="7" t="n">
        <v>1</v>
      </c>
      <c r="K10624" s="7" t="n">
        <v>2</v>
      </c>
      <c r="L10624" s="7" t="n">
        <v>1</v>
      </c>
      <c r="M10624" s="13" t="n">
        <f t="normal" ca="1">A10630</f>
        <v>0</v>
      </c>
    </row>
    <row r="10625" spans="1:13">
      <c r="A10625" t="s">
        <v>4</v>
      </c>
      <c r="B10625" s="4" t="s">
        <v>5</v>
      </c>
      <c r="C10625" s="4" t="s">
        <v>8</v>
      </c>
      <c r="D10625" s="4" t="s">
        <v>9</v>
      </c>
    </row>
    <row r="10626" spans="1:13">
      <c r="A10626" t="n">
        <v>89839</v>
      </c>
      <c r="B10626" s="8" t="n">
        <v>2</v>
      </c>
      <c r="C10626" s="7" t="n">
        <v>10</v>
      </c>
      <c r="D10626" s="7" t="s">
        <v>233</v>
      </c>
    </row>
    <row r="10627" spans="1:13">
      <c r="A10627" t="s">
        <v>4</v>
      </c>
      <c r="B10627" s="4" t="s">
        <v>5</v>
      </c>
      <c r="C10627" s="4" t="s">
        <v>7</v>
      </c>
    </row>
    <row r="10628" spans="1:13">
      <c r="A10628" t="n">
        <v>89856</v>
      </c>
      <c r="B10628" s="23" t="n">
        <v>16</v>
      </c>
      <c r="C10628" s="7" t="n">
        <v>0</v>
      </c>
    </row>
    <row r="10629" spans="1:13">
      <c r="A10629" t="s">
        <v>4</v>
      </c>
      <c r="B10629" s="4" t="s">
        <v>5</v>
      </c>
      <c r="C10629" s="4" t="s">
        <v>7</v>
      </c>
    </row>
    <row r="10630" spans="1:13">
      <c r="A10630" t="n">
        <v>89859</v>
      </c>
      <c r="B10630" s="89" t="n">
        <v>143</v>
      </c>
      <c r="C10630" s="7" t="n">
        <v>44</v>
      </c>
    </row>
    <row r="10631" spans="1:13">
      <c r="A10631" t="s">
        <v>4</v>
      </c>
      <c r="B10631" s="4" t="s">
        <v>5</v>
      </c>
      <c r="C10631" s="4" t="s">
        <v>8</v>
      </c>
      <c r="D10631" s="4" t="s">
        <v>7</v>
      </c>
      <c r="E10631" s="4" t="s">
        <v>7</v>
      </c>
      <c r="F10631" s="4" t="s">
        <v>7</v>
      </c>
      <c r="G10631" s="4" t="s">
        <v>7</v>
      </c>
      <c r="H10631" s="4" t="s">
        <v>7</v>
      </c>
      <c r="I10631" s="4" t="s">
        <v>7</v>
      </c>
      <c r="J10631" s="4" t="s">
        <v>7</v>
      </c>
      <c r="K10631" s="4" t="s">
        <v>7</v>
      </c>
      <c r="L10631" s="4" t="s">
        <v>7</v>
      </c>
      <c r="M10631" s="4" t="s">
        <v>7</v>
      </c>
      <c r="N10631" s="4" t="s">
        <v>19</v>
      </c>
      <c r="O10631" s="4" t="s">
        <v>19</v>
      </c>
      <c r="P10631" s="4" t="s">
        <v>19</v>
      </c>
      <c r="Q10631" s="4" t="s">
        <v>19</v>
      </c>
      <c r="R10631" s="4" t="s">
        <v>8</v>
      </c>
      <c r="S10631" s="4" t="s">
        <v>9</v>
      </c>
    </row>
    <row r="10632" spans="1:13">
      <c r="A10632" t="n">
        <v>89862</v>
      </c>
      <c r="B10632" s="80" t="n">
        <v>75</v>
      </c>
      <c r="C10632" s="7" t="n">
        <v>0</v>
      </c>
      <c r="D10632" s="7" t="n">
        <v>0</v>
      </c>
      <c r="E10632" s="7" t="n">
        <v>0</v>
      </c>
      <c r="F10632" s="7" t="n">
        <v>1024</v>
      </c>
      <c r="G10632" s="7" t="n">
        <v>720</v>
      </c>
      <c r="H10632" s="7" t="n">
        <v>226</v>
      </c>
      <c r="I10632" s="7" t="n">
        <v>40</v>
      </c>
      <c r="J10632" s="7" t="n">
        <v>0</v>
      </c>
      <c r="K10632" s="7" t="n">
        <v>0</v>
      </c>
      <c r="L10632" s="7" t="n">
        <v>1024</v>
      </c>
      <c r="M10632" s="7" t="n">
        <v>720</v>
      </c>
      <c r="N10632" s="7" t="n">
        <v>1065353216</v>
      </c>
      <c r="O10632" s="7" t="n">
        <v>1065353216</v>
      </c>
      <c r="P10632" s="7" t="n">
        <v>1065353216</v>
      </c>
      <c r="Q10632" s="7" t="n">
        <v>0</v>
      </c>
      <c r="R10632" s="7" t="n">
        <v>1</v>
      </c>
      <c r="S10632" s="7" t="s">
        <v>756</v>
      </c>
    </row>
    <row r="10633" spans="1:13">
      <c r="A10633" t="s">
        <v>4</v>
      </c>
      <c r="B10633" s="4" t="s">
        <v>5</v>
      </c>
      <c r="C10633" s="4" t="s">
        <v>7</v>
      </c>
    </row>
    <row r="10634" spans="1:13">
      <c r="A10634" t="n">
        <v>89916</v>
      </c>
      <c r="B10634" s="89" t="n">
        <v>143</v>
      </c>
      <c r="C10634" s="7" t="n">
        <v>45</v>
      </c>
    </row>
    <row r="10635" spans="1:13">
      <c r="A10635" t="s">
        <v>4</v>
      </c>
      <c r="B10635" s="4" t="s">
        <v>5</v>
      </c>
      <c r="C10635" s="4" t="s">
        <v>8</v>
      </c>
      <c r="D10635" s="4" t="s">
        <v>7</v>
      </c>
      <c r="E10635" s="4" t="s">
        <v>7</v>
      </c>
      <c r="F10635" s="4" t="s">
        <v>7</v>
      </c>
      <c r="G10635" s="4" t="s">
        <v>7</v>
      </c>
      <c r="H10635" s="4" t="s">
        <v>7</v>
      </c>
      <c r="I10635" s="4" t="s">
        <v>7</v>
      </c>
      <c r="J10635" s="4" t="s">
        <v>7</v>
      </c>
      <c r="K10635" s="4" t="s">
        <v>7</v>
      </c>
      <c r="L10635" s="4" t="s">
        <v>7</v>
      </c>
      <c r="M10635" s="4" t="s">
        <v>7</v>
      </c>
      <c r="N10635" s="4" t="s">
        <v>19</v>
      </c>
      <c r="O10635" s="4" t="s">
        <v>19</v>
      </c>
      <c r="P10635" s="4" t="s">
        <v>19</v>
      </c>
      <c r="Q10635" s="4" t="s">
        <v>19</v>
      </c>
      <c r="R10635" s="4" t="s">
        <v>8</v>
      </c>
      <c r="S10635" s="4" t="s">
        <v>9</v>
      </c>
    </row>
    <row r="10636" spans="1:13">
      <c r="A10636" t="n">
        <v>89919</v>
      </c>
      <c r="B10636" s="80" t="n">
        <v>75</v>
      </c>
      <c r="C10636" s="7" t="n">
        <v>1</v>
      </c>
      <c r="D10636" s="7" t="n">
        <v>0</v>
      </c>
      <c r="E10636" s="7" t="n">
        <v>0</v>
      </c>
      <c r="F10636" s="7" t="n">
        <v>1024</v>
      </c>
      <c r="G10636" s="7" t="n">
        <v>720</v>
      </c>
      <c r="H10636" s="7" t="n">
        <v>226</v>
      </c>
      <c r="I10636" s="7" t="n">
        <v>40</v>
      </c>
      <c r="J10636" s="7" t="n">
        <v>0</v>
      </c>
      <c r="K10636" s="7" t="n">
        <v>0</v>
      </c>
      <c r="L10636" s="7" t="n">
        <v>1024</v>
      </c>
      <c r="M10636" s="7" t="n">
        <v>720</v>
      </c>
      <c r="N10636" s="7" t="n">
        <v>1065353216</v>
      </c>
      <c r="O10636" s="7" t="n">
        <v>1065353216</v>
      </c>
      <c r="P10636" s="7" t="n">
        <v>1065353216</v>
      </c>
      <c r="Q10636" s="7" t="n">
        <v>0</v>
      </c>
      <c r="R10636" s="7" t="n">
        <v>1</v>
      </c>
      <c r="S10636" s="7" t="s">
        <v>757</v>
      </c>
    </row>
    <row r="10637" spans="1:13">
      <c r="A10637" t="s">
        <v>4</v>
      </c>
      <c r="B10637" s="4" t="s">
        <v>5</v>
      </c>
      <c r="C10637" s="4" t="s">
        <v>7</v>
      </c>
      <c r="D10637" s="4" t="s">
        <v>8</v>
      </c>
      <c r="E10637" s="4" t="s">
        <v>8</v>
      </c>
      <c r="F10637" s="4" t="s">
        <v>9</v>
      </c>
    </row>
    <row r="10638" spans="1:13">
      <c r="A10638" t="n">
        <v>89973</v>
      </c>
      <c r="B10638" s="53" t="n">
        <v>20</v>
      </c>
      <c r="C10638" s="7" t="n">
        <v>0</v>
      </c>
      <c r="D10638" s="7" t="n">
        <v>3</v>
      </c>
      <c r="E10638" s="7" t="n">
        <v>10</v>
      </c>
      <c r="F10638" s="7" t="s">
        <v>272</v>
      </c>
    </row>
    <row r="10639" spans="1:13">
      <c r="A10639" t="s">
        <v>4</v>
      </c>
      <c r="B10639" s="4" t="s">
        <v>5</v>
      </c>
      <c r="C10639" s="4" t="s">
        <v>7</v>
      </c>
    </row>
    <row r="10640" spans="1:13">
      <c r="A10640" t="n">
        <v>89991</v>
      </c>
      <c r="B10640" s="23" t="n">
        <v>16</v>
      </c>
      <c r="C10640" s="7" t="n">
        <v>0</v>
      </c>
    </row>
    <row r="10641" spans="1:19">
      <c r="A10641" t="s">
        <v>4</v>
      </c>
      <c r="B10641" s="4" t="s">
        <v>5</v>
      </c>
      <c r="C10641" s="4" t="s">
        <v>7</v>
      </c>
      <c r="D10641" s="4" t="s">
        <v>8</v>
      </c>
      <c r="E10641" s="4" t="s">
        <v>8</v>
      </c>
      <c r="F10641" s="4" t="s">
        <v>9</v>
      </c>
    </row>
    <row r="10642" spans="1:19">
      <c r="A10642" t="n">
        <v>89994</v>
      </c>
      <c r="B10642" s="53" t="n">
        <v>20</v>
      </c>
      <c r="C10642" s="7" t="n">
        <v>80</v>
      </c>
      <c r="D10642" s="7" t="n">
        <v>3</v>
      </c>
      <c r="E10642" s="7" t="n">
        <v>10</v>
      </c>
      <c r="F10642" s="7" t="s">
        <v>272</v>
      </c>
    </row>
    <row r="10643" spans="1:19">
      <c r="A10643" t="s">
        <v>4</v>
      </c>
      <c r="B10643" s="4" t="s">
        <v>5</v>
      </c>
      <c r="C10643" s="4" t="s">
        <v>7</v>
      </c>
    </row>
    <row r="10644" spans="1:19">
      <c r="A10644" t="n">
        <v>90012</v>
      </c>
      <c r="B10644" s="23" t="n">
        <v>16</v>
      </c>
      <c r="C10644" s="7" t="n">
        <v>0</v>
      </c>
    </row>
    <row r="10645" spans="1:19">
      <c r="A10645" t="s">
        <v>4</v>
      </c>
      <c r="B10645" s="4" t="s">
        <v>5</v>
      </c>
      <c r="C10645" s="4" t="s">
        <v>7</v>
      </c>
      <c r="D10645" s="4" t="s">
        <v>18</v>
      </c>
      <c r="E10645" s="4" t="s">
        <v>18</v>
      </c>
      <c r="F10645" s="4" t="s">
        <v>18</v>
      </c>
      <c r="G10645" s="4" t="s">
        <v>18</v>
      </c>
    </row>
    <row r="10646" spans="1:19">
      <c r="A10646" t="n">
        <v>90015</v>
      </c>
      <c r="B10646" s="33" t="n">
        <v>46</v>
      </c>
      <c r="C10646" s="7" t="n">
        <v>61456</v>
      </c>
      <c r="D10646" s="7" t="n">
        <v>-3.04999995231628</v>
      </c>
      <c r="E10646" s="7" t="n">
        <v>0</v>
      </c>
      <c r="F10646" s="7" t="n">
        <v>24.6800003051758</v>
      </c>
      <c r="G10646" s="7" t="n">
        <v>310.600006103516</v>
      </c>
    </row>
    <row r="10647" spans="1:19">
      <c r="A10647" t="s">
        <v>4</v>
      </c>
      <c r="B10647" s="4" t="s">
        <v>5</v>
      </c>
      <c r="C10647" s="4" t="s">
        <v>8</v>
      </c>
      <c r="D10647" s="4" t="s">
        <v>8</v>
      </c>
      <c r="E10647" s="4" t="s">
        <v>18</v>
      </c>
      <c r="F10647" s="4" t="s">
        <v>18</v>
      </c>
      <c r="G10647" s="4" t="s">
        <v>18</v>
      </c>
      <c r="H10647" s="4" t="s">
        <v>7</v>
      </c>
    </row>
    <row r="10648" spans="1:19">
      <c r="A10648" t="n">
        <v>90034</v>
      </c>
      <c r="B10648" s="36" t="n">
        <v>45</v>
      </c>
      <c r="C10648" s="7" t="n">
        <v>2</v>
      </c>
      <c r="D10648" s="7" t="n">
        <v>3</v>
      </c>
      <c r="E10648" s="7" t="n">
        <v>-4.15999984741211</v>
      </c>
      <c r="F10648" s="7" t="n">
        <v>0.930000007152557</v>
      </c>
      <c r="G10648" s="7" t="n">
        <v>28.5799999237061</v>
      </c>
      <c r="H10648" s="7" t="n">
        <v>0</v>
      </c>
    </row>
    <row r="10649" spans="1:19">
      <c r="A10649" t="s">
        <v>4</v>
      </c>
      <c r="B10649" s="4" t="s">
        <v>5</v>
      </c>
      <c r="C10649" s="4" t="s">
        <v>8</v>
      </c>
      <c r="D10649" s="4" t="s">
        <v>8</v>
      </c>
      <c r="E10649" s="4" t="s">
        <v>18</v>
      </c>
      <c r="F10649" s="4" t="s">
        <v>18</v>
      </c>
      <c r="G10649" s="4" t="s">
        <v>18</v>
      </c>
      <c r="H10649" s="4" t="s">
        <v>7</v>
      </c>
      <c r="I10649" s="4" t="s">
        <v>8</v>
      </c>
    </row>
    <row r="10650" spans="1:19">
      <c r="A10650" t="n">
        <v>90051</v>
      </c>
      <c r="B10650" s="36" t="n">
        <v>45</v>
      </c>
      <c r="C10650" s="7" t="n">
        <v>4</v>
      </c>
      <c r="D10650" s="7" t="n">
        <v>3</v>
      </c>
      <c r="E10650" s="7" t="n">
        <v>8.30000019073486</v>
      </c>
      <c r="F10650" s="7" t="n">
        <v>169.470001220703</v>
      </c>
      <c r="G10650" s="7" t="n">
        <v>0</v>
      </c>
      <c r="H10650" s="7" t="n">
        <v>0</v>
      </c>
      <c r="I10650" s="7" t="n">
        <v>0</v>
      </c>
    </row>
    <row r="10651" spans="1:19">
      <c r="A10651" t="s">
        <v>4</v>
      </c>
      <c r="B10651" s="4" t="s">
        <v>5</v>
      </c>
      <c r="C10651" s="4" t="s">
        <v>8</v>
      </c>
      <c r="D10651" s="4" t="s">
        <v>8</v>
      </c>
      <c r="E10651" s="4" t="s">
        <v>18</v>
      </c>
      <c r="F10651" s="4" t="s">
        <v>7</v>
      </c>
    </row>
    <row r="10652" spans="1:19">
      <c r="A10652" t="n">
        <v>90069</v>
      </c>
      <c r="B10652" s="36" t="n">
        <v>45</v>
      </c>
      <c r="C10652" s="7" t="n">
        <v>5</v>
      </c>
      <c r="D10652" s="7" t="n">
        <v>3</v>
      </c>
      <c r="E10652" s="7" t="n">
        <v>6.09999990463257</v>
      </c>
      <c r="F10652" s="7" t="n">
        <v>0</v>
      </c>
    </row>
    <row r="10653" spans="1:19">
      <c r="A10653" t="s">
        <v>4</v>
      </c>
      <c r="B10653" s="4" t="s">
        <v>5</v>
      </c>
      <c r="C10653" s="4" t="s">
        <v>8</v>
      </c>
      <c r="D10653" s="4" t="s">
        <v>8</v>
      </c>
      <c r="E10653" s="4" t="s">
        <v>18</v>
      </c>
      <c r="F10653" s="4" t="s">
        <v>7</v>
      </c>
    </row>
    <row r="10654" spans="1:19">
      <c r="A10654" t="n">
        <v>90078</v>
      </c>
      <c r="B10654" s="36" t="n">
        <v>45</v>
      </c>
      <c r="C10654" s="7" t="n">
        <v>11</v>
      </c>
      <c r="D10654" s="7" t="n">
        <v>3</v>
      </c>
      <c r="E10654" s="7" t="n">
        <v>34.5999984741211</v>
      </c>
      <c r="F10654" s="7" t="n">
        <v>0</v>
      </c>
    </row>
    <row r="10655" spans="1:19">
      <c r="A10655" t="s">
        <v>4</v>
      </c>
      <c r="B10655" s="4" t="s">
        <v>5</v>
      </c>
      <c r="C10655" s="4" t="s">
        <v>8</v>
      </c>
      <c r="D10655" s="4" t="s">
        <v>8</v>
      </c>
      <c r="E10655" s="4" t="s">
        <v>18</v>
      </c>
      <c r="F10655" s="4" t="s">
        <v>7</v>
      </c>
    </row>
    <row r="10656" spans="1:19">
      <c r="A10656" t="n">
        <v>90087</v>
      </c>
      <c r="B10656" s="36" t="n">
        <v>45</v>
      </c>
      <c r="C10656" s="7" t="n">
        <v>5</v>
      </c>
      <c r="D10656" s="7" t="n">
        <v>3</v>
      </c>
      <c r="E10656" s="7" t="n">
        <v>5.80000019073486</v>
      </c>
      <c r="F10656" s="7" t="n">
        <v>2000</v>
      </c>
    </row>
    <row r="10657" spans="1:9">
      <c r="A10657" t="s">
        <v>4</v>
      </c>
      <c r="B10657" s="4" t="s">
        <v>5</v>
      </c>
      <c r="C10657" s="4" t="s">
        <v>8</v>
      </c>
      <c r="D10657" s="4" t="s">
        <v>7</v>
      </c>
      <c r="E10657" s="4" t="s">
        <v>18</v>
      </c>
    </row>
    <row r="10658" spans="1:9">
      <c r="A10658" t="n">
        <v>90096</v>
      </c>
      <c r="B10658" s="25" t="n">
        <v>58</v>
      </c>
      <c r="C10658" s="7" t="n">
        <v>100</v>
      </c>
      <c r="D10658" s="7" t="n">
        <v>1000</v>
      </c>
      <c r="E10658" s="7" t="n">
        <v>1</v>
      </c>
    </row>
    <row r="10659" spans="1:9">
      <c r="A10659" t="s">
        <v>4</v>
      </c>
      <c r="B10659" s="4" t="s">
        <v>5</v>
      </c>
      <c r="C10659" s="4" t="s">
        <v>8</v>
      </c>
      <c r="D10659" s="4" t="s">
        <v>7</v>
      </c>
    </row>
    <row r="10660" spans="1:9">
      <c r="A10660" t="n">
        <v>90104</v>
      </c>
      <c r="B10660" s="25" t="n">
        <v>58</v>
      </c>
      <c r="C10660" s="7" t="n">
        <v>255</v>
      </c>
      <c r="D10660" s="7" t="n">
        <v>0</v>
      </c>
    </row>
    <row r="10661" spans="1:9">
      <c r="A10661" t="s">
        <v>4</v>
      </c>
      <c r="B10661" s="4" t="s">
        <v>5</v>
      </c>
      <c r="C10661" s="4" t="s">
        <v>8</v>
      </c>
      <c r="D10661" s="4" t="s">
        <v>7</v>
      </c>
    </row>
    <row r="10662" spans="1:9">
      <c r="A10662" t="n">
        <v>90108</v>
      </c>
      <c r="B10662" s="36" t="n">
        <v>45</v>
      </c>
      <c r="C10662" s="7" t="n">
        <v>7</v>
      </c>
      <c r="D10662" s="7" t="n">
        <v>255</v>
      </c>
    </row>
    <row r="10663" spans="1:9">
      <c r="A10663" t="s">
        <v>4</v>
      </c>
      <c r="B10663" s="4" t="s">
        <v>5</v>
      </c>
      <c r="C10663" s="4" t="s">
        <v>8</v>
      </c>
      <c r="D10663" s="4" t="s">
        <v>7</v>
      </c>
      <c r="E10663" s="4" t="s">
        <v>9</v>
      </c>
    </row>
    <row r="10664" spans="1:9">
      <c r="A10664" t="n">
        <v>90112</v>
      </c>
      <c r="B10664" s="38" t="n">
        <v>51</v>
      </c>
      <c r="C10664" s="7" t="n">
        <v>4</v>
      </c>
      <c r="D10664" s="7" t="n">
        <v>0</v>
      </c>
      <c r="E10664" s="7" t="s">
        <v>301</v>
      </c>
    </row>
    <row r="10665" spans="1:9">
      <c r="A10665" t="s">
        <v>4</v>
      </c>
      <c r="B10665" s="4" t="s">
        <v>5</v>
      </c>
      <c r="C10665" s="4" t="s">
        <v>7</v>
      </c>
    </row>
    <row r="10666" spans="1:9">
      <c r="A10666" t="n">
        <v>90125</v>
      </c>
      <c r="B10666" s="23" t="n">
        <v>16</v>
      </c>
      <c r="C10666" s="7" t="n">
        <v>0</v>
      </c>
    </row>
    <row r="10667" spans="1:9">
      <c r="A10667" t="s">
        <v>4</v>
      </c>
      <c r="B10667" s="4" t="s">
        <v>5</v>
      </c>
      <c r="C10667" s="4" t="s">
        <v>7</v>
      </c>
      <c r="D10667" s="4" t="s">
        <v>69</v>
      </c>
      <c r="E10667" s="4" t="s">
        <v>8</v>
      </c>
      <c r="F10667" s="4" t="s">
        <v>8</v>
      </c>
    </row>
    <row r="10668" spans="1:9">
      <c r="A10668" t="n">
        <v>90128</v>
      </c>
      <c r="B10668" s="39" t="n">
        <v>26</v>
      </c>
      <c r="C10668" s="7" t="n">
        <v>0</v>
      </c>
      <c r="D10668" s="7" t="s">
        <v>758</v>
      </c>
      <c r="E10668" s="7" t="n">
        <v>2</v>
      </c>
      <c r="F10668" s="7" t="n">
        <v>0</v>
      </c>
    </row>
    <row r="10669" spans="1:9">
      <c r="A10669" t="s">
        <v>4</v>
      </c>
      <c r="B10669" s="4" t="s">
        <v>5</v>
      </c>
    </row>
    <row r="10670" spans="1:9">
      <c r="A10670" t="n">
        <v>90176</v>
      </c>
      <c r="B10670" s="30" t="n">
        <v>28</v>
      </c>
    </row>
    <row r="10671" spans="1:9">
      <c r="A10671" t="s">
        <v>4</v>
      </c>
      <c r="B10671" s="4" t="s">
        <v>5</v>
      </c>
      <c r="C10671" s="4" t="s">
        <v>8</v>
      </c>
      <c r="D10671" s="4" t="s">
        <v>7</v>
      </c>
      <c r="E10671" s="4" t="s">
        <v>9</v>
      </c>
    </row>
    <row r="10672" spans="1:9">
      <c r="A10672" t="n">
        <v>90177</v>
      </c>
      <c r="B10672" s="38" t="n">
        <v>51</v>
      </c>
      <c r="C10672" s="7" t="n">
        <v>4</v>
      </c>
      <c r="D10672" s="7" t="n">
        <v>80</v>
      </c>
      <c r="E10672" s="7" t="s">
        <v>303</v>
      </c>
    </row>
    <row r="10673" spans="1:6">
      <c r="A10673" t="s">
        <v>4</v>
      </c>
      <c r="B10673" s="4" t="s">
        <v>5</v>
      </c>
      <c r="C10673" s="4" t="s">
        <v>7</v>
      </c>
    </row>
    <row r="10674" spans="1:6">
      <c r="A10674" t="n">
        <v>90191</v>
      </c>
      <c r="B10674" s="23" t="n">
        <v>16</v>
      </c>
      <c r="C10674" s="7" t="n">
        <v>0</v>
      </c>
    </row>
    <row r="10675" spans="1:6">
      <c r="A10675" t="s">
        <v>4</v>
      </c>
      <c r="B10675" s="4" t="s">
        <v>5</v>
      </c>
      <c r="C10675" s="4" t="s">
        <v>7</v>
      </c>
      <c r="D10675" s="4" t="s">
        <v>69</v>
      </c>
      <c r="E10675" s="4" t="s">
        <v>8</v>
      </c>
      <c r="F10675" s="4" t="s">
        <v>8</v>
      </c>
      <c r="G10675" s="4" t="s">
        <v>69</v>
      </c>
      <c r="H10675" s="4" t="s">
        <v>8</v>
      </c>
      <c r="I10675" s="4" t="s">
        <v>8</v>
      </c>
    </row>
    <row r="10676" spans="1:6">
      <c r="A10676" t="n">
        <v>90194</v>
      </c>
      <c r="B10676" s="39" t="n">
        <v>26</v>
      </c>
      <c r="C10676" s="7" t="n">
        <v>80</v>
      </c>
      <c r="D10676" s="7" t="s">
        <v>759</v>
      </c>
      <c r="E10676" s="7" t="n">
        <v>2</v>
      </c>
      <c r="F10676" s="7" t="n">
        <v>3</v>
      </c>
      <c r="G10676" s="7" t="s">
        <v>760</v>
      </c>
      <c r="H10676" s="7" t="n">
        <v>2</v>
      </c>
      <c r="I10676" s="7" t="n">
        <v>0</v>
      </c>
    </row>
    <row r="10677" spans="1:6">
      <c r="A10677" t="s">
        <v>4</v>
      </c>
      <c r="B10677" s="4" t="s">
        <v>5</v>
      </c>
    </row>
    <row r="10678" spans="1:6">
      <c r="A10678" t="n">
        <v>90332</v>
      </c>
      <c r="B10678" s="30" t="n">
        <v>28</v>
      </c>
    </row>
    <row r="10679" spans="1:6">
      <c r="A10679" t="s">
        <v>4</v>
      </c>
      <c r="B10679" s="4" t="s">
        <v>5</v>
      </c>
      <c r="C10679" s="4" t="s">
        <v>8</v>
      </c>
      <c r="D10679" s="4" t="s">
        <v>7</v>
      </c>
      <c r="E10679" s="4" t="s">
        <v>9</v>
      </c>
    </row>
    <row r="10680" spans="1:6">
      <c r="A10680" t="n">
        <v>90333</v>
      </c>
      <c r="B10680" s="38" t="n">
        <v>51</v>
      </c>
      <c r="C10680" s="7" t="n">
        <v>4</v>
      </c>
      <c r="D10680" s="7" t="n">
        <v>0</v>
      </c>
      <c r="E10680" s="7" t="s">
        <v>301</v>
      </c>
    </row>
    <row r="10681" spans="1:6">
      <c r="A10681" t="s">
        <v>4</v>
      </c>
      <c r="B10681" s="4" t="s">
        <v>5</v>
      </c>
      <c r="C10681" s="4" t="s">
        <v>7</v>
      </c>
    </row>
    <row r="10682" spans="1:6">
      <c r="A10682" t="n">
        <v>90346</v>
      </c>
      <c r="B10682" s="23" t="n">
        <v>16</v>
      </c>
      <c r="C10682" s="7" t="n">
        <v>0</v>
      </c>
    </row>
    <row r="10683" spans="1:6">
      <c r="A10683" t="s">
        <v>4</v>
      </c>
      <c r="B10683" s="4" t="s">
        <v>5</v>
      </c>
      <c r="C10683" s="4" t="s">
        <v>7</v>
      </c>
      <c r="D10683" s="4" t="s">
        <v>69</v>
      </c>
      <c r="E10683" s="4" t="s">
        <v>8</v>
      </c>
      <c r="F10683" s="4" t="s">
        <v>8</v>
      </c>
      <c r="G10683" s="4" t="s">
        <v>69</v>
      </c>
      <c r="H10683" s="4" t="s">
        <v>8</v>
      </c>
      <c r="I10683" s="4" t="s">
        <v>8</v>
      </c>
    </row>
    <row r="10684" spans="1:6">
      <c r="A10684" t="n">
        <v>90349</v>
      </c>
      <c r="B10684" s="39" t="n">
        <v>26</v>
      </c>
      <c r="C10684" s="7" t="n">
        <v>0</v>
      </c>
      <c r="D10684" s="7" t="s">
        <v>761</v>
      </c>
      <c r="E10684" s="7" t="n">
        <v>2</v>
      </c>
      <c r="F10684" s="7" t="n">
        <v>3</v>
      </c>
      <c r="G10684" s="7" t="s">
        <v>762</v>
      </c>
      <c r="H10684" s="7" t="n">
        <v>2</v>
      </c>
      <c r="I10684" s="7" t="n">
        <v>0</v>
      </c>
    </row>
    <row r="10685" spans="1:6">
      <c r="A10685" t="s">
        <v>4</v>
      </c>
      <c r="B10685" s="4" t="s">
        <v>5</v>
      </c>
    </row>
    <row r="10686" spans="1:6">
      <c r="A10686" t="n">
        <v>90495</v>
      </c>
      <c r="B10686" s="30" t="n">
        <v>28</v>
      </c>
    </row>
    <row r="10687" spans="1:6">
      <c r="A10687" t="s">
        <v>4</v>
      </c>
      <c r="B10687" s="4" t="s">
        <v>5</v>
      </c>
      <c r="C10687" s="4" t="s">
        <v>8</v>
      </c>
      <c r="D10687" s="4" t="s">
        <v>7</v>
      </c>
      <c r="E10687" s="4" t="s">
        <v>9</v>
      </c>
    </row>
    <row r="10688" spans="1:6">
      <c r="A10688" t="n">
        <v>90496</v>
      </c>
      <c r="B10688" s="38" t="n">
        <v>51</v>
      </c>
      <c r="C10688" s="7" t="n">
        <v>4</v>
      </c>
      <c r="D10688" s="7" t="n">
        <v>80</v>
      </c>
      <c r="E10688" s="7" t="s">
        <v>298</v>
      </c>
    </row>
    <row r="10689" spans="1:9">
      <c r="A10689" t="s">
        <v>4</v>
      </c>
      <c r="B10689" s="4" t="s">
        <v>5</v>
      </c>
      <c r="C10689" s="4" t="s">
        <v>7</v>
      </c>
    </row>
    <row r="10690" spans="1:9">
      <c r="A10690" t="n">
        <v>90510</v>
      </c>
      <c r="B10690" s="23" t="n">
        <v>16</v>
      </c>
      <c r="C10690" s="7" t="n">
        <v>0</v>
      </c>
    </row>
    <row r="10691" spans="1:9">
      <c r="A10691" t="s">
        <v>4</v>
      </c>
      <c r="B10691" s="4" t="s">
        <v>5</v>
      </c>
      <c r="C10691" s="4" t="s">
        <v>7</v>
      </c>
      <c r="D10691" s="4" t="s">
        <v>69</v>
      </c>
      <c r="E10691" s="4" t="s">
        <v>8</v>
      </c>
      <c r="F10691" s="4" t="s">
        <v>8</v>
      </c>
      <c r="G10691" s="4" t="s">
        <v>69</v>
      </c>
      <c r="H10691" s="4" t="s">
        <v>8</v>
      </c>
      <c r="I10691" s="4" t="s">
        <v>8</v>
      </c>
    </row>
    <row r="10692" spans="1:9">
      <c r="A10692" t="n">
        <v>90513</v>
      </c>
      <c r="B10692" s="39" t="n">
        <v>26</v>
      </c>
      <c r="C10692" s="7" t="n">
        <v>80</v>
      </c>
      <c r="D10692" s="7" t="s">
        <v>763</v>
      </c>
      <c r="E10692" s="7" t="n">
        <v>2</v>
      </c>
      <c r="F10692" s="7" t="n">
        <v>3</v>
      </c>
      <c r="G10692" s="7" t="s">
        <v>764</v>
      </c>
      <c r="H10692" s="7" t="n">
        <v>2</v>
      </c>
      <c r="I10692" s="7" t="n">
        <v>0</v>
      </c>
    </row>
    <row r="10693" spans="1:9">
      <c r="A10693" t="s">
        <v>4</v>
      </c>
      <c r="B10693" s="4" t="s">
        <v>5</v>
      </c>
    </row>
    <row r="10694" spans="1:9">
      <c r="A10694" t="n">
        <v>90682</v>
      </c>
      <c r="B10694" s="30" t="n">
        <v>28</v>
      </c>
    </row>
    <row r="10695" spans="1:9">
      <c r="A10695" t="s">
        <v>4</v>
      </c>
      <c r="B10695" s="4" t="s">
        <v>5</v>
      </c>
      <c r="C10695" s="4" t="s">
        <v>8</v>
      </c>
      <c r="D10695" s="4" t="s">
        <v>7</v>
      </c>
      <c r="E10695" s="4" t="s">
        <v>9</v>
      </c>
    </row>
    <row r="10696" spans="1:9">
      <c r="A10696" t="n">
        <v>90683</v>
      </c>
      <c r="B10696" s="38" t="n">
        <v>51</v>
      </c>
      <c r="C10696" s="7" t="n">
        <v>4</v>
      </c>
      <c r="D10696" s="7" t="n">
        <v>0</v>
      </c>
      <c r="E10696" s="7" t="s">
        <v>425</v>
      </c>
    </row>
    <row r="10697" spans="1:9">
      <c r="A10697" t="s">
        <v>4</v>
      </c>
      <c r="B10697" s="4" t="s">
        <v>5</v>
      </c>
      <c r="C10697" s="4" t="s">
        <v>7</v>
      </c>
    </row>
    <row r="10698" spans="1:9">
      <c r="A10698" t="n">
        <v>90697</v>
      </c>
      <c r="B10698" s="23" t="n">
        <v>16</v>
      </c>
      <c r="C10698" s="7" t="n">
        <v>0</v>
      </c>
    </row>
    <row r="10699" spans="1:9">
      <c r="A10699" t="s">
        <v>4</v>
      </c>
      <c r="B10699" s="4" t="s">
        <v>5</v>
      </c>
      <c r="C10699" s="4" t="s">
        <v>7</v>
      </c>
      <c r="D10699" s="4" t="s">
        <v>69</v>
      </c>
      <c r="E10699" s="4" t="s">
        <v>8</v>
      </c>
      <c r="F10699" s="4" t="s">
        <v>8</v>
      </c>
    </row>
    <row r="10700" spans="1:9">
      <c r="A10700" t="n">
        <v>90700</v>
      </c>
      <c r="B10700" s="39" t="n">
        <v>26</v>
      </c>
      <c r="C10700" s="7" t="n">
        <v>0</v>
      </c>
      <c r="D10700" s="7" t="s">
        <v>765</v>
      </c>
      <c r="E10700" s="7" t="n">
        <v>2</v>
      </c>
      <c r="F10700" s="7" t="n">
        <v>0</v>
      </c>
    </row>
    <row r="10701" spans="1:9">
      <c r="A10701" t="s">
        <v>4</v>
      </c>
      <c r="B10701" s="4" t="s">
        <v>5</v>
      </c>
    </row>
    <row r="10702" spans="1:9">
      <c r="A10702" t="n">
        <v>90733</v>
      </c>
      <c r="B10702" s="30" t="n">
        <v>28</v>
      </c>
    </row>
    <row r="10703" spans="1:9">
      <c r="A10703" t="s">
        <v>4</v>
      </c>
      <c r="B10703" s="4" t="s">
        <v>5</v>
      </c>
      <c r="C10703" s="4" t="s">
        <v>8</v>
      </c>
      <c r="D10703" s="4" t="s">
        <v>7</v>
      </c>
      <c r="E10703" s="4" t="s">
        <v>9</v>
      </c>
    </row>
    <row r="10704" spans="1:9">
      <c r="A10704" t="n">
        <v>90734</v>
      </c>
      <c r="B10704" s="38" t="n">
        <v>51</v>
      </c>
      <c r="C10704" s="7" t="n">
        <v>4</v>
      </c>
      <c r="D10704" s="7" t="n">
        <v>80</v>
      </c>
      <c r="E10704" s="7" t="s">
        <v>298</v>
      </c>
    </row>
    <row r="10705" spans="1:9">
      <c r="A10705" t="s">
        <v>4</v>
      </c>
      <c r="B10705" s="4" t="s">
        <v>5</v>
      </c>
      <c r="C10705" s="4" t="s">
        <v>7</v>
      </c>
    </row>
    <row r="10706" spans="1:9">
      <c r="A10706" t="n">
        <v>90748</v>
      </c>
      <c r="B10706" s="23" t="n">
        <v>16</v>
      </c>
      <c r="C10706" s="7" t="n">
        <v>0</v>
      </c>
    </row>
    <row r="10707" spans="1:9">
      <c r="A10707" t="s">
        <v>4</v>
      </c>
      <c r="B10707" s="4" t="s">
        <v>5</v>
      </c>
      <c r="C10707" s="4" t="s">
        <v>7</v>
      </c>
      <c r="D10707" s="4" t="s">
        <v>69</v>
      </c>
      <c r="E10707" s="4" t="s">
        <v>8</v>
      </c>
      <c r="F10707" s="4" t="s">
        <v>8</v>
      </c>
      <c r="G10707" s="4" t="s">
        <v>69</v>
      </c>
      <c r="H10707" s="4" t="s">
        <v>8</v>
      </c>
      <c r="I10707" s="4" t="s">
        <v>8</v>
      </c>
      <c r="J10707" s="4" t="s">
        <v>69</v>
      </c>
      <c r="K10707" s="4" t="s">
        <v>8</v>
      </c>
      <c r="L10707" s="4" t="s">
        <v>8</v>
      </c>
    </row>
    <row r="10708" spans="1:9">
      <c r="A10708" t="n">
        <v>90751</v>
      </c>
      <c r="B10708" s="39" t="n">
        <v>26</v>
      </c>
      <c r="C10708" s="7" t="n">
        <v>80</v>
      </c>
      <c r="D10708" s="7" t="s">
        <v>766</v>
      </c>
      <c r="E10708" s="7" t="n">
        <v>2</v>
      </c>
      <c r="F10708" s="7" t="n">
        <v>3</v>
      </c>
      <c r="G10708" s="7" t="s">
        <v>767</v>
      </c>
      <c r="H10708" s="7" t="n">
        <v>2</v>
      </c>
      <c r="I10708" s="7" t="n">
        <v>3</v>
      </c>
      <c r="J10708" s="7" t="s">
        <v>768</v>
      </c>
      <c r="K10708" s="7" t="n">
        <v>2</v>
      </c>
      <c r="L10708" s="7" t="n">
        <v>0</v>
      </c>
    </row>
    <row r="10709" spans="1:9">
      <c r="A10709" t="s">
        <v>4</v>
      </c>
      <c r="B10709" s="4" t="s">
        <v>5</v>
      </c>
    </row>
    <row r="10710" spans="1:9">
      <c r="A10710" t="n">
        <v>90949</v>
      </c>
      <c r="B10710" s="30" t="n">
        <v>28</v>
      </c>
    </row>
    <row r="10711" spans="1:9">
      <c r="A10711" t="s">
        <v>4</v>
      </c>
      <c r="B10711" s="4" t="s">
        <v>5</v>
      </c>
      <c r="C10711" s="4" t="s">
        <v>8</v>
      </c>
      <c r="D10711" s="4" t="s">
        <v>7</v>
      </c>
      <c r="E10711" s="4" t="s">
        <v>9</v>
      </c>
    </row>
    <row r="10712" spans="1:9">
      <c r="A10712" t="n">
        <v>90950</v>
      </c>
      <c r="B10712" s="38" t="n">
        <v>51</v>
      </c>
      <c r="C10712" s="7" t="n">
        <v>4</v>
      </c>
      <c r="D10712" s="7" t="n">
        <v>0</v>
      </c>
      <c r="E10712" s="7" t="s">
        <v>425</v>
      </c>
    </row>
    <row r="10713" spans="1:9">
      <c r="A10713" t="s">
        <v>4</v>
      </c>
      <c r="B10713" s="4" t="s">
        <v>5</v>
      </c>
      <c r="C10713" s="4" t="s">
        <v>7</v>
      </c>
    </row>
    <row r="10714" spans="1:9">
      <c r="A10714" t="n">
        <v>90964</v>
      </c>
      <c r="B10714" s="23" t="n">
        <v>16</v>
      </c>
      <c r="C10714" s="7" t="n">
        <v>0</v>
      </c>
    </row>
    <row r="10715" spans="1:9">
      <c r="A10715" t="s">
        <v>4</v>
      </c>
      <c r="B10715" s="4" t="s">
        <v>5</v>
      </c>
      <c r="C10715" s="4" t="s">
        <v>7</v>
      </c>
      <c r="D10715" s="4" t="s">
        <v>69</v>
      </c>
      <c r="E10715" s="4" t="s">
        <v>8</v>
      </c>
      <c r="F10715" s="4" t="s">
        <v>8</v>
      </c>
    </row>
    <row r="10716" spans="1:9">
      <c r="A10716" t="n">
        <v>90967</v>
      </c>
      <c r="B10716" s="39" t="n">
        <v>26</v>
      </c>
      <c r="C10716" s="7" t="n">
        <v>0</v>
      </c>
      <c r="D10716" s="7" t="s">
        <v>769</v>
      </c>
      <c r="E10716" s="7" t="n">
        <v>2</v>
      </c>
      <c r="F10716" s="7" t="n">
        <v>0</v>
      </c>
    </row>
    <row r="10717" spans="1:9">
      <c r="A10717" t="s">
        <v>4</v>
      </c>
      <c r="B10717" s="4" t="s">
        <v>5</v>
      </c>
    </row>
    <row r="10718" spans="1:9">
      <c r="A10718" t="n">
        <v>91012</v>
      </c>
      <c r="B10718" s="30" t="n">
        <v>28</v>
      </c>
    </row>
    <row r="10719" spans="1:9">
      <c r="A10719" t="s">
        <v>4</v>
      </c>
      <c r="B10719" s="4" t="s">
        <v>5</v>
      </c>
      <c r="C10719" s="4" t="s">
        <v>8</v>
      </c>
      <c r="D10719" s="4" t="s">
        <v>7</v>
      </c>
      <c r="E10719" s="4" t="s">
        <v>9</v>
      </c>
    </row>
    <row r="10720" spans="1:9">
      <c r="A10720" t="n">
        <v>91013</v>
      </c>
      <c r="B10720" s="38" t="n">
        <v>51</v>
      </c>
      <c r="C10720" s="7" t="n">
        <v>4</v>
      </c>
      <c r="D10720" s="7" t="n">
        <v>80</v>
      </c>
      <c r="E10720" s="7" t="s">
        <v>303</v>
      </c>
    </row>
    <row r="10721" spans="1:12">
      <c r="A10721" t="s">
        <v>4</v>
      </c>
      <c r="B10721" s="4" t="s">
        <v>5</v>
      </c>
      <c r="C10721" s="4" t="s">
        <v>7</v>
      </c>
    </row>
    <row r="10722" spans="1:12">
      <c r="A10722" t="n">
        <v>91027</v>
      </c>
      <c r="B10722" s="23" t="n">
        <v>16</v>
      </c>
      <c r="C10722" s="7" t="n">
        <v>0</v>
      </c>
    </row>
    <row r="10723" spans="1:12">
      <c r="A10723" t="s">
        <v>4</v>
      </c>
      <c r="B10723" s="4" t="s">
        <v>5</v>
      </c>
      <c r="C10723" s="4" t="s">
        <v>7</v>
      </c>
      <c r="D10723" s="4" t="s">
        <v>69</v>
      </c>
      <c r="E10723" s="4" t="s">
        <v>8</v>
      </c>
      <c r="F10723" s="4" t="s">
        <v>8</v>
      </c>
      <c r="G10723" s="4" t="s">
        <v>69</v>
      </c>
      <c r="H10723" s="4" t="s">
        <v>8</v>
      </c>
      <c r="I10723" s="4" t="s">
        <v>8</v>
      </c>
    </row>
    <row r="10724" spans="1:12">
      <c r="A10724" t="n">
        <v>91030</v>
      </c>
      <c r="B10724" s="39" t="n">
        <v>26</v>
      </c>
      <c r="C10724" s="7" t="n">
        <v>80</v>
      </c>
      <c r="D10724" s="7" t="s">
        <v>770</v>
      </c>
      <c r="E10724" s="7" t="n">
        <v>2</v>
      </c>
      <c r="F10724" s="7" t="n">
        <v>3</v>
      </c>
      <c r="G10724" s="7" t="s">
        <v>771</v>
      </c>
      <c r="H10724" s="7" t="n">
        <v>2</v>
      </c>
      <c r="I10724" s="7" t="n">
        <v>0</v>
      </c>
    </row>
    <row r="10725" spans="1:12">
      <c r="A10725" t="s">
        <v>4</v>
      </c>
      <c r="B10725" s="4" t="s">
        <v>5</v>
      </c>
    </row>
    <row r="10726" spans="1:12">
      <c r="A10726" t="n">
        <v>91204</v>
      </c>
      <c r="B10726" s="30" t="n">
        <v>28</v>
      </c>
    </row>
    <row r="10727" spans="1:12">
      <c r="A10727" t="s">
        <v>4</v>
      </c>
      <c r="B10727" s="4" t="s">
        <v>5</v>
      </c>
      <c r="C10727" s="4" t="s">
        <v>8</v>
      </c>
      <c r="D10727" s="4" t="s">
        <v>7</v>
      </c>
      <c r="E10727" s="4" t="s">
        <v>9</v>
      </c>
    </row>
    <row r="10728" spans="1:12">
      <c r="A10728" t="n">
        <v>91205</v>
      </c>
      <c r="B10728" s="38" t="n">
        <v>51</v>
      </c>
      <c r="C10728" s="7" t="n">
        <v>4</v>
      </c>
      <c r="D10728" s="7" t="n">
        <v>0</v>
      </c>
      <c r="E10728" s="7" t="s">
        <v>296</v>
      </c>
    </row>
    <row r="10729" spans="1:12">
      <c r="A10729" t="s">
        <v>4</v>
      </c>
      <c r="B10729" s="4" t="s">
        <v>5</v>
      </c>
      <c r="C10729" s="4" t="s">
        <v>7</v>
      </c>
    </row>
    <row r="10730" spans="1:12">
      <c r="A10730" t="n">
        <v>91218</v>
      </c>
      <c r="B10730" s="23" t="n">
        <v>16</v>
      </c>
      <c r="C10730" s="7" t="n">
        <v>0</v>
      </c>
    </row>
    <row r="10731" spans="1:12">
      <c r="A10731" t="s">
        <v>4</v>
      </c>
      <c r="B10731" s="4" t="s">
        <v>5</v>
      </c>
      <c r="C10731" s="4" t="s">
        <v>7</v>
      </c>
      <c r="D10731" s="4" t="s">
        <v>69</v>
      </c>
      <c r="E10731" s="4" t="s">
        <v>8</v>
      </c>
      <c r="F10731" s="4" t="s">
        <v>8</v>
      </c>
      <c r="G10731" s="4" t="s">
        <v>69</v>
      </c>
      <c r="H10731" s="4" t="s">
        <v>8</v>
      </c>
      <c r="I10731" s="4" t="s">
        <v>8</v>
      </c>
    </row>
    <row r="10732" spans="1:12">
      <c r="A10732" t="n">
        <v>91221</v>
      </c>
      <c r="B10732" s="39" t="n">
        <v>26</v>
      </c>
      <c r="C10732" s="7" t="n">
        <v>0</v>
      </c>
      <c r="D10732" s="7" t="s">
        <v>772</v>
      </c>
      <c r="E10732" s="7" t="n">
        <v>2</v>
      </c>
      <c r="F10732" s="7" t="n">
        <v>3</v>
      </c>
      <c r="G10732" s="7" t="s">
        <v>773</v>
      </c>
      <c r="H10732" s="7" t="n">
        <v>2</v>
      </c>
      <c r="I10732" s="7" t="n">
        <v>0</v>
      </c>
    </row>
    <row r="10733" spans="1:12">
      <c r="A10733" t="s">
        <v>4</v>
      </c>
      <c r="B10733" s="4" t="s">
        <v>5</v>
      </c>
    </row>
    <row r="10734" spans="1:12">
      <c r="A10734" t="n">
        <v>91388</v>
      </c>
      <c r="B10734" s="30" t="n">
        <v>28</v>
      </c>
    </row>
    <row r="10735" spans="1:12">
      <c r="A10735" t="s">
        <v>4</v>
      </c>
      <c r="B10735" s="4" t="s">
        <v>5</v>
      </c>
      <c r="C10735" s="4" t="s">
        <v>8</v>
      </c>
      <c r="D10735" s="4" t="s">
        <v>7</v>
      </c>
      <c r="E10735" s="4" t="s">
        <v>9</v>
      </c>
    </row>
    <row r="10736" spans="1:12">
      <c r="A10736" t="n">
        <v>91389</v>
      </c>
      <c r="B10736" s="38" t="n">
        <v>51</v>
      </c>
      <c r="C10736" s="7" t="n">
        <v>4</v>
      </c>
      <c r="D10736" s="7" t="n">
        <v>80</v>
      </c>
      <c r="E10736" s="7" t="s">
        <v>303</v>
      </c>
    </row>
    <row r="10737" spans="1:9">
      <c r="A10737" t="s">
        <v>4</v>
      </c>
      <c r="B10737" s="4" t="s">
        <v>5</v>
      </c>
      <c r="C10737" s="4" t="s">
        <v>7</v>
      </c>
    </row>
    <row r="10738" spans="1:9">
      <c r="A10738" t="n">
        <v>91403</v>
      </c>
      <c r="B10738" s="23" t="n">
        <v>16</v>
      </c>
      <c r="C10738" s="7" t="n">
        <v>0</v>
      </c>
    </row>
    <row r="10739" spans="1:9">
      <c r="A10739" t="s">
        <v>4</v>
      </c>
      <c r="B10739" s="4" t="s">
        <v>5</v>
      </c>
      <c r="C10739" s="4" t="s">
        <v>7</v>
      </c>
      <c r="D10739" s="4" t="s">
        <v>69</v>
      </c>
      <c r="E10739" s="4" t="s">
        <v>8</v>
      </c>
      <c r="F10739" s="4" t="s">
        <v>8</v>
      </c>
      <c r="G10739" s="4" t="s">
        <v>69</v>
      </c>
      <c r="H10739" s="4" t="s">
        <v>8</v>
      </c>
      <c r="I10739" s="4" t="s">
        <v>8</v>
      </c>
      <c r="J10739" s="4" t="s">
        <v>69</v>
      </c>
      <c r="K10739" s="4" t="s">
        <v>8</v>
      </c>
      <c r="L10739" s="4" t="s">
        <v>8</v>
      </c>
      <c r="M10739" s="4" t="s">
        <v>69</v>
      </c>
      <c r="N10739" s="4" t="s">
        <v>8</v>
      </c>
      <c r="O10739" s="4" t="s">
        <v>8</v>
      </c>
      <c r="P10739" s="4" t="s">
        <v>69</v>
      </c>
      <c r="Q10739" s="4" t="s">
        <v>8</v>
      </c>
      <c r="R10739" s="4" t="s">
        <v>8</v>
      </c>
    </row>
    <row r="10740" spans="1:9">
      <c r="A10740" t="n">
        <v>91406</v>
      </c>
      <c r="B10740" s="39" t="n">
        <v>26</v>
      </c>
      <c r="C10740" s="7" t="n">
        <v>80</v>
      </c>
      <c r="D10740" s="7" t="s">
        <v>774</v>
      </c>
      <c r="E10740" s="7" t="n">
        <v>2</v>
      </c>
      <c r="F10740" s="7" t="n">
        <v>3</v>
      </c>
      <c r="G10740" s="7" t="s">
        <v>775</v>
      </c>
      <c r="H10740" s="7" t="n">
        <v>2</v>
      </c>
      <c r="I10740" s="7" t="n">
        <v>3</v>
      </c>
      <c r="J10740" s="7" t="s">
        <v>776</v>
      </c>
      <c r="K10740" s="7" t="n">
        <v>2</v>
      </c>
      <c r="L10740" s="7" t="n">
        <v>3</v>
      </c>
      <c r="M10740" s="7" t="s">
        <v>777</v>
      </c>
      <c r="N10740" s="7" t="n">
        <v>2</v>
      </c>
      <c r="O10740" s="7" t="n">
        <v>3</v>
      </c>
      <c r="P10740" s="7" t="s">
        <v>778</v>
      </c>
      <c r="Q10740" s="7" t="n">
        <v>2</v>
      </c>
      <c r="R10740" s="7" t="n">
        <v>0</v>
      </c>
    </row>
    <row r="10741" spans="1:9">
      <c r="A10741" t="s">
        <v>4</v>
      </c>
      <c r="B10741" s="4" t="s">
        <v>5</v>
      </c>
    </row>
    <row r="10742" spans="1:9">
      <c r="A10742" t="n">
        <v>91785</v>
      </c>
      <c r="B10742" s="30" t="n">
        <v>28</v>
      </c>
    </row>
    <row r="10743" spans="1:9">
      <c r="A10743" t="s">
        <v>4</v>
      </c>
      <c r="B10743" s="4" t="s">
        <v>5</v>
      </c>
      <c r="C10743" s="4" t="s">
        <v>8</v>
      </c>
      <c r="D10743" s="4" t="s">
        <v>7</v>
      </c>
      <c r="E10743" s="4" t="s">
        <v>9</v>
      </c>
    </row>
    <row r="10744" spans="1:9">
      <c r="A10744" t="n">
        <v>91786</v>
      </c>
      <c r="B10744" s="38" t="n">
        <v>51</v>
      </c>
      <c r="C10744" s="7" t="n">
        <v>4</v>
      </c>
      <c r="D10744" s="7" t="n">
        <v>0</v>
      </c>
      <c r="E10744" s="7" t="s">
        <v>377</v>
      </c>
    </row>
    <row r="10745" spans="1:9">
      <c r="A10745" t="s">
        <v>4</v>
      </c>
      <c r="B10745" s="4" t="s">
        <v>5</v>
      </c>
      <c r="C10745" s="4" t="s">
        <v>7</v>
      </c>
    </row>
    <row r="10746" spans="1:9">
      <c r="A10746" t="n">
        <v>91799</v>
      </c>
      <c r="B10746" s="23" t="n">
        <v>16</v>
      </c>
      <c r="C10746" s="7" t="n">
        <v>0</v>
      </c>
    </row>
    <row r="10747" spans="1:9">
      <c r="A10747" t="s">
        <v>4</v>
      </c>
      <c r="B10747" s="4" t="s">
        <v>5</v>
      </c>
      <c r="C10747" s="4" t="s">
        <v>7</v>
      </c>
      <c r="D10747" s="4" t="s">
        <v>69</v>
      </c>
      <c r="E10747" s="4" t="s">
        <v>8</v>
      </c>
      <c r="F10747" s="4" t="s">
        <v>8</v>
      </c>
    </row>
    <row r="10748" spans="1:9">
      <c r="A10748" t="n">
        <v>91802</v>
      </c>
      <c r="B10748" s="39" t="n">
        <v>26</v>
      </c>
      <c r="C10748" s="7" t="n">
        <v>0</v>
      </c>
      <c r="D10748" s="7" t="s">
        <v>779</v>
      </c>
      <c r="E10748" s="7" t="n">
        <v>2</v>
      </c>
      <c r="F10748" s="7" t="n">
        <v>0</v>
      </c>
    </row>
    <row r="10749" spans="1:9">
      <c r="A10749" t="s">
        <v>4</v>
      </c>
      <c r="B10749" s="4" t="s">
        <v>5</v>
      </c>
    </row>
    <row r="10750" spans="1:9">
      <c r="A10750" t="n">
        <v>91827</v>
      </c>
      <c r="B10750" s="30" t="n">
        <v>28</v>
      </c>
    </row>
    <row r="10751" spans="1:9">
      <c r="A10751" t="s">
        <v>4</v>
      </c>
      <c r="B10751" s="4" t="s">
        <v>5</v>
      </c>
      <c r="C10751" s="4" t="s">
        <v>8</v>
      </c>
      <c r="D10751" s="4" t="s">
        <v>7</v>
      </c>
      <c r="E10751" s="4" t="s">
        <v>9</v>
      </c>
    </row>
    <row r="10752" spans="1:9">
      <c r="A10752" t="n">
        <v>91828</v>
      </c>
      <c r="B10752" s="38" t="n">
        <v>51</v>
      </c>
      <c r="C10752" s="7" t="n">
        <v>4</v>
      </c>
      <c r="D10752" s="7" t="n">
        <v>80</v>
      </c>
      <c r="E10752" s="7" t="s">
        <v>327</v>
      </c>
    </row>
    <row r="10753" spans="1:18">
      <c r="A10753" t="s">
        <v>4</v>
      </c>
      <c r="B10753" s="4" t="s">
        <v>5</v>
      </c>
      <c r="C10753" s="4" t="s">
        <v>7</v>
      </c>
    </row>
    <row r="10754" spans="1:18">
      <c r="A10754" t="n">
        <v>91842</v>
      </c>
      <c r="B10754" s="23" t="n">
        <v>16</v>
      </c>
      <c r="C10754" s="7" t="n">
        <v>0</v>
      </c>
    </row>
    <row r="10755" spans="1:18">
      <c r="A10755" t="s">
        <v>4</v>
      </c>
      <c r="B10755" s="4" t="s">
        <v>5</v>
      </c>
      <c r="C10755" s="4" t="s">
        <v>7</v>
      </c>
      <c r="D10755" s="4" t="s">
        <v>69</v>
      </c>
      <c r="E10755" s="4" t="s">
        <v>8</v>
      </c>
      <c r="F10755" s="4" t="s">
        <v>8</v>
      </c>
      <c r="G10755" s="4" t="s">
        <v>69</v>
      </c>
      <c r="H10755" s="4" t="s">
        <v>8</v>
      </c>
      <c r="I10755" s="4" t="s">
        <v>8</v>
      </c>
      <c r="J10755" s="4" t="s">
        <v>69</v>
      </c>
      <c r="K10755" s="4" t="s">
        <v>8</v>
      </c>
      <c r="L10755" s="4" t="s">
        <v>8</v>
      </c>
    </row>
    <row r="10756" spans="1:18">
      <c r="A10756" t="n">
        <v>91845</v>
      </c>
      <c r="B10756" s="39" t="n">
        <v>26</v>
      </c>
      <c r="C10756" s="7" t="n">
        <v>80</v>
      </c>
      <c r="D10756" s="7" t="s">
        <v>780</v>
      </c>
      <c r="E10756" s="7" t="n">
        <v>2</v>
      </c>
      <c r="F10756" s="7" t="n">
        <v>3</v>
      </c>
      <c r="G10756" s="7" t="s">
        <v>781</v>
      </c>
      <c r="H10756" s="7" t="n">
        <v>2</v>
      </c>
      <c r="I10756" s="7" t="n">
        <v>3</v>
      </c>
      <c r="J10756" s="7" t="s">
        <v>782</v>
      </c>
      <c r="K10756" s="7" t="n">
        <v>2</v>
      </c>
      <c r="L10756" s="7" t="n">
        <v>0</v>
      </c>
    </row>
    <row r="10757" spans="1:18">
      <c r="A10757" t="s">
        <v>4</v>
      </c>
      <c r="B10757" s="4" t="s">
        <v>5</v>
      </c>
    </row>
    <row r="10758" spans="1:18">
      <c r="A10758" t="n">
        <v>91982</v>
      </c>
      <c r="B10758" s="30" t="n">
        <v>28</v>
      </c>
    </row>
    <row r="10759" spans="1:18">
      <c r="A10759" t="s">
        <v>4</v>
      </c>
      <c r="B10759" s="4" t="s">
        <v>5</v>
      </c>
      <c r="C10759" s="4" t="s">
        <v>8</v>
      </c>
      <c r="D10759" s="4" t="s">
        <v>7</v>
      </c>
      <c r="E10759" s="4" t="s">
        <v>9</v>
      </c>
    </row>
    <row r="10760" spans="1:18">
      <c r="A10760" t="n">
        <v>91983</v>
      </c>
      <c r="B10760" s="38" t="n">
        <v>51</v>
      </c>
      <c r="C10760" s="7" t="n">
        <v>4</v>
      </c>
      <c r="D10760" s="7" t="n">
        <v>0</v>
      </c>
      <c r="E10760" s="7" t="s">
        <v>425</v>
      </c>
    </row>
    <row r="10761" spans="1:18">
      <c r="A10761" t="s">
        <v>4</v>
      </c>
      <c r="B10761" s="4" t="s">
        <v>5</v>
      </c>
      <c r="C10761" s="4" t="s">
        <v>7</v>
      </c>
    </row>
    <row r="10762" spans="1:18">
      <c r="A10762" t="n">
        <v>91997</v>
      </c>
      <c r="B10762" s="23" t="n">
        <v>16</v>
      </c>
      <c r="C10762" s="7" t="n">
        <v>0</v>
      </c>
    </row>
    <row r="10763" spans="1:18">
      <c r="A10763" t="s">
        <v>4</v>
      </c>
      <c r="B10763" s="4" t="s">
        <v>5</v>
      </c>
      <c r="C10763" s="4" t="s">
        <v>7</v>
      </c>
      <c r="D10763" s="4" t="s">
        <v>69</v>
      </c>
      <c r="E10763" s="4" t="s">
        <v>8</v>
      </c>
      <c r="F10763" s="4" t="s">
        <v>8</v>
      </c>
    </row>
    <row r="10764" spans="1:18">
      <c r="A10764" t="n">
        <v>92000</v>
      </c>
      <c r="B10764" s="39" t="n">
        <v>26</v>
      </c>
      <c r="C10764" s="7" t="n">
        <v>0</v>
      </c>
      <c r="D10764" s="7" t="s">
        <v>783</v>
      </c>
      <c r="E10764" s="7" t="n">
        <v>2</v>
      </c>
      <c r="F10764" s="7" t="n">
        <v>0</v>
      </c>
    </row>
    <row r="10765" spans="1:18">
      <c r="A10765" t="s">
        <v>4</v>
      </c>
      <c r="B10765" s="4" t="s">
        <v>5</v>
      </c>
    </row>
    <row r="10766" spans="1:18">
      <c r="A10766" t="n">
        <v>92020</v>
      </c>
      <c r="B10766" s="30" t="n">
        <v>28</v>
      </c>
    </row>
    <row r="10767" spans="1:18">
      <c r="A10767" t="s">
        <v>4</v>
      </c>
      <c r="B10767" s="4" t="s">
        <v>5</v>
      </c>
      <c r="C10767" s="4" t="s">
        <v>8</v>
      </c>
      <c r="D10767" s="4" t="s">
        <v>7</v>
      </c>
      <c r="E10767" s="4" t="s">
        <v>9</v>
      </c>
    </row>
    <row r="10768" spans="1:18">
      <c r="A10768" t="n">
        <v>92021</v>
      </c>
      <c r="B10768" s="38" t="n">
        <v>51</v>
      </c>
      <c r="C10768" s="7" t="n">
        <v>4</v>
      </c>
      <c r="D10768" s="7" t="n">
        <v>80</v>
      </c>
      <c r="E10768" s="7" t="s">
        <v>298</v>
      </c>
    </row>
    <row r="10769" spans="1:12">
      <c r="A10769" t="s">
        <v>4</v>
      </c>
      <c r="B10769" s="4" t="s">
        <v>5</v>
      </c>
      <c r="C10769" s="4" t="s">
        <v>7</v>
      </c>
    </row>
    <row r="10770" spans="1:12">
      <c r="A10770" t="n">
        <v>92035</v>
      </c>
      <c r="B10770" s="23" t="n">
        <v>16</v>
      </c>
      <c r="C10770" s="7" t="n">
        <v>0</v>
      </c>
    </row>
    <row r="10771" spans="1:12">
      <c r="A10771" t="s">
        <v>4</v>
      </c>
      <c r="B10771" s="4" t="s">
        <v>5</v>
      </c>
      <c r="C10771" s="4" t="s">
        <v>7</v>
      </c>
      <c r="D10771" s="4" t="s">
        <v>69</v>
      </c>
      <c r="E10771" s="4" t="s">
        <v>8</v>
      </c>
      <c r="F10771" s="4" t="s">
        <v>8</v>
      </c>
      <c r="G10771" s="4" t="s">
        <v>69</v>
      </c>
      <c r="H10771" s="4" t="s">
        <v>8</v>
      </c>
      <c r="I10771" s="4" t="s">
        <v>8</v>
      </c>
      <c r="J10771" s="4" t="s">
        <v>69</v>
      </c>
      <c r="K10771" s="4" t="s">
        <v>8</v>
      </c>
      <c r="L10771" s="4" t="s">
        <v>8</v>
      </c>
      <c r="M10771" s="4" t="s">
        <v>69</v>
      </c>
      <c r="N10771" s="4" t="s">
        <v>8</v>
      </c>
      <c r="O10771" s="4" t="s">
        <v>8</v>
      </c>
    </row>
    <row r="10772" spans="1:12">
      <c r="A10772" t="n">
        <v>92038</v>
      </c>
      <c r="B10772" s="39" t="n">
        <v>26</v>
      </c>
      <c r="C10772" s="7" t="n">
        <v>80</v>
      </c>
      <c r="D10772" s="7" t="s">
        <v>784</v>
      </c>
      <c r="E10772" s="7" t="n">
        <v>2</v>
      </c>
      <c r="F10772" s="7" t="n">
        <v>3</v>
      </c>
      <c r="G10772" s="7" t="s">
        <v>785</v>
      </c>
      <c r="H10772" s="7" t="n">
        <v>2</v>
      </c>
      <c r="I10772" s="7" t="n">
        <v>3</v>
      </c>
      <c r="J10772" s="7" t="s">
        <v>786</v>
      </c>
      <c r="K10772" s="7" t="n">
        <v>2</v>
      </c>
      <c r="L10772" s="7" t="n">
        <v>3</v>
      </c>
      <c r="M10772" s="7" t="s">
        <v>787</v>
      </c>
      <c r="N10772" s="7" t="n">
        <v>2</v>
      </c>
      <c r="O10772" s="7" t="n">
        <v>0</v>
      </c>
    </row>
    <row r="10773" spans="1:12">
      <c r="A10773" t="s">
        <v>4</v>
      </c>
      <c r="B10773" s="4" t="s">
        <v>5</v>
      </c>
    </row>
    <row r="10774" spans="1:12">
      <c r="A10774" t="n">
        <v>92339</v>
      </c>
      <c r="B10774" s="30" t="n">
        <v>28</v>
      </c>
    </row>
    <row r="10775" spans="1:12">
      <c r="A10775" t="s">
        <v>4</v>
      </c>
      <c r="B10775" s="4" t="s">
        <v>5</v>
      </c>
      <c r="C10775" s="4" t="s">
        <v>8</v>
      </c>
      <c r="D10775" s="4" t="s">
        <v>7</v>
      </c>
      <c r="E10775" s="4" t="s">
        <v>9</v>
      </c>
    </row>
    <row r="10776" spans="1:12">
      <c r="A10776" t="n">
        <v>92340</v>
      </c>
      <c r="B10776" s="38" t="n">
        <v>51</v>
      </c>
      <c r="C10776" s="7" t="n">
        <v>4</v>
      </c>
      <c r="D10776" s="7" t="n">
        <v>0</v>
      </c>
      <c r="E10776" s="7" t="s">
        <v>301</v>
      </c>
    </row>
    <row r="10777" spans="1:12">
      <c r="A10777" t="s">
        <v>4</v>
      </c>
      <c r="B10777" s="4" t="s">
        <v>5</v>
      </c>
      <c r="C10777" s="4" t="s">
        <v>7</v>
      </c>
    </row>
    <row r="10778" spans="1:12">
      <c r="A10778" t="n">
        <v>92353</v>
      </c>
      <c r="B10778" s="23" t="n">
        <v>16</v>
      </c>
      <c r="C10778" s="7" t="n">
        <v>0</v>
      </c>
    </row>
    <row r="10779" spans="1:12">
      <c r="A10779" t="s">
        <v>4</v>
      </c>
      <c r="B10779" s="4" t="s">
        <v>5</v>
      </c>
      <c r="C10779" s="4" t="s">
        <v>7</v>
      </c>
      <c r="D10779" s="4" t="s">
        <v>69</v>
      </c>
      <c r="E10779" s="4" t="s">
        <v>8</v>
      </c>
      <c r="F10779" s="4" t="s">
        <v>8</v>
      </c>
      <c r="G10779" s="4" t="s">
        <v>69</v>
      </c>
      <c r="H10779" s="4" t="s">
        <v>8</v>
      </c>
      <c r="I10779" s="4" t="s">
        <v>8</v>
      </c>
    </row>
    <row r="10780" spans="1:12">
      <c r="A10780" t="n">
        <v>92356</v>
      </c>
      <c r="B10780" s="39" t="n">
        <v>26</v>
      </c>
      <c r="C10780" s="7" t="n">
        <v>0</v>
      </c>
      <c r="D10780" s="7" t="s">
        <v>788</v>
      </c>
      <c r="E10780" s="7" t="n">
        <v>2</v>
      </c>
      <c r="F10780" s="7" t="n">
        <v>3</v>
      </c>
      <c r="G10780" s="7" t="s">
        <v>789</v>
      </c>
      <c r="H10780" s="7" t="n">
        <v>2</v>
      </c>
      <c r="I10780" s="7" t="n">
        <v>0</v>
      </c>
    </row>
    <row r="10781" spans="1:12">
      <c r="A10781" t="s">
        <v>4</v>
      </c>
      <c r="B10781" s="4" t="s">
        <v>5</v>
      </c>
    </row>
    <row r="10782" spans="1:12">
      <c r="A10782" t="n">
        <v>92467</v>
      </c>
      <c r="B10782" s="30" t="n">
        <v>28</v>
      </c>
    </row>
    <row r="10783" spans="1:12">
      <c r="A10783" t="s">
        <v>4</v>
      </c>
      <c r="B10783" s="4" t="s">
        <v>5</v>
      </c>
      <c r="C10783" s="4" t="s">
        <v>8</v>
      </c>
      <c r="D10783" s="4" t="s">
        <v>7</v>
      </c>
      <c r="E10783" s="4" t="s">
        <v>18</v>
      </c>
    </row>
    <row r="10784" spans="1:12">
      <c r="A10784" t="n">
        <v>92468</v>
      </c>
      <c r="B10784" s="25" t="n">
        <v>58</v>
      </c>
      <c r="C10784" s="7" t="n">
        <v>0</v>
      </c>
      <c r="D10784" s="7" t="n">
        <v>1000</v>
      </c>
      <c r="E10784" s="7" t="n">
        <v>1</v>
      </c>
    </row>
    <row r="10785" spans="1:15">
      <c r="A10785" t="s">
        <v>4</v>
      </c>
      <c r="B10785" s="4" t="s">
        <v>5</v>
      </c>
      <c r="C10785" s="4" t="s">
        <v>8</v>
      </c>
      <c r="D10785" s="4" t="s">
        <v>7</v>
      </c>
    </row>
    <row r="10786" spans="1:15">
      <c r="A10786" t="n">
        <v>92476</v>
      </c>
      <c r="B10786" s="25" t="n">
        <v>58</v>
      </c>
      <c r="C10786" s="7" t="n">
        <v>255</v>
      </c>
      <c r="D10786" s="7" t="n">
        <v>0</v>
      </c>
    </row>
    <row r="10787" spans="1:15">
      <c r="A10787" t="s">
        <v>4</v>
      </c>
      <c r="B10787" s="4" t="s">
        <v>5</v>
      </c>
      <c r="C10787" s="4" t="s">
        <v>7</v>
      </c>
    </row>
    <row r="10788" spans="1:15">
      <c r="A10788" t="n">
        <v>92480</v>
      </c>
      <c r="B10788" s="23" t="n">
        <v>16</v>
      </c>
      <c r="C10788" s="7" t="n">
        <v>500</v>
      </c>
    </row>
    <row r="10789" spans="1:15">
      <c r="A10789" t="s">
        <v>4</v>
      </c>
      <c r="B10789" s="4" t="s">
        <v>5</v>
      </c>
      <c r="C10789" s="4" t="s">
        <v>8</v>
      </c>
      <c r="D10789" s="4" t="s">
        <v>7</v>
      </c>
      <c r="E10789" s="4" t="s">
        <v>18</v>
      </c>
      <c r="F10789" s="4" t="s">
        <v>7</v>
      </c>
      <c r="G10789" s="4" t="s">
        <v>19</v>
      </c>
      <c r="H10789" s="4" t="s">
        <v>19</v>
      </c>
      <c r="I10789" s="4" t="s">
        <v>7</v>
      </c>
      <c r="J10789" s="4" t="s">
        <v>7</v>
      </c>
      <c r="K10789" s="4" t="s">
        <v>19</v>
      </c>
      <c r="L10789" s="4" t="s">
        <v>19</v>
      </c>
      <c r="M10789" s="4" t="s">
        <v>19</v>
      </c>
      <c r="N10789" s="4" t="s">
        <v>19</v>
      </c>
      <c r="O10789" s="4" t="s">
        <v>9</v>
      </c>
    </row>
    <row r="10790" spans="1:15">
      <c r="A10790" t="n">
        <v>92483</v>
      </c>
      <c r="B10790" s="15" t="n">
        <v>50</v>
      </c>
      <c r="C10790" s="7" t="n">
        <v>0</v>
      </c>
      <c r="D10790" s="7" t="n">
        <v>12105</v>
      </c>
      <c r="E10790" s="7" t="n">
        <v>1</v>
      </c>
      <c r="F10790" s="7" t="n">
        <v>0</v>
      </c>
      <c r="G10790" s="7" t="n">
        <v>0</v>
      </c>
      <c r="H10790" s="7" t="n">
        <v>0</v>
      </c>
      <c r="I10790" s="7" t="n">
        <v>0</v>
      </c>
      <c r="J10790" s="7" t="n">
        <v>65533</v>
      </c>
      <c r="K10790" s="7" t="n">
        <v>0</v>
      </c>
      <c r="L10790" s="7" t="n">
        <v>0</v>
      </c>
      <c r="M10790" s="7" t="n">
        <v>0</v>
      </c>
      <c r="N10790" s="7" t="n">
        <v>0</v>
      </c>
      <c r="O10790" s="7" t="s">
        <v>20</v>
      </c>
    </row>
    <row r="10791" spans="1:15">
      <c r="A10791" t="s">
        <v>4</v>
      </c>
      <c r="B10791" s="4" t="s">
        <v>5</v>
      </c>
      <c r="C10791" s="4" t="s">
        <v>8</v>
      </c>
      <c r="D10791" s="4" t="s">
        <v>7</v>
      </c>
      <c r="E10791" s="4" t="s">
        <v>7</v>
      </c>
      <c r="F10791" s="4" t="s">
        <v>7</v>
      </c>
      <c r="G10791" s="4" t="s">
        <v>7</v>
      </c>
      <c r="H10791" s="4" t="s">
        <v>8</v>
      </c>
    </row>
    <row r="10792" spans="1:15">
      <c r="A10792" t="n">
        <v>92522</v>
      </c>
      <c r="B10792" s="28" t="n">
        <v>25</v>
      </c>
      <c r="C10792" s="7" t="n">
        <v>5</v>
      </c>
      <c r="D10792" s="7" t="n">
        <v>65535</v>
      </c>
      <c r="E10792" s="7" t="n">
        <v>65535</v>
      </c>
      <c r="F10792" s="7" t="n">
        <v>65535</v>
      </c>
      <c r="G10792" s="7" t="n">
        <v>65535</v>
      </c>
      <c r="H10792" s="7" t="n">
        <v>0</v>
      </c>
    </row>
    <row r="10793" spans="1:15">
      <c r="A10793" t="s">
        <v>4</v>
      </c>
      <c r="B10793" s="4" t="s">
        <v>5</v>
      </c>
      <c r="C10793" s="4" t="s">
        <v>7</v>
      </c>
      <c r="D10793" s="4" t="s">
        <v>8</v>
      </c>
      <c r="E10793" s="4" t="s">
        <v>69</v>
      </c>
      <c r="F10793" s="4" t="s">
        <v>8</v>
      </c>
      <c r="G10793" s="4" t="s">
        <v>8</v>
      </c>
    </row>
    <row r="10794" spans="1:15">
      <c r="A10794" t="n">
        <v>92533</v>
      </c>
      <c r="B10794" s="29" t="n">
        <v>24</v>
      </c>
      <c r="C10794" s="7" t="n">
        <v>65533</v>
      </c>
      <c r="D10794" s="7" t="n">
        <v>11</v>
      </c>
      <c r="E10794" s="7" t="s">
        <v>790</v>
      </c>
      <c r="F10794" s="7" t="n">
        <v>2</v>
      </c>
      <c r="G10794" s="7" t="n">
        <v>0</v>
      </c>
    </row>
    <row r="10795" spans="1:15">
      <c r="A10795" t="s">
        <v>4</v>
      </c>
      <c r="B10795" s="4" t="s">
        <v>5</v>
      </c>
    </row>
    <row r="10796" spans="1:15">
      <c r="A10796" t="n">
        <v>92571</v>
      </c>
      <c r="B10796" s="30" t="n">
        <v>28</v>
      </c>
    </row>
    <row r="10797" spans="1:15">
      <c r="A10797" t="s">
        <v>4</v>
      </c>
      <c r="B10797" s="4" t="s">
        <v>5</v>
      </c>
      <c r="C10797" s="4" t="s">
        <v>8</v>
      </c>
    </row>
    <row r="10798" spans="1:15">
      <c r="A10798" t="n">
        <v>92572</v>
      </c>
      <c r="B10798" s="31" t="n">
        <v>27</v>
      </c>
      <c r="C10798" s="7" t="n">
        <v>0</v>
      </c>
    </row>
    <row r="10799" spans="1:15">
      <c r="A10799" t="s">
        <v>4</v>
      </c>
      <c r="B10799" s="4" t="s">
        <v>5</v>
      </c>
      <c r="C10799" s="4" t="s">
        <v>7</v>
      </c>
      <c r="D10799" s="4" t="s">
        <v>8</v>
      </c>
      <c r="E10799" s="4" t="s">
        <v>69</v>
      </c>
      <c r="F10799" s="4" t="s">
        <v>8</v>
      </c>
      <c r="G10799" s="4" t="s">
        <v>8</v>
      </c>
    </row>
    <row r="10800" spans="1:15">
      <c r="A10800" t="n">
        <v>92574</v>
      </c>
      <c r="B10800" s="29" t="n">
        <v>24</v>
      </c>
      <c r="C10800" s="7" t="n">
        <v>65533</v>
      </c>
      <c r="D10800" s="7" t="n">
        <v>11</v>
      </c>
      <c r="E10800" s="7" t="s">
        <v>791</v>
      </c>
      <c r="F10800" s="7" t="n">
        <v>2</v>
      </c>
      <c r="G10800" s="7" t="n">
        <v>0</v>
      </c>
    </row>
    <row r="10801" spans="1:15">
      <c r="A10801" t="s">
        <v>4</v>
      </c>
      <c r="B10801" s="4" t="s">
        <v>5</v>
      </c>
    </row>
    <row r="10802" spans="1:15">
      <c r="A10802" t="n">
        <v>92717</v>
      </c>
      <c r="B10802" s="30" t="n">
        <v>28</v>
      </c>
    </row>
    <row r="10803" spans="1:15">
      <c r="A10803" t="s">
        <v>4</v>
      </c>
      <c r="B10803" s="4" t="s">
        <v>5</v>
      </c>
      <c r="C10803" s="4" t="s">
        <v>8</v>
      </c>
    </row>
    <row r="10804" spans="1:15">
      <c r="A10804" t="n">
        <v>92718</v>
      </c>
      <c r="B10804" s="31" t="n">
        <v>27</v>
      </c>
      <c r="C10804" s="7" t="n">
        <v>0</v>
      </c>
    </row>
    <row r="10805" spans="1:15">
      <c r="A10805" t="s">
        <v>4</v>
      </c>
      <c r="B10805" s="4" t="s">
        <v>5</v>
      </c>
      <c r="C10805" s="4" t="s">
        <v>8</v>
      </c>
    </row>
    <row r="10806" spans="1:15">
      <c r="A10806" t="n">
        <v>92720</v>
      </c>
      <c r="B10806" s="31" t="n">
        <v>27</v>
      </c>
      <c r="C10806" s="7" t="n">
        <v>1</v>
      </c>
    </row>
    <row r="10807" spans="1:15">
      <c r="A10807" t="s">
        <v>4</v>
      </c>
      <c r="B10807" s="4" t="s">
        <v>5</v>
      </c>
      <c r="C10807" s="4" t="s">
        <v>8</v>
      </c>
      <c r="D10807" s="4" t="s">
        <v>7</v>
      </c>
      <c r="E10807" s="4" t="s">
        <v>8</v>
      </c>
      <c r="F10807" s="4" t="s">
        <v>8</v>
      </c>
      <c r="G10807" s="4" t="s">
        <v>17</v>
      </c>
    </row>
    <row r="10808" spans="1:15">
      <c r="A10808" t="n">
        <v>92722</v>
      </c>
      <c r="B10808" s="12" t="n">
        <v>5</v>
      </c>
      <c r="C10808" s="7" t="n">
        <v>30</v>
      </c>
      <c r="D10808" s="7" t="n">
        <v>6403</v>
      </c>
      <c r="E10808" s="7" t="n">
        <v>8</v>
      </c>
      <c r="F10808" s="7" t="n">
        <v>1</v>
      </c>
      <c r="G10808" s="13" t="n">
        <f t="normal" ca="1">A10824</f>
        <v>0</v>
      </c>
    </row>
    <row r="10809" spans="1:15">
      <c r="A10809" t="s">
        <v>4</v>
      </c>
      <c r="B10809" s="4" t="s">
        <v>5</v>
      </c>
      <c r="C10809" s="4" t="s">
        <v>7</v>
      </c>
    </row>
    <row r="10810" spans="1:15">
      <c r="A10810" t="n">
        <v>92732</v>
      </c>
      <c r="B10810" s="23" t="n">
        <v>16</v>
      </c>
      <c r="C10810" s="7" t="n">
        <v>500</v>
      </c>
    </row>
    <row r="10811" spans="1:15">
      <c r="A10811" t="s">
        <v>4</v>
      </c>
      <c r="B10811" s="4" t="s">
        <v>5</v>
      </c>
      <c r="C10811" s="4" t="s">
        <v>8</v>
      </c>
      <c r="D10811" s="4" t="s">
        <v>8</v>
      </c>
      <c r="E10811" s="4" t="s">
        <v>8</v>
      </c>
      <c r="F10811" s="4" t="s">
        <v>18</v>
      </c>
      <c r="G10811" s="4" t="s">
        <v>18</v>
      </c>
      <c r="H10811" s="4" t="s">
        <v>18</v>
      </c>
      <c r="I10811" s="4" t="s">
        <v>18</v>
      </c>
      <c r="J10811" s="4" t="s">
        <v>18</v>
      </c>
    </row>
    <row r="10812" spans="1:15">
      <c r="A10812" t="n">
        <v>92735</v>
      </c>
      <c r="B10812" s="81" t="n">
        <v>76</v>
      </c>
      <c r="C10812" s="7" t="n">
        <v>0</v>
      </c>
      <c r="D10812" s="7" t="n">
        <v>3</v>
      </c>
      <c r="E10812" s="7" t="n">
        <v>0</v>
      </c>
      <c r="F10812" s="7" t="n">
        <v>1</v>
      </c>
      <c r="G10812" s="7" t="n">
        <v>1</v>
      </c>
      <c r="H10812" s="7" t="n">
        <v>1</v>
      </c>
      <c r="I10812" s="7" t="n">
        <v>1</v>
      </c>
      <c r="J10812" s="7" t="n">
        <v>1000</v>
      </c>
    </row>
    <row r="10813" spans="1:15">
      <c r="A10813" t="s">
        <v>4</v>
      </c>
      <c r="B10813" s="4" t="s">
        <v>5</v>
      </c>
      <c r="C10813" s="4" t="s">
        <v>8</v>
      </c>
      <c r="D10813" s="4" t="s">
        <v>8</v>
      </c>
    </row>
    <row r="10814" spans="1:15">
      <c r="A10814" t="n">
        <v>92759</v>
      </c>
      <c r="B10814" s="83" t="n">
        <v>77</v>
      </c>
      <c r="C10814" s="7" t="n">
        <v>0</v>
      </c>
      <c r="D10814" s="7" t="n">
        <v>3</v>
      </c>
    </row>
    <row r="10815" spans="1:15">
      <c r="A10815" t="s">
        <v>4</v>
      </c>
      <c r="B10815" s="4" t="s">
        <v>5</v>
      </c>
    </row>
    <row r="10816" spans="1:15">
      <c r="A10816" t="n">
        <v>92762</v>
      </c>
      <c r="B10816" s="90" t="n">
        <v>88</v>
      </c>
    </row>
    <row r="10817" spans="1:10">
      <c r="A10817" t="s">
        <v>4</v>
      </c>
      <c r="B10817" s="4" t="s">
        <v>5</v>
      </c>
      <c r="C10817" s="4" t="s">
        <v>8</v>
      </c>
      <c r="D10817" s="4" t="s">
        <v>8</v>
      </c>
      <c r="E10817" s="4" t="s">
        <v>8</v>
      </c>
      <c r="F10817" s="4" t="s">
        <v>18</v>
      </c>
      <c r="G10817" s="4" t="s">
        <v>18</v>
      </c>
      <c r="H10817" s="4" t="s">
        <v>18</v>
      </c>
      <c r="I10817" s="4" t="s">
        <v>18</v>
      </c>
      <c r="J10817" s="4" t="s">
        <v>18</v>
      </c>
    </row>
    <row r="10818" spans="1:10">
      <c r="A10818" t="n">
        <v>92763</v>
      </c>
      <c r="B10818" s="81" t="n">
        <v>76</v>
      </c>
      <c r="C10818" s="7" t="n">
        <v>0</v>
      </c>
      <c r="D10818" s="7" t="n">
        <v>3</v>
      </c>
      <c r="E10818" s="7" t="n">
        <v>0</v>
      </c>
      <c r="F10818" s="7" t="n">
        <v>1</v>
      </c>
      <c r="G10818" s="7" t="n">
        <v>1</v>
      </c>
      <c r="H10818" s="7" t="n">
        <v>1</v>
      </c>
      <c r="I10818" s="7" t="n">
        <v>0</v>
      </c>
      <c r="J10818" s="7" t="n">
        <v>1000</v>
      </c>
    </row>
    <row r="10819" spans="1:10">
      <c r="A10819" t="s">
        <v>4</v>
      </c>
      <c r="B10819" s="4" t="s">
        <v>5</v>
      </c>
      <c r="C10819" s="4" t="s">
        <v>8</v>
      </c>
      <c r="D10819" s="4" t="s">
        <v>8</v>
      </c>
    </row>
    <row r="10820" spans="1:10">
      <c r="A10820" t="n">
        <v>92787</v>
      </c>
      <c r="B10820" s="83" t="n">
        <v>77</v>
      </c>
      <c r="C10820" s="7" t="n">
        <v>0</v>
      </c>
      <c r="D10820" s="7" t="n">
        <v>3</v>
      </c>
    </row>
    <row r="10821" spans="1:10">
      <c r="A10821" t="s">
        <v>4</v>
      </c>
      <c r="B10821" s="4" t="s">
        <v>5</v>
      </c>
      <c r="C10821" s="4" t="s">
        <v>17</v>
      </c>
    </row>
    <row r="10822" spans="1:10">
      <c r="A10822" t="n">
        <v>92790</v>
      </c>
      <c r="B10822" s="16" t="n">
        <v>3</v>
      </c>
      <c r="C10822" s="13" t="n">
        <f t="normal" ca="1">A10824</f>
        <v>0</v>
      </c>
    </row>
    <row r="10823" spans="1:10">
      <c r="A10823" t="s">
        <v>4</v>
      </c>
      <c r="B10823" s="4" t="s">
        <v>5</v>
      </c>
      <c r="C10823" s="4" t="s">
        <v>7</v>
      </c>
    </row>
    <row r="10824" spans="1:10">
      <c r="A10824" t="n">
        <v>92795</v>
      </c>
      <c r="B10824" s="23" t="n">
        <v>16</v>
      </c>
      <c r="C10824" s="7" t="n">
        <v>500</v>
      </c>
    </row>
    <row r="10825" spans="1:10">
      <c r="A10825" t="s">
        <v>4</v>
      </c>
      <c r="B10825" s="4" t="s">
        <v>5</v>
      </c>
      <c r="C10825" s="4" t="s">
        <v>8</v>
      </c>
      <c r="D10825" s="4" t="s">
        <v>7</v>
      </c>
      <c r="E10825" s="4" t="s">
        <v>18</v>
      </c>
      <c r="F10825" s="4" t="s">
        <v>7</v>
      </c>
      <c r="G10825" s="4" t="s">
        <v>19</v>
      </c>
      <c r="H10825" s="4" t="s">
        <v>19</v>
      </c>
      <c r="I10825" s="4" t="s">
        <v>7</v>
      </c>
      <c r="J10825" s="4" t="s">
        <v>7</v>
      </c>
      <c r="K10825" s="4" t="s">
        <v>19</v>
      </c>
      <c r="L10825" s="4" t="s">
        <v>19</v>
      </c>
      <c r="M10825" s="4" t="s">
        <v>19</v>
      </c>
      <c r="N10825" s="4" t="s">
        <v>19</v>
      </c>
      <c r="O10825" s="4" t="s">
        <v>9</v>
      </c>
    </row>
    <row r="10826" spans="1:10">
      <c r="A10826" t="n">
        <v>92798</v>
      </c>
      <c r="B10826" s="15" t="n">
        <v>50</v>
      </c>
      <c r="C10826" s="7" t="n">
        <v>0</v>
      </c>
      <c r="D10826" s="7" t="n">
        <v>12105</v>
      </c>
      <c r="E10826" s="7" t="n">
        <v>1</v>
      </c>
      <c r="F10826" s="7" t="n">
        <v>0</v>
      </c>
      <c r="G10826" s="7" t="n">
        <v>0</v>
      </c>
      <c r="H10826" s="7" t="n">
        <v>0</v>
      </c>
      <c r="I10826" s="7" t="n">
        <v>0</v>
      </c>
      <c r="J10826" s="7" t="n">
        <v>65533</v>
      </c>
      <c r="K10826" s="7" t="n">
        <v>0</v>
      </c>
      <c r="L10826" s="7" t="n">
        <v>0</v>
      </c>
      <c r="M10826" s="7" t="n">
        <v>0</v>
      </c>
      <c r="N10826" s="7" t="n">
        <v>0</v>
      </c>
      <c r="O10826" s="7" t="s">
        <v>20</v>
      </c>
    </row>
    <row r="10827" spans="1:10">
      <c r="A10827" t="s">
        <v>4</v>
      </c>
      <c r="B10827" s="4" t="s">
        <v>5</v>
      </c>
      <c r="C10827" s="4" t="s">
        <v>8</v>
      </c>
      <c r="D10827" s="4" t="s">
        <v>7</v>
      </c>
      <c r="E10827" s="4" t="s">
        <v>7</v>
      </c>
      <c r="F10827" s="4" t="s">
        <v>7</v>
      </c>
      <c r="G10827" s="4" t="s">
        <v>7</v>
      </c>
      <c r="H10827" s="4" t="s">
        <v>8</v>
      </c>
    </row>
    <row r="10828" spans="1:10">
      <c r="A10828" t="n">
        <v>92837</v>
      </c>
      <c r="B10828" s="28" t="n">
        <v>25</v>
      </c>
      <c r="C10828" s="7" t="n">
        <v>5</v>
      </c>
      <c r="D10828" s="7" t="n">
        <v>65535</v>
      </c>
      <c r="E10828" s="7" t="n">
        <v>65535</v>
      </c>
      <c r="F10828" s="7" t="n">
        <v>65535</v>
      </c>
      <c r="G10828" s="7" t="n">
        <v>65535</v>
      </c>
      <c r="H10828" s="7" t="n">
        <v>0</v>
      </c>
    </row>
    <row r="10829" spans="1:10">
      <c r="A10829" t="s">
        <v>4</v>
      </c>
      <c r="B10829" s="4" t="s">
        <v>5</v>
      </c>
      <c r="C10829" s="4" t="s">
        <v>7</v>
      </c>
      <c r="D10829" s="4" t="s">
        <v>8</v>
      </c>
      <c r="E10829" s="4" t="s">
        <v>69</v>
      </c>
      <c r="F10829" s="4" t="s">
        <v>8</v>
      </c>
      <c r="G10829" s="4" t="s">
        <v>8</v>
      </c>
    </row>
    <row r="10830" spans="1:10">
      <c r="A10830" t="n">
        <v>92848</v>
      </c>
      <c r="B10830" s="29" t="n">
        <v>24</v>
      </c>
      <c r="C10830" s="7" t="n">
        <v>65533</v>
      </c>
      <c r="D10830" s="7" t="n">
        <v>11</v>
      </c>
      <c r="E10830" s="7" t="s">
        <v>792</v>
      </c>
      <c r="F10830" s="7" t="n">
        <v>2</v>
      </c>
      <c r="G10830" s="7" t="n">
        <v>0</v>
      </c>
    </row>
    <row r="10831" spans="1:10">
      <c r="A10831" t="s">
        <v>4</v>
      </c>
      <c r="B10831" s="4" t="s">
        <v>5</v>
      </c>
    </row>
    <row r="10832" spans="1:10">
      <c r="A10832" t="n">
        <v>92909</v>
      </c>
      <c r="B10832" s="30" t="n">
        <v>28</v>
      </c>
    </row>
    <row r="10833" spans="1:15">
      <c r="A10833" t="s">
        <v>4</v>
      </c>
      <c r="B10833" s="4" t="s">
        <v>5</v>
      </c>
      <c r="C10833" s="4" t="s">
        <v>8</v>
      </c>
    </row>
    <row r="10834" spans="1:15">
      <c r="A10834" t="n">
        <v>92910</v>
      </c>
      <c r="B10834" s="31" t="n">
        <v>27</v>
      </c>
      <c r="C10834" s="7" t="n">
        <v>0</v>
      </c>
    </row>
    <row r="10835" spans="1:15">
      <c r="A10835" t="s">
        <v>4</v>
      </c>
      <c r="B10835" s="4" t="s">
        <v>5</v>
      </c>
      <c r="C10835" s="4" t="s">
        <v>8</v>
      </c>
    </row>
    <row r="10836" spans="1:15">
      <c r="A10836" t="n">
        <v>92912</v>
      </c>
      <c r="B10836" s="31" t="n">
        <v>27</v>
      </c>
      <c r="C10836" s="7" t="n">
        <v>1</v>
      </c>
    </row>
    <row r="10837" spans="1:15">
      <c r="A10837" t="s">
        <v>4</v>
      </c>
      <c r="B10837" s="4" t="s">
        <v>5</v>
      </c>
      <c r="C10837" s="4" t="s">
        <v>8</v>
      </c>
      <c r="D10837" s="4" t="s">
        <v>7</v>
      </c>
      <c r="E10837" s="4" t="s">
        <v>8</v>
      </c>
      <c r="F10837" s="4" t="s">
        <v>8</v>
      </c>
      <c r="G10837" s="4" t="s">
        <v>17</v>
      </c>
    </row>
    <row r="10838" spans="1:15">
      <c r="A10838" t="n">
        <v>92914</v>
      </c>
      <c r="B10838" s="12" t="n">
        <v>5</v>
      </c>
      <c r="C10838" s="7" t="n">
        <v>30</v>
      </c>
      <c r="D10838" s="7" t="n">
        <v>6403</v>
      </c>
      <c r="E10838" s="7" t="n">
        <v>8</v>
      </c>
      <c r="F10838" s="7" t="n">
        <v>1</v>
      </c>
      <c r="G10838" s="13" t="n">
        <f t="normal" ca="1">A10854</f>
        <v>0</v>
      </c>
    </row>
    <row r="10839" spans="1:15">
      <c r="A10839" t="s">
        <v>4</v>
      </c>
      <c r="B10839" s="4" t="s">
        <v>5</v>
      </c>
      <c r="C10839" s="4" t="s">
        <v>7</v>
      </c>
    </row>
    <row r="10840" spans="1:15">
      <c r="A10840" t="n">
        <v>92924</v>
      </c>
      <c r="B10840" s="23" t="n">
        <v>16</v>
      </c>
      <c r="C10840" s="7" t="n">
        <v>500</v>
      </c>
    </row>
    <row r="10841" spans="1:15">
      <c r="A10841" t="s">
        <v>4</v>
      </c>
      <c r="B10841" s="4" t="s">
        <v>5</v>
      </c>
      <c r="C10841" s="4" t="s">
        <v>8</v>
      </c>
      <c r="D10841" s="4" t="s">
        <v>8</v>
      </c>
      <c r="E10841" s="4" t="s">
        <v>8</v>
      </c>
      <c r="F10841" s="4" t="s">
        <v>18</v>
      </c>
      <c r="G10841" s="4" t="s">
        <v>18</v>
      </c>
      <c r="H10841" s="4" t="s">
        <v>18</v>
      </c>
      <c r="I10841" s="4" t="s">
        <v>18</v>
      </c>
      <c r="J10841" s="4" t="s">
        <v>18</v>
      </c>
    </row>
    <row r="10842" spans="1:15">
      <c r="A10842" t="n">
        <v>92927</v>
      </c>
      <c r="B10842" s="81" t="n">
        <v>76</v>
      </c>
      <c r="C10842" s="7" t="n">
        <v>1</v>
      </c>
      <c r="D10842" s="7" t="n">
        <v>3</v>
      </c>
      <c r="E10842" s="7" t="n">
        <v>0</v>
      </c>
      <c r="F10842" s="7" t="n">
        <v>1</v>
      </c>
      <c r="G10842" s="7" t="n">
        <v>1</v>
      </c>
      <c r="H10842" s="7" t="n">
        <v>1</v>
      </c>
      <c r="I10842" s="7" t="n">
        <v>1</v>
      </c>
      <c r="J10842" s="7" t="n">
        <v>1000</v>
      </c>
    </row>
    <row r="10843" spans="1:15">
      <c r="A10843" t="s">
        <v>4</v>
      </c>
      <c r="B10843" s="4" t="s">
        <v>5</v>
      </c>
      <c r="C10843" s="4" t="s">
        <v>8</v>
      </c>
      <c r="D10843" s="4" t="s">
        <v>8</v>
      </c>
    </row>
    <row r="10844" spans="1:15">
      <c r="A10844" t="n">
        <v>92951</v>
      </c>
      <c r="B10844" s="83" t="n">
        <v>77</v>
      </c>
      <c r="C10844" s="7" t="n">
        <v>1</v>
      </c>
      <c r="D10844" s="7" t="n">
        <v>3</v>
      </c>
    </row>
    <row r="10845" spans="1:15">
      <c r="A10845" t="s">
        <v>4</v>
      </c>
      <c r="B10845" s="4" t="s">
        <v>5</v>
      </c>
    </row>
    <row r="10846" spans="1:15">
      <c r="A10846" t="n">
        <v>92954</v>
      </c>
      <c r="B10846" s="90" t="n">
        <v>88</v>
      </c>
    </row>
    <row r="10847" spans="1:15">
      <c r="A10847" t="s">
        <v>4</v>
      </c>
      <c r="B10847" s="4" t="s">
        <v>5</v>
      </c>
      <c r="C10847" s="4" t="s">
        <v>8</v>
      </c>
      <c r="D10847" s="4" t="s">
        <v>8</v>
      </c>
      <c r="E10847" s="4" t="s">
        <v>8</v>
      </c>
      <c r="F10847" s="4" t="s">
        <v>18</v>
      </c>
      <c r="G10847" s="4" t="s">
        <v>18</v>
      </c>
      <c r="H10847" s="4" t="s">
        <v>18</v>
      </c>
      <c r="I10847" s="4" t="s">
        <v>18</v>
      </c>
      <c r="J10847" s="4" t="s">
        <v>18</v>
      </c>
    </row>
    <row r="10848" spans="1:15">
      <c r="A10848" t="n">
        <v>92955</v>
      </c>
      <c r="B10848" s="81" t="n">
        <v>76</v>
      </c>
      <c r="C10848" s="7" t="n">
        <v>1</v>
      </c>
      <c r="D10848" s="7" t="n">
        <v>3</v>
      </c>
      <c r="E10848" s="7" t="n">
        <v>0</v>
      </c>
      <c r="F10848" s="7" t="n">
        <v>1</v>
      </c>
      <c r="G10848" s="7" t="n">
        <v>1</v>
      </c>
      <c r="H10848" s="7" t="n">
        <v>1</v>
      </c>
      <c r="I10848" s="7" t="n">
        <v>0</v>
      </c>
      <c r="J10848" s="7" t="n">
        <v>1000</v>
      </c>
    </row>
    <row r="10849" spans="1:10">
      <c r="A10849" t="s">
        <v>4</v>
      </c>
      <c r="B10849" s="4" t="s">
        <v>5</v>
      </c>
      <c r="C10849" s="4" t="s">
        <v>8</v>
      </c>
      <c r="D10849" s="4" t="s">
        <v>8</v>
      </c>
    </row>
    <row r="10850" spans="1:10">
      <c r="A10850" t="n">
        <v>92979</v>
      </c>
      <c r="B10850" s="83" t="n">
        <v>77</v>
      </c>
      <c r="C10850" s="7" t="n">
        <v>1</v>
      </c>
      <c r="D10850" s="7" t="n">
        <v>3</v>
      </c>
    </row>
    <row r="10851" spans="1:10">
      <c r="A10851" t="s">
        <v>4</v>
      </c>
      <c r="B10851" s="4" t="s">
        <v>5</v>
      </c>
      <c r="C10851" s="4" t="s">
        <v>17</v>
      </c>
    </row>
    <row r="10852" spans="1:10">
      <c r="A10852" t="n">
        <v>92982</v>
      </c>
      <c r="B10852" s="16" t="n">
        <v>3</v>
      </c>
      <c r="C10852" s="13" t="n">
        <f t="normal" ca="1">A10854</f>
        <v>0</v>
      </c>
    </row>
    <row r="10853" spans="1:10">
      <c r="A10853" t="s">
        <v>4</v>
      </c>
      <c r="B10853" s="4" t="s">
        <v>5</v>
      </c>
      <c r="C10853" s="4" t="s">
        <v>7</v>
      </c>
    </row>
    <row r="10854" spans="1:10">
      <c r="A10854" t="n">
        <v>92987</v>
      </c>
      <c r="B10854" s="23" t="n">
        <v>16</v>
      </c>
      <c r="C10854" s="7" t="n">
        <v>500</v>
      </c>
    </row>
    <row r="10855" spans="1:10">
      <c r="A10855" t="s">
        <v>4</v>
      </c>
      <c r="B10855" s="4" t="s">
        <v>5</v>
      </c>
      <c r="C10855" s="4" t="s">
        <v>8</v>
      </c>
    </row>
    <row r="10856" spans="1:10">
      <c r="A10856" t="n">
        <v>92990</v>
      </c>
      <c r="B10856" s="86" t="n">
        <v>78</v>
      </c>
      <c r="C10856" s="7" t="n">
        <v>255</v>
      </c>
    </row>
    <row r="10857" spans="1:10">
      <c r="A10857" t="s">
        <v>4</v>
      </c>
      <c r="B10857" s="4" t="s">
        <v>5</v>
      </c>
      <c r="C10857" s="4" t="s">
        <v>7</v>
      </c>
    </row>
    <row r="10858" spans="1:10">
      <c r="A10858" t="n">
        <v>92992</v>
      </c>
      <c r="B10858" s="6" t="n">
        <v>12</v>
      </c>
      <c r="C10858" s="7" t="n">
        <v>9604</v>
      </c>
    </row>
    <row r="10859" spans="1:10">
      <c r="A10859" t="s">
        <v>4</v>
      </c>
      <c r="B10859" s="4" t="s">
        <v>5</v>
      </c>
      <c r="C10859" s="4" t="s">
        <v>7</v>
      </c>
    </row>
    <row r="10860" spans="1:10">
      <c r="A10860" t="n">
        <v>92995</v>
      </c>
      <c r="B10860" s="6" t="n">
        <v>12</v>
      </c>
      <c r="C10860" s="7" t="n">
        <v>6911</v>
      </c>
    </row>
    <row r="10861" spans="1:10">
      <c r="A10861" t="s">
        <v>4</v>
      </c>
      <c r="B10861" s="4" t="s">
        <v>5</v>
      </c>
      <c r="C10861" s="4" t="s">
        <v>8</v>
      </c>
      <c r="D10861" s="4" t="s">
        <v>7</v>
      </c>
      <c r="E10861" s="4" t="s">
        <v>19</v>
      </c>
    </row>
    <row r="10862" spans="1:10">
      <c r="A10862" t="n">
        <v>92998</v>
      </c>
      <c r="B10862" s="42" t="n">
        <v>101</v>
      </c>
      <c r="C10862" s="7" t="n">
        <v>0</v>
      </c>
      <c r="D10862" s="7" t="n">
        <v>3130</v>
      </c>
      <c r="E10862" s="7" t="n">
        <v>1</v>
      </c>
    </row>
    <row r="10863" spans="1:10">
      <c r="A10863" t="s">
        <v>4</v>
      </c>
      <c r="B10863" s="4" t="s">
        <v>5</v>
      </c>
      <c r="C10863" s="4" t="s">
        <v>7</v>
      </c>
      <c r="D10863" s="4" t="s">
        <v>18</v>
      </c>
      <c r="E10863" s="4" t="s">
        <v>18</v>
      </c>
      <c r="F10863" s="4" t="s">
        <v>18</v>
      </c>
      <c r="G10863" s="4" t="s">
        <v>18</v>
      </c>
    </row>
    <row r="10864" spans="1:10">
      <c r="A10864" t="n">
        <v>93006</v>
      </c>
      <c r="B10864" s="33" t="n">
        <v>46</v>
      </c>
      <c r="C10864" s="7" t="n">
        <v>61456</v>
      </c>
      <c r="D10864" s="7" t="n">
        <v>-3.04999995231628</v>
      </c>
      <c r="E10864" s="7" t="n">
        <v>0</v>
      </c>
      <c r="F10864" s="7" t="n">
        <v>24.6800003051758</v>
      </c>
      <c r="G10864" s="7" t="n">
        <v>310.600006103516</v>
      </c>
    </row>
    <row r="10865" spans="1:7">
      <c r="A10865" t="s">
        <v>4</v>
      </c>
      <c r="B10865" s="4" t="s">
        <v>5</v>
      </c>
      <c r="C10865" s="4" t="s">
        <v>8</v>
      </c>
      <c r="D10865" s="4" t="s">
        <v>8</v>
      </c>
      <c r="E10865" s="4" t="s">
        <v>18</v>
      </c>
      <c r="F10865" s="4" t="s">
        <v>18</v>
      </c>
      <c r="G10865" s="4" t="s">
        <v>18</v>
      </c>
      <c r="H10865" s="4" t="s">
        <v>7</v>
      </c>
      <c r="I10865" s="4" t="s">
        <v>8</v>
      </c>
    </row>
    <row r="10866" spans="1:7">
      <c r="A10866" t="n">
        <v>93025</v>
      </c>
      <c r="B10866" s="36" t="n">
        <v>45</v>
      </c>
      <c r="C10866" s="7" t="n">
        <v>4</v>
      </c>
      <c r="D10866" s="7" t="n">
        <v>3</v>
      </c>
      <c r="E10866" s="7" t="n">
        <v>8.30000019073486</v>
      </c>
      <c r="F10866" s="7" t="n">
        <v>169.470001220703</v>
      </c>
      <c r="G10866" s="7" t="n">
        <v>0</v>
      </c>
      <c r="H10866" s="7" t="n">
        <v>0</v>
      </c>
      <c r="I10866" s="7" t="n">
        <v>0</v>
      </c>
    </row>
    <row r="10867" spans="1:7">
      <c r="A10867" t="s">
        <v>4</v>
      </c>
      <c r="B10867" s="4" t="s">
        <v>5</v>
      </c>
      <c r="C10867" s="4" t="s">
        <v>8</v>
      </c>
      <c r="D10867" s="4" t="s">
        <v>7</v>
      </c>
      <c r="E10867" s="4" t="s">
        <v>8</v>
      </c>
      <c r="F10867" s="4" t="s">
        <v>7</v>
      </c>
      <c r="G10867" s="4" t="s">
        <v>8</v>
      </c>
      <c r="H10867" s="4" t="s">
        <v>8</v>
      </c>
      <c r="I10867" s="4" t="s">
        <v>7</v>
      </c>
      <c r="J10867" s="4" t="s">
        <v>8</v>
      </c>
      <c r="K10867" s="4" t="s">
        <v>8</v>
      </c>
      <c r="L10867" s="4" t="s">
        <v>7</v>
      </c>
      <c r="M10867" s="4" t="s">
        <v>8</v>
      </c>
      <c r="N10867" s="4" t="s">
        <v>8</v>
      </c>
      <c r="O10867" s="4" t="s">
        <v>7</v>
      </c>
      <c r="P10867" s="4" t="s">
        <v>8</v>
      </c>
      <c r="Q10867" s="4" t="s">
        <v>8</v>
      </c>
      <c r="R10867" s="4" t="s">
        <v>7</v>
      </c>
      <c r="S10867" s="4" t="s">
        <v>8</v>
      </c>
      <c r="T10867" s="4" t="s">
        <v>8</v>
      </c>
      <c r="U10867" s="4" t="s">
        <v>7</v>
      </c>
      <c r="V10867" s="4" t="s">
        <v>8</v>
      </c>
      <c r="W10867" s="4" t="s">
        <v>8</v>
      </c>
      <c r="X10867" s="4" t="s">
        <v>7</v>
      </c>
      <c r="Y10867" s="4" t="s">
        <v>8</v>
      </c>
      <c r="Z10867" s="4" t="s">
        <v>8</v>
      </c>
      <c r="AA10867" s="4" t="s">
        <v>8</v>
      </c>
      <c r="AB10867" s="4" t="s">
        <v>17</v>
      </c>
    </row>
    <row r="10868" spans="1:7">
      <c r="A10868" t="n">
        <v>93043</v>
      </c>
      <c r="B10868" s="12" t="n">
        <v>5</v>
      </c>
      <c r="C10868" s="7" t="n">
        <v>30</v>
      </c>
      <c r="D10868" s="7" t="n">
        <v>9600</v>
      </c>
      <c r="E10868" s="7" t="n">
        <v>30</v>
      </c>
      <c r="F10868" s="7" t="n">
        <v>9601</v>
      </c>
      <c r="G10868" s="7" t="n">
        <v>9</v>
      </c>
      <c r="H10868" s="7" t="n">
        <v>30</v>
      </c>
      <c r="I10868" s="7" t="n">
        <v>9602</v>
      </c>
      <c r="J10868" s="7" t="n">
        <v>9</v>
      </c>
      <c r="K10868" s="7" t="n">
        <v>30</v>
      </c>
      <c r="L10868" s="7" t="n">
        <v>9603</v>
      </c>
      <c r="M10868" s="7" t="n">
        <v>9</v>
      </c>
      <c r="N10868" s="7" t="n">
        <v>30</v>
      </c>
      <c r="O10868" s="7" t="n">
        <v>9604</v>
      </c>
      <c r="P10868" s="7" t="n">
        <v>9</v>
      </c>
      <c r="Q10868" s="7" t="n">
        <v>30</v>
      </c>
      <c r="R10868" s="7" t="n">
        <v>9605</v>
      </c>
      <c r="S10868" s="7" t="n">
        <v>9</v>
      </c>
      <c r="T10868" s="7" t="n">
        <v>30</v>
      </c>
      <c r="U10868" s="7" t="n">
        <v>10397</v>
      </c>
      <c r="V10868" s="7" t="n">
        <v>9</v>
      </c>
      <c r="W10868" s="7" t="n">
        <v>30</v>
      </c>
      <c r="X10868" s="7" t="n">
        <v>9606</v>
      </c>
      <c r="Y10868" s="7" t="n">
        <v>8</v>
      </c>
      <c r="Z10868" s="7" t="n">
        <v>9</v>
      </c>
      <c r="AA10868" s="7" t="n">
        <v>1</v>
      </c>
      <c r="AB10868" s="13" t="n">
        <f t="normal" ca="1">A10876</f>
        <v>0</v>
      </c>
    </row>
    <row r="10869" spans="1:7">
      <c r="A10869" t="s">
        <v>4</v>
      </c>
      <c r="B10869" s="4" t="s">
        <v>5</v>
      </c>
      <c r="C10869" s="4" t="s">
        <v>7</v>
      </c>
      <c r="D10869" s="4" t="s">
        <v>8</v>
      </c>
      <c r="E10869" s="4" t="s">
        <v>7</v>
      </c>
    </row>
    <row r="10870" spans="1:7">
      <c r="A10870" t="n">
        <v>93081</v>
      </c>
      <c r="B10870" s="72" t="n">
        <v>104</v>
      </c>
      <c r="C10870" s="7" t="n">
        <v>115</v>
      </c>
      <c r="D10870" s="7" t="n">
        <v>1</v>
      </c>
      <c r="E10870" s="7" t="n">
        <v>1</v>
      </c>
    </row>
    <row r="10871" spans="1:7">
      <c r="A10871" t="s">
        <v>4</v>
      </c>
      <c r="B10871" s="4" t="s">
        <v>5</v>
      </c>
    </row>
    <row r="10872" spans="1:7">
      <c r="A10872" t="n">
        <v>93087</v>
      </c>
      <c r="B10872" s="5" t="n">
        <v>1</v>
      </c>
    </row>
    <row r="10873" spans="1:7">
      <c r="A10873" t="s">
        <v>4</v>
      </c>
      <c r="B10873" s="4" t="s">
        <v>5</v>
      </c>
      <c r="C10873" s="4" t="s">
        <v>7</v>
      </c>
    </row>
    <row r="10874" spans="1:7">
      <c r="A10874" t="n">
        <v>93088</v>
      </c>
      <c r="B10874" s="6" t="n">
        <v>12</v>
      </c>
      <c r="C10874" s="7" t="n">
        <v>9606</v>
      </c>
    </row>
    <row r="10875" spans="1:7">
      <c r="A10875" t="s">
        <v>4</v>
      </c>
      <c r="B10875" s="4" t="s">
        <v>5</v>
      </c>
      <c r="C10875" s="4" t="s">
        <v>8</v>
      </c>
      <c r="D10875" s="4" t="s">
        <v>9</v>
      </c>
    </row>
    <row r="10876" spans="1:7">
      <c r="A10876" t="n">
        <v>93091</v>
      </c>
      <c r="B10876" s="8" t="n">
        <v>2</v>
      </c>
      <c r="C10876" s="7" t="n">
        <v>10</v>
      </c>
      <c r="D10876" s="7" t="s">
        <v>506</v>
      </c>
    </row>
    <row r="10877" spans="1:7">
      <c r="A10877" t="s">
        <v>4</v>
      </c>
      <c r="B10877" s="4" t="s">
        <v>5</v>
      </c>
      <c r="C10877" s="4" t="s">
        <v>7</v>
      </c>
    </row>
    <row r="10878" spans="1:7">
      <c r="A10878" t="n">
        <v>93106</v>
      </c>
      <c r="B10878" s="23" t="n">
        <v>16</v>
      </c>
      <c r="C10878" s="7" t="n">
        <v>0</v>
      </c>
    </row>
    <row r="10879" spans="1:7">
      <c r="A10879" t="s">
        <v>4</v>
      </c>
      <c r="B10879" s="4" t="s">
        <v>5</v>
      </c>
      <c r="C10879" s="4" t="s">
        <v>8</v>
      </c>
      <c r="D10879" s="4" t="s">
        <v>7</v>
      </c>
    </row>
    <row r="10880" spans="1:7">
      <c r="A10880" t="n">
        <v>93109</v>
      </c>
      <c r="B10880" s="25" t="n">
        <v>58</v>
      </c>
      <c r="C10880" s="7" t="n">
        <v>105</v>
      </c>
      <c r="D10880" s="7" t="n">
        <v>300</v>
      </c>
    </row>
    <row r="10881" spans="1:28">
      <c r="A10881" t="s">
        <v>4</v>
      </c>
      <c r="B10881" s="4" t="s">
        <v>5</v>
      </c>
      <c r="C10881" s="4" t="s">
        <v>18</v>
      </c>
      <c r="D10881" s="4" t="s">
        <v>7</v>
      </c>
    </row>
    <row r="10882" spans="1:28">
      <c r="A10882" t="n">
        <v>93113</v>
      </c>
      <c r="B10882" s="54" t="n">
        <v>103</v>
      </c>
      <c r="C10882" s="7" t="n">
        <v>1</v>
      </c>
      <c r="D10882" s="7" t="n">
        <v>300</v>
      </c>
    </row>
    <row r="10883" spans="1:28">
      <c r="A10883" t="s">
        <v>4</v>
      </c>
      <c r="B10883" s="4" t="s">
        <v>5</v>
      </c>
      <c r="C10883" s="4" t="s">
        <v>8</v>
      </c>
      <c r="D10883" s="4" t="s">
        <v>7</v>
      </c>
    </row>
    <row r="10884" spans="1:28">
      <c r="A10884" t="n">
        <v>93120</v>
      </c>
      <c r="B10884" s="55" t="n">
        <v>72</v>
      </c>
      <c r="C10884" s="7" t="n">
        <v>4</v>
      </c>
      <c r="D10884" s="7" t="n">
        <v>0</v>
      </c>
    </row>
    <row r="10885" spans="1:28">
      <c r="A10885" t="s">
        <v>4</v>
      </c>
      <c r="B10885" s="4" t="s">
        <v>5</v>
      </c>
      <c r="C10885" s="4" t="s">
        <v>19</v>
      </c>
    </row>
    <row r="10886" spans="1:28">
      <c r="A10886" t="n">
        <v>93124</v>
      </c>
      <c r="B10886" s="40" t="n">
        <v>15</v>
      </c>
      <c r="C10886" s="7" t="n">
        <v>1073741824</v>
      </c>
    </row>
    <row r="10887" spans="1:28">
      <c r="A10887" t="s">
        <v>4</v>
      </c>
      <c r="B10887" s="4" t="s">
        <v>5</v>
      </c>
      <c r="C10887" s="4" t="s">
        <v>8</v>
      </c>
    </row>
    <row r="10888" spans="1:28">
      <c r="A10888" t="n">
        <v>93129</v>
      </c>
      <c r="B10888" s="34" t="n">
        <v>64</v>
      </c>
      <c r="C10888" s="7" t="n">
        <v>3</v>
      </c>
    </row>
    <row r="10889" spans="1:28">
      <c r="A10889" t="s">
        <v>4</v>
      </c>
      <c r="B10889" s="4" t="s">
        <v>5</v>
      </c>
      <c r="C10889" s="4" t="s">
        <v>8</v>
      </c>
    </row>
    <row r="10890" spans="1:28">
      <c r="A10890" t="n">
        <v>93131</v>
      </c>
      <c r="B10890" s="52" t="n">
        <v>74</v>
      </c>
      <c r="C10890" s="7" t="n">
        <v>67</v>
      </c>
    </row>
    <row r="10891" spans="1:28">
      <c r="A10891" t="s">
        <v>4</v>
      </c>
      <c r="B10891" s="4" t="s">
        <v>5</v>
      </c>
      <c r="C10891" s="4" t="s">
        <v>8</v>
      </c>
      <c r="D10891" s="4" t="s">
        <v>8</v>
      </c>
      <c r="E10891" s="4" t="s">
        <v>7</v>
      </c>
    </row>
    <row r="10892" spans="1:28">
      <c r="A10892" t="n">
        <v>93133</v>
      </c>
      <c r="B10892" s="36" t="n">
        <v>45</v>
      </c>
      <c r="C10892" s="7" t="n">
        <v>8</v>
      </c>
      <c r="D10892" s="7" t="n">
        <v>1</v>
      </c>
      <c r="E10892" s="7" t="n">
        <v>0</v>
      </c>
    </row>
    <row r="10893" spans="1:28">
      <c r="A10893" t="s">
        <v>4</v>
      </c>
      <c r="B10893" s="4" t="s">
        <v>5</v>
      </c>
      <c r="C10893" s="4" t="s">
        <v>7</v>
      </c>
    </row>
    <row r="10894" spans="1:28">
      <c r="A10894" t="n">
        <v>93138</v>
      </c>
      <c r="B10894" s="14" t="n">
        <v>13</v>
      </c>
      <c r="C10894" s="7" t="n">
        <v>6409</v>
      </c>
    </row>
    <row r="10895" spans="1:28">
      <c r="A10895" t="s">
        <v>4</v>
      </c>
      <c r="B10895" s="4" t="s">
        <v>5</v>
      </c>
      <c r="C10895" s="4" t="s">
        <v>7</v>
      </c>
    </row>
    <row r="10896" spans="1:28">
      <c r="A10896" t="n">
        <v>93141</v>
      </c>
      <c r="B10896" s="14" t="n">
        <v>13</v>
      </c>
      <c r="C10896" s="7" t="n">
        <v>6408</v>
      </c>
    </row>
    <row r="10897" spans="1:5">
      <c r="A10897" t="s">
        <v>4</v>
      </c>
      <c r="B10897" s="4" t="s">
        <v>5</v>
      </c>
      <c r="C10897" s="4" t="s">
        <v>7</v>
      </c>
    </row>
    <row r="10898" spans="1:5">
      <c r="A10898" t="n">
        <v>93144</v>
      </c>
      <c r="B10898" s="6" t="n">
        <v>12</v>
      </c>
      <c r="C10898" s="7" t="n">
        <v>6464</v>
      </c>
    </row>
    <row r="10899" spans="1:5">
      <c r="A10899" t="s">
        <v>4</v>
      </c>
      <c r="B10899" s="4" t="s">
        <v>5</v>
      </c>
      <c r="C10899" s="4" t="s">
        <v>7</v>
      </c>
    </row>
    <row r="10900" spans="1:5">
      <c r="A10900" t="n">
        <v>93147</v>
      </c>
      <c r="B10900" s="14" t="n">
        <v>13</v>
      </c>
      <c r="C10900" s="7" t="n">
        <v>6465</v>
      </c>
    </row>
    <row r="10901" spans="1:5">
      <c r="A10901" t="s">
        <v>4</v>
      </c>
      <c r="B10901" s="4" t="s">
        <v>5</v>
      </c>
      <c r="C10901" s="4" t="s">
        <v>7</v>
      </c>
    </row>
    <row r="10902" spans="1:5">
      <c r="A10902" t="n">
        <v>93150</v>
      </c>
      <c r="B10902" s="14" t="n">
        <v>13</v>
      </c>
      <c r="C10902" s="7" t="n">
        <v>6466</v>
      </c>
    </row>
    <row r="10903" spans="1:5">
      <c r="A10903" t="s">
        <v>4</v>
      </c>
      <c r="B10903" s="4" t="s">
        <v>5</v>
      </c>
      <c r="C10903" s="4" t="s">
        <v>7</v>
      </c>
    </row>
    <row r="10904" spans="1:5">
      <c r="A10904" t="n">
        <v>93153</v>
      </c>
      <c r="B10904" s="14" t="n">
        <v>13</v>
      </c>
      <c r="C10904" s="7" t="n">
        <v>6467</v>
      </c>
    </row>
    <row r="10905" spans="1:5">
      <c r="A10905" t="s">
        <v>4</v>
      </c>
      <c r="B10905" s="4" t="s">
        <v>5</v>
      </c>
      <c r="C10905" s="4" t="s">
        <v>7</v>
      </c>
    </row>
    <row r="10906" spans="1:5">
      <c r="A10906" t="n">
        <v>93156</v>
      </c>
      <c r="B10906" s="14" t="n">
        <v>13</v>
      </c>
      <c r="C10906" s="7" t="n">
        <v>6468</v>
      </c>
    </row>
    <row r="10907" spans="1:5">
      <c r="A10907" t="s">
        <v>4</v>
      </c>
      <c r="B10907" s="4" t="s">
        <v>5</v>
      </c>
      <c r="C10907" s="4" t="s">
        <v>7</v>
      </c>
    </row>
    <row r="10908" spans="1:5">
      <c r="A10908" t="n">
        <v>93159</v>
      </c>
      <c r="B10908" s="14" t="n">
        <v>13</v>
      </c>
      <c r="C10908" s="7" t="n">
        <v>6469</v>
      </c>
    </row>
    <row r="10909" spans="1:5">
      <c r="A10909" t="s">
        <v>4</v>
      </c>
      <c r="B10909" s="4" t="s">
        <v>5</v>
      </c>
      <c r="C10909" s="4" t="s">
        <v>7</v>
      </c>
    </row>
    <row r="10910" spans="1:5">
      <c r="A10910" t="n">
        <v>93162</v>
      </c>
      <c r="B10910" s="14" t="n">
        <v>13</v>
      </c>
      <c r="C10910" s="7" t="n">
        <v>6470</v>
      </c>
    </row>
    <row r="10911" spans="1:5">
      <c r="A10911" t="s">
        <v>4</v>
      </c>
      <c r="B10911" s="4" t="s">
        <v>5</v>
      </c>
      <c r="C10911" s="4" t="s">
        <v>7</v>
      </c>
    </row>
    <row r="10912" spans="1:5">
      <c r="A10912" t="n">
        <v>93165</v>
      </c>
      <c r="B10912" s="14" t="n">
        <v>13</v>
      </c>
      <c r="C10912" s="7" t="n">
        <v>6471</v>
      </c>
    </row>
    <row r="10913" spans="1:3">
      <c r="A10913" t="s">
        <v>4</v>
      </c>
      <c r="B10913" s="4" t="s">
        <v>5</v>
      </c>
      <c r="C10913" s="4" t="s">
        <v>8</v>
      </c>
    </row>
    <row r="10914" spans="1:3">
      <c r="A10914" t="n">
        <v>93168</v>
      </c>
      <c r="B10914" s="52" t="n">
        <v>74</v>
      </c>
      <c r="C10914" s="7" t="n">
        <v>18</v>
      </c>
    </row>
    <row r="10915" spans="1:3">
      <c r="A10915" t="s">
        <v>4</v>
      </c>
      <c r="B10915" s="4" t="s">
        <v>5</v>
      </c>
      <c r="C10915" s="4" t="s">
        <v>8</v>
      </c>
    </row>
    <row r="10916" spans="1:3">
      <c r="A10916" t="n">
        <v>93170</v>
      </c>
      <c r="B10916" s="52" t="n">
        <v>74</v>
      </c>
      <c r="C10916" s="7" t="n">
        <v>45</v>
      </c>
    </row>
    <row r="10917" spans="1:3">
      <c r="A10917" t="s">
        <v>4</v>
      </c>
      <c r="B10917" s="4" t="s">
        <v>5</v>
      </c>
      <c r="C10917" s="4" t="s">
        <v>7</v>
      </c>
    </row>
    <row r="10918" spans="1:3">
      <c r="A10918" t="n">
        <v>93172</v>
      </c>
      <c r="B10918" s="23" t="n">
        <v>16</v>
      </c>
      <c r="C10918" s="7" t="n">
        <v>0</v>
      </c>
    </row>
    <row r="10919" spans="1:3">
      <c r="A10919" t="s">
        <v>4</v>
      </c>
      <c r="B10919" s="4" t="s">
        <v>5</v>
      </c>
      <c r="C10919" s="4" t="s">
        <v>8</v>
      </c>
      <c r="D10919" s="4" t="s">
        <v>8</v>
      </c>
      <c r="E10919" s="4" t="s">
        <v>8</v>
      </c>
      <c r="F10919" s="4" t="s">
        <v>8</v>
      </c>
    </row>
    <row r="10920" spans="1:3">
      <c r="A10920" t="n">
        <v>93175</v>
      </c>
      <c r="B10920" s="10" t="n">
        <v>14</v>
      </c>
      <c r="C10920" s="7" t="n">
        <v>0</v>
      </c>
      <c r="D10920" s="7" t="n">
        <v>8</v>
      </c>
      <c r="E10920" s="7" t="n">
        <v>0</v>
      </c>
      <c r="F10920" s="7" t="n">
        <v>0</v>
      </c>
    </row>
    <row r="10921" spans="1:3">
      <c r="A10921" t="s">
        <v>4</v>
      </c>
      <c r="B10921" s="4" t="s">
        <v>5</v>
      </c>
      <c r="C10921" s="4" t="s">
        <v>8</v>
      </c>
      <c r="D10921" s="4" t="s">
        <v>9</v>
      </c>
    </row>
    <row r="10922" spans="1:3">
      <c r="A10922" t="n">
        <v>93180</v>
      </c>
      <c r="B10922" s="8" t="n">
        <v>2</v>
      </c>
      <c r="C10922" s="7" t="n">
        <v>11</v>
      </c>
      <c r="D10922" s="7" t="s">
        <v>21</v>
      </c>
    </row>
    <row r="10923" spans="1:3">
      <c r="A10923" t="s">
        <v>4</v>
      </c>
      <c r="B10923" s="4" t="s">
        <v>5</v>
      </c>
      <c r="C10923" s="4" t="s">
        <v>7</v>
      </c>
    </row>
    <row r="10924" spans="1:3">
      <c r="A10924" t="n">
        <v>93194</v>
      </c>
      <c r="B10924" s="23" t="n">
        <v>16</v>
      </c>
      <c r="C10924" s="7" t="n">
        <v>0</v>
      </c>
    </row>
    <row r="10925" spans="1:3">
      <c r="A10925" t="s">
        <v>4</v>
      </c>
      <c r="B10925" s="4" t="s">
        <v>5</v>
      </c>
      <c r="C10925" s="4" t="s">
        <v>8</v>
      </c>
      <c r="D10925" s="4" t="s">
        <v>9</v>
      </c>
    </row>
    <row r="10926" spans="1:3">
      <c r="A10926" t="n">
        <v>93197</v>
      </c>
      <c r="B10926" s="8" t="n">
        <v>2</v>
      </c>
      <c r="C10926" s="7" t="n">
        <v>11</v>
      </c>
      <c r="D10926" s="7" t="s">
        <v>507</v>
      </c>
    </row>
    <row r="10927" spans="1:3">
      <c r="A10927" t="s">
        <v>4</v>
      </c>
      <c r="B10927" s="4" t="s">
        <v>5</v>
      </c>
      <c r="C10927" s="4" t="s">
        <v>7</v>
      </c>
    </row>
    <row r="10928" spans="1:3">
      <c r="A10928" t="n">
        <v>93206</v>
      </c>
      <c r="B10928" s="23" t="n">
        <v>16</v>
      </c>
      <c r="C10928" s="7" t="n">
        <v>0</v>
      </c>
    </row>
    <row r="10929" spans="1:6">
      <c r="A10929" t="s">
        <v>4</v>
      </c>
      <c r="B10929" s="4" t="s">
        <v>5</v>
      </c>
      <c r="C10929" s="4" t="s">
        <v>19</v>
      </c>
    </row>
    <row r="10930" spans="1:6">
      <c r="A10930" t="n">
        <v>93209</v>
      </c>
      <c r="B10930" s="40" t="n">
        <v>15</v>
      </c>
      <c r="C10930" s="7" t="n">
        <v>2048</v>
      </c>
    </row>
    <row r="10931" spans="1:6">
      <c r="A10931" t="s">
        <v>4</v>
      </c>
      <c r="B10931" s="4" t="s">
        <v>5</v>
      </c>
      <c r="C10931" s="4" t="s">
        <v>8</v>
      </c>
      <c r="D10931" s="4" t="s">
        <v>9</v>
      </c>
    </row>
    <row r="10932" spans="1:6">
      <c r="A10932" t="n">
        <v>93214</v>
      </c>
      <c r="B10932" s="8" t="n">
        <v>2</v>
      </c>
      <c r="C10932" s="7" t="n">
        <v>10</v>
      </c>
      <c r="D10932" s="7" t="s">
        <v>66</v>
      </c>
    </row>
    <row r="10933" spans="1:6">
      <c r="A10933" t="s">
        <v>4</v>
      </c>
      <c r="B10933" s="4" t="s">
        <v>5</v>
      </c>
      <c r="C10933" s="4" t="s">
        <v>7</v>
      </c>
    </row>
    <row r="10934" spans="1:6">
      <c r="A10934" t="n">
        <v>93232</v>
      </c>
      <c r="B10934" s="23" t="n">
        <v>16</v>
      </c>
      <c r="C10934" s="7" t="n">
        <v>0</v>
      </c>
    </row>
    <row r="10935" spans="1:6">
      <c r="A10935" t="s">
        <v>4</v>
      </c>
      <c r="B10935" s="4" t="s">
        <v>5</v>
      </c>
      <c r="C10935" s="4" t="s">
        <v>8</v>
      </c>
      <c r="D10935" s="4" t="s">
        <v>9</v>
      </c>
    </row>
    <row r="10936" spans="1:6">
      <c r="A10936" t="n">
        <v>93235</v>
      </c>
      <c r="B10936" s="8" t="n">
        <v>2</v>
      </c>
      <c r="C10936" s="7" t="n">
        <v>10</v>
      </c>
      <c r="D10936" s="7" t="s">
        <v>67</v>
      </c>
    </row>
    <row r="10937" spans="1:6">
      <c r="A10937" t="s">
        <v>4</v>
      </c>
      <c r="B10937" s="4" t="s">
        <v>5</v>
      </c>
      <c r="C10937" s="4" t="s">
        <v>7</v>
      </c>
    </row>
    <row r="10938" spans="1:6">
      <c r="A10938" t="n">
        <v>93254</v>
      </c>
      <c r="B10938" s="23" t="n">
        <v>16</v>
      </c>
      <c r="C10938" s="7" t="n">
        <v>0</v>
      </c>
    </row>
    <row r="10939" spans="1:6">
      <c r="A10939" t="s">
        <v>4</v>
      </c>
      <c r="B10939" s="4" t="s">
        <v>5</v>
      </c>
      <c r="C10939" s="4" t="s">
        <v>8</v>
      </c>
      <c r="D10939" s="4" t="s">
        <v>9</v>
      </c>
    </row>
    <row r="10940" spans="1:6">
      <c r="A10940" t="n">
        <v>93257</v>
      </c>
      <c r="B10940" s="32" t="n">
        <v>4</v>
      </c>
      <c r="C10940" s="7" t="n">
        <v>11</v>
      </c>
      <c r="D10940" s="7" t="s">
        <v>754</v>
      </c>
    </row>
    <row r="10941" spans="1:6">
      <c r="A10941" t="s">
        <v>4</v>
      </c>
      <c r="B10941" s="4" t="s">
        <v>5</v>
      </c>
    </row>
    <row r="10942" spans="1:6">
      <c r="A10942" t="n">
        <v>93275</v>
      </c>
      <c r="B10942" s="5" t="n">
        <v>1</v>
      </c>
    </row>
    <row r="10943" spans="1:6" s="3" customFormat="1" customHeight="0">
      <c r="A10943" s="3" t="s">
        <v>2</v>
      </c>
      <c r="B10943" s="3" t="s">
        <v>793</v>
      </c>
    </row>
    <row r="10944" spans="1:6">
      <c r="A10944" t="s">
        <v>4</v>
      </c>
      <c r="B10944" s="4" t="s">
        <v>5</v>
      </c>
      <c r="C10944" s="4" t="s">
        <v>8</v>
      </c>
      <c r="D10944" s="4" t="s">
        <v>7</v>
      </c>
    </row>
    <row r="10945" spans="1:4">
      <c r="A10945" t="n">
        <v>93276</v>
      </c>
      <c r="B10945" s="21" t="n">
        <v>22</v>
      </c>
      <c r="C10945" s="7" t="n">
        <v>0</v>
      </c>
      <c r="D10945" s="7" t="n">
        <v>0</v>
      </c>
    </row>
    <row r="10946" spans="1:4">
      <c r="A10946" t="s">
        <v>4</v>
      </c>
      <c r="B10946" s="4" t="s">
        <v>5</v>
      </c>
      <c r="C10946" s="4" t="s">
        <v>7</v>
      </c>
      <c r="D10946" s="4" t="s">
        <v>8</v>
      </c>
      <c r="E10946" s="4" t="s">
        <v>8</v>
      </c>
      <c r="F10946" s="4" t="s">
        <v>9</v>
      </c>
    </row>
    <row r="10947" spans="1:4">
      <c r="A10947" t="n">
        <v>93280</v>
      </c>
      <c r="B10947" s="51" t="n">
        <v>47</v>
      </c>
      <c r="C10947" s="7" t="n">
        <v>61456</v>
      </c>
      <c r="D10947" s="7" t="n">
        <v>0</v>
      </c>
      <c r="E10947" s="7" t="n">
        <v>0</v>
      </c>
      <c r="F10947" s="7" t="s">
        <v>744</v>
      </c>
    </row>
    <row r="10948" spans="1:4">
      <c r="A10948" t="s">
        <v>4</v>
      </c>
      <c r="B10948" s="4" t="s">
        <v>5</v>
      </c>
      <c r="C10948" s="4" t="s">
        <v>8</v>
      </c>
      <c r="D10948" s="4" t="s">
        <v>7</v>
      </c>
      <c r="E10948" s="4" t="s">
        <v>18</v>
      </c>
    </row>
    <row r="10949" spans="1:4">
      <c r="A10949" t="n">
        <v>93294</v>
      </c>
      <c r="B10949" s="25" t="n">
        <v>58</v>
      </c>
      <c r="C10949" s="7" t="n">
        <v>0</v>
      </c>
      <c r="D10949" s="7" t="n">
        <v>1000</v>
      </c>
      <c r="E10949" s="7" t="n">
        <v>1</v>
      </c>
    </row>
    <row r="10950" spans="1:4">
      <c r="A10950" t="s">
        <v>4</v>
      </c>
      <c r="B10950" s="4" t="s">
        <v>5</v>
      </c>
      <c r="C10950" s="4" t="s">
        <v>8</v>
      </c>
      <c r="D10950" s="4" t="s">
        <v>7</v>
      </c>
    </row>
    <row r="10951" spans="1:4">
      <c r="A10951" t="n">
        <v>93302</v>
      </c>
      <c r="B10951" s="25" t="n">
        <v>58</v>
      </c>
      <c r="C10951" s="7" t="n">
        <v>255</v>
      </c>
      <c r="D10951" s="7" t="n">
        <v>0</v>
      </c>
    </row>
    <row r="10952" spans="1:4">
      <c r="A10952" t="s">
        <v>4</v>
      </c>
      <c r="B10952" s="4" t="s">
        <v>5</v>
      </c>
      <c r="C10952" s="4" t="s">
        <v>7</v>
      </c>
      <c r="D10952" s="4" t="s">
        <v>18</v>
      </c>
      <c r="E10952" s="4" t="s">
        <v>18</v>
      </c>
      <c r="F10952" s="4" t="s">
        <v>18</v>
      </c>
      <c r="G10952" s="4" t="s">
        <v>18</v>
      </c>
    </row>
    <row r="10953" spans="1:4">
      <c r="A10953" t="n">
        <v>93306</v>
      </c>
      <c r="B10953" s="33" t="n">
        <v>46</v>
      </c>
      <c r="C10953" s="7" t="n">
        <v>61456</v>
      </c>
      <c r="D10953" s="7" t="n">
        <v>7.09999990463257</v>
      </c>
      <c r="E10953" s="7" t="n">
        <v>0</v>
      </c>
      <c r="F10953" s="7" t="n">
        <v>-16</v>
      </c>
      <c r="G10953" s="7" t="n">
        <v>90</v>
      </c>
    </row>
    <row r="10954" spans="1:4">
      <c r="A10954" t="s">
        <v>4</v>
      </c>
      <c r="B10954" s="4" t="s">
        <v>5</v>
      </c>
      <c r="C10954" s="4" t="s">
        <v>8</v>
      </c>
    </row>
    <row r="10955" spans="1:4">
      <c r="A10955" t="n">
        <v>93325</v>
      </c>
      <c r="B10955" s="34" t="n">
        <v>64</v>
      </c>
      <c r="C10955" s="7" t="n">
        <v>7</v>
      </c>
    </row>
    <row r="10956" spans="1:4">
      <c r="A10956" t="s">
        <v>4</v>
      </c>
      <c r="B10956" s="4" t="s">
        <v>5</v>
      </c>
      <c r="C10956" s="4" t="s">
        <v>7</v>
      </c>
      <c r="D10956" s="4" t="s">
        <v>7</v>
      </c>
      <c r="E10956" s="4" t="s">
        <v>7</v>
      </c>
    </row>
    <row r="10957" spans="1:4">
      <c r="A10957" t="n">
        <v>93327</v>
      </c>
      <c r="B10957" s="45" t="n">
        <v>61</v>
      </c>
      <c r="C10957" s="7" t="n">
        <v>61456</v>
      </c>
      <c r="D10957" s="7" t="n">
        <v>7033</v>
      </c>
      <c r="E10957" s="7" t="n">
        <v>0</v>
      </c>
    </row>
    <row r="10958" spans="1:4">
      <c r="A10958" t="s">
        <v>4</v>
      </c>
      <c r="B10958" s="4" t="s">
        <v>5</v>
      </c>
      <c r="C10958" s="4" t="s">
        <v>7</v>
      </c>
      <c r="D10958" s="4" t="s">
        <v>18</v>
      </c>
      <c r="E10958" s="4" t="s">
        <v>18</v>
      </c>
      <c r="F10958" s="4" t="s">
        <v>18</v>
      </c>
      <c r="G10958" s="4" t="s">
        <v>7</v>
      </c>
      <c r="H10958" s="4" t="s">
        <v>7</v>
      </c>
    </row>
    <row r="10959" spans="1:4">
      <c r="A10959" t="n">
        <v>93334</v>
      </c>
      <c r="B10959" s="35" t="n">
        <v>60</v>
      </c>
      <c r="C10959" s="7" t="n">
        <v>61456</v>
      </c>
      <c r="D10959" s="7" t="n">
        <v>0</v>
      </c>
      <c r="E10959" s="7" t="n">
        <v>30</v>
      </c>
      <c r="F10959" s="7" t="n">
        <v>0</v>
      </c>
      <c r="G10959" s="7" t="n">
        <v>0</v>
      </c>
      <c r="H10959" s="7" t="n">
        <v>0</v>
      </c>
    </row>
    <row r="10960" spans="1:4">
      <c r="A10960" t="s">
        <v>4</v>
      </c>
      <c r="B10960" s="4" t="s">
        <v>5</v>
      </c>
      <c r="C10960" s="4" t="s">
        <v>8</v>
      </c>
      <c r="D10960" s="4" t="s">
        <v>8</v>
      </c>
      <c r="E10960" s="4" t="s">
        <v>18</v>
      </c>
      <c r="F10960" s="4" t="s">
        <v>18</v>
      </c>
      <c r="G10960" s="4" t="s">
        <v>18</v>
      </c>
      <c r="H10960" s="4" t="s">
        <v>7</v>
      </c>
    </row>
    <row r="10961" spans="1:8">
      <c r="A10961" t="n">
        <v>93353</v>
      </c>
      <c r="B10961" s="36" t="n">
        <v>45</v>
      </c>
      <c r="C10961" s="7" t="n">
        <v>2</v>
      </c>
      <c r="D10961" s="7" t="n">
        <v>3</v>
      </c>
      <c r="E10961" s="7" t="n">
        <v>8.93000030517578</v>
      </c>
      <c r="F10961" s="7" t="n">
        <v>5.34999990463257</v>
      </c>
      <c r="G10961" s="7" t="n">
        <v>-15.7700004577637</v>
      </c>
      <c r="H10961" s="7" t="n">
        <v>0</v>
      </c>
    </row>
    <row r="10962" spans="1:8">
      <c r="A10962" t="s">
        <v>4</v>
      </c>
      <c r="B10962" s="4" t="s">
        <v>5</v>
      </c>
      <c r="C10962" s="4" t="s">
        <v>8</v>
      </c>
      <c r="D10962" s="4" t="s">
        <v>8</v>
      </c>
      <c r="E10962" s="4" t="s">
        <v>18</v>
      </c>
      <c r="F10962" s="4" t="s">
        <v>18</v>
      </c>
      <c r="G10962" s="4" t="s">
        <v>18</v>
      </c>
      <c r="H10962" s="4" t="s">
        <v>7</v>
      </c>
      <c r="I10962" s="4" t="s">
        <v>8</v>
      </c>
    </row>
    <row r="10963" spans="1:8">
      <c r="A10963" t="n">
        <v>93370</v>
      </c>
      <c r="B10963" s="36" t="n">
        <v>45</v>
      </c>
      <c r="C10963" s="7" t="n">
        <v>4</v>
      </c>
      <c r="D10963" s="7" t="n">
        <v>3</v>
      </c>
      <c r="E10963" s="7" t="n">
        <v>345.470001220703</v>
      </c>
      <c r="F10963" s="7" t="n">
        <v>279.600006103516</v>
      </c>
      <c r="G10963" s="7" t="n">
        <v>0</v>
      </c>
      <c r="H10963" s="7" t="n">
        <v>0</v>
      </c>
      <c r="I10963" s="7" t="n">
        <v>0</v>
      </c>
    </row>
    <row r="10964" spans="1:8">
      <c r="A10964" t="s">
        <v>4</v>
      </c>
      <c r="B10964" s="4" t="s">
        <v>5</v>
      </c>
      <c r="C10964" s="4" t="s">
        <v>8</v>
      </c>
      <c r="D10964" s="4" t="s">
        <v>8</v>
      </c>
      <c r="E10964" s="4" t="s">
        <v>18</v>
      </c>
      <c r="F10964" s="4" t="s">
        <v>7</v>
      </c>
    </row>
    <row r="10965" spans="1:8">
      <c r="A10965" t="n">
        <v>93388</v>
      </c>
      <c r="B10965" s="36" t="n">
        <v>45</v>
      </c>
      <c r="C10965" s="7" t="n">
        <v>5</v>
      </c>
      <c r="D10965" s="7" t="n">
        <v>3</v>
      </c>
      <c r="E10965" s="7" t="n">
        <v>4.5</v>
      </c>
      <c r="F10965" s="7" t="n">
        <v>0</v>
      </c>
    </row>
    <row r="10966" spans="1:8">
      <c r="A10966" t="s">
        <v>4</v>
      </c>
      <c r="B10966" s="4" t="s">
        <v>5</v>
      </c>
      <c r="C10966" s="4" t="s">
        <v>8</v>
      </c>
      <c r="D10966" s="4" t="s">
        <v>8</v>
      </c>
      <c r="E10966" s="4" t="s">
        <v>18</v>
      </c>
      <c r="F10966" s="4" t="s">
        <v>7</v>
      </c>
    </row>
    <row r="10967" spans="1:8">
      <c r="A10967" t="n">
        <v>93397</v>
      </c>
      <c r="B10967" s="36" t="n">
        <v>45</v>
      </c>
      <c r="C10967" s="7" t="n">
        <v>11</v>
      </c>
      <c r="D10967" s="7" t="n">
        <v>3</v>
      </c>
      <c r="E10967" s="7" t="n">
        <v>35.0999984741211</v>
      </c>
      <c r="F10967" s="7" t="n">
        <v>0</v>
      </c>
    </row>
    <row r="10968" spans="1:8">
      <c r="A10968" t="s">
        <v>4</v>
      </c>
      <c r="B10968" s="4" t="s">
        <v>5</v>
      </c>
      <c r="C10968" s="4" t="s">
        <v>8</v>
      </c>
      <c r="D10968" s="4" t="s">
        <v>8</v>
      </c>
      <c r="E10968" s="4" t="s">
        <v>18</v>
      </c>
      <c r="F10968" s="4" t="s">
        <v>7</v>
      </c>
    </row>
    <row r="10969" spans="1:8">
      <c r="A10969" t="n">
        <v>93406</v>
      </c>
      <c r="B10969" s="36" t="n">
        <v>45</v>
      </c>
      <c r="C10969" s="7" t="n">
        <v>5</v>
      </c>
      <c r="D10969" s="7" t="n">
        <v>3</v>
      </c>
      <c r="E10969" s="7" t="n">
        <v>4</v>
      </c>
      <c r="F10969" s="7" t="n">
        <v>2000</v>
      </c>
    </row>
    <row r="10970" spans="1:8">
      <c r="A10970" t="s">
        <v>4</v>
      </c>
      <c r="B10970" s="4" t="s">
        <v>5</v>
      </c>
      <c r="C10970" s="4" t="s">
        <v>8</v>
      </c>
      <c r="D10970" s="4" t="s">
        <v>7</v>
      </c>
    </row>
    <row r="10971" spans="1:8">
      <c r="A10971" t="n">
        <v>93415</v>
      </c>
      <c r="B10971" s="25" t="n">
        <v>58</v>
      </c>
      <c r="C10971" s="7" t="n">
        <v>5</v>
      </c>
      <c r="D10971" s="7" t="n">
        <v>300</v>
      </c>
    </row>
    <row r="10972" spans="1:8">
      <c r="A10972" t="s">
        <v>4</v>
      </c>
      <c r="B10972" s="4" t="s">
        <v>5</v>
      </c>
      <c r="C10972" s="4" t="s">
        <v>18</v>
      </c>
      <c r="D10972" s="4" t="s">
        <v>7</v>
      </c>
    </row>
    <row r="10973" spans="1:8">
      <c r="A10973" t="n">
        <v>93419</v>
      </c>
      <c r="B10973" s="54" t="n">
        <v>103</v>
      </c>
      <c r="C10973" s="7" t="n">
        <v>0</v>
      </c>
      <c r="D10973" s="7" t="n">
        <v>300</v>
      </c>
    </row>
    <row r="10974" spans="1:8">
      <c r="A10974" t="s">
        <v>4</v>
      </c>
      <c r="B10974" s="4" t="s">
        <v>5</v>
      </c>
      <c r="C10974" s="4" t="s">
        <v>8</v>
      </c>
      <c r="D10974" s="4" t="s">
        <v>7</v>
      </c>
      <c r="E10974" s="4" t="s">
        <v>18</v>
      </c>
    </row>
    <row r="10975" spans="1:8">
      <c r="A10975" t="n">
        <v>93426</v>
      </c>
      <c r="B10975" s="25" t="n">
        <v>58</v>
      </c>
      <c r="C10975" s="7" t="n">
        <v>100</v>
      </c>
      <c r="D10975" s="7" t="n">
        <v>1000</v>
      </c>
      <c r="E10975" s="7" t="n">
        <v>1</v>
      </c>
    </row>
    <row r="10976" spans="1:8">
      <c r="A10976" t="s">
        <v>4</v>
      </c>
      <c r="B10976" s="4" t="s">
        <v>5</v>
      </c>
      <c r="C10976" s="4" t="s">
        <v>8</v>
      </c>
      <c r="D10976" s="4" t="s">
        <v>7</v>
      </c>
    </row>
    <row r="10977" spans="1:9">
      <c r="A10977" t="n">
        <v>93434</v>
      </c>
      <c r="B10977" s="25" t="n">
        <v>58</v>
      </c>
      <c r="C10977" s="7" t="n">
        <v>255</v>
      </c>
      <c r="D10977" s="7" t="n">
        <v>0</v>
      </c>
    </row>
    <row r="10978" spans="1:9">
      <c r="A10978" t="s">
        <v>4</v>
      </c>
      <c r="B10978" s="4" t="s">
        <v>5</v>
      </c>
      <c r="C10978" s="4" t="s">
        <v>8</v>
      </c>
      <c r="D10978" s="4" t="s">
        <v>7</v>
      </c>
    </row>
    <row r="10979" spans="1:9">
      <c r="A10979" t="n">
        <v>93438</v>
      </c>
      <c r="B10979" s="36" t="n">
        <v>45</v>
      </c>
      <c r="C10979" s="7" t="n">
        <v>7</v>
      </c>
      <c r="D10979" s="7" t="n">
        <v>255</v>
      </c>
    </row>
    <row r="10980" spans="1:9">
      <c r="A10980" t="s">
        <v>4</v>
      </c>
      <c r="B10980" s="4" t="s">
        <v>5</v>
      </c>
      <c r="C10980" s="4" t="s">
        <v>7</v>
      </c>
      <c r="D10980" s="4" t="s">
        <v>8</v>
      </c>
      <c r="E10980" s="4" t="s">
        <v>9</v>
      </c>
      <c r="F10980" s="4" t="s">
        <v>18</v>
      </c>
      <c r="G10980" s="4" t="s">
        <v>18</v>
      </c>
      <c r="H10980" s="4" t="s">
        <v>18</v>
      </c>
    </row>
    <row r="10981" spans="1:9">
      <c r="A10981" t="n">
        <v>93442</v>
      </c>
      <c r="B10981" s="37" t="n">
        <v>48</v>
      </c>
      <c r="C10981" s="7" t="n">
        <v>7033</v>
      </c>
      <c r="D10981" s="7" t="n">
        <v>0</v>
      </c>
      <c r="E10981" s="7" t="s">
        <v>75</v>
      </c>
      <c r="F10981" s="7" t="n">
        <v>-1</v>
      </c>
      <c r="G10981" s="7" t="n">
        <v>1</v>
      </c>
      <c r="H10981" s="7" t="n">
        <v>0</v>
      </c>
    </row>
    <row r="10982" spans="1:9">
      <c r="A10982" t="s">
        <v>4</v>
      </c>
      <c r="B10982" s="4" t="s">
        <v>5</v>
      </c>
      <c r="C10982" s="4" t="s">
        <v>7</v>
      </c>
    </row>
    <row r="10983" spans="1:9">
      <c r="A10983" t="n">
        <v>93469</v>
      </c>
      <c r="B10983" s="23" t="n">
        <v>16</v>
      </c>
      <c r="C10983" s="7" t="n">
        <v>2000</v>
      </c>
    </row>
    <row r="10984" spans="1:9">
      <c r="A10984" t="s">
        <v>4</v>
      </c>
      <c r="B10984" s="4" t="s">
        <v>5</v>
      </c>
      <c r="C10984" s="4" t="s">
        <v>8</v>
      </c>
      <c r="D10984" s="4" t="s">
        <v>7</v>
      </c>
      <c r="E10984" s="4" t="s">
        <v>9</v>
      </c>
    </row>
    <row r="10985" spans="1:9">
      <c r="A10985" t="n">
        <v>93472</v>
      </c>
      <c r="B10985" s="38" t="n">
        <v>51</v>
      </c>
      <c r="C10985" s="7" t="n">
        <v>4</v>
      </c>
      <c r="D10985" s="7" t="n">
        <v>7033</v>
      </c>
      <c r="E10985" s="7" t="s">
        <v>76</v>
      </c>
    </row>
    <row r="10986" spans="1:9">
      <c r="A10986" t="s">
        <v>4</v>
      </c>
      <c r="B10986" s="4" t="s">
        <v>5</v>
      </c>
      <c r="C10986" s="4" t="s">
        <v>7</v>
      </c>
    </row>
    <row r="10987" spans="1:9">
      <c r="A10987" t="n">
        <v>93485</v>
      </c>
      <c r="B10987" s="23" t="n">
        <v>16</v>
      </c>
      <c r="C10987" s="7" t="n">
        <v>0</v>
      </c>
    </row>
    <row r="10988" spans="1:9">
      <c r="A10988" t="s">
        <v>4</v>
      </c>
      <c r="B10988" s="4" t="s">
        <v>5</v>
      </c>
      <c r="C10988" s="4" t="s">
        <v>7</v>
      </c>
      <c r="D10988" s="4" t="s">
        <v>69</v>
      </c>
      <c r="E10988" s="4" t="s">
        <v>8</v>
      </c>
      <c r="F10988" s="4" t="s">
        <v>8</v>
      </c>
    </row>
    <row r="10989" spans="1:9">
      <c r="A10989" t="n">
        <v>93488</v>
      </c>
      <c r="B10989" s="39" t="n">
        <v>26</v>
      </c>
      <c r="C10989" s="7" t="n">
        <v>7033</v>
      </c>
      <c r="D10989" s="7" t="s">
        <v>794</v>
      </c>
      <c r="E10989" s="7" t="n">
        <v>2</v>
      </c>
      <c r="F10989" s="7" t="n">
        <v>0</v>
      </c>
    </row>
    <row r="10990" spans="1:9">
      <c r="A10990" t="s">
        <v>4</v>
      </c>
      <c r="B10990" s="4" t="s">
        <v>5</v>
      </c>
    </row>
    <row r="10991" spans="1:9">
      <c r="A10991" t="n">
        <v>93516</v>
      </c>
      <c r="B10991" s="30" t="n">
        <v>28</v>
      </c>
    </row>
    <row r="10992" spans="1:9">
      <c r="A10992" t="s">
        <v>4</v>
      </c>
      <c r="B10992" s="4" t="s">
        <v>5</v>
      </c>
      <c r="C10992" s="4" t="s">
        <v>7</v>
      </c>
      <c r="D10992" s="4" t="s">
        <v>8</v>
      </c>
    </row>
    <row r="10993" spans="1:8">
      <c r="A10993" t="n">
        <v>93517</v>
      </c>
      <c r="B10993" s="60" t="n">
        <v>89</v>
      </c>
      <c r="C10993" s="7" t="n">
        <v>65533</v>
      </c>
      <c r="D10993" s="7" t="n">
        <v>1</v>
      </c>
    </row>
    <row r="10994" spans="1:8">
      <c r="A10994" t="s">
        <v>4</v>
      </c>
      <c r="B10994" s="4" t="s">
        <v>5</v>
      </c>
      <c r="C10994" s="4" t="s">
        <v>8</v>
      </c>
      <c r="D10994" s="4" t="s">
        <v>7</v>
      </c>
      <c r="E10994" s="4" t="s">
        <v>18</v>
      </c>
    </row>
    <row r="10995" spans="1:8">
      <c r="A10995" t="n">
        <v>93521</v>
      </c>
      <c r="B10995" s="25" t="n">
        <v>58</v>
      </c>
      <c r="C10995" s="7" t="n">
        <v>101</v>
      </c>
      <c r="D10995" s="7" t="n">
        <v>1500</v>
      </c>
      <c r="E10995" s="7" t="n">
        <v>1</v>
      </c>
    </row>
    <row r="10996" spans="1:8">
      <c r="A10996" t="s">
        <v>4</v>
      </c>
      <c r="B10996" s="4" t="s">
        <v>5</v>
      </c>
      <c r="C10996" s="4" t="s">
        <v>8</v>
      </c>
      <c r="D10996" s="4" t="s">
        <v>7</v>
      </c>
    </row>
    <row r="10997" spans="1:8">
      <c r="A10997" t="n">
        <v>93529</v>
      </c>
      <c r="B10997" s="25" t="n">
        <v>58</v>
      </c>
      <c r="C10997" s="7" t="n">
        <v>254</v>
      </c>
      <c r="D10997" s="7" t="n">
        <v>0</v>
      </c>
    </row>
    <row r="10998" spans="1:8">
      <c r="A10998" t="s">
        <v>4</v>
      </c>
      <c r="B10998" s="4" t="s">
        <v>5</v>
      </c>
      <c r="C10998" s="4" t="s">
        <v>8</v>
      </c>
      <c r="D10998" s="4" t="s">
        <v>8</v>
      </c>
      <c r="E10998" s="4" t="s">
        <v>18</v>
      </c>
      <c r="F10998" s="4" t="s">
        <v>18</v>
      </c>
      <c r="G10998" s="4" t="s">
        <v>18</v>
      </c>
      <c r="H10998" s="4" t="s">
        <v>7</v>
      </c>
    </row>
    <row r="10999" spans="1:8">
      <c r="A10999" t="n">
        <v>93533</v>
      </c>
      <c r="B10999" s="36" t="n">
        <v>45</v>
      </c>
      <c r="C10999" s="7" t="n">
        <v>2</v>
      </c>
      <c r="D10999" s="7" t="n">
        <v>3</v>
      </c>
      <c r="E10999" s="7" t="n">
        <v>7.86999988555908</v>
      </c>
      <c r="F10999" s="7" t="n">
        <v>2.64000010490417</v>
      </c>
      <c r="G10999" s="7" t="n">
        <v>-15.1700000762939</v>
      </c>
      <c r="H10999" s="7" t="n">
        <v>0</v>
      </c>
    </row>
    <row r="11000" spans="1:8">
      <c r="A11000" t="s">
        <v>4</v>
      </c>
      <c r="B11000" s="4" t="s">
        <v>5</v>
      </c>
      <c r="C11000" s="4" t="s">
        <v>8</v>
      </c>
      <c r="D11000" s="4" t="s">
        <v>8</v>
      </c>
      <c r="E11000" s="4" t="s">
        <v>18</v>
      </c>
      <c r="F11000" s="4" t="s">
        <v>18</v>
      </c>
      <c r="G11000" s="4" t="s">
        <v>18</v>
      </c>
      <c r="H11000" s="4" t="s">
        <v>7</v>
      </c>
      <c r="I11000" s="4" t="s">
        <v>8</v>
      </c>
    </row>
    <row r="11001" spans="1:8">
      <c r="A11001" t="n">
        <v>93550</v>
      </c>
      <c r="B11001" s="36" t="n">
        <v>45</v>
      </c>
      <c r="C11001" s="7" t="n">
        <v>4</v>
      </c>
      <c r="D11001" s="7" t="n">
        <v>3</v>
      </c>
      <c r="E11001" s="7" t="n">
        <v>335.559997558594</v>
      </c>
      <c r="F11001" s="7" t="n">
        <v>308.570007324219</v>
      </c>
      <c r="G11001" s="7" t="n">
        <v>10</v>
      </c>
      <c r="H11001" s="7" t="n">
        <v>0</v>
      </c>
      <c r="I11001" s="7" t="n">
        <v>0</v>
      </c>
    </row>
    <row r="11002" spans="1:8">
      <c r="A11002" t="s">
        <v>4</v>
      </c>
      <c r="B11002" s="4" t="s">
        <v>5</v>
      </c>
      <c r="C11002" s="4" t="s">
        <v>8</v>
      </c>
      <c r="D11002" s="4" t="s">
        <v>8</v>
      </c>
      <c r="E11002" s="4" t="s">
        <v>18</v>
      </c>
      <c r="F11002" s="4" t="s">
        <v>7</v>
      </c>
    </row>
    <row r="11003" spans="1:8">
      <c r="A11003" t="n">
        <v>93568</v>
      </c>
      <c r="B11003" s="36" t="n">
        <v>45</v>
      </c>
      <c r="C11003" s="7" t="n">
        <v>5</v>
      </c>
      <c r="D11003" s="7" t="n">
        <v>3</v>
      </c>
      <c r="E11003" s="7" t="n">
        <v>6.80000019073486</v>
      </c>
      <c r="F11003" s="7" t="n">
        <v>0</v>
      </c>
    </row>
    <row r="11004" spans="1:8">
      <c r="A11004" t="s">
        <v>4</v>
      </c>
      <c r="B11004" s="4" t="s">
        <v>5</v>
      </c>
      <c r="C11004" s="4" t="s">
        <v>8</v>
      </c>
      <c r="D11004" s="4" t="s">
        <v>8</v>
      </c>
      <c r="E11004" s="4" t="s">
        <v>18</v>
      </c>
      <c r="F11004" s="4" t="s">
        <v>7</v>
      </c>
    </row>
    <row r="11005" spans="1:8">
      <c r="A11005" t="n">
        <v>93577</v>
      </c>
      <c r="B11005" s="36" t="n">
        <v>45</v>
      </c>
      <c r="C11005" s="7" t="n">
        <v>11</v>
      </c>
      <c r="D11005" s="7" t="n">
        <v>3</v>
      </c>
      <c r="E11005" s="7" t="n">
        <v>35.7000007629395</v>
      </c>
      <c r="F11005" s="7" t="n">
        <v>0</v>
      </c>
    </row>
    <row r="11006" spans="1:8">
      <c r="A11006" t="s">
        <v>4</v>
      </c>
      <c r="B11006" s="4" t="s">
        <v>5</v>
      </c>
      <c r="C11006" s="4" t="s">
        <v>8</v>
      </c>
      <c r="D11006" s="4" t="s">
        <v>8</v>
      </c>
      <c r="E11006" s="4" t="s">
        <v>18</v>
      </c>
      <c r="F11006" s="4" t="s">
        <v>7</v>
      </c>
    </row>
    <row r="11007" spans="1:8">
      <c r="A11007" t="n">
        <v>93586</v>
      </c>
      <c r="B11007" s="36" t="n">
        <v>45</v>
      </c>
      <c r="C11007" s="7" t="n">
        <v>5</v>
      </c>
      <c r="D11007" s="7" t="n">
        <v>3</v>
      </c>
      <c r="E11007" s="7" t="n">
        <v>6</v>
      </c>
      <c r="F11007" s="7" t="n">
        <v>3000</v>
      </c>
    </row>
    <row r="11008" spans="1:8">
      <c r="A11008" t="s">
        <v>4</v>
      </c>
      <c r="B11008" s="4" t="s">
        <v>5</v>
      </c>
      <c r="C11008" s="4" t="s">
        <v>8</v>
      </c>
      <c r="D11008" s="4" t="s">
        <v>8</v>
      </c>
      <c r="E11008" s="4" t="s">
        <v>18</v>
      </c>
      <c r="F11008" s="4" t="s">
        <v>18</v>
      </c>
      <c r="G11008" s="4" t="s">
        <v>18</v>
      </c>
      <c r="H11008" s="4" t="s">
        <v>7</v>
      </c>
    </row>
    <row r="11009" spans="1:9">
      <c r="A11009" t="n">
        <v>93595</v>
      </c>
      <c r="B11009" s="36" t="n">
        <v>45</v>
      </c>
      <c r="C11009" s="7" t="n">
        <v>2</v>
      </c>
      <c r="D11009" s="7" t="n">
        <v>3</v>
      </c>
      <c r="E11009" s="7" t="n">
        <v>7.8600001335144</v>
      </c>
      <c r="F11009" s="7" t="n">
        <v>2.64000010490417</v>
      </c>
      <c r="G11009" s="7" t="n">
        <v>-15.1999998092651</v>
      </c>
      <c r="H11009" s="7" t="n">
        <v>3000</v>
      </c>
    </row>
    <row r="11010" spans="1:9">
      <c r="A11010" t="s">
        <v>4</v>
      </c>
      <c r="B11010" s="4" t="s">
        <v>5</v>
      </c>
      <c r="C11010" s="4" t="s">
        <v>8</v>
      </c>
      <c r="D11010" s="4" t="s">
        <v>8</v>
      </c>
      <c r="E11010" s="4" t="s">
        <v>18</v>
      </c>
      <c r="F11010" s="4" t="s">
        <v>18</v>
      </c>
      <c r="G11010" s="4" t="s">
        <v>18</v>
      </c>
      <c r="H11010" s="4" t="s">
        <v>7</v>
      </c>
      <c r="I11010" s="4" t="s">
        <v>8</v>
      </c>
    </row>
    <row r="11011" spans="1:9">
      <c r="A11011" t="n">
        <v>93612</v>
      </c>
      <c r="B11011" s="36" t="n">
        <v>45</v>
      </c>
      <c r="C11011" s="7" t="n">
        <v>4</v>
      </c>
      <c r="D11011" s="7" t="n">
        <v>3</v>
      </c>
      <c r="E11011" s="7" t="n">
        <v>335.559997558594</v>
      </c>
      <c r="F11011" s="7" t="n">
        <v>297.709991455078</v>
      </c>
      <c r="G11011" s="7" t="n">
        <v>10</v>
      </c>
      <c r="H11011" s="7" t="n">
        <v>3000</v>
      </c>
      <c r="I11011" s="7" t="n">
        <v>0</v>
      </c>
    </row>
    <row r="11012" spans="1:9">
      <c r="A11012" t="s">
        <v>4</v>
      </c>
      <c r="B11012" s="4" t="s">
        <v>5</v>
      </c>
      <c r="C11012" s="4" t="s">
        <v>8</v>
      </c>
      <c r="D11012" s="4" t="s">
        <v>7</v>
      </c>
    </row>
    <row r="11013" spans="1:9">
      <c r="A11013" t="n">
        <v>93630</v>
      </c>
      <c r="B11013" s="25" t="n">
        <v>58</v>
      </c>
      <c r="C11013" s="7" t="n">
        <v>255</v>
      </c>
      <c r="D11013" s="7" t="n">
        <v>0</v>
      </c>
    </row>
    <row r="11014" spans="1:9">
      <c r="A11014" t="s">
        <v>4</v>
      </c>
      <c r="B11014" s="4" t="s">
        <v>5</v>
      </c>
      <c r="C11014" s="4" t="s">
        <v>8</v>
      </c>
      <c r="D11014" s="4" t="s">
        <v>7</v>
      </c>
    </row>
    <row r="11015" spans="1:9">
      <c r="A11015" t="n">
        <v>93634</v>
      </c>
      <c r="B11015" s="36" t="n">
        <v>45</v>
      </c>
      <c r="C11015" s="7" t="n">
        <v>7</v>
      </c>
      <c r="D11015" s="7" t="n">
        <v>255</v>
      </c>
    </row>
    <row r="11016" spans="1:9">
      <c r="A11016" t="s">
        <v>4</v>
      </c>
      <c r="B11016" s="4" t="s">
        <v>5</v>
      </c>
      <c r="C11016" s="4" t="s">
        <v>8</v>
      </c>
      <c r="D11016" s="4" t="s">
        <v>7</v>
      </c>
      <c r="E11016" s="4" t="s">
        <v>9</v>
      </c>
    </row>
    <row r="11017" spans="1:9">
      <c r="A11017" t="n">
        <v>93638</v>
      </c>
      <c r="B11017" s="38" t="n">
        <v>51</v>
      </c>
      <c r="C11017" s="7" t="n">
        <v>4</v>
      </c>
      <c r="D11017" s="7" t="n">
        <v>0</v>
      </c>
      <c r="E11017" s="7" t="s">
        <v>128</v>
      </c>
    </row>
    <row r="11018" spans="1:9">
      <c r="A11018" t="s">
        <v>4</v>
      </c>
      <c r="B11018" s="4" t="s">
        <v>5</v>
      </c>
      <c r="C11018" s="4" t="s">
        <v>7</v>
      </c>
    </row>
    <row r="11019" spans="1:9">
      <c r="A11019" t="n">
        <v>93651</v>
      </c>
      <c r="B11019" s="23" t="n">
        <v>16</v>
      </c>
      <c r="C11019" s="7" t="n">
        <v>0</v>
      </c>
    </row>
    <row r="11020" spans="1:9">
      <c r="A11020" t="s">
        <v>4</v>
      </c>
      <c r="B11020" s="4" t="s">
        <v>5</v>
      </c>
      <c r="C11020" s="4" t="s">
        <v>7</v>
      </c>
      <c r="D11020" s="4" t="s">
        <v>69</v>
      </c>
      <c r="E11020" s="4" t="s">
        <v>8</v>
      </c>
      <c r="F11020" s="4" t="s">
        <v>8</v>
      </c>
    </row>
    <row r="11021" spans="1:9">
      <c r="A11021" t="n">
        <v>93654</v>
      </c>
      <c r="B11021" s="39" t="n">
        <v>26</v>
      </c>
      <c r="C11021" s="7" t="n">
        <v>0</v>
      </c>
      <c r="D11021" s="7" t="s">
        <v>795</v>
      </c>
      <c r="E11021" s="7" t="n">
        <v>2</v>
      </c>
      <c r="F11021" s="7" t="n">
        <v>0</v>
      </c>
    </row>
    <row r="11022" spans="1:9">
      <c r="A11022" t="s">
        <v>4</v>
      </c>
      <c r="B11022" s="4" t="s">
        <v>5</v>
      </c>
    </row>
    <row r="11023" spans="1:9">
      <c r="A11023" t="n">
        <v>93722</v>
      </c>
      <c r="B11023" s="30" t="n">
        <v>28</v>
      </c>
    </row>
    <row r="11024" spans="1:9">
      <c r="A11024" t="s">
        <v>4</v>
      </c>
      <c r="B11024" s="4" t="s">
        <v>5</v>
      </c>
      <c r="C11024" s="4" t="s">
        <v>8</v>
      </c>
      <c r="D11024" s="4" t="s">
        <v>8</v>
      </c>
      <c r="E11024" s="4" t="s">
        <v>8</v>
      </c>
      <c r="F11024" s="4" t="s">
        <v>8</v>
      </c>
    </row>
    <row r="11025" spans="1:9">
      <c r="A11025" t="n">
        <v>93723</v>
      </c>
      <c r="B11025" s="10" t="n">
        <v>14</v>
      </c>
      <c r="C11025" s="7" t="n">
        <v>0</v>
      </c>
      <c r="D11025" s="7" t="n">
        <v>128</v>
      </c>
      <c r="E11025" s="7" t="n">
        <v>0</v>
      </c>
      <c r="F11025" s="7" t="n">
        <v>0</v>
      </c>
    </row>
    <row r="11026" spans="1:9">
      <c r="A11026" t="s">
        <v>4</v>
      </c>
      <c r="B11026" s="4" t="s">
        <v>5</v>
      </c>
      <c r="C11026" s="4" t="s">
        <v>8</v>
      </c>
      <c r="D11026" s="4" t="s">
        <v>7</v>
      </c>
      <c r="E11026" s="4" t="s">
        <v>9</v>
      </c>
    </row>
    <row r="11027" spans="1:9">
      <c r="A11027" t="n">
        <v>93728</v>
      </c>
      <c r="B11027" s="38" t="n">
        <v>51</v>
      </c>
      <c r="C11027" s="7" t="n">
        <v>4</v>
      </c>
      <c r="D11027" s="7" t="n">
        <v>7033</v>
      </c>
      <c r="E11027" s="7" t="s">
        <v>76</v>
      </c>
    </row>
    <row r="11028" spans="1:9">
      <c r="A11028" t="s">
        <v>4</v>
      </c>
      <c r="B11028" s="4" t="s">
        <v>5</v>
      </c>
      <c r="C11028" s="4" t="s">
        <v>7</v>
      </c>
    </row>
    <row r="11029" spans="1:9">
      <c r="A11029" t="n">
        <v>93741</v>
      </c>
      <c r="B11029" s="23" t="n">
        <v>16</v>
      </c>
      <c r="C11029" s="7" t="n">
        <v>0</v>
      </c>
    </row>
    <row r="11030" spans="1:9">
      <c r="A11030" t="s">
        <v>4</v>
      </c>
      <c r="B11030" s="4" t="s">
        <v>5</v>
      </c>
      <c r="C11030" s="4" t="s">
        <v>7</v>
      </c>
      <c r="D11030" s="4" t="s">
        <v>69</v>
      </c>
      <c r="E11030" s="4" t="s">
        <v>8</v>
      </c>
      <c r="F11030" s="4" t="s">
        <v>8</v>
      </c>
      <c r="G11030" s="4" t="s">
        <v>69</v>
      </c>
      <c r="H11030" s="4" t="s">
        <v>8</v>
      </c>
      <c r="I11030" s="4" t="s">
        <v>8</v>
      </c>
    </row>
    <row r="11031" spans="1:9">
      <c r="A11031" t="n">
        <v>93744</v>
      </c>
      <c r="B11031" s="39" t="n">
        <v>26</v>
      </c>
      <c r="C11031" s="7" t="n">
        <v>7033</v>
      </c>
      <c r="D11031" s="7" t="s">
        <v>796</v>
      </c>
      <c r="E11031" s="7" t="n">
        <v>2</v>
      </c>
      <c r="F11031" s="7" t="n">
        <v>3</v>
      </c>
      <c r="G11031" s="7" t="s">
        <v>797</v>
      </c>
      <c r="H11031" s="7" t="n">
        <v>2</v>
      </c>
      <c r="I11031" s="7" t="n">
        <v>0</v>
      </c>
    </row>
    <row r="11032" spans="1:9">
      <c r="A11032" t="s">
        <v>4</v>
      </c>
      <c r="B11032" s="4" t="s">
        <v>5</v>
      </c>
    </row>
    <row r="11033" spans="1:9">
      <c r="A11033" t="n">
        <v>93851</v>
      </c>
      <c r="B11033" s="30" t="n">
        <v>28</v>
      </c>
    </row>
    <row r="11034" spans="1:9">
      <c r="A11034" t="s">
        <v>4</v>
      </c>
      <c r="B11034" s="4" t="s">
        <v>5</v>
      </c>
      <c r="C11034" s="4" t="s">
        <v>19</v>
      </c>
    </row>
    <row r="11035" spans="1:9">
      <c r="A11035" t="n">
        <v>93852</v>
      </c>
      <c r="B11035" s="40" t="n">
        <v>15</v>
      </c>
      <c r="C11035" s="7" t="n">
        <v>32768</v>
      </c>
    </row>
    <row r="11036" spans="1:9">
      <c r="A11036" t="s">
        <v>4</v>
      </c>
      <c r="B11036" s="4" t="s">
        <v>5</v>
      </c>
      <c r="C11036" s="4" t="s">
        <v>7</v>
      </c>
      <c r="D11036" s="4" t="s">
        <v>8</v>
      </c>
      <c r="E11036" s="4" t="s">
        <v>18</v>
      </c>
      <c r="F11036" s="4" t="s">
        <v>7</v>
      </c>
    </row>
    <row r="11037" spans="1:9">
      <c r="A11037" t="n">
        <v>93857</v>
      </c>
      <c r="B11037" s="70" t="n">
        <v>59</v>
      </c>
      <c r="C11037" s="7" t="n">
        <v>0</v>
      </c>
      <c r="D11037" s="7" t="n">
        <v>13</v>
      </c>
      <c r="E11037" s="7" t="n">
        <v>0.150000005960464</v>
      </c>
      <c r="F11037" s="7" t="n">
        <v>0</v>
      </c>
    </row>
    <row r="11038" spans="1:9">
      <c r="A11038" t="s">
        <v>4</v>
      </c>
      <c r="B11038" s="4" t="s">
        <v>5</v>
      </c>
      <c r="C11038" s="4" t="s">
        <v>7</v>
      </c>
    </row>
    <row r="11039" spans="1:9">
      <c r="A11039" t="n">
        <v>93867</v>
      </c>
      <c r="B11039" s="23" t="n">
        <v>16</v>
      </c>
      <c r="C11039" s="7" t="n">
        <v>1000</v>
      </c>
    </row>
    <row r="11040" spans="1:9">
      <c r="A11040" t="s">
        <v>4</v>
      </c>
      <c r="B11040" s="4" t="s">
        <v>5</v>
      </c>
      <c r="C11040" s="4" t="s">
        <v>8</v>
      </c>
      <c r="D11040" s="4" t="s">
        <v>7</v>
      </c>
      <c r="E11040" s="4" t="s">
        <v>9</v>
      </c>
    </row>
    <row r="11041" spans="1:9">
      <c r="A11041" t="n">
        <v>93870</v>
      </c>
      <c r="B11041" s="38" t="n">
        <v>51</v>
      </c>
      <c r="C11041" s="7" t="n">
        <v>4</v>
      </c>
      <c r="D11041" s="7" t="n">
        <v>0</v>
      </c>
      <c r="E11041" s="7" t="s">
        <v>294</v>
      </c>
    </row>
    <row r="11042" spans="1:9">
      <c r="A11042" t="s">
        <v>4</v>
      </c>
      <c r="B11042" s="4" t="s">
        <v>5</v>
      </c>
      <c r="C11042" s="4" t="s">
        <v>7</v>
      </c>
    </row>
    <row r="11043" spans="1:9">
      <c r="A11043" t="n">
        <v>93883</v>
      </c>
      <c r="B11043" s="23" t="n">
        <v>16</v>
      </c>
      <c r="C11043" s="7" t="n">
        <v>0</v>
      </c>
    </row>
    <row r="11044" spans="1:9">
      <c r="A11044" t="s">
        <v>4</v>
      </c>
      <c r="B11044" s="4" t="s">
        <v>5</v>
      </c>
      <c r="C11044" s="4" t="s">
        <v>7</v>
      </c>
      <c r="D11044" s="4" t="s">
        <v>69</v>
      </c>
      <c r="E11044" s="4" t="s">
        <v>8</v>
      </c>
      <c r="F11044" s="4" t="s">
        <v>8</v>
      </c>
      <c r="G11044" s="4" t="s">
        <v>69</v>
      </c>
      <c r="H11044" s="4" t="s">
        <v>8</v>
      </c>
      <c r="I11044" s="4" t="s">
        <v>8</v>
      </c>
      <c r="J11044" s="4" t="s">
        <v>69</v>
      </c>
      <c r="K11044" s="4" t="s">
        <v>8</v>
      </c>
      <c r="L11044" s="4" t="s">
        <v>8</v>
      </c>
      <c r="M11044" s="4" t="s">
        <v>69</v>
      </c>
      <c r="N11044" s="4" t="s">
        <v>8</v>
      </c>
      <c r="O11044" s="4" t="s">
        <v>8</v>
      </c>
    </row>
    <row r="11045" spans="1:9">
      <c r="A11045" t="n">
        <v>93886</v>
      </c>
      <c r="B11045" s="39" t="n">
        <v>26</v>
      </c>
      <c r="C11045" s="7" t="n">
        <v>0</v>
      </c>
      <c r="D11045" s="7" t="s">
        <v>798</v>
      </c>
      <c r="E11045" s="7" t="n">
        <v>2</v>
      </c>
      <c r="F11045" s="7" t="n">
        <v>3</v>
      </c>
      <c r="G11045" s="7" t="s">
        <v>799</v>
      </c>
      <c r="H11045" s="7" t="n">
        <v>2</v>
      </c>
      <c r="I11045" s="7" t="n">
        <v>3</v>
      </c>
      <c r="J11045" s="7" t="s">
        <v>800</v>
      </c>
      <c r="K11045" s="7" t="n">
        <v>2</v>
      </c>
      <c r="L11045" s="7" t="n">
        <v>3</v>
      </c>
      <c r="M11045" s="7" t="s">
        <v>801</v>
      </c>
      <c r="N11045" s="7" t="n">
        <v>2</v>
      </c>
      <c r="O11045" s="7" t="n">
        <v>0</v>
      </c>
    </row>
    <row r="11046" spans="1:9">
      <c r="A11046" t="s">
        <v>4</v>
      </c>
      <c r="B11046" s="4" t="s">
        <v>5</v>
      </c>
    </row>
    <row r="11047" spans="1:9">
      <c r="A11047" t="n">
        <v>94268</v>
      </c>
      <c r="B11047" s="30" t="n">
        <v>28</v>
      </c>
    </row>
    <row r="11048" spans="1:9">
      <c r="A11048" t="s">
        <v>4</v>
      </c>
      <c r="B11048" s="4" t="s">
        <v>5</v>
      </c>
      <c r="C11048" s="4" t="s">
        <v>8</v>
      </c>
      <c r="D11048" s="4" t="s">
        <v>8</v>
      </c>
      <c r="E11048" s="4" t="s">
        <v>8</v>
      </c>
      <c r="F11048" s="4" t="s">
        <v>8</v>
      </c>
    </row>
    <row r="11049" spans="1:9">
      <c r="A11049" t="n">
        <v>94269</v>
      </c>
      <c r="B11049" s="10" t="n">
        <v>14</v>
      </c>
      <c r="C11049" s="7" t="n">
        <v>0</v>
      </c>
      <c r="D11049" s="7" t="n">
        <v>128</v>
      </c>
      <c r="E11049" s="7" t="n">
        <v>0</v>
      </c>
      <c r="F11049" s="7" t="n">
        <v>0</v>
      </c>
    </row>
    <row r="11050" spans="1:9">
      <c r="A11050" t="s">
        <v>4</v>
      </c>
      <c r="B11050" s="4" t="s">
        <v>5</v>
      </c>
      <c r="C11050" s="4" t="s">
        <v>8</v>
      </c>
      <c r="D11050" s="4" t="s">
        <v>7</v>
      </c>
      <c r="E11050" s="4" t="s">
        <v>9</v>
      </c>
    </row>
    <row r="11051" spans="1:9">
      <c r="A11051" t="n">
        <v>94274</v>
      </c>
      <c r="B11051" s="38" t="n">
        <v>51</v>
      </c>
      <c r="C11051" s="7" t="n">
        <v>4</v>
      </c>
      <c r="D11051" s="7" t="n">
        <v>7033</v>
      </c>
      <c r="E11051" s="7" t="s">
        <v>76</v>
      </c>
    </row>
    <row r="11052" spans="1:9">
      <c r="A11052" t="s">
        <v>4</v>
      </c>
      <c r="B11052" s="4" t="s">
        <v>5</v>
      </c>
      <c r="C11052" s="4" t="s">
        <v>7</v>
      </c>
    </row>
    <row r="11053" spans="1:9">
      <c r="A11053" t="n">
        <v>94287</v>
      </c>
      <c r="B11053" s="23" t="n">
        <v>16</v>
      </c>
      <c r="C11053" s="7" t="n">
        <v>0</v>
      </c>
    </row>
    <row r="11054" spans="1:9">
      <c r="A11054" t="s">
        <v>4</v>
      </c>
      <c r="B11054" s="4" t="s">
        <v>5</v>
      </c>
      <c r="C11054" s="4" t="s">
        <v>7</v>
      </c>
      <c r="D11054" s="4" t="s">
        <v>69</v>
      </c>
      <c r="E11054" s="4" t="s">
        <v>8</v>
      </c>
      <c r="F11054" s="4" t="s">
        <v>8</v>
      </c>
      <c r="G11054" s="4" t="s">
        <v>69</v>
      </c>
      <c r="H11054" s="4" t="s">
        <v>8</v>
      </c>
      <c r="I11054" s="4" t="s">
        <v>8</v>
      </c>
      <c r="J11054" s="4" t="s">
        <v>69</v>
      </c>
      <c r="K11054" s="4" t="s">
        <v>8</v>
      </c>
      <c r="L11054" s="4" t="s">
        <v>8</v>
      </c>
    </row>
    <row r="11055" spans="1:9">
      <c r="A11055" t="n">
        <v>94290</v>
      </c>
      <c r="B11055" s="39" t="n">
        <v>26</v>
      </c>
      <c r="C11055" s="7" t="n">
        <v>7033</v>
      </c>
      <c r="D11055" s="7" t="s">
        <v>802</v>
      </c>
      <c r="E11055" s="7" t="n">
        <v>2</v>
      </c>
      <c r="F11055" s="7" t="n">
        <v>3</v>
      </c>
      <c r="G11055" s="7" t="s">
        <v>803</v>
      </c>
      <c r="H11055" s="7" t="n">
        <v>2</v>
      </c>
      <c r="I11055" s="7" t="n">
        <v>3</v>
      </c>
      <c r="J11055" s="7" t="s">
        <v>804</v>
      </c>
      <c r="K11055" s="7" t="n">
        <v>2</v>
      </c>
      <c r="L11055" s="7" t="n">
        <v>0</v>
      </c>
    </row>
    <row r="11056" spans="1:9">
      <c r="A11056" t="s">
        <v>4</v>
      </c>
      <c r="B11056" s="4" t="s">
        <v>5</v>
      </c>
    </row>
    <row r="11057" spans="1:15">
      <c r="A11057" t="n">
        <v>94587</v>
      </c>
      <c r="B11057" s="30" t="n">
        <v>28</v>
      </c>
    </row>
    <row r="11058" spans="1:15">
      <c r="A11058" t="s">
        <v>4</v>
      </c>
      <c r="B11058" s="4" t="s">
        <v>5</v>
      </c>
      <c r="C11058" s="4" t="s">
        <v>19</v>
      </c>
    </row>
    <row r="11059" spans="1:15">
      <c r="A11059" t="n">
        <v>94588</v>
      </c>
      <c r="B11059" s="40" t="n">
        <v>15</v>
      </c>
      <c r="C11059" s="7" t="n">
        <v>32768</v>
      </c>
    </row>
    <row r="11060" spans="1:15">
      <c r="A11060" t="s">
        <v>4</v>
      </c>
      <c r="B11060" s="4" t="s">
        <v>5</v>
      </c>
      <c r="C11060" s="4" t="s">
        <v>8</v>
      </c>
      <c r="D11060" s="4" t="s">
        <v>7</v>
      </c>
      <c r="E11060" s="4" t="s">
        <v>9</v>
      </c>
    </row>
    <row r="11061" spans="1:15">
      <c r="A11061" t="n">
        <v>94593</v>
      </c>
      <c r="B11061" s="38" t="n">
        <v>51</v>
      </c>
      <c r="C11061" s="7" t="n">
        <v>4</v>
      </c>
      <c r="D11061" s="7" t="n">
        <v>0</v>
      </c>
      <c r="E11061" s="7" t="s">
        <v>581</v>
      </c>
    </row>
    <row r="11062" spans="1:15">
      <c r="A11062" t="s">
        <v>4</v>
      </c>
      <c r="B11062" s="4" t="s">
        <v>5</v>
      </c>
      <c r="C11062" s="4" t="s">
        <v>7</v>
      </c>
    </row>
    <row r="11063" spans="1:15">
      <c r="A11063" t="n">
        <v>94608</v>
      </c>
      <c r="B11063" s="23" t="n">
        <v>16</v>
      </c>
      <c r="C11063" s="7" t="n">
        <v>0</v>
      </c>
    </row>
    <row r="11064" spans="1:15">
      <c r="A11064" t="s">
        <v>4</v>
      </c>
      <c r="B11064" s="4" t="s">
        <v>5</v>
      </c>
      <c r="C11064" s="4" t="s">
        <v>7</v>
      </c>
      <c r="D11064" s="4" t="s">
        <v>69</v>
      </c>
      <c r="E11064" s="4" t="s">
        <v>8</v>
      </c>
      <c r="F11064" s="4" t="s">
        <v>8</v>
      </c>
      <c r="G11064" s="4" t="s">
        <v>69</v>
      </c>
      <c r="H11064" s="4" t="s">
        <v>8</v>
      </c>
      <c r="I11064" s="4" t="s">
        <v>8</v>
      </c>
      <c r="J11064" s="4" t="s">
        <v>69</v>
      </c>
      <c r="K11064" s="4" t="s">
        <v>8</v>
      </c>
      <c r="L11064" s="4" t="s">
        <v>8</v>
      </c>
      <c r="M11064" s="4" t="s">
        <v>69</v>
      </c>
      <c r="N11064" s="4" t="s">
        <v>8</v>
      </c>
      <c r="O11064" s="4" t="s">
        <v>8</v>
      </c>
    </row>
    <row r="11065" spans="1:15">
      <c r="A11065" t="n">
        <v>94611</v>
      </c>
      <c r="B11065" s="39" t="n">
        <v>26</v>
      </c>
      <c r="C11065" s="7" t="n">
        <v>0</v>
      </c>
      <c r="D11065" s="7" t="s">
        <v>805</v>
      </c>
      <c r="E11065" s="7" t="n">
        <v>2</v>
      </c>
      <c r="F11065" s="7" t="n">
        <v>3</v>
      </c>
      <c r="G11065" s="7" t="s">
        <v>806</v>
      </c>
      <c r="H11065" s="7" t="n">
        <v>2</v>
      </c>
      <c r="I11065" s="7" t="n">
        <v>3</v>
      </c>
      <c r="J11065" s="7" t="s">
        <v>807</v>
      </c>
      <c r="K11065" s="7" t="n">
        <v>2</v>
      </c>
      <c r="L11065" s="7" t="n">
        <v>3</v>
      </c>
      <c r="M11065" s="7" t="s">
        <v>808</v>
      </c>
      <c r="N11065" s="7" t="n">
        <v>2</v>
      </c>
      <c r="O11065" s="7" t="n">
        <v>0</v>
      </c>
    </row>
    <row r="11066" spans="1:15">
      <c r="A11066" t="s">
        <v>4</v>
      </c>
      <c r="B11066" s="4" t="s">
        <v>5</v>
      </c>
    </row>
    <row r="11067" spans="1:15">
      <c r="A11067" t="n">
        <v>94881</v>
      </c>
      <c r="B11067" s="30" t="n">
        <v>28</v>
      </c>
    </row>
    <row r="11068" spans="1:15">
      <c r="A11068" t="s">
        <v>4</v>
      </c>
      <c r="B11068" s="4" t="s">
        <v>5</v>
      </c>
      <c r="C11068" s="4" t="s">
        <v>8</v>
      </c>
      <c r="D11068" s="4" t="s">
        <v>7</v>
      </c>
      <c r="E11068" s="4" t="s">
        <v>9</v>
      </c>
    </row>
    <row r="11069" spans="1:15">
      <c r="A11069" t="n">
        <v>94882</v>
      </c>
      <c r="B11069" s="38" t="n">
        <v>51</v>
      </c>
      <c r="C11069" s="7" t="n">
        <v>4</v>
      </c>
      <c r="D11069" s="7" t="n">
        <v>7033</v>
      </c>
      <c r="E11069" s="7" t="s">
        <v>76</v>
      </c>
    </row>
    <row r="11070" spans="1:15">
      <c r="A11070" t="s">
        <v>4</v>
      </c>
      <c r="B11070" s="4" t="s">
        <v>5</v>
      </c>
      <c r="C11070" s="4" t="s">
        <v>7</v>
      </c>
    </row>
    <row r="11071" spans="1:15">
      <c r="A11071" t="n">
        <v>94895</v>
      </c>
      <c r="B11071" s="23" t="n">
        <v>16</v>
      </c>
      <c r="C11071" s="7" t="n">
        <v>0</v>
      </c>
    </row>
    <row r="11072" spans="1:15">
      <c r="A11072" t="s">
        <v>4</v>
      </c>
      <c r="B11072" s="4" t="s">
        <v>5</v>
      </c>
      <c r="C11072" s="4" t="s">
        <v>7</v>
      </c>
      <c r="D11072" s="4" t="s">
        <v>69</v>
      </c>
      <c r="E11072" s="4" t="s">
        <v>8</v>
      </c>
      <c r="F11072" s="4" t="s">
        <v>8</v>
      </c>
    </row>
    <row r="11073" spans="1:15">
      <c r="A11073" t="n">
        <v>94898</v>
      </c>
      <c r="B11073" s="39" t="n">
        <v>26</v>
      </c>
      <c r="C11073" s="7" t="n">
        <v>7033</v>
      </c>
      <c r="D11073" s="7" t="s">
        <v>809</v>
      </c>
      <c r="E11073" s="7" t="n">
        <v>2</v>
      </c>
      <c r="F11073" s="7" t="n">
        <v>0</v>
      </c>
    </row>
    <row r="11074" spans="1:15">
      <c r="A11074" t="s">
        <v>4</v>
      </c>
      <c r="B11074" s="4" t="s">
        <v>5</v>
      </c>
    </row>
    <row r="11075" spans="1:15">
      <c r="A11075" t="n">
        <v>94927</v>
      </c>
      <c r="B11075" s="30" t="n">
        <v>28</v>
      </c>
    </row>
    <row r="11076" spans="1:15">
      <c r="A11076" t="s">
        <v>4</v>
      </c>
      <c r="B11076" s="4" t="s">
        <v>5</v>
      </c>
      <c r="C11076" s="4" t="s">
        <v>8</v>
      </c>
      <c r="D11076" s="4" t="s">
        <v>7</v>
      </c>
      <c r="E11076" s="4" t="s">
        <v>18</v>
      </c>
    </row>
    <row r="11077" spans="1:15">
      <c r="A11077" t="n">
        <v>94928</v>
      </c>
      <c r="B11077" s="25" t="n">
        <v>58</v>
      </c>
      <c r="C11077" s="7" t="n">
        <v>0</v>
      </c>
      <c r="D11077" s="7" t="n">
        <v>1000</v>
      </c>
      <c r="E11077" s="7" t="n">
        <v>1</v>
      </c>
    </row>
    <row r="11078" spans="1:15">
      <c r="A11078" t="s">
        <v>4</v>
      </c>
      <c r="B11078" s="4" t="s">
        <v>5</v>
      </c>
      <c r="C11078" s="4" t="s">
        <v>8</v>
      </c>
      <c r="D11078" s="4" t="s">
        <v>7</v>
      </c>
    </row>
    <row r="11079" spans="1:15">
      <c r="A11079" t="n">
        <v>94936</v>
      </c>
      <c r="B11079" s="25" t="n">
        <v>58</v>
      </c>
      <c r="C11079" s="7" t="n">
        <v>255</v>
      </c>
      <c r="D11079" s="7" t="n">
        <v>0</v>
      </c>
    </row>
    <row r="11080" spans="1:15">
      <c r="A11080" t="s">
        <v>4</v>
      </c>
      <c r="B11080" s="4" t="s">
        <v>5</v>
      </c>
      <c r="C11080" s="4" t="s">
        <v>7</v>
      </c>
    </row>
    <row r="11081" spans="1:15">
      <c r="A11081" t="n">
        <v>94940</v>
      </c>
      <c r="B11081" s="89" t="n">
        <v>143</v>
      </c>
      <c r="C11081" s="7" t="n">
        <v>48</v>
      </c>
    </row>
    <row r="11082" spans="1:15">
      <c r="A11082" t="s">
        <v>4</v>
      </c>
      <c r="B11082" s="4" t="s">
        <v>5</v>
      </c>
      <c r="C11082" s="4" t="s">
        <v>8</v>
      </c>
      <c r="D11082" s="4" t="s">
        <v>7</v>
      </c>
      <c r="E11082" s="4" t="s">
        <v>7</v>
      </c>
      <c r="F11082" s="4" t="s">
        <v>7</v>
      </c>
      <c r="G11082" s="4" t="s">
        <v>7</v>
      </c>
      <c r="H11082" s="4" t="s">
        <v>7</v>
      </c>
      <c r="I11082" s="4" t="s">
        <v>7</v>
      </c>
      <c r="J11082" s="4" t="s">
        <v>7</v>
      </c>
      <c r="K11082" s="4" t="s">
        <v>7</v>
      </c>
      <c r="L11082" s="4" t="s">
        <v>7</v>
      </c>
      <c r="M11082" s="4" t="s">
        <v>7</v>
      </c>
      <c r="N11082" s="4" t="s">
        <v>19</v>
      </c>
      <c r="O11082" s="4" t="s">
        <v>19</v>
      </c>
      <c r="P11082" s="4" t="s">
        <v>19</v>
      </c>
      <c r="Q11082" s="4" t="s">
        <v>19</v>
      </c>
      <c r="R11082" s="4" t="s">
        <v>8</v>
      </c>
      <c r="S11082" s="4" t="s">
        <v>9</v>
      </c>
    </row>
    <row r="11083" spans="1:15">
      <c r="A11083" t="n">
        <v>94943</v>
      </c>
      <c r="B11083" s="80" t="n">
        <v>75</v>
      </c>
      <c r="C11083" s="7" t="n">
        <v>1</v>
      </c>
      <c r="D11083" s="7" t="n">
        <v>0</v>
      </c>
      <c r="E11083" s="7" t="n">
        <v>0</v>
      </c>
      <c r="F11083" s="7" t="n">
        <v>1024</v>
      </c>
      <c r="G11083" s="7" t="n">
        <v>720</v>
      </c>
      <c r="H11083" s="7" t="n">
        <v>226</v>
      </c>
      <c r="I11083" s="7" t="n">
        <v>40</v>
      </c>
      <c r="J11083" s="7" t="n">
        <v>0</v>
      </c>
      <c r="K11083" s="7" t="n">
        <v>0</v>
      </c>
      <c r="L11083" s="7" t="n">
        <v>1024</v>
      </c>
      <c r="M11083" s="7" t="n">
        <v>720</v>
      </c>
      <c r="N11083" s="7" t="n">
        <v>1065353216</v>
      </c>
      <c r="O11083" s="7" t="n">
        <v>1065353216</v>
      </c>
      <c r="P11083" s="7" t="n">
        <v>1065353216</v>
      </c>
      <c r="Q11083" s="7" t="n">
        <v>0</v>
      </c>
      <c r="R11083" s="7" t="n">
        <v>1</v>
      </c>
      <c r="S11083" s="7" t="s">
        <v>810</v>
      </c>
    </row>
    <row r="11084" spans="1:15">
      <c r="A11084" t="s">
        <v>4</v>
      </c>
      <c r="B11084" s="4" t="s">
        <v>5</v>
      </c>
      <c r="C11084" s="4" t="s">
        <v>7</v>
      </c>
      <c r="D11084" s="4" t="s">
        <v>18</v>
      </c>
      <c r="E11084" s="4" t="s">
        <v>18</v>
      </c>
      <c r="F11084" s="4" t="s">
        <v>18</v>
      </c>
      <c r="G11084" s="4" t="s">
        <v>18</v>
      </c>
    </row>
    <row r="11085" spans="1:15">
      <c r="A11085" t="n">
        <v>94997</v>
      </c>
      <c r="B11085" s="33" t="n">
        <v>46</v>
      </c>
      <c r="C11085" s="7" t="n">
        <v>61456</v>
      </c>
      <c r="D11085" s="7" t="n">
        <v>6.80999994277954</v>
      </c>
      <c r="E11085" s="7" t="n">
        <v>0</v>
      </c>
      <c r="F11085" s="7" t="n">
        <v>-16</v>
      </c>
      <c r="G11085" s="7" t="n">
        <v>270</v>
      </c>
    </row>
    <row r="11086" spans="1:15">
      <c r="A11086" t="s">
        <v>4</v>
      </c>
      <c r="B11086" s="4" t="s">
        <v>5</v>
      </c>
      <c r="C11086" s="4" t="s">
        <v>7</v>
      </c>
      <c r="D11086" s="4" t="s">
        <v>18</v>
      </c>
      <c r="E11086" s="4" t="s">
        <v>18</v>
      </c>
      <c r="F11086" s="4" t="s">
        <v>18</v>
      </c>
      <c r="G11086" s="4" t="s">
        <v>7</v>
      </c>
      <c r="H11086" s="4" t="s">
        <v>7</v>
      </c>
    </row>
    <row r="11087" spans="1:15">
      <c r="A11087" t="n">
        <v>95016</v>
      </c>
      <c r="B11087" s="35" t="n">
        <v>60</v>
      </c>
      <c r="C11087" s="7" t="n">
        <v>61456</v>
      </c>
      <c r="D11087" s="7" t="n">
        <v>0</v>
      </c>
      <c r="E11087" s="7" t="n">
        <v>0</v>
      </c>
      <c r="F11087" s="7" t="n">
        <v>0</v>
      </c>
      <c r="G11087" s="7" t="n">
        <v>0</v>
      </c>
      <c r="H11087" s="7" t="n">
        <v>1</v>
      </c>
    </row>
    <row r="11088" spans="1:15">
      <c r="A11088" t="s">
        <v>4</v>
      </c>
      <c r="B11088" s="4" t="s">
        <v>5</v>
      </c>
      <c r="C11088" s="4" t="s">
        <v>7</v>
      </c>
      <c r="D11088" s="4" t="s">
        <v>18</v>
      </c>
      <c r="E11088" s="4" t="s">
        <v>18</v>
      </c>
      <c r="F11088" s="4" t="s">
        <v>18</v>
      </c>
      <c r="G11088" s="4" t="s">
        <v>7</v>
      </c>
      <c r="H11088" s="4" t="s">
        <v>7</v>
      </c>
    </row>
    <row r="11089" spans="1:19">
      <c r="A11089" t="n">
        <v>95035</v>
      </c>
      <c r="B11089" s="35" t="n">
        <v>60</v>
      </c>
      <c r="C11089" s="7" t="n">
        <v>61456</v>
      </c>
      <c r="D11089" s="7" t="n">
        <v>0</v>
      </c>
      <c r="E11089" s="7" t="n">
        <v>0</v>
      </c>
      <c r="F11089" s="7" t="n">
        <v>0</v>
      </c>
      <c r="G11089" s="7" t="n">
        <v>0</v>
      </c>
      <c r="H11089" s="7" t="n">
        <v>0</v>
      </c>
    </row>
    <row r="11090" spans="1:19">
      <c r="A11090" t="s">
        <v>4</v>
      </c>
      <c r="B11090" s="4" t="s">
        <v>5</v>
      </c>
      <c r="C11090" s="4" t="s">
        <v>7</v>
      </c>
      <c r="D11090" s="4" t="s">
        <v>7</v>
      </c>
      <c r="E11090" s="4" t="s">
        <v>7</v>
      </c>
    </row>
    <row r="11091" spans="1:19">
      <c r="A11091" t="n">
        <v>95054</v>
      </c>
      <c r="B11091" s="45" t="n">
        <v>61</v>
      </c>
      <c r="C11091" s="7" t="n">
        <v>61456</v>
      </c>
      <c r="D11091" s="7" t="n">
        <v>65533</v>
      </c>
      <c r="E11091" s="7" t="n">
        <v>0</v>
      </c>
    </row>
    <row r="11092" spans="1:19">
      <c r="A11092" t="s">
        <v>4</v>
      </c>
      <c r="B11092" s="4" t="s">
        <v>5</v>
      </c>
      <c r="C11092" s="4" t="s">
        <v>8</v>
      </c>
      <c r="D11092" s="4" t="s">
        <v>8</v>
      </c>
      <c r="E11092" s="4" t="s">
        <v>7</v>
      </c>
    </row>
    <row r="11093" spans="1:19">
      <c r="A11093" t="n">
        <v>95061</v>
      </c>
      <c r="B11093" s="36" t="n">
        <v>45</v>
      </c>
      <c r="C11093" s="7" t="n">
        <v>8</v>
      </c>
      <c r="D11093" s="7" t="n">
        <v>0</v>
      </c>
      <c r="E11093" s="7" t="n">
        <v>0</v>
      </c>
    </row>
    <row r="11094" spans="1:19">
      <c r="A11094" t="s">
        <v>4</v>
      </c>
      <c r="B11094" s="4" t="s">
        <v>5</v>
      </c>
      <c r="C11094" s="4" t="s">
        <v>8</v>
      </c>
      <c r="D11094" s="4" t="s">
        <v>8</v>
      </c>
      <c r="E11094" s="4" t="s">
        <v>18</v>
      </c>
      <c r="F11094" s="4" t="s">
        <v>18</v>
      </c>
      <c r="G11094" s="4" t="s">
        <v>18</v>
      </c>
      <c r="H11094" s="4" t="s">
        <v>7</v>
      </c>
      <c r="I11094" s="4" t="s">
        <v>8</v>
      </c>
    </row>
    <row r="11095" spans="1:19">
      <c r="A11095" t="n">
        <v>95066</v>
      </c>
      <c r="B11095" s="36" t="n">
        <v>45</v>
      </c>
      <c r="C11095" s="7" t="n">
        <v>4</v>
      </c>
      <c r="D11095" s="7" t="n">
        <v>3</v>
      </c>
      <c r="E11095" s="7" t="n">
        <v>7</v>
      </c>
      <c r="F11095" s="7" t="n">
        <v>303.359985351563</v>
      </c>
      <c r="G11095" s="7" t="n">
        <v>0</v>
      </c>
      <c r="H11095" s="7" t="n">
        <v>0</v>
      </c>
      <c r="I11095" s="7" t="n">
        <v>0</v>
      </c>
    </row>
    <row r="11096" spans="1:19">
      <c r="A11096" t="s">
        <v>4</v>
      </c>
      <c r="B11096" s="4" t="s">
        <v>5</v>
      </c>
      <c r="C11096" s="4" t="s">
        <v>7</v>
      </c>
    </row>
    <row r="11097" spans="1:19">
      <c r="A11097" t="n">
        <v>95084</v>
      </c>
      <c r="B11097" s="23" t="n">
        <v>16</v>
      </c>
      <c r="C11097" s="7" t="n">
        <v>500</v>
      </c>
    </row>
    <row r="11098" spans="1:19">
      <c r="A11098" t="s">
        <v>4</v>
      </c>
      <c r="B11098" s="4" t="s">
        <v>5</v>
      </c>
      <c r="C11098" s="4" t="s">
        <v>8</v>
      </c>
      <c r="D11098" s="4" t="s">
        <v>7</v>
      </c>
      <c r="E11098" s="4" t="s">
        <v>18</v>
      </c>
      <c r="F11098" s="4" t="s">
        <v>7</v>
      </c>
      <c r="G11098" s="4" t="s">
        <v>19</v>
      </c>
      <c r="H11098" s="4" t="s">
        <v>19</v>
      </c>
      <c r="I11098" s="4" t="s">
        <v>7</v>
      </c>
      <c r="J11098" s="4" t="s">
        <v>7</v>
      </c>
      <c r="K11098" s="4" t="s">
        <v>19</v>
      </c>
      <c r="L11098" s="4" t="s">
        <v>19</v>
      </c>
      <c r="M11098" s="4" t="s">
        <v>19</v>
      </c>
      <c r="N11098" s="4" t="s">
        <v>19</v>
      </c>
      <c r="O11098" s="4" t="s">
        <v>9</v>
      </c>
    </row>
    <row r="11099" spans="1:19">
      <c r="A11099" t="n">
        <v>95087</v>
      </c>
      <c r="B11099" s="15" t="n">
        <v>50</v>
      </c>
      <c r="C11099" s="7" t="n">
        <v>0</v>
      </c>
      <c r="D11099" s="7" t="n">
        <v>12105</v>
      </c>
      <c r="E11099" s="7" t="n">
        <v>1</v>
      </c>
      <c r="F11099" s="7" t="n">
        <v>0</v>
      </c>
      <c r="G11099" s="7" t="n">
        <v>0</v>
      </c>
      <c r="H11099" s="7" t="n">
        <v>0</v>
      </c>
      <c r="I11099" s="7" t="n">
        <v>0</v>
      </c>
      <c r="J11099" s="7" t="n">
        <v>65533</v>
      </c>
      <c r="K11099" s="7" t="n">
        <v>0</v>
      </c>
      <c r="L11099" s="7" t="n">
        <v>0</v>
      </c>
      <c r="M11099" s="7" t="n">
        <v>0</v>
      </c>
      <c r="N11099" s="7" t="n">
        <v>0</v>
      </c>
      <c r="O11099" s="7" t="s">
        <v>20</v>
      </c>
    </row>
    <row r="11100" spans="1:19">
      <c r="A11100" t="s">
        <v>4</v>
      </c>
      <c r="B11100" s="4" t="s">
        <v>5</v>
      </c>
      <c r="C11100" s="4" t="s">
        <v>8</v>
      </c>
      <c r="D11100" s="4" t="s">
        <v>7</v>
      </c>
      <c r="E11100" s="4" t="s">
        <v>7</v>
      </c>
      <c r="F11100" s="4" t="s">
        <v>7</v>
      </c>
      <c r="G11100" s="4" t="s">
        <v>7</v>
      </c>
      <c r="H11100" s="4" t="s">
        <v>8</v>
      </c>
    </row>
    <row r="11101" spans="1:19">
      <c r="A11101" t="n">
        <v>95126</v>
      </c>
      <c r="B11101" s="28" t="n">
        <v>25</v>
      </c>
      <c r="C11101" s="7" t="n">
        <v>5</v>
      </c>
      <c r="D11101" s="7" t="n">
        <v>65535</v>
      </c>
      <c r="E11101" s="7" t="n">
        <v>65535</v>
      </c>
      <c r="F11101" s="7" t="n">
        <v>65535</v>
      </c>
      <c r="G11101" s="7" t="n">
        <v>65535</v>
      </c>
      <c r="H11101" s="7" t="n">
        <v>0</v>
      </c>
    </row>
    <row r="11102" spans="1:19">
      <c r="A11102" t="s">
        <v>4</v>
      </c>
      <c r="B11102" s="4" t="s">
        <v>5</v>
      </c>
      <c r="C11102" s="4" t="s">
        <v>7</v>
      </c>
      <c r="D11102" s="4" t="s">
        <v>8</v>
      </c>
      <c r="E11102" s="4" t="s">
        <v>69</v>
      </c>
      <c r="F11102" s="4" t="s">
        <v>8</v>
      </c>
      <c r="G11102" s="4" t="s">
        <v>8</v>
      </c>
    </row>
    <row r="11103" spans="1:19">
      <c r="A11103" t="n">
        <v>95137</v>
      </c>
      <c r="B11103" s="29" t="n">
        <v>24</v>
      </c>
      <c r="C11103" s="7" t="n">
        <v>65533</v>
      </c>
      <c r="D11103" s="7" t="n">
        <v>11</v>
      </c>
      <c r="E11103" s="7" t="s">
        <v>811</v>
      </c>
      <c r="F11103" s="7" t="n">
        <v>2</v>
      </c>
      <c r="G11103" s="7" t="n">
        <v>0</v>
      </c>
    </row>
    <row r="11104" spans="1:19">
      <c r="A11104" t="s">
        <v>4</v>
      </c>
      <c r="B11104" s="4" t="s">
        <v>5</v>
      </c>
    </row>
    <row r="11105" spans="1:15">
      <c r="A11105" t="n">
        <v>95191</v>
      </c>
      <c r="B11105" s="30" t="n">
        <v>28</v>
      </c>
    </row>
    <row r="11106" spans="1:15">
      <c r="A11106" t="s">
        <v>4</v>
      </c>
      <c r="B11106" s="4" t="s">
        <v>5</v>
      </c>
      <c r="C11106" s="4" t="s">
        <v>8</v>
      </c>
    </row>
    <row r="11107" spans="1:15">
      <c r="A11107" t="n">
        <v>95192</v>
      </c>
      <c r="B11107" s="31" t="n">
        <v>27</v>
      </c>
      <c r="C11107" s="7" t="n">
        <v>0</v>
      </c>
    </row>
    <row r="11108" spans="1:15">
      <c r="A11108" t="s">
        <v>4</v>
      </c>
      <c r="B11108" s="4" t="s">
        <v>5</v>
      </c>
      <c r="C11108" s="4" t="s">
        <v>8</v>
      </c>
    </row>
    <row r="11109" spans="1:15">
      <c r="A11109" t="n">
        <v>95194</v>
      </c>
      <c r="B11109" s="31" t="n">
        <v>27</v>
      </c>
      <c r="C11109" s="7" t="n">
        <v>1</v>
      </c>
    </row>
    <row r="11110" spans="1:15">
      <c r="A11110" t="s">
        <v>4</v>
      </c>
      <c r="B11110" s="4" t="s">
        <v>5</v>
      </c>
      <c r="C11110" s="4" t="s">
        <v>8</v>
      </c>
      <c r="D11110" s="4" t="s">
        <v>7</v>
      </c>
      <c r="E11110" s="4" t="s">
        <v>7</v>
      </c>
      <c r="F11110" s="4" t="s">
        <v>7</v>
      </c>
      <c r="G11110" s="4" t="s">
        <v>7</v>
      </c>
      <c r="H11110" s="4" t="s">
        <v>8</v>
      </c>
    </row>
    <row r="11111" spans="1:15">
      <c r="A11111" t="n">
        <v>95196</v>
      </c>
      <c r="B11111" s="28" t="n">
        <v>25</v>
      </c>
      <c r="C11111" s="7" t="n">
        <v>5</v>
      </c>
      <c r="D11111" s="7" t="n">
        <v>65535</v>
      </c>
      <c r="E11111" s="7" t="n">
        <v>500</v>
      </c>
      <c r="F11111" s="7" t="n">
        <v>800</v>
      </c>
      <c r="G11111" s="7" t="n">
        <v>140</v>
      </c>
      <c r="H11111" s="7" t="n">
        <v>0</v>
      </c>
    </row>
    <row r="11112" spans="1:15">
      <c r="A11112" t="s">
        <v>4</v>
      </c>
      <c r="B11112" s="4" t="s">
        <v>5</v>
      </c>
      <c r="C11112" s="4" t="s">
        <v>7</v>
      </c>
      <c r="D11112" s="4" t="s">
        <v>8</v>
      </c>
      <c r="E11112" s="4" t="s">
        <v>69</v>
      </c>
      <c r="F11112" s="4" t="s">
        <v>8</v>
      </c>
      <c r="G11112" s="4" t="s">
        <v>8</v>
      </c>
      <c r="H11112" s="4" t="s">
        <v>8</v>
      </c>
      <c r="I11112" s="4" t="s">
        <v>69</v>
      </c>
      <c r="J11112" s="4" t="s">
        <v>8</v>
      </c>
      <c r="K11112" s="4" t="s">
        <v>8</v>
      </c>
    </row>
    <row r="11113" spans="1:15">
      <c r="A11113" t="n">
        <v>95207</v>
      </c>
      <c r="B11113" s="29" t="n">
        <v>24</v>
      </c>
      <c r="C11113" s="7" t="n">
        <v>65533</v>
      </c>
      <c r="D11113" s="7" t="n">
        <v>11</v>
      </c>
      <c r="E11113" s="7" t="s">
        <v>812</v>
      </c>
      <c r="F11113" s="7" t="n">
        <v>2</v>
      </c>
      <c r="G11113" s="7" t="n">
        <v>3</v>
      </c>
      <c r="H11113" s="7" t="n">
        <v>11</v>
      </c>
      <c r="I11113" s="7" t="s">
        <v>813</v>
      </c>
      <c r="J11113" s="7" t="n">
        <v>2</v>
      </c>
      <c r="K11113" s="7" t="n">
        <v>0</v>
      </c>
    </row>
    <row r="11114" spans="1:15">
      <c r="A11114" t="s">
        <v>4</v>
      </c>
      <c r="B11114" s="4" t="s">
        <v>5</v>
      </c>
    </row>
    <row r="11115" spans="1:15">
      <c r="A11115" t="n">
        <v>95418</v>
      </c>
      <c r="B11115" s="30" t="n">
        <v>28</v>
      </c>
    </row>
    <row r="11116" spans="1:15">
      <c r="A11116" t="s">
        <v>4</v>
      </c>
      <c r="B11116" s="4" t="s">
        <v>5</v>
      </c>
      <c r="C11116" s="4" t="s">
        <v>8</v>
      </c>
    </row>
    <row r="11117" spans="1:15">
      <c r="A11117" t="n">
        <v>95419</v>
      </c>
      <c r="B11117" s="31" t="n">
        <v>27</v>
      </c>
      <c r="C11117" s="7" t="n">
        <v>0</v>
      </c>
    </row>
    <row r="11118" spans="1:15">
      <c r="A11118" t="s">
        <v>4</v>
      </c>
      <c r="B11118" s="4" t="s">
        <v>5</v>
      </c>
      <c r="C11118" s="4" t="s">
        <v>8</v>
      </c>
    </row>
    <row r="11119" spans="1:15">
      <c r="A11119" t="n">
        <v>95421</v>
      </c>
      <c r="B11119" s="31" t="n">
        <v>27</v>
      </c>
      <c r="C11119" s="7" t="n">
        <v>1</v>
      </c>
    </row>
    <row r="11120" spans="1:15">
      <c r="A11120" t="s">
        <v>4</v>
      </c>
      <c r="B11120" s="4" t="s">
        <v>5</v>
      </c>
      <c r="C11120" s="4" t="s">
        <v>8</v>
      </c>
      <c r="D11120" s="4" t="s">
        <v>7</v>
      </c>
      <c r="E11120" s="4" t="s">
        <v>7</v>
      </c>
      <c r="F11120" s="4" t="s">
        <v>7</v>
      </c>
      <c r="G11120" s="4" t="s">
        <v>7</v>
      </c>
      <c r="H11120" s="4" t="s">
        <v>8</v>
      </c>
    </row>
    <row r="11121" spans="1:11">
      <c r="A11121" t="n">
        <v>95423</v>
      </c>
      <c r="B11121" s="28" t="n">
        <v>25</v>
      </c>
      <c r="C11121" s="7" t="n">
        <v>5</v>
      </c>
      <c r="D11121" s="7" t="n">
        <v>65535</v>
      </c>
      <c r="E11121" s="7" t="n">
        <v>65535</v>
      </c>
      <c r="F11121" s="7" t="n">
        <v>65535</v>
      </c>
      <c r="G11121" s="7" t="n">
        <v>65535</v>
      </c>
      <c r="H11121" s="7" t="n">
        <v>0</v>
      </c>
    </row>
    <row r="11122" spans="1:11">
      <c r="A11122" t="s">
        <v>4</v>
      </c>
      <c r="B11122" s="4" t="s">
        <v>5</v>
      </c>
      <c r="C11122" s="4" t="s">
        <v>8</v>
      </c>
      <c r="D11122" s="4" t="s">
        <v>7</v>
      </c>
      <c r="E11122" s="4" t="s">
        <v>8</v>
      </c>
      <c r="F11122" s="4" t="s">
        <v>8</v>
      </c>
      <c r="G11122" s="4" t="s">
        <v>17</v>
      </c>
    </row>
    <row r="11123" spans="1:11">
      <c r="A11123" t="n">
        <v>95434</v>
      </c>
      <c r="B11123" s="12" t="n">
        <v>5</v>
      </c>
      <c r="C11123" s="7" t="n">
        <v>30</v>
      </c>
      <c r="D11123" s="7" t="n">
        <v>6403</v>
      </c>
      <c r="E11123" s="7" t="n">
        <v>8</v>
      </c>
      <c r="F11123" s="7" t="n">
        <v>1</v>
      </c>
      <c r="G11123" s="13" t="n">
        <f t="normal" ca="1">A11139</f>
        <v>0</v>
      </c>
    </row>
    <row r="11124" spans="1:11">
      <c r="A11124" t="s">
        <v>4</v>
      </c>
      <c r="B11124" s="4" t="s">
        <v>5</v>
      </c>
      <c r="C11124" s="4" t="s">
        <v>7</v>
      </c>
    </row>
    <row r="11125" spans="1:11">
      <c r="A11125" t="n">
        <v>95444</v>
      </c>
      <c r="B11125" s="23" t="n">
        <v>16</v>
      </c>
      <c r="C11125" s="7" t="n">
        <v>500</v>
      </c>
    </row>
    <row r="11126" spans="1:11">
      <c r="A11126" t="s">
        <v>4</v>
      </c>
      <c r="B11126" s="4" t="s">
        <v>5</v>
      </c>
      <c r="C11126" s="4" t="s">
        <v>8</v>
      </c>
      <c r="D11126" s="4" t="s">
        <v>8</v>
      </c>
      <c r="E11126" s="4" t="s">
        <v>8</v>
      </c>
      <c r="F11126" s="4" t="s">
        <v>18</v>
      </c>
      <c r="G11126" s="4" t="s">
        <v>18</v>
      </c>
      <c r="H11126" s="4" t="s">
        <v>18</v>
      </c>
      <c r="I11126" s="4" t="s">
        <v>18</v>
      </c>
      <c r="J11126" s="4" t="s">
        <v>18</v>
      </c>
    </row>
    <row r="11127" spans="1:11">
      <c r="A11127" t="n">
        <v>95447</v>
      </c>
      <c r="B11127" s="81" t="n">
        <v>76</v>
      </c>
      <c r="C11127" s="7" t="n">
        <v>1</v>
      </c>
      <c r="D11127" s="7" t="n">
        <v>3</v>
      </c>
      <c r="E11127" s="7" t="n">
        <v>0</v>
      </c>
      <c r="F11127" s="7" t="n">
        <v>1</v>
      </c>
      <c r="G11127" s="7" t="n">
        <v>1</v>
      </c>
      <c r="H11127" s="7" t="n">
        <v>1</v>
      </c>
      <c r="I11127" s="7" t="n">
        <v>1</v>
      </c>
      <c r="J11127" s="7" t="n">
        <v>1000</v>
      </c>
    </row>
    <row r="11128" spans="1:11">
      <c r="A11128" t="s">
        <v>4</v>
      </c>
      <c r="B11128" s="4" t="s">
        <v>5</v>
      </c>
      <c r="C11128" s="4" t="s">
        <v>8</v>
      </c>
      <c r="D11128" s="4" t="s">
        <v>8</v>
      </c>
    </row>
    <row r="11129" spans="1:11">
      <c r="A11129" t="n">
        <v>95471</v>
      </c>
      <c r="B11129" s="83" t="n">
        <v>77</v>
      </c>
      <c r="C11129" s="7" t="n">
        <v>1</v>
      </c>
      <c r="D11129" s="7" t="n">
        <v>3</v>
      </c>
    </row>
    <row r="11130" spans="1:11">
      <c r="A11130" t="s">
        <v>4</v>
      </c>
      <c r="B11130" s="4" t="s">
        <v>5</v>
      </c>
    </row>
    <row r="11131" spans="1:11">
      <c r="A11131" t="n">
        <v>95474</v>
      </c>
      <c r="B11131" s="90" t="n">
        <v>88</v>
      </c>
    </row>
    <row r="11132" spans="1:11">
      <c r="A11132" t="s">
        <v>4</v>
      </c>
      <c r="B11132" s="4" t="s">
        <v>5</v>
      </c>
      <c r="C11132" s="4" t="s">
        <v>8</v>
      </c>
      <c r="D11132" s="4" t="s">
        <v>8</v>
      </c>
      <c r="E11132" s="4" t="s">
        <v>8</v>
      </c>
      <c r="F11132" s="4" t="s">
        <v>18</v>
      </c>
      <c r="G11132" s="4" t="s">
        <v>18</v>
      </c>
      <c r="H11132" s="4" t="s">
        <v>18</v>
      </c>
      <c r="I11132" s="4" t="s">
        <v>18</v>
      </c>
      <c r="J11132" s="4" t="s">
        <v>18</v>
      </c>
    </row>
    <row r="11133" spans="1:11">
      <c r="A11133" t="n">
        <v>95475</v>
      </c>
      <c r="B11133" s="81" t="n">
        <v>76</v>
      </c>
      <c r="C11133" s="7" t="n">
        <v>1</v>
      </c>
      <c r="D11133" s="7" t="n">
        <v>3</v>
      </c>
      <c r="E11133" s="7" t="n">
        <v>0</v>
      </c>
      <c r="F11133" s="7" t="n">
        <v>1</v>
      </c>
      <c r="G11133" s="7" t="n">
        <v>1</v>
      </c>
      <c r="H11133" s="7" t="n">
        <v>1</v>
      </c>
      <c r="I11133" s="7" t="n">
        <v>0</v>
      </c>
      <c r="J11133" s="7" t="n">
        <v>1000</v>
      </c>
    </row>
    <row r="11134" spans="1:11">
      <c r="A11134" t="s">
        <v>4</v>
      </c>
      <c r="B11134" s="4" t="s">
        <v>5</v>
      </c>
      <c r="C11134" s="4" t="s">
        <v>8</v>
      </c>
      <c r="D11134" s="4" t="s">
        <v>8</v>
      </c>
    </row>
    <row r="11135" spans="1:11">
      <c r="A11135" t="n">
        <v>95499</v>
      </c>
      <c r="B11135" s="83" t="n">
        <v>77</v>
      </c>
      <c r="C11135" s="7" t="n">
        <v>1</v>
      </c>
      <c r="D11135" s="7" t="n">
        <v>3</v>
      </c>
    </row>
    <row r="11136" spans="1:11">
      <c r="A11136" t="s">
        <v>4</v>
      </c>
      <c r="B11136" s="4" t="s">
        <v>5</v>
      </c>
      <c r="C11136" s="4" t="s">
        <v>17</v>
      </c>
    </row>
    <row r="11137" spans="1:10">
      <c r="A11137" t="n">
        <v>95502</v>
      </c>
      <c r="B11137" s="16" t="n">
        <v>3</v>
      </c>
      <c r="C11137" s="13" t="n">
        <f t="normal" ca="1">A11139</f>
        <v>0</v>
      </c>
    </row>
    <row r="11138" spans="1:10">
      <c r="A11138" t="s">
        <v>4</v>
      </c>
      <c r="B11138" s="4" t="s">
        <v>5</v>
      </c>
      <c r="C11138" s="4" t="s">
        <v>8</v>
      </c>
    </row>
    <row r="11139" spans="1:10">
      <c r="A11139" t="n">
        <v>95507</v>
      </c>
      <c r="B11139" s="86" t="n">
        <v>78</v>
      </c>
      <c r="C11139" s="7" t="n">
        <v>255</v>
      </c>
    </row>
    <row r="11140" spans="1:10">
      <c r="A11140" t="s">
        <v>4</v>
      </c>
      <c r="B11140" s="4" t="s">
        <v>5</v>
      </c>
      <c r="C11140" s="4" t="s">
        <v>7</v>
      </c>
    </row>
    <row r="11141" spans="1:10">
      <c r="A11141" t="n">
        <v>95509</v>
      </c>
      <c r="B11141" s="6" t="n">
        <v>12</v>
      </c>
      <c r="C11141" s="7" t="n">
        <v>9605</v>
      </c>
    </row>
    <row r="11142" spans="1:10">
      <c r="A11142" t="s">
        <v>4</v>
      </c>
      <c r="B11142" s="4" t="s">
        <v>5</v>
      </c>
      <c r="C11142" s="4" t="s">
        <v>8</v>
      </c>
      <c r="D11142" s="4" t="s">
        <v>7</v>
      </c>
      <c r="E11142" s="4" t="s">
        <v>7</v>
      </c>
    </row>
    <row r="11143" spans="1:10">
      <c r="A11143" t="n">
        <v>95512</v>
      </c>
      <c r="B11143" s="91" t="n">
        <v>92</v>
      </c>
      <c r="C11143" s="7" t="n">
        <v>0</v>
      </c>
      <c r="D11143" s="7" t="n">
        <v>0</v>
      </c>
      <c r="E11143" s="7" t="n">
        <v>213</v>
      </c>
    </row>
    <row r="11144" spans="1:10">
      <c r="A11144" t="s">
        <v>4</v>
      </c>
      <c r="B11144" s="4" t="s">
        <v>5</v>
      </c>
      <c r="C11144" s="4" t="s">
        <v>7</v>
      </c>
      <c r="D11144" s="4" t="s">
        <v>8</v>
      </c>
      <c r="E11144" s="4" t="s">
        <v>9</v>
      </c>
      <c r="F11144" s="4" t="s">
        <v>18</v>
      </c>
      <c r="G11144" s="4" t="s">
        <v>18</v>
      </c>
      <c r="H11144" s="4" t="s">
        <v>18</v>
      </c>
    </row>
    <row r="11145" spans="1:10">
      <c r="A11145" t="n">
        <v>95518</v>
      </c>
      <c r="B11145" s="37" t="n">
        <v>48</v>
      </c>
      <c r="C11145" s="7" t="n">
        <v>7033</v>
      </c>
      <c r="D11145" s="7" t="n">
        <v>0</v>
      </c>
      <c r="E11145" s="7" t="s">
        <v>195</v>
      </c>
      <c r="F11145" s="7" t="n">
        <v>-1</v>
      </c>
      <c r="G11145" s="7" t="n">
        <v>1</v>
      </c>
      <c r="H11145" s="7" t="n">
        <v>0</v>
      </c>
    </row>
    <row r="11146" spans="1:10">
      <c r="A11146" t="s">
        <v>4</v>
      </c>
      <c r="B11146" s="4" t="s">
        <v>5</v>
      </c>
      <c r="C11146" s="4" t="s">
        <v>8</v>
      </c>
      <c r="D11146" s="4" t="s">
        <v>7</v>
      </c>
      <c r="E11146" s="4" t="s">
        <v>9</v>
      </c>
      <c r="F11146" s="4" t="s">
        <v>9</v>
      </c>
      <c r="G11146" s="4" t="s">
        <v>9</v>
      </c>
      <c r="H11146" s="4" t="s">
        <v>9</v>
      </c>
    </row>
    <row r="11147" spans="1:10">
      <c r="A11147" t="n">
        <v>95545</v>
      </c>
      <c r="B11147" s="38" t="n">
        <v>51</v>
      </c>
      <c r="C11147" s="7" t="n">
        <v>3</v>
      </c>
      <c r="D11147" s="7" t="n">
        <v>0</v>
      </c>
      <c r="E11147" s="7" t="s">
        <v>152</v>
      </c>
      <c r="F11147" s="7" t="s">
        <v>153</v>
      </c>
      <c r="G11147" s="7" t="s">
        <v>154</v>
      </c>
      <c r="H11147" s="7" t="s">
        <v>155</v>
      </c>
    </row>
    <row r="11148" spans="1:10">
      <c r="A11148" t="s">
        <v>4</v>
      </c>
      <c r="B11148" s="4" t="s">
        <v>5</v>
      </c>
      <c r="C11148" s="4" t="s">
        <v>8</v>
      </c>
      <c r="D11148" s="4" t="s">
        <v>7</v>
      </c>
    </row>
    <row r="11149" spans="1:10">
      <c r="A11149" t="n">
        <v>95574</v>
      </c>
      <c r="B11149" s="25" t="n">
        <v>58</v>
      </c>
      <c r="C11149" s="7" t="n">
        <v>105</v>
      </c>
      <c r="D11149" s="7" t="n">
        <v>300</v>
      </c>
    </row>
    <row r="11150" spans="1:10">
      <c r="A11150" t="s">
        <v>4</v>
      </c>
      <c r="B11150" s="4" t="s">
        <v>5</v>
      </c>
      <c r="C11150" s="4" t="s">
        <v>18</v>
      </c>
      <c r="D11150" s="4" t="s">
        <v>7</v>
      </c>
    </row>
    <row r="11151" spans="1:10">
      <c r="A11151" t="n">
        <v>95578</v>
      </c>
      <c r="B11151" s="54" t="n">
        <v>103</v>
      </c>
      <c r="C11151" s="7" t="n">
        <v>1</v>
      </c>
      <c r="D11151" s="7" t="n">
        <v>300</v>
      </c>
    </row>
    <row r="11152" spans="1:10">
      <c r="A11152" t="s">
        <v>4</v>
      </c>
      <c r="B11152" s="4" t="s">
        <v>5</v>
      </c>
      <c r="C11152" s="4" t="s">
        <v>8</v>
      </c>
      <c r="D11152" s="4" t="s">
        <v>7</v>
      </c>
      <c r="E11152" s="4" t="s">
        <v>8</v>
      </c>
      <c r="F11152" s="4" t="s">
        <v>7</v>
      </c>
      <c r="G11152" s="4" t="s">
        <v>8</v>
      </c>
      <c r="H11152" s="4" t="s">
        <v>8</v>
      </c>
      <c r="I11152" s="4" t="s">
        <v>7</v>
      </c>
      <c r="J11152" s="4" t="s">
        <v>8</v>
      </c>
      <c r="K11152" s="4" t="s">
        <v>8</v>
      </c>
      <c r="L11152" s="4" t="s">
        <v>7</v>
      </c>
      <c r="M11152" s="4" t="s">
        <v>8</v>
      </c>
      <c r="N11152" s="4" t="s">
        <v>8</v>
      </c>
      <c r="O11152" s="4" t="s">
        <v>7</v>
      </c>
      <c r="P11152" s="4" t="s">
        <v>8</v>
      </c>
      <c r="Q11152" s="4" t="s">
        <v>8</v>
      </c>
      <c r="R11152" s="4" t="s">
        <v>7</v>
      </c>
      <c r="S11152" s="4" t="s">
        <v>8</v>
      </c>
      <c r="T11152" s="4" t="s">
        <v>8</v>
      </c>
      <c r="U11152" s="4" t="s">
        <v>7</v>
      </c>
      <c r="V11152" s="4" t="s">
        <v>8</v>
      </c>
      <c r="W11152" s="4" t="s">
        <v>8</v>
      </c>
      <c r="X11152" s="4" t="s">
        <v>7</v>
      </c>
      <c r="Y11152" s="4" t="s">
        <v>8</v>
      </c>
      <c r="Z11152" s="4" t="s">
        <v>8</v>
      </c>
      <c r="AA11152" s="4" t="s">
        <v>8</v>
      </c>
      <c r="AB11152" s="4" t="s">
        <v>17</v>
      </c>
    </row>
    <row r="11153" spans="1:28">
      <c r="A11153" t="n">
        <v>95585</v>
      </c>
      <c r="B11153" s="12" t="n">
        <v>5</v>
      </c>
      <c r="C11153" s="7" t="n">
        <v>30</v>
      </c>
      <c r="D11153" s="7" t="n">
        <v>9600</v>
      </c>
      <c r="E11153" s="7" t="n">
        <v>30</v>
      </c>
      <c r="F11153" s="7" t="n">
        <v>9601</v>
      </c>
      <c r="G11153" s="7" t="n">
        <v>9</v>
      </c>
      <c r="H11153" s="7" t="n">
        <v>30</v>
      </c>
      <c r="I11153" s="7" t="n">
        <v>9602</v>
      </c>
      <c r="J11153" s="7" t="n">
        <v>9</v>
      </c>
      <c r="K11153" s="7" t="n">
        <v>30</v>
      </c>
      <c r="L11153" s="7" t="n">
        <v>9603</v>
      </c>
      <c r="M11153" s="7" t="n">
        <v>9</v>
      </c>
      <c r="N11153" s="7" t="n">
        <v>30</v>
      </c>
      <c r="O11153" s="7" t="n">
        <v>9604</v>
      </c>
      <c r="P11153" s="7" t="n">
        <v>9</v>
      </c>
      <c r="Q11153" s="7" t="n">
        <v>30</v>
      </c>
      <c r="R11153" s="7" t="n">
        <v>9605</v>
      </c>
      <c r="S11153" s="7" t="n">
        <v>9</v>
      </c>
      <c r="T11153" s="7" t="n">
        <v>30</v>
      </c>
      <c r="U11153" s="7" t="n">
        <v>10397</v>
      </c>
      <c r="V11153" s="7" t="n">
        <v>9</v>
      </c>
      <c r="W11153" s="7" t="n">
        <v>30</v>
      </c>
      <c r="X11153" s="7" t="n">
        <v>9606</v>
      </c>
      <c r="Y11153" s="7" t="n">
        <v>8</v>
      </c>
      <c r="Z11153" s="7" t="n">
        <v>9</v>
      </c>
      <c r="AA11153" s="7" t="n">
        <v>1</v>
      </c>
      <c r="AB11153" s="13" t="n">
        <f t="normal" ca="1">A11161</f>
        <v>0</v>
      </c>
    </row>
    <row r="11154" spans="1:28">
      <c r="A11154" t="s">
        <v>4</v>
      </c>
      <c r="B11154" s="4" t="s">
        <v>5</v>
      </c>
      <c r="C11154" s="4" t="s">
        <v>7</v>
      </c>
      <c r="D11154" s="4" t="s">
        <v>8</v>
      </c>
      <c r="E11154" s="4" t="s">
        <v>7</v>
      </c>
    </row>
    <row r="11155" spans="1:28">
      <c r="A11155" t="n">
        <v>95623</v>
      </c>
      <c r="B11155" s="72" t="n">
        <v>104</v>
      </c>
      <c r="C11155" s="7" t="n">
        <v>115</v>
      </c>
      <c r="D11155" s="7" t="n">
        <v>1</v>
      </c>
      <c r="E11155" s="7" t="n">
        <v>1</v>
      </c>
    </row>
    <row r="11156" spans="1:28">
      <c r="A11156" t="s">
        <v>4</v>
      </c>
      <c r="B11156" s="4" t="s">
        <v>5</v>
      </c>
    </row>
    <row r="11157" spans="1:28">
      <c r="A11157" t="n">
        <v>95629</v>
      </c>
      <c r="B11157" s="5" t="n">
        <v>1</v>
      </c>
    </row>
    <row r="11158" spans="1:28">
      <c r="A11158" t="s">
        <v>4</v>
      </c>
      <c r="B11158" s="4" t="s">
        <v>5</v>
      </c>
      <c r="C11158" s="4" t="s">
        <v>7</v>
      </c>
    </row>
    <row r="11159" spans="1:28">
      <c r="A11159" t="n">
        <v>95630</v>
      </c>
      <c r="B11159" s="6" t="n">
        <v>12</v>
      </c>
      <c r="C11159" s="7" t="n">
        <v>9606</v>
      </c>
    </row>
    <row r="11160" spans="1:28">
      <c r="A11160" t="s">
        <v>4</v>
      </c>
      <c r="B11160" s="4" t="s">
        <v>5</v>
      </c>
      <c r="C11160" s="4" t="s">
        <v>8</v>
      </c>
      <c r="D11160" s="4" t="s">
        <v>9</v>
      </c>
    </row>
    <row r="11161" spans="1:28">
      <c r="A11161" t="n">
        <v>95633</v>
      </c>
      <c r="B11161" s="32" t="n">
        <v>4</v>
      </c>
      <c r="C11161" s="7" t="n">
        <v>11</v>
      </c>
      <c r="D11161" s="7" t="s">
        <v>754</v>
      </c>
    </row>
    <row r="11162" spans="1:28">
      <c r="A11162" t="s">
        <v>4</v>
      </c>
      <c r="B11162" s="4" t="s">
        <v>5</v>
      </c>
    </row>
    <row r="11163" spans="1:28">
      <c r="A11163" t="n">
        <v>95651</v>
      </c>
      <c r="B11163" s="5" t="n">
        <v>1</v>
      </c>
    </row>
    <row r="11164" spans="1:28" s="3" customFormat="1" customHeight="0">
      <c r="A11164" s="3" t="s">
        <v>2</v>
      </c>
      <c r="B11164" s="3" t="s">
        <v>814</v>
      </c>
    </row>
    <row r="11165" spans="1:28">
      <c r="A11165" t="s">
        <v>4</v>
      </c>
      <c r="B11165" s="4" t="s">
        <v>5</v>
      </c>
      <c r="C11165" s="4" t="s">
        <v>8</v>
      </c>
      <c r="D11165" s="4" t="s">
        <v>7</v>
      </c>
      <c r="E11165" s="4" t="s">
        <v>18</v>
      </c>
    </row>
    <row r="11166" spans="1:28">
      <c r="A11166" t="n">
        <v>95652</v>
      </c>
      <c r="B11166" s="25" t="n">
        <v>58</v>
      </c>
      <c r="C11166" s="7" t="n">
        <v>100</v>
      </c>
      <c r="D11166" s="7" t="n">
        <v>1000</v>
      </c>
      <c r="E11166" s="7" t="n">
        <v>1</v>
      </c>
    </row>
    <row r="11167" spans="1:28">
      <c r="A11167" t="s">
        <v>4</v>
      </c>
      <c r="B11167" s="4" t="s">
        <v>5</v>
      </c>
      <c r="C11167" s="4" t="s">
        <v>8</v>
      </c>
      <c r="D11167" s="4" t="s">
        <v>7</v>
      </c>
    </row>
    <row r="11168" spans="1:28">
      <c r="A11168" t="n">
        <v>95660</v>
      </c>
      <c r="B11168" s="25" t="n">
        <v>58</v>
      </c>
      <c r="C11168" s="7" t="n">
        <v>255</v>
      </c>
      <c r="D11168" s="7" t="n">
        <v>0</v>
      </c>
    </row>
    <row r="11169" spans="1:28">
      <c r="A11169" t="s">
        <v>4</v>
      </c>
      <c r="B11169" s="4" t="s">
        <v>5</v>
      </c>
      <c r="C11169" s="4" t="s">
        <v>8</v>
      </c>
      <c r="D11169" s="4" t="s">
        <v>7</v>
      </c>
      <c r="E11169" s="4" t="s">
        <v>8</v>
      </c>
      <c r="F11169" s="4" t="s">
        <v>17</v>
      </c>
    </row>
    <row r="11170" spans="1:28">
      <c r="A11170" t="n">
        <v>95664</v>
      </c>
      <c r="B11170" s="12" t="n">
        <v>5</v>
      </c>
      <c r="C11170" s="7" t="n">
        <v>30</v>
      </c>
      <c r="D11170" s="7" t="n">
        <v>9606</v>
      </c>
      <c r="E11170" s="7" t="n">
        <v>1</v>
      </c>
      <c r="F11170" s="13" t="n">
        <f t="normal" ca="1">A11194</f>
        <v>0</v>
      </c>
    </row>
    <row r="11171" spans="1:28">
      <c r="A11171" t="s">
        <v>4</v>
      </c>
      <c r="B11171" s="4" t="s">
        <v>5</v>
      </c>
      <c r="C11171" s="4" t="s">
        <v>8</v>
      </c>
      <c r="D11171" s="4" t="s">
        <v>7</v>
      </c>
      <c r="E11171" s="4" t="s">
        <v>18</v>
      </c>
    </row>
    <row r="11172" spans="1:28">
      <c r="A11172" t="n">
        <v>95673</v>
      </c>
      <c r="B11172" s="25" t="n">
        <v>58</v>
      </c>
      <c r="C11172" s="7" t="n">
        <v>0</v>
      </c>
      <c r="D11172" s="7" t="n">
        <v>300</v>
      </c>
      <c r="E11172" s="7" t="n">
        <v>0.300000011920929</v>
      </c>
    </row>
    <row r="11173" spans="1:28">
      <c r="A11173" t="s">
        <v>4</v>
      </c>
      <c r="B11173" s="4" t="s">
        <v>5</v>
      </c>
      <c r="C11173" s="4" t="s">
        <v>8</v>
      </c>
      <c r="D11173" s="4" t="s">
        <v>7</v>
      </c>
    </row>
    <row r="11174" spans="1:28">
      <c r="A11174" t="n">
        <v>95681</v>
      </c>
      <c r="B11174" s="25" t="n">
        <v>58</v>
      </c>
      <c r="C11174" s="7" t="n">
        <v>255</v>
      </c>
      <c r="D11174" s="7" t="n">
        <v>0</v>
      </c>
    </row>
    <row r="11175" spans="1:28">
      <c r="A11175" t="s">
        <v>4</v>
      </c>
      <c r="B11175" s="4" t="s">
        <v>5</v>
      </c>
      <c r="C11175" s="4" t="s">
        <v>7</v>
      </c>
    </row>
    <row r="11176" spans="1:28">
      <c r="A11176" t="n">
        <v>95685</v>
      </c>
      <c r="B11176" s="23" t="n">
        <v>16</v>
      </c>
      <c r="C11176" s="7" t="n">
        <v>500</v>
      </c>
    </row>
    <row r="11177" spans="1:28">
      <c r="A11177" t="s">
        <v>4</v>
      </c>
      <c r="B11177" s="4" t="s">
        <v>5</v>
      </c>
      <c r="C11177" s="4" t="s">
        <v>8</v>
      </c>
      <c r="D11177" s="4" t="s">
        <v>7</v>
      </c>
      <c r="E11177" s="4" t="s">
        <v>18</v>
      </c>
      <c r="F11177" s="4" t="s">
        <v>7</v>
      </c>
      <c r="G11177" s="4" t="s">
        <v>19</v>
      </c>
      <c r="H11177" s="4" t="s">
        <v>19</v>
      </c>
      <c r="I11177" s="4" t="s">
        <v>7</v>
      </c>
      <c r="J11177" s="4" t="s">
        <v>7</v>
      </c>
      <c r="K11177" s="4" t="s">
        <v>19</v>
      </c>
      <c r="L11177" s="4" t="s">
        <v>19</v>
      </c>
      <c r="M11177" s="4" t="s">
        <v>19</v>
      </c>
      <c r="N11177" s="4" t="s">
        <v>19</v>
      </c>
      <c r="O11177" s="4" t="s">
        <v>9</v>
      </c>
    </row>
    <row r="11178" spans="1:28">
      <c r="A11178" t="n">
        <v>95688</v>
      </c>
      <c r="B11178" s="15" t="n">
        <v>50</v>
      </c>
      <c r="C11178" s="7" t="n">
        <v>0</v>
      </c>
      <c r="D11178" s="7" t="n">
        <v>12105</v>
      </c>
      <c r="E11178" s="7" t="n">
        <v>1</v>
      </c>
      <c r="F11178" s="7" t="n">
        <v>0</v>
      </c>
      <c r="G11178" s="7" t="n">
        <v>0</v>
      </c>
      <c r="H11178" s="7" t="n">
        <v>0</v>
      </c>
      <c r="I11178" s="7" t="n">
        <v>0</v>
      </c>
      <c r="J11178" s="7" t="n">
        <v>65533</v>
      </c>
      <c r="K11178" s="7" t="n">
        <v>0</v>
      </c>
      <c r="L11178" s="7" t="n">
        <v>0</v>
      </c>
      <c r="M11178" s="7" t="n">
        <v>0</v>
      </c>
      <c r="N11178" s="7" t="n">
        <v>0</v>
      </c>
      <c r="O11178" s="7" t="s">
        <v>20</v>
      </c>
    </row>
    <row r="11179" spans="1:28">
      <c r="A11179" t="s">
        <v>4</v>
      </c>
      <c r="B11179" s="4" t="s">
        <v>5</v>
      </c>
      <c r="C11179" s="4" t="s">
        <v>8</v>
      </c>
      <c r="D11179" s="4" t="s">
        <v>7</v>
      </c>
      <c r="E11179" s="4" t="s">
        <v>7</v>
      </c>
      <c r="F11179" s="4" t="s">
        <v>7</v>
      </c>
      <c r="G11179" s="4" t="s">
        <v>7</v>
      </c>
      <c r="H11179" s="4" t="s">
        <v>8</v>
      </c>
    </row>
    <row r="11180" spans="1:28">
      <c r="A11180" t="n">
        <v>95727</v>
      </c>
      <c r="B11180" s="28" t="n">
        <v>25</v>
      </c>
      <c r="C11180" s="7" t="n">
        <v>5</v>
      </c>
      <c r="D11180" s="7" t="n">
        <v>65535</v>
      </c>
      <c r="E11180" s="7" t="n">
        <v>65535</v>
      </c>
      <c r="F11180" s="7" t="n">
        <v>65535</v>
      </c>
      <c r="G11180" s="7" t="n">
        <v>65535</v>
      </c>
      <c r="H11180" s="7" t="n">
        <v>0</v>
      </c>
    </row>
    <row r="11181" spans="1:28">
      <c r="A11181" t="s">
        <v>4</v>
      </c>
      <c r="B11181" s="4" t="s">
        <v>5</v>
      </c>
      <c r="C11181" s="4" t="s">
        <v>7</v>
      </c>
      <c r="D11181" s="4" t="s">
        <v>8</v>
      </c>
      <c r="E11181" s="4" t="s">
        <v>69</v>
      </c>
      <c r="F11181" s="4" t="s">
        <v>8</v>
      </c>
      <c r="G11181" s="4" t="s">
        <v>8</v>
      </c>
    </row>
    <row r="11182" spans="1:28">
      <c r="A11182" t="n">
        <v>95738</v>
      </c>
      <c r="B11182" s="29" t="n">
        <v>24</v>
      </c>
      <c r="C11182" s="7" t="n">
        <v>65533</v>
      </c>
      <c r="D11182" s="7" t="n">
        <v>11</v>
      </c>
      <c r="E11182" s="7" t="s">
        <v>815</v>
      </c>
      <c r="F11182" s="7" t="n">
        <v>2</v>
      </c>
      <c r="G11182" s="7" t="n">
        <v>0</v>
      </c>
    </row>
    <row r="11183" spans="1:28">
      <c r="A11183" t="s">
        <v>4</v>
      </c>
      <c r="B11183" s="4" t="s">
        <v>5</v>
      </c>
    </row>
    <row r="11184" spans="1:28">
      <c r="A11184" t="n">
        <v>95818</v>
      </c>
      <c r="B11184" s="30" t="n">
        <v>28</v>
      </c>
    </row>
    <row r="11185" spans="1:15">
      <c r="A11185" t="s">
        <v>4</v>
      </c>
      <c r="B11185" s="4" t="s">
        <v>5</v>
      </c>
      <c r="C11185" s="4" t="s">
        <v>8</v>
      </c>
    </row>
    <row r="11186" spans="1:15">
      <c r="A11186" t="n">
        <v>95819</v>
      </c>
      <c r="B11186" s="31" t="n">
        <v>27</v>
      </c>
      <c r="C11186" s="7" t="n">
        <v>0</v>
      </c>
    </row>
    <row r="11187" spans="1:15">
      <c r="A11187" t="s">
        <v>4</v>
      </c>
      <c r="B11187" s="4" t="s">
        <v>5</v>
      </c>
      <c r="C11187" s="4" t="s">
        <v>7</v>
      </c>
    </row>
    <row r="11188" spans="1:15">
      <c r="A11188" t="n">
        <v>95821</v>
      </c>
      <c r="B11188" s="23" t="n">
        <v>16</v>
      </c>
      <c r="C11188" s="7" t="n">
        <v>500</v>
      </c>
    </row>
    <row r="11189" spans="1:15">
      <c r="A11189" t="s">
        <v>4</v>
      </c>
      <c r="B11189" s="4" t="s">
        <v>5</v>
      </c>
      <c r="C11189" s="4" t="s">
        <v>8</v>
      </c>
      <c r="D11189" s="4" t="s">
        <v>7</v>
      </c>
      <c r="E11189" s="4" t="s">
        <v>18</v>
      </c>
    </row>
    <row r="11190" spans="1:15">
      <c r="A11190" t="n">
        <v>95824</v>
      </c>
      <c r="B11190" s="25" t="n">
        <v>58</v>
      </c>
      <c r="C11190" s="7" t="n">
        <v>100</v>
      </c>
      <c r="D11190" s="7" t="n">
        <v>300</v>
      </c>
      <c r="E11190" s="7" t="n">
        <v>0.300000011920929</v>
      </c>
    </row>
    <row r="11191" spans="1:15">
      <c r="A11191" t="s">
        <v>4</v>
      </c>
      <c r="B11191" s="4" t="s">
        <v>5</v>
      </c>
      <c r="C11191" s="4" t="s">
        <v>8</v>
      </c>
      <c r="D11191" s="4" t="s">
        <v>7</v>
      </c>
    </row>
    <row r="11192" spans="1:15">
      <c r="A11192" t="n">
        <v>95832</v>
      </c>
      <c r="B11192" s="25" t="n">
        <v>58</v>
      </c>
      <c r="C11192" s="7" t="n">
        <v>255</v>
      </c>
      <c r="D11192" s="7" t="n">
        <v>0</v>
      </c>
    </row>
    <row r="11193" spans="1:15">
      <c r="A11193" t="s">
        <v>4</v>
      </c>
      <c r="B11193" s="4" t="s">
        <v>5</v>
      </c>
      <c r="C11193" s="4" t="s">
        <v>8</v>
      </c>
    </row>
    <row r="11194" spans="1:15">
      <c r="A11194" t="n">
        <v>95836</v>
      </c>
      <c r="B11194" s="27" t="n">
        <v>23</v>
      </c>
      <c r="C11194" s="7" t="n">
        <v>0</v>
      </c>
    </row>
    <row r="11195" spans="1:15">
      <c r="A11195" t="s">
        <v>4</v>
      </c>
      <c r="B11195" s="4" t="s">
        <v>5</v>
      </c>
    </row>
    <row r="11196" spans="1:15">
      <c r="A11196" t="n">
        <v>95838</v>
      </c>
      <c r="B11196" s="5" t="n">
        <v>1</v>
      </c>
    </row>
    <row r="11197" spans="1:15" s="3" customFormat="1" customHeight="0">
      <c r="A11197" s="3" t="s">
        <v>2</v>
      </c>
      <c r="B11197" s="3" t="s">
        <v>816</v>
      </c>
    </row>
    <row r="11198" spans="1:15">
      <c r="A11198" t="s">
        <v>4</v>
      </c>
      <c r="B11198" s="4" t="s">
        <v>5</v>
      </c>
      <c r="C11198" s="4" t="s">
        <v>7</v>
      </c>
    </row>
    <row r="11199" spans="1:15">
      <c r="A11199" t="n">
        <v>95840</v>
      </c>
      <c r="B11199" s="6" t="n">
        <v>12</v>
      </c>
      <c r="C11199" s="7" t="n">
        <v>1</v>
      </c>
    </row>
    <row r="11200" spans="1:15">
      <c r="A11200" t="s">
        <v>4</v>
      </c>
      <c r="B11200" s="4" t="s">
        <v>5</v>
      </c>
      <c r="C11200" s="4" t="s">
        <v>8</v>
      </c>
      <c r="D11200" s="4" t="s">
        <v>9</v>
      </c>
    </row>
    <row r="11201" spans="1:5">
      <c r="A11201" t="n">
        <v>95843</v>
      </c>
      <c r="B11201" s="32" t="n">
        <v>4</v>
      </c>
      <c r="C11201" s="7" t="n">
        <v>11</v>
      </c>
      <c r="D11201" s="7" t="s">
        <v>817</v>
      </c>
    </row>
    <row r="11202" spans="1:5">
      <c r="A11202" t="s">
        <v>4</v>
      </c>
      <c r="B11202" s="4" t="s">
        <v>5</v>
      </c>
    </row>
    <row r="11203" spans="1:5">
      <c r="A11203" t="n">
        <v>95863</v>
      </c>
      <c r="B11203" s="5" t="n">
        <v>1</v>
      </c>
    </row>
    <row r="11204" spans="1:5" s="3" customFormat="1" customHeight="0">
      <c r="A11204" s="3" t="s">
        <v>2</v>
      </c>
      <c r="B11204" s="3" t="s">
        <v>818</v>
      </c>
    </row>
    <row r="11205" spans="1:5">
      <c r="A11205" t="s">
        <v>4</v>
      </c>
      <c r="B11205" s="4" t="s">
        <v>5</v>
      </c>
      <c r="C11205" s="4" t="s">
        <v>7</v>
      </c>
    </row>
    <row r="11206" spans="1:5">
      <c r="A11206" t="n">
        <v>95864</v>
      </c>
      <c r="B11206" s="14" t="n">
        <v>13</v>
      </c>
      <c r="C11206" s="7" t="n">
        <v>1</v>
      </c>
    </row>
    <row r="11207" spans="1:5">
      <c r="A11207" t="s">
        <v>4</v>
      </c>
      <c r="B11207" s="4" t="s">
        <v>5</v>
      </c>
      <c r="C11207" s="4" t="s">
        <v>8</v>
      </c>
      <c r="D11207" s="4" t="s">
        <v>9</v>
      </c>
    </row>
    <row r="11208" spans="1:5">
      <c r="A11208" t="n">
        <v>95867</v>
      </c>
      <c r="B11208" s="32" t="n">
        <v>4</v>
      </c>
      <c r="C11208" s="7" t="n">
        <v>11</v>
      </c>
      <c r="D11208" s="7" t="s">
        <v>817</v>
      </c>
    </row>
    <row r="11209" spans="1:5">
      <c r="A11209" t="s">
        <v>4</v>
      </c>
      <c r="B11209" s="4" t="s">
        <v>5</v>
      </c>
    </row>
    <row r="11210" spans="1:5">
      <c r="A11210" t="n">
        <v>95887</v>
      </c>
      <c r="B11210" s="5" t="n">
        <v>1</v>
      </c>
    </row>
    <row r="11211" spans="1:5" s="3" customFormat="1" customHeight="0">
      <c r="A11211" s="3" t="s">
        <v>2</v>
      </c>
      <c r="B11211" s="3" t="s">
        <v>819</v>
      </c>
    </row>
    <row r="11212" spans="1:5">
      <c r="A11212" t="s">
        <v>4</v>
      </c>
      <c r="B11212" s="4" t="s">
        <v>5</v>
      </c>
      <c r="C11212" s="4" t="s">
        <v>8</v>
      </c>
      <c r="D11212" s="4" t="s">
        <v>7</v>
      </c>
      <c r="E11212" s="4" t="s">
        <v>8</v>
      </c>
      <c r="F11212" s="4" t="s">
        <v>17</v>
      </c>
    </row>
    <row r="11213" spans="1:5">
      <c r="A11213" t="n">
        <v>95888</v>
      </c>
      <c r="B11213" s="12" t="n">
        <v>5</v>
      </c>
      <c r="C11213" s="7" t="n">
        <v>30</v>
      </c>
      <c r="D11213" s="7" t="n">
        <v>1</v>
      </c>
      <c r="E11213" s="7" t="n">
        <v>1</v>
      </c>
      <c r="F11213" s="13" t="n">
        <f t="normal" ca="1">A11251</f>
        <v>0</v>
      </c>
    </row>
    <row r="11214" spans="1:5">
      <c r="A11214" t="s">
        <v>4</v>
      </c>
      <c r="B11214" s="4" t="s">
        <v>5</v>
      </c>
      <c r="C11214" s="4" t="s">
        <v>8</v>
      </c>
      <c r="D11214" s="4" t="s">
        <v>8</v>
      </c>
      <c r="E11214" s="4" t="s">
        <v>8</v>
      </c>
      <c r="F11214" s="4" t="s">
        <v>8</v>
      </c>
    </row>
    <row r="11215" spans="1:5">
      <c r="A11215" t="n">
        <v>95897</v>
      </c>
      <c r="B11215" s="10" t="n">
        <v>14</v>
      </c>
      <c r="C11215" s="7" t="n">
        <v>2</v>
      </c>
      <c r="D11215" s="7" t="n">
        <v>0</v>
      </c>
      <c r="E11215" s="7" t="n">
        <v>0</v>
      </c>
      <c r="F11215" s="7" t="n">
        <v>0</v>
      </c>
    </row>
    <row r="11216" spans="1:5">
      <c r="A11216" t="s">
        <v>4</v>
      </c>
      <c r="B11216" s="4" t="s">
        <v>5</v>
      </c>
      <c r="C11216" s="4" t="s">
        <v>8</v>
      </c>
      <c r="D11216" s="41" t="s">
        <v>173</v>
      </c>
      <c r="E11216" s="4" t="s">
        <v>5</v>
      </c>
      <c r="F11216" s="4" t="s">
        <v>8</v>
      </c>
      <c r="G11216" s="4" t="s">
        <v>7</v>
      </c>
      <c r="H11216" s="41" t="s">
        <v>174</v>
      </c>
      <c r="I11216" s="4" t="s">
        <v>8</v>
      </c>
      <c r="J11216" s="4" t="s">
        <v>19</v>
      </c>
      <c r="K11216" s="4" t="s">
        <v>8</v>
      </c>
      <c r="L11216" s="4" t="s">
        <v>8</v>
      </c>
      <c r="M11216" s="41" t="s">
        <v>173</v>
      </c>
      <c r="N11216" s="4" t="s">
        <v>5</v>
      </c>
      <c r="O11216" s="4" t="s">
        <v>8</v>
      </c>
      <c r="P11216" s="4" t="s">
        <v>7</v>
      </c>
      <c r="Q11216" s="41" t="s">
        <v>174</v>
      </c>
      <c r="R11216" s="4" t="s">
        <v>8</v>
      </c>
      <c r="S11216" s="4" t="s">
        <v>19</v>
      </c>
      <c r="T11216" s="4" t="s">
        <v>8</v>
      </c>
      <c r="U11216" s="4" t="s">
        <v>8</v>
      </c>
      <c r="V11216" s="4" t="s">
        <v>8</v>
      </c>
      <c r="W11216" s="4" t="s">
        <v>17</v>
      </c>
    </row>
    <row r="11217" spans="1:23">
      <c r="A11217" t="n">
        <v>95902</v>
      </c>
      <c r="B11217" s="12" t="n">
        <v>5</v>
      </c>
      <c r="C11217" s="7" t="n">
        <v>28</v>
      </c>
      <c r="D11217" s="41" t="s">
        <v>3</v>
      </c>
      <c r="E11217" s="9" t="n">
        <v>162</v>
      </c>
      <c r="F11217" s="7" t="n">
        <v>3</v>
      </c>
      <c r="G11217" s="7" t="n">
        <v>33306</v>
      </c>
      <c r="H11217" s="41" t="s">
        <v>3</v>
      </c>
      <c r="I11217" s="7" t="n">
        <v>0</v>
      </c>
      <c r="J11217" s="7" t="n">
        <v>1</v>
      </c>
      <c r="K11217" s="7" t="n">
        <v>2</v>
      </c>
      <c r="L11217" s="7" t="n">
        <v>28</v>
      </c>
      <c r="M11217" s="41" t="s">
        <v>3</v>
      </c>
      <c r="N11217" s="9" t="n">
        <v>162</v>
      </c>
      <c r="O11217" s="7" t="n">
        <v>3</v>
      </c>
      <c r="P11217" s="7" t="n">
        <v>33306</v>
      </c>
      <c r="Q11217" s="41" t="s">
        <v>3</v>
      </c>
      <c r="R11217" s="7" t="n">
        <v>0</v>
      </c>
      <c r="S11217" s="7" t="n">
        <v>2</v>
      </c>
      <c r="T11217" s="7" t="n">
        <v>2</v>
      </c>
      <c r="U11217" s="7" t="n">
        <v>11</v>
      </c>
      <c r="V11217" s="7" t="n">
        <v>1</v>
      </c>
      <c r="W11217" s="13" t="n">
        <f t="normal" ca="1">A11221</f>
        <v>0</v>
      </c>
    </row>
    <row r="11218" spans="1:23">
      <c r="A11218" t="s">
        <v>4</v>
      </c>
      <c r="B11218" s="4" t="s">
        <v>5</v>
      </c>
      <c r="C11218" s="4" t="s">
        <v>8</v>
      </c>
      <c r="D11218" s="4" t="s">
        <v>7</v>
      </c>
      <c r="E11218" s="4" t="s">
        <v>18</v>
      </c>
    </row>
    <row r="11219" spans="1:23">
      <c r="A11219" t="n">
        <v>95931</v>
      </c>
      <c r="B11219" s="25" t="n">
        <v>58</v>
      </c>
      <c r="C11219" s="7" t="n">
        <v>0</v>
      </c>
      <c r="D11219" s="7" t="n">
        <v>0</v>
      </c>
      <c r="E11219" s="7" t="n">
        <v>1</v>
      </c>
    </row>
    <row r="11220" spans="1:23">
      <c r="A11220" t="s">
        <v>4</v>
      </c>
      <c r="B11220" s="4" t="s">
        <v>5</v>
      </c>
      <c r="C11220" s="4" t="s">
        <v>8</v>
      </c>
      <c r="D11220" s="41" t="s">
        <v>173</v>
      </c>
      <c r="E11220" s="4" t="s">
        <v>5</v>
      </c>
      <c r="F11220" s="4" t="s">
        <v>8</v>
      </c>
      <c r="G11220" s="4" t="s">
        <v>7</v>
      </c>
      <c r="H11220" s="41" t="s">
        <v>174</v>
      </c>
      <c r="I11220" s="4" t="s">
        <v>8</v>
      </c>
      <c r="J11220" s="4" t="s">
        <v>19</v>
      </c>
      <c r="K11220" s="4" t="s">
        <v>8</v>
      </c>
      <c r="L11220" s="4" t="s">
        <v>8</v>
      </c>
      <c r="M11220" s="41" t="s">
        <v>173</v>
      </c>
      <c r="N11220" s="4" t="s">
        <v>5</v>
      </c>
      <c r="O11220" s="4" t="s">
        <v>8</v>
      </c>
      <c r="P11220" s="4" t="s">
        <v>7</v>
      </c>
      <c r="Q11220" s="41" t="s">
        <v>174</v>
      </c>
      <c r="R11220" s="4" t="s">
        <v>8</v>
      </c>
      <c r="S11220" s="4" t="s">
        <v>19</v>
      </c>
      <c r="T11220" s="4" t="s">
        <v>8</v>
      </c>
      <c r="U11220" s="4" t="s">
        <v>8</v>
      </c>
      <c r="V11220" s="4" t="s">
        <v>8</v>
      </c>
      <c r="W11220" s="4" t="s">
        <v>17</v>
      </c>
    </row>
    <row r="11221" spans="1:23">
      <c r="A11221" t="n">
        <v>95939</v>
      </c>
      <c r="B11221" s="12" t="n">
        <v>5</v>
      </c>
      <c r="C11221" s="7" t="n">
        <v>28</v>
      </c>
      <c r="D11221" s="41" t="s">
        <v>3</v>
      </c>
      <c r="E11221" s="9" t="n">
        <v>162</v>
      </c>
      <c r="F11221" s="7" t="n">
        <v>3</v>
      </c>
      <c r="G11221" s="7" t="n">
        <v>33306</v>
      </c>
      <c r="H11221" s="41" t="s">
        <v>3</v>
      </c>
      <c r="I11221" s="7" t="n">
        <v>0</v>
      </c>
      <c r="J11221" s="7" t="n">
        <v>1</v>
      </c>
      <c r="K11221" s="7" t="n">
        <v>3</v>
      </c>
      <c r="L11221" s="7" t="n">
        <v>28</v>
      </c>
      <c r="M11221" s="41" t="s">
        <v>3</v>
      </c>
      <c r="N11221" s="9" t="n">
        <v>162</v>
      </c>
      <c r="O11221" s="7" t="n">
        <v>3</v>
      </c>
      <c r="P11221" s="7" t="n">
        <v>33306</v>
      </c>
      <c r="Q11221" s="41" t="s">
        <v>3</v>
      </c>
      <c r="R11221" s="7" t="n">
        <v>0</v>
      </c>
      <c r="S11221" s="7" t="n">
        <v>2</v>
      </c>
      <c r="T11221" s="7" t="n">
        <v>3</v>
      </c>
      <c r="U11221" s="7" t="n">
        <v>9</v>
      </c>
      <c r="V11221" s="7" t="n">
        <v>1</v>
      </c>
      <c r="W11221" s="13" t="n">
        <f t="normal" ca="1">A11231</f>
        <v>0</v>
      </c>
    </row>
    <row r="11222" spans="1:23">
      <c r="A11222" t="s">
        <v>4</v>
      </c>
      <c r="B11222" s="4" t="s">
        <v>5</v>
      </c>
      <c r="C11222" s="4" t="s">
        <v>8</v>
      </c>
      <c r="D11222" s="41" t="s">
        <v>173</v>
      </c>
      <c r="E11222" s="4" t="s">
        <v>5</v>
      </c>
      <c r="F11222" s="4" t="s">
        <v>7</v>
      </c>
      <c r="G11222" s="4" t="s">
        <v>8</v>
      </c>
      <c r="H11222" s="4" t="s">
        <v>8</v>
      </c>
      <c r="I11222" s="4" t="s">
        <v>9</v>
      </c>
      <c r="J11222" s="41" t="s">
        <v>174</v>
      </c>
      <c r="K11222" s="4" t="s">
        <v>8</v>
      </c>
      <c r="L11222" s="4" t="s">
        <v>8</v>
      </c>
      <c r="M11222" s="41" t="s">
        <v>173</v>
      </c>
      <c r="N11222" s="4" t="s">
        <v>5</v>
      </c>
      <c r="O11222" s="4" t="s">
        <v>8</v>
      </c>
      <c r="P11222" s="41" t="s">
        <v>174</v>
      </c>
      <c r="Q11222" s="4" t="s">
        <v>8</v>
      </c>
      <c r="R11222" s="4" t="s">
        <v>19</v>
      </c>
      <c r="S11222" s="4" t="s">
        <v>8</v>
      </c>
      <c r="T11222" s="4" t="s">
        <v>8</v>
      </c>
      <c r="U11222" s="4" t="s">
        <v>8</v>
      </c>
      <c r="V11222" s="41" t="s">
        <v>173</v>
      </c>
      <c r="W11222" s="4" t="s">
        <v>5</v>
      </c>
      <c r="X11222" s="4" t="s">
        <v>8</v>
      </c>
      <c r="Y11222" s="41" t="s">
        <v>174</v>
      </c>
      <c r="Z11222" s="4" t="s">
        <v>8</v>
      </c>
      <c r="AA11222" s="4" t="s">
        <v>19</v>
      </c>
      <c r="AB11222" s="4" t="s">
        <v>8</v>
      </c>
      <c r="AC11222" s="4" t="s">
        <v>8</v>
      </c>
      <c r="AD11222" s="4" t="s">
        <v>8</v>
      </c>
      <c r="AE11222" s="4" t="s">
        <v>17</v>
      </c>
    </row>
    <row r="11223" spans="1:23">
      <c r="A11223" t="n">
        <v>95968</v>
      </c>
      <c r="B11223" s="12" t="n">
        <v>5</v>
      </c>
      <c r="C11223" s="7" t="n">
        <v>28</v>
      </c>
      <c r="D11223" s="41" t="s">
        <v>3</v>
      </c>
      <c r="E11223" s="51" t="n">
        <v>47</v>
      </c>
      <c r="F11223" s="7" t="n">
        <v>61456</v>
      </c>
      <c r="G11223" s="7" t="n">
        <v>2</v>
      </c>
      <c r="H11223" s="7" t="n">
        <v>0</v>
      </c>
      <c r="I11223" s="7" t="s">
        <v>231</v>
      </c>
      <c r="J11223" s="41" t="s">
        <v>3</v>
      </c>
      <c r="K11223" s="7" t="n">
        <v>8</v>
      </c>
      <c r="L11223" s="7" t="n">
        <v>28</v>
      </c>
      <c r="M11223" s="41" t="s">
        <v>3</v>
      </c>
      <c r="N11223" s="52" t="n">
        <v>74</v>
      </c>
      <c r="O11223" s="7" t="n">
        <v>65</v>
      </c>
      <c r="P11223" s="41" t="s">
        <v>3</v>
      </c>
      <c r="Q11223" s="7" t="n">
        <v>0</v>
      </c>
      <c r="R11223" s="7" t="n">
        <v>1</v>
      </c>
      <c r="S11223" s="7" t="n">
        <v>3</v>
      </c>
      <c r="T11223" s="7" t="n">
        <v>9</v>
      </c>
      <c r="U11223" s="7" t="n">
        <v>28</v>
      </c>
      <c r="V11223" s="41" t="s">
        <v>3</v>
      </c>
      <c r="W11223" s="52" t="n">
        <v>74</v>
      </c>
      <c r="X11223" s="7" t="n">
        <v>65</v>
      </c>
      <c r="Y11223" s="41" t="s">
        <v>3</v>
      </c>
      <c r="Z11223" s="7" t="n">
        <v>0</v>
      </c>
      <c r="AA11223" s="7" t="n">
        <v>2</v>
      </c>
      <c r="AB11223" s="7" t="n">
        <v>3</v>
      </c>
      <c r="AC11223" s="7" t="n">
        <v>9</v>
      </c>
      <c r="AD11223" s="7" t="n">
        <v>1</v>
      </c>
      <c r="AE11223" s="13" t="n">
        <f t="normal" ca="1">A11227</f>
        <v>0</v>
      </c>
    </row>
    <row r="11224" spans="1:23">
      <c r="A11224" t="s">
        <v>4</v>
      </c>
      <c r="B11224" s="4" t="s">
        <v>5</v>
      </c>
      <c r="C11224" s="4" t="s">
        <v>7</v>
      </c>
      <c r="D11224" s="4" t="s">
        <v>8</v>
      </c>
      <c r="E11224" s="4" t="s">
        <v>8</v>
      </c>
      <c r="F11224" s="4" t="s">
        <v>9</v>
      </c>
    </row>
    <row r="11225" spans="1:23">
      <c r="A11225" t="n">
        <v>96016</v>
      </c>
      <c r="B11225" s="51" t="n">
        <v>47</v>
      </c>
      <c r="C11225" s="7" t="n">
        <v>61456</v>
      </c>
      <c r="D11225" s="7" t="n">
        <v>0</v>
      </c>
      <c r="E11225" s="7" t="n">
        <v>0</v>
      </c>
      <c r="F11225" s="7" t="s">
        <v>232</v>
      </c>
    </row>
    <row r="11226" spans="1:23">
      <c r="A11226" t="s">
        <v>4</v>
      </c>
      <c r="B11226" s="4" t="s">
        <v>5</v>
      </c>
      <c r="C11226" s="4" t="s">
        <v>8</v>
      </c>
      <c r="D11226" s="4" t="s">
        <v>7</v>
      </c>
      <c r="E11226" s="4" t="s">
        <v>18</v>
      </c>
    </row>
    <row r="11227" spans="1:23">
      <c r="A11227" t="n">
        <v>96029</v>
      </c>
      <c r="B11227" s="25" t="n">
        <v>58</v>
      </c>
      <c r="C11227" s="7" t="n">
        <v>0</v>
      </c>
      <c r="D11227" s="7" t="n">
        <v>300</v>
      </c>
      <c r="E11227" s="7" t="n">
        <v>1</v>
      </c>
    </row>
    <row r="11228" spans="1:23">
      <c r="A11228" t="s">
        <v>4</v>
      </c>
      <c r="B11228" s="4" t="s">
        <v>5</v>
      </c>
      <c r="C11228" s="4" t="s">
        <v>8</v>
      </c>
      <c r="D11228" s="4" t="s">
        <v>7</v>
      </c>
    </row>
    <row r="11229" spans="1:23">
      <c r="A11229" t="n">
        <v>96037</v>
      </c>
      <c r="B11229" s="25" t="n">
        <v>58</v>
      </c>
      <c r="C11229" s="7" t="n">
        <v>255</v>
      </c>
      <c r="D11229" s="7" t="n">
        <v>0</v>
      </c>
    </row>
    <row r="11230" spans="1:23">
      <c r="A11230" t="s">
        <v>4</v>
      </c>
      <c r="B11230" s="4" t="s">
        <v>5</v>
      </c>
      <c r="C11230" s="4" t="s">
        <v>8</v>
      </c>
      <c r="D11230" s="4" t="s">
        <v>8</v>
      </c>
      <c r="E11230" s="4" t="s">
        <v>8</v>
      </c>
      <c r="F11230" s="4" t="s">
        <v>8</v>
      </c>
    </row>
    <row r="11231" spans="1:23">
      <c r="A11231" t="n">
        <v>96041</v>
      </c>
      <c r="B11231" s="10" t="n">
        <v>14</v>
      </c>
      <c r="C11231" s="7" t="n">
        <v>0</v>
      </c>
      <c r="D11231" s="7" t="n">
        <v>0</v>
      </c>
      <c r="E11231" s="7" t="n">
        <v>0</v>
      </c>
      <c r="F11231" s="7" t="n">
        <v>64</v>
      </c>
    </row>
    <row r="11232" spans="1:23">
      <c r="A11232" t="s">
        <v>4</v>
      </c>
      <c r="B11232" s="4" t="s">
        <v>5</v>
      </c>
      <c r="C11232" s="4" t="s">
        <v>8</v>
      </c>
      <c r="D11232" s="4" t="s">
        <v>7</v>
      </c>
    </row>
    <row r="11233" spans="1:31">
      <c r="A11233" t="n">
        <v>96046</v>
      </c>
      <c r="B11233" s="21" t="n">
        <v>22</v>
      </c>
      <c r="C11233" s="7" t="n">
        <v>0</v>
      </c>
      <c r="D11233" s="7" t="n">
        <v>33306</v>
      </c>
    </row>
    <row r="11234" spans="1:31">
      <c r="A11234" t="s">
        <v>4</v>
      </c>
      <c r="B11234" s="4" t="s">
        <v>5</v>
      </c>
      <c r="C11234" s="4" t="s">
        <v>8</v>
      </c>
      <c r="D11234" s="4" t="s">
        <v>7</v>
      </c>
    </row>
    <row r="11235" spans="1:31">
      <c r="A11235" t="n">
        <v>96050</v>
      </c>
      <c r="B11235" s="25" t="n">
        <v>58</v>
      </c>
      <c r="C11235" s="7" t="n">
        <v>5</v>
      </c>
      <c r="D11235" s="7" t="n">
        <v>300</v>
      </c>
    </row>
    <row r="11236" spans="1:31">
      <c r="A11236" t="s">
        <v>4</v>
      </c>
      <c r="B11236" s="4" t="s">
        <v>5</v>
      </c>
      <c r="C11236" s="4" t="s">
        <v>18</v>
      </c>
      <c r="D11236" s="4" t="s">
        <v>7</v>
      </c>
    </row>
    <row r="11237" spans="1:31">
      <c r="A11237" t="n">
        <v>96054</v>
      </c>
      <c r="B11237" s="54" t="n">
        <v>103</v>
      </c>
      <c r="C11237" s="7" t="n">
        <v>0</v>
      </c>
      <c r="D11237" s="7" t="n">
        <v>300</v>
      </c>
    </row>
    <row r="11238" spans="1:31">
      <c r="A11238" t="s">
        <v>4</v>
      </c>
      <c r="B11238" s="4" t="s">
        <v>5</v>
      </c>
      <c r="C11238" s="4" t="s">
        <v>8</v>
      </c>
    </row>
    <row r="11239" spans="1:31">
      <c r="A11239" t="n">
        <v>96061</v>
      </c>
      <c r="B11239" s="34" t="n">
        <v>64</v>
      </c>
      <c r="C11239" s="7" t="n">
        <v>7</v>
      </c>
    </row>
    <row r="11240" spans="1:31">
      <c r="A11240" t="s">
        <v>4</v>
      </c>
      <c r="B11240" s="4" t="s">
        <v>5</v>
      </c>
      <c r="C11240" s="4" t="s">
        <v>8</v>
      </c>
      <c r="D11240" s="4" t="s">
        <v>7</v>
      </c>
    </row>
    <row r="11241" spans="1:31">
      <c r="A11241" t="n">
        <v>96063</v>
      </c>
      <c r="B11241" s="55" t="n">
        <v>72</v>
      </c>
      <c r="C11241" s="7" t="n">
        <v>5</v>
      </c>
      <c r="D11241" s="7" t="n">
        <v>0</v>
      </c>
    </row>
    <row r="11242" spans="1:31">
      <c r="A11242" t="s">
        <v>4</v>
      </c>
      <c r="B11242" s="4" t="s">
        <v>5</v>
      </c>
      <c r="C11242" s="4" t="s">
        <v>8</v>
      </c>
      <c r="D11242" s="41" t="s">
        <v>173</v>
      </c>
      <c r="E11242" s="4" t="s">
        <v>5</v>
      </c>
      <c r="F11242" s="4" t="s">
        <v>8</v>
      </c>
      <c r="G11242" s="4" t="s">
        <v>7</v>
      </c>
      <c r="H11242" s="41" t="s">
        <v>174</v>
      </c>
      <c r="I11242" s="4" t="s">
        <v>8</v>
      </c>
      <c r="J11242" s="4" t="s">
        <v>19</v>
      </c>
      <c r="K11242" s="4" t="s">
        <v>8</v>
      </c>
      <c r="L11242" s="4" t="s">
        <v>8</v>
      </c>
      <c r="M11242" s="4" t="s">
        <v>17</v>
      </c>
    </row>
    <row r="11243" spans="1:31">
      <c r="A11243" t="n">
        <v>96067</v>
      </c>
      <c r="B11243" s="12" t="n">
        <v>5</v>
      </c>
      <c r="C11243" s="7" t="n">
        <v>28</v>
      </c>
      <c r="D11243" s="41" t="s">
        <v>3</v>
      </c>
      <c r="E11243" s="9" t="n">
        <v>162</v>
      </c>
      <c r="F11243" s="7" t="n">
        <v>4</v>
      </c>
      <c r="G11243" s="7" t="n">
        <v>33306</v>
      </c>
      <c r="H11243" s="41" t="s">
        <v>3</v>
      </c>
      <c r="I11243" s="7" t="n">
        <v>0</v>
      </c>
      <c r="J11243" s="7" t="n">
        <v>1</v>
      </c>
      <c r="K11243" s="7" t="n">
        <v>2</v>
      </c>
      <c r="L11243" s="7" t="n">
        <v>1</v>
      </c>
      <c r="M11243" s="13" t="n">
        <f t="normal" ca="1">A11249</f>
        <v>0</v>
      </c>
    </row>
    <row r="11244" spans="1:31">
      <c r="A11244" t="s">
        <v>4</v>
      </c>
      <c r="B11244" s="4" t="s">
        <v>5</v>
      </c>
      <c r="C11244" s="4" t="s">
        <v>8</v>
      </c>
      <c r="D11244" s="4" t="s">
        <v>9</v>
      </c>
    </row>
    <row r="11245" spans="1:31">
      <c r="A11245" t="n">
        <v>96084</v>
      </c>
      <c r="B11245" s="8" t="n">
        <v>2</v>
      </c>
      <c r="C11245" s="7" t="n">
        <v>10</v>
      </c>
      <c r="D11245" s="7" t="s">
        <v>233</v>
      </c>
    </row>
    <row r="11246" spans="1:31">
      <c r="A11246" t="s">
        <v>4</v>
      </c>
      <c r="B11246" s="4" t="s">
        <v>5</v>
      </c>
      <c r="C11246" s="4" t="s">
        <v>7</v>
      </c>
    </row>
    <row r="11247" spans="1:31">
      <c r="A11247" t="n">
        <v>96101</v>
      </c>
      <c r="B11247" s="23" t="n">
        <v>16</v>
      </c>
      <c r="C11247" s="7" t="n">
        <v>0</v>
      </c>
    </row>
    <row r="11248" spans="1:31">
      <c r="A11248" t="s">
        <v>4</v>
      </c>
      <c r="B11248" s="4" t="s">
        <v>5</v>
      </c>
      <c r="C11248" s="4" t="s">
        <v>17</v>
      </c>
    </row>
    <row r="11249" spans="1:13">
      <c r="A11249" t="n">
        <v>96104</v>
      </c>
      <c r="B11249" s="16" t="n">
        <v>3</v>
      </c>
      <c r="C11249" s="13" t="n">
        <f t="normal" ca="1">A11285</f>
        <v>0</v>
      </c>
    </row>
    <row r="11250" spans="1:13">
      <c r="A11250" t="s">
        <v>4</v>
      </c>
      <c r="B11250" s="4" t="s">
        <v>5</v>
      </c>
      <c r="C11250" s="4" t="s">
        <v>8</v>
      </c>
      <c r="D11250" s="4" t="s">
        <v>8</v>
      </c>
      <c r="E11250" s="4" t="s">
        <v>8</v>
      </c>
      <c r="F11250" s="4" t="s">
        <v>8</v>
      </c>
    </row>
    <row r="11251" spans="1:13">
      <c r="A11251" t="n">
        <v>96109</v>
      </c>
      <c r="B11251" s="10" t="n">
        <v>14</v>
      </c>
      <c r="C11251" s="7" t="n">
        <v>2</v>
      </c>
      <c r="D11251" s="7" t="n">
        <v>0</v>
      </c>
      <c r="E11251" s="7" t="n">
        <v>0</v>
      </c>
      <c r="F11251" s="7" t="n">
        <v>0</v>
      </c>
    </row>
    <row r="11252" spans="1:13">
      <c r="A11252" t="s">
        <v>4</v>
      </c>
      <c r="B11252" s="4" t="s">
        <v>5</v>
      </c>
      <c r="C11252" s="4" t="s">
        <v>8</v>
      </c>
      <c r="D11252" s="41" t="s">
        <v>173</v>
      </c>
      <c r="E11252" s="4" t="s">
        <v>5</v>
      </c>
      <c r="F11252" s="4" t="s">
        <v>8</v>
      </c>
      <c r="G11252" s="4" t="s">
        <v>7</v>
      </c>
      <c r="H11252" s="41" t="s">
        <v>174</v>
      </c>
      <c r="I11252" s="4" t="s">
        <v>8</v>
      </c>
      <c r="J11252" s="4" t="s">
        <v>19</v>
      </c>
      <c r="K11252" s="4" t="s">
        <v>8</v>
      </c>
      <c r="L11252" s="4" t="s">
        <v>8</v>
      </c>
      <c r="M11252" s="41" t="s">
        <v>173</v>
      </c>
      <c r="N11252" s="4" t="s">
        <v>5</v>
      </c>
      <c r="O11252" s="4" t="s">
        <v>8</v>
      </c>
      <c r="P11252" s="4" t="s">
        <v>7</v>
      </c>
      <c r="Q11252" s="41" t="s">
        <v>174</v>
      </c>
      <c r="R11252" s="4" t="s">
        <v>8</v>
      </c>
      <c r="S11252" s="4" t="s">
        <v>19</v>
      </c>
      <c r="T11252" s="4" t="s">
        <v>8</v>
      </c>
      <c r="U11252" s="4" t="s">
        <v>8</v>
      </c>
      <c r="V11252" s="4" t="s">
        <v>8</v>
      </c>
      <c r="W11252" s="4" t="s">
        <v>17</v>
      </c>
    </row>
    <row r="11253" spans="1:13">
      <c r="A11253" t="n">
        <v>96114</v>
      </c>
      <c r="B11253" s="12" t="n">
        <v>5</v>
      </c>
      <c r="C11253" s="7" t="n">
        <v>28</v>
      </c>
      <c r="D11253" s="41" t="s">
        <v>3</v>
      </c>
      <c r="E11253" s="9" t="n">
        <v>162</v>
      </c>
      <c r="F11253" s="7" t="n">
        <v>3</v>
      </c>
      <c r="G11253" s="7" t="n">
        <v>33307</v>
      </c>
      <c r="H11253" s="41" t="s">
        <v>3</v>
      </c>
      <c r="I11253" s="7" t="n">
        <v>0</v>
      </c>
      <c r="J11253" s="7" t="n">
        <v>1</v>
      </c>
      <c r="K11253" s="7" t="n">
        <v>2</v>
      </c>
      <c r="L11253" s="7" t="n">
        <v>28</v>
      </c>
      <c r="M11253" s="41" t="s">
        <v>3</v>
      </c>
      <c r="N11253" s="9" t="n">
        <v>162</v>
      </c>
      <c r="O11253" s="7" t="n">
        <v>3</v>
      </c>
      <c r="P11253" s="7" t="n">
        <v>33307</v>
      </c>
      <c r="Q11253" s="41" t="s">
        <v>3</v>
      </c>
      <c r="R11253" s="7" t="n">
        <v>0</v>
      </c>
      <c r="S11253" s="7" t="n">
        <v>2</v>
      </c>
      <c r="T11253" s="7" t="n">
        <v>2</v>
      </c>
      <c r="U11253" s="7" t="n">
        <v>11</v>
      </c>
      <c r="V11253" s="7" t="n">
        <v>1</v>
      </c>
      <c r="W11253" s="13" t="n">
        <f t="normal" ca="1">A11257</f>
        <v>0</v>
      </c>
    </row>
    <row r="11254" spans="1:13">
      <c r="A11254" t="s">
        <v>4</v>
      </c>
      <c r="B11254" s="4" t="s">
        <v>5</v>
      </c>
      <c r="C11254" s="4" t="s">
        <v>8</v>
      </c>
      <c r="D11254" s="4" t="s">
        <v>7</v>
      </c>
      <c r="E11254" s="4" t="s">
        <v>18</v>
      </c>
    </row>
    <row r="11255" spans="1:13">
      <c r="A11255" t="n">
        <v>96143</v>
      </c>
      <c r="B11255" s="25" t="n">
        <v>58</v>
      </c>
      <c r="C11255" s="7" t="n">
        <v>0</v>
      </c>
      <c r="D11255" s="7" t="n">
        <v>0</v>
      </c>
      <c r="E11255" s="7" t="n">
        <v>1</v>
      </c>
    </row>
    <row r="11256" spans="1:13">
      <c r="A11256" t="s">
        <v>4</v>
      </c>
      <c r="B11256" s="4" t="s">
        <v>5</v>
      </c>
      <c r="C11256" s="4" t="s">
        <v>8</v>
      </c>
      <c r="D11256" s="41" t="s">
        <v>173</v>
      </c>
      <c r="E11256" s="4" t="s">
        <v>5</v>
      </c>
      <c r="F11256" s="4" t="s">
        <v>8</v>
      </c>
      <c r="G11256" s="4" t="s">
        <v>7</v>
      </c>
      <c r="H11256" s="41" t="s">
        <v>174</v>
      </c>
      <c r="I11256" s="4" t="s">
        <v>8</v>
      </c>
      <c r="J11256" s="4" t="s">
        <v>19</v>
      </c>
      <c r="K11256" s="4" t="s">
        <v>8</v>
      </c>
      <c r="L11256" s="4" t="s">
        <v>8</v>
      </c>
      <c r="M11256" s="41" t="s">
        <v>173</v>
      </c>
      <c r="N11256" s="4" t="s">
        <v>5</v>
      </c>
      <c r="O11256" s="4" t="s">
        <v>8</v>
      </c>
      <c r="P11256" s="4" t="s">
        <v>7</v>
      </c>
      <c r="Q11256" s="41" t="s">
        <v>174</v>
      </c>
      <c r="R11256" s="4" t="s">
        <v>8</v>
      </c>
      <c r="S11256" s="4" t="s">
        <v>19</v>
      </c>
      <c r="T11256" s="4" t="s">
        <v>8</v>
      </c>
      <c r="U11256" s="4" t="s">
        <v>8</v>
      </c>
      <c r="V11256" s="4" t="s">
        <v>8</v>
      </c>
      <c r="W11256" s="4" t="s">
        <v>17</v>
      </c>
    </row>
    <row r="11257" spans="1:13">
      <c r="A11257" t="n">
        <v>96151</v>
      </c>
      <c r="B11257" s="12" t="n">
        <v>5</v>
      </c>
      <c r="C11257" s="7" t="n">
        <v>28</v>
      </c>
      <c r="D11257" s="41" t="s">
        <v>3</v>
      </c>
      <c r="E11257" s="9" t="n">
        <v>162</v>
      </c>
      <c r="F11257" s="7" t="n">
        <v>3</v>
      </c>
      <c r="G11257" s="7" t="n">
        <v>33307</v>
      </c>
      <c r="H11257" s="41" t="s">
        <v>3</v>
      </c>
      <c r="I11257" s="7" t="n">
        <v>0</v>
      </c>
      <c r="J11257" s="7" t="n">
        <v>1</v>
      </c>
      <c r="K11257" s="7" t="n">
        <v>3</v>
      </c>
      <c r="L11257" s="7" t="n">
        <v>28</v>
      </c>
      <c r="M11257" s="41" t="s">
        <v>3</v>
      </c>
      <c r="N11257" s="9" t="n">
        <v>162</v>
      </c>
      <c r="O11257" s="7" t="n">
        <v>3</v>
      </c>
      <c r="P11257" s="7" t="n">
        <v>33307</v>
      </c>
      <c r="Q11257" s="41" t="s">
        <v>3</v>
      </c>
      <c r="R11257" s="7" t="n">
        <v>0</v>
      </c>
      <c r="S11257" s="7" t="n">
        <v>2</v>
      </c>
      <c r="T11257" s="7" t="n">
        <v>3</v>
      </c>
      <c r="U11257" s="7" t="n">
        <v>9</v>
      </c>
      <c r="V11257" s="7" t="n">
        <v>1</v>
      </c>
      <c r="W11257" s="13" t="n">
        <f t="normal" ca="1">A11267</f>
        <v>0</v>
      </c>
    </row>
    <row r="11258" spans="1:13">
      <c r="A11258" t="s">
        <v>4</v>
      </c>
      <c r="B11258" s="4" t="s">
        <v>5</v>
      </c>
      <c r="C11258" s="4" t="s">
        <v>8</v>
      </c>
      <c r="D11258" s="41" t="s">
        <v>173</v>
      </c>
      <c r="E11258" s="4" t="s">
        <v>5</v>
      </c>
      <c r="F11258" s="4" t="s">
        <v>7</v>
      </c>
      <c r="G11258" s="4" t="s">
        <v>8</v>
      </c>
      <c r="H11258" s="4" t="s">
        <v>8</v>
      </c>
      <c r="I11258" s="4" t="s">
        <v>9</v>
      </c>
      <c r="J11258" s="41" t="s">
        <v>174</v>
      </c>
      <c r="K11258" s="4" t="s">
        <v>8</v>
      </c>
      <c r="L11258" s="4" t="s">
        <v>8</v>
      </c>
      <c r="M11258" s="41" t="s">
        <v>173</v>
      </c>
      <c r="N11258" s="4" t="s">
        <v>5</v>
      </c>
      <c r="O11258" s="4" t="s">
        <v>8</v>
      </c>
      <c r="P11258" s="41" t="s">
        <v>174</v>
      </c>
      <c r="Q11258" s="4" t="s">
        <v>8</v>
      </c>
      <c r="R11258" s="4" t="s">
        <v>19</v>
      </c>
      <c r="S11258" s="4" t="s">
        <v>8</v>
      </c>
      <c r="T11258" s="4" t="s">
        <v>8</v>
      </c>
      <c r="U11258" s="4" t="s">
        <v>8</v>
      </c>
      <c r="V11258" s="41" t="s">
        <v>173</v>
      </c>
      <c r="W11258" s="4" t="s">
        <v>5</v>
      </c>
      <c r="X11258" s="4" t="s">
        <v>8</v>
      </c>
      <c r="Y11258" s="41" t="s">
        <v>174</v>
      </c>
      <c r="Z11258" s="4" t="s">
        <v>8</v>
      </c>
      <c r="AA11258" s="4" t="s">
        <v>19</v>
      </c>
      <c r="AB11258" s="4" t="s">
        <v>8</v>
      </c>
      <c r="AC11258" s="4" t="s">
        <v>8</v>
      </c>
      <c r="AD11258" s="4" t="s">
        <v>8</v>
      </c>
      <c r="AE11258" s="4" t="s">
        <v>17</v>
      </c>
    </row>
    <row r="11259" spans="1:13">
      <c r="A11259" t="n">
        <v>96180</v>
      </c>
      <c r="B11259" s="12" t="n">
        <v>5</v>
      </c>
      <c r="C11259" s="7" t="n">
        <v>28</v>
      </c>
      <c r="D11259" s="41" t="s">
        <v>3</v>
      </c>
      <c r="E11259" s="51" t="n">
        <v>47</v>
      </c>
      <c r="F11259" s="7" t="n">
        <v>61456</v>
      </c>
      <c r="G11259" s="7" t="n">
        <v>2</v>
      </c>
      <c r="H11259" s="7" t="n">
        <v>0</v>
      </c>
      <c r="I11259" s="7" t="s">
        <v>231</v>
      </c>
      <c r="J11259" s="41" t="s">
        <v>3</v>
      </c>
      <c r="K11259" s="7" t="n">
        <v>8</v>
      </c>
      <c r="L11259" s="7" t="n">
        <v>28</v>
      </c>
      <c r="M11259" s="41" t="s">
        <v>3</v>
      </c>
      <c r="N11259" s="52" t="n">
        <v>74</v>
      </c>
      <c r="O11259" s="7" t="n">
        <v>65</v>
      </c>
      <c r="P11259" s="41" t="s">
        <v>3</v>
      </c>
      <c r="Q11259" s="7" t="n">
        <v>0</v>
      </c>
      <c r="R11259" s="7" t="n">
        <v>1</v>
      </c>
      <c r="S11259" s="7" t="n">
        <v>3</v>
      </c>
      <c r="T11259" s="7" t="n">
        <v>9</v>
      </c>
      <c r="U11259" s="7" t="n">
        <v>28</v>
      </c>
      <c r="V11259" s="41" t="s">
        <v>3</v>
      </c>
      <c r="W11259" s="52" t="n">
        <v>74</v>
      </c>
      <c r="X11259" s="7" t="n">
        <v>65</v>
      </c>
      <c r="Y11259" s="41" t="s">
        <v>3</v>
      </c>
      <c r="Z11259" s="7" t="n">
        <v>0</v>
      </c>
      <c r="AA11259" s="7" t="n">
        <v>2</v>
      </c>
      <c r="AB11259" s="7" t="n">
        <v>3</v>
      </c>
      <c r="AC11259" s="7" t="n">
        <v>9</v>
      </c>
      <c r="AD11259" s="7" t="n">
        <v>1</v>
      </c>
      <c r="AE11259" s="13" t="n">
        <f t="normal" ca="1">A11263</f>
        <v>0</v>
      </c>
    </row>
    <row r="11260" spans="1:13">
      <c r="A11260" t="s">
        <v>4</v>
      </c>
      <c r="B11260" s="4" t="s">
        <v>5</v>
      </c>
      <c r="C11260" s="4" t="s">
        <v>7</v>
      </c>
      <c r="D11260" s="4" t="s">
        <v>8</v>
      </c>
      <c r="E11260" s="4" t="s">
        <v>8</v>
      </c>
      <c r="F11260" s="4" t="s">
        <v>9</v>
      </c>
    </row>
    <row r="11261" spans="1:13">
      <c r="A11261" t="n">
        <v>96228</v>
      </c>
      <c r="B11261" s="51" t="n">
        <v>47</v>
      </c>
      <c r="C11261" s="7" t="n">
        <v>61456</v>
      </c>
      <c r="D11261" s="7" t="n">
        <v>0</v>
      </c>
      <c r="E11261" s="7" t="n">
        <v>0</v>
      </c>
      <c r="F11261" s="7" t="s">
        <v>232</v>
      </c>
    </row>
    <row r="11262" spans="1:13">
      <c r="A11262" t="s">
        <v>4</v>
      </c>
      <c r="B11262" s="4" t="s">
        <v>5</v>
      </c>
      <c r="C11262" s="4" t="s">
        <v>8</v>
      </c>
      <c r="D11262" s="4" t="s">
        <v>7</v>
      </c>
      <c r="E11262" s="4" t="s">
        <v>18</v>
      </c>
    </row>
    <row r="11263" spans="1:13">
      <c r="A11263" t="n">
        <v>96241</v>
      </c>
      <c r="B11263" s="25" t="n">
        <v>58</v>
      </c>
      <c r="C11263" s="7" t="n">
        <v>0</v>
      </c>
      <c r="D11263" s="7" t="n">
        <v>300</v>
      </c>
      <c r="E11263" s="7" t="n">
        <v>1</v>
      </c>
    </row>
    <row r="11264" spans="1:13">
      <c r="A11264" t="s">
        <v>4</v>
      </c>
      <c r="B11264" s="4" t="s">
        <v>5</v>
      </c>
      <c r="C11264" s="4" t="s">
        <v>8</v>
      </c>
      <c r="D11264" s="4" t="s">
        <v>7</v>
      </c>
    </row>
    <row r="11265" spans="1:31">
      <c r="A11265" t="n">
        <v>96249</v>
      </c>
      <c r="B11265" s="25" t="n">
        <v>58</v>
      </c>
      <c r="C11265" s="7" t="n">
        <v>255</v>
      </c>
      <c r="D11265" s="7" t="n">
        <v>0</v>
      </c>
    </row>
    <row r="11266" spans="1:31">
      <c r="A11266" t="s">
        <v>4</v>
      </c>
      <c r="B11266" s="4" t="s">
        <v>5</v>
      </c>
      <c r="C11266" s="4" t="s">
        <v>8</v>
      </c>
      <c r="D11266" s="4" t="s">
        <v>8</v>
      </c>
      <c r="E11266" s="4" t="s">
        <v>8</v>
      </c>
      <c r="F11266" s="4" t="s">
        <v>8</v>
      </c>
    </row>
    <row r="11267" spans="1:31">
      <c r="A11267" t="n">
        <v>96253</v>
      </c>
      <c r="B11267" s="10" t="n">
        <v>14</v>
      </c>
      <c r="C11267" s="7" t="n">
        <v>0</v>
      </c>
      <c r="D11267" s="7" t="n">
        <v>0</v>
      </c>
      <c r="E11267" s="7" t="n">
        <v>0</v>
      </c>
      <c r="F11267" s="7" t="n">
        <v>64</v>
      </c>
    </row>
    <row r="11268" spans="1:31">
      <c r="A11268" t="s">
        <v>4</v>
      </c>
      <c r="B11268" s="4" t="s">
        <v>5</v>
      </c>
      <c r="C11268" s="4" t="s">
        <v>8</v>
      </c>
      <c r="D11268" s="4" t="s">
        <v>7</v>
      </c>
    </row>
    <row r="11269" spans="1:31">
      <c r="A11269" t="n">
        <v>96258</v>
      </c>
      <c r="B11269" s="21" t="n">
        <v>22</v>
      </c>
      <c r="C11269" s="7" t="n">
        <v>0</v>
      </c>
      <c r="D11269" s="7" t="n">
        <v>33307</v>
      </c>
    </row>
    <row r="11270" spans="1:31">
      <c r="A11270" t="s">
        <v>4</v>
      </c>
      <c r="B11270" s="4" t="s">
        <v>5</v>
      </c>
      <c r="C11270" s="4" t="s">
        <v>8</v>
      </c>
      <c r="D11270" s="4" t="s">
        <v>7</v>
      </c>
    </row>
    <row r="11271" spans="1:31">
      <c r="A11271" t="n">
        <v>96262</v>
      </c>
      <c r="B11271" s="25" t="n">
        <v>58</v>
      </c>
      <c r="C11271" s="7" t="n">
        <v>5</v>
      </c>
      <c r="D11271" s="7" t="n">
        <v>300</v>
      </c>
    </row>
    <row r="11272" spans="1:31">
      <c r="A11272" t="s">
        <v>4</v>
      </c>
      <c r="B11272" s="4" t="s">
        <v>5</v>
      </c>
      <c r="C11272" s="4" t="s">
        <v>18</v>
      </c>
      <c r="D11272" s="4" t="s">
        <v>7</v>
      </c>
    </row>
    <row r="11273" spans="1:31">
      <c r="A11273" t="n">
        <v>96266</v>
      </c>
      <c r="B11273" s="54" t="n">
        <v>103</v>
      </c>
      <c r="C11273" s="7" t="n">
        <v>0</v>
      </c>
      <c r="D11273" s="7" t="n">
        <v>300</v>
      </c>
    </row>
    <row r="11274" spans="1:31">
      <c r="A11274" t="s">
        <v>4</v>
      </c>
      <c r="B11274" s="4" t="s">
        <v>5</v>
      </c>
      <c r="C11274" s="4" t="s">
        <v>8</v>
      </c>
    </row>
    <row r="11275" spans="1:31">
      <c r="A11275" t="n">
        <v>96273</v>
      </c>
      <c r="B11275" s="34" t="n">
        <v>64</v>
      </c>
      <c r="C11275" s="7" t="n">
        <v>7</v>
      </c>
    </row>
    <row r="11276" spans="1:31">
      <c r="A11276" t="s">
        <v>4</v>
      </c>
      <c r="B11276" s="4" t="s">
        <v>5</v>
      </c>
      <c r="C11276" s="4" t="s">
        <v>8</v>
      </c>
      <c r="D11276" s="4" t="s">
        <v>7</v>
      </c>
    </row>
    <row r="11277" spans="1:31">
      <c r="A11277" t="n">
        <v>96275</v>
      </c>
      <c r="B11277" s="55" t="n">
        <v>72</v>
      </c>
      <c r="C11277" s="7" t="n">
        <v>5</v>
      </c>
      <c r="D11277" s="7" t="n">
        <v>0</v>
      </c>
    </row>
    <row r="11278" spans="1:31">
      <c r="A11278" t="s">
        <v>4</v>
      </c>
      <c r="B11278" s="4" t="s">
        <v>5</v>
      </c>
      <c r="C11278" s="4" t="s">
        <v>8</v>
      </c>
      <c r="D11278" s="41" t="s">
        <v>173</v>
      </c>
      <c r="E11278" s="4" t="s">
        <v>5</v>
      </c>
      <c r="F11278" s="4" t="s">
        <v>8</v>
      </c>
      <c r="G11278" s="4" t="s">
        <v>7</v>
      </c>
      <c r="H11278" s="41" t="s">
        <v>174</v>
      </c>
      <c r="I11278" s="4" t="s">
        <v>8</v>
      </c>
      <c r="J11278" s="4" t="s">
        <v>19</v>
      </c>
      <c r="K11278" s="4" t="s">
        <v>8</v>
      </c>
      <c r="L11278" s="4" t="s">
        <v>8</v>
      </c>
      <c r="M11278" s="4" t="s">
        <v>17</v>
      </c>
    </row>
    <row r="11279" spans="1:31">
      <c r="A11279" t="n">
        <v>96279</v>
      </c>
      <c r="B11279" s="12" t="n">
        <v>5</v>
      </c>
      <c r="C11279" s="7" t="n">
        <v>28</v>
      </c>
      <c r="D11279" s="41" t="s">
        <v>3</v>
      </c>
      <c r="E11279" s="9" t="n">
        <v>162</v>
      </c>
      <c r="F11279" s="7" t="n">
        <v>4</v>
      </c>
      <c r="G11279" s="7" t="n">
        <v>33307</v>
      </c>
      <c r="H11279" s="41" t="s">
        <v>3</v>
      </c>
      <c r="I11279" s="7" t="n">
        <v>0</v>
      </c>
      <c r="J11279" s="7" t="n">
        <v>1</v>
      </c>
      <c r="K11279" s="7" t="n">
        <v>2</v>
      </c>
      <c r="L11279" s="7" t="n">
        <v>1</v>
      </c>
      <c r="M11279" s="13" t="n">
        <f t="normal" ca="1">A11285</f>
        <v>0</v>
      </c>
    </row>
    <row r="11280" spans="1:31">
      <c r="A11280" t="s">
        <v>4</v>
      </c>
      <c r="B11280" s="4" t="s">
        <v>5</v>
      </c>
      <c r="C11280" s="4" t="s">
        <v>8</v>
      </c>
      <c r="D11280" s="4" t="s">
        <v>9</v>
      </c>
    </row>
    <row r="11281" spans="1:13">
      <c r="A11281" t="n">
        <v>96296</v>
      </c>
      <c r="B11281" s="8" t="n">
        <v>2</v>
      </c>
      <c r="C11281" s="7" t="n">
        <v>10</v>
      </c>
      <c r="D11281" s="7" t="s">
        <v>233</v>
      </c>
    </row>
    <row r="11282" spans="1:13">
      <c r="A11282" t="s">
        <v>4</v>
      </c>
      <c r="B11282" s="4" t="s">
        <v>5</v>
      </c>
      <c r="C11282" s="4" t="s">
        <v>7</v>
      </c>
    </row>
    <row r="11283" spans="1:13">
      <c r="A11283" t="n">
        <v>96313</v>
      </c>
      <c r="B11283" s="23" t="n">
        <v>16</v>
      </c>
      <c r="C11283" s="7" t="n">
        <v>0</v>
      </c>
    </row>
    <row r="11284" spans="1:13">
      <c r="A11284" t="s">
        <v>4</v>
      </c>
      <c r="B11284" s="4" t="s">
        <v>5</v>
      </c>
      <c r="C11284" s="4" t="s">
        <v>7</v>
      </c>
    </row>
    <row r="11285" spans="1:13">
      <c r="A11285" t="n">
        <v>96316</v>
      </c>
      <c r="B11285" s="89" t="n">
        <v>143</v>
      </c>
      <c r="C11285" s="7" t="n">
        <v>49</v>
      </c>
    </row>
    <row r="11286" spans="1:13">
      <c r="A11286" t="s">
        <v>4</v>
      </c>
      <c r="B11286" s="4" t="s">
        <v>5</v>
      </c>
      <c r="C11286" s="4" t="s">
        <v>8</v>
      </c>
      <c r="D11286" s="4" t="s">
        <v>7</v>
      </c>
      <c r="E11286" s="4" t="s">
        <v>7</v>
      </c>
      <c r="F11286" s="4" t="s">
        <v>7</v>
      </c>
      <c r="G11286" s="4" t="s">
        <v>7</v>
      </c>
      <c r="H11286" s="4" t="s">
        <v>7</v>
      </c>
      <c r="I11286" s="4" t="s">
        <v>7</v>
      </c>
      <c r="J11286" s="4" t="s">
        <v>7</v>
      </c>
      <c r="K11286" s="4" t="s">
        <v>7</v>
      </c>
      <c r="L11286" s="4" t="s">
        <v>7</v>
      </c>
      <c r="M11286" s="4" t="s">
        <v>7</v>
      </c>
      <c r="N11286" s="4" t="s">
        <v>19</v>
      </c>
      <c r="O11286" s="4" t="s">
        <v>19</v>
      </c>
      <c r="P11286" s="4" t="s">
        <v>19</v>
      </c>
      <c r="Q11286" s="4" t="s">
        <v>19</v>
      </c>
      <c r="R11286" s="4" t="s">
        <v>8</v>
      </c>
      <c r="S11286" s="4" t="s">
        <v>9</v>
      </c>
    </row>
    <row r="11287" spans="1:13">
      <c r="A11287" t="n">
        <v>96319</v>
      </c>
      <c r="B11287" s="80" t="n">
        <v>75</v>
      </c>
      <c r="C11287" s="7" t="n">
        <v>0</v>
      </c>
      <c r="D11287" s="7" t="n">
        <v>0</v>
      </c>
      <c r="E11287" s="7" t="n">
        <v>0</v>
      </c>
      <c r="F11287" s="7" t="n">
        <v>1024</v>
      </c>
      <c r="G11287" s="7" t="n">
        <v>720</v>
      </c>
      <c r="H11287" s="7" t="n">
        <v>226</v>
      </c>
      <c r="I11287" s="7" t="n">
        <v>40</v>
      </c>
      <c r="J11287" s="7" t="n">
        <v>0</v>
      </c>
      <c r="K11287" s="7" t="n">
        <v>0</v>
      </c>
      <c r="L11287" s="7" t="n">
        <v>1024</v>
      </c>
      <c r="M11287" s="7" t="n">
        <v>720</v>
      </c>
      <c r="N11287" s="7" t="n">
        <v>1065353216</v>
      </c>
      <c r="O11287" s="7" t="n">
        <v>1065353216</v>
      </c>
      <c r="P11287" s="7" t="n">
        <v>1065353216</v>
      </c>
      <c r="Q11287" s="7" t="n">
        <v>0</v>
      </c>
      <c r="R11287" s="7" t="n">
        <v>1</v>
      </c>
      <c r="S11287" s="7" t="s">
        <v>820</v>
      </c>
    </row>
    <row r="11288" spans="1:13">
      <c r="A11288" t="s">
        <v>4</v>
      </c>
      <c r="B11288" s="4" t="s">
        <v>5</v>
      </c>
      <c r="C11288" s="4" t="s">
        <v>7</v>
      </c>
    </row>
    <row r="11289" spans="1:13">
      <c r="A11289" t="n">
        <v>96373</v>
      </c>
      <c r="B11289" s="89" t="n">
        <v>143</v>
      </c>
      <c r="C11289" s="7" t="n">
        <v>47</v>
      </c>
    </row>
    <row r="11290" spans="1:13">
      <c r="A11290" t="s">
        <v>4</v>
      </c>
      <c r="B11290" s="4" t="s">
        <v>5</v>
      </c>
      <c r="C11290" s="4" t="s">
        <v>8</v>
      </c>
      <c r="D11290" s="4" t="s">
        <v>7</v>
      </c>
      <c r="E11290" s="4" t="s">
        <v>7</v>
      </c>
      <c r="F11290" s="4" t="s">
        <v>7</v>
      </c>
      <c r="G11290" s="4" t="s">
        <v>7</v>
      </c>
      <c r="H11290" s="4" t="s">
        <v>7</v>
      </c>
      <c r="I11290" s="4" t="s">
        <v>7</v>
      </c>
      <c r="J11290" s="4" t="s">
        <v>7</v>
      </c>
      <c r="K11290" s="4" t="s">
        <v>7</v>
      </c>
      <c r="L11290" s="4" t="s">
        <v>7</v>
      </c>
      <c r="M11290" s="4" t="s">
        <v>7</v>
      </c>
      <c r="N11290" s="4" t="s">
        <v>19</v>
      </c>
      <c r="O11290" s="4" t="s">
        <v>19</v>
      </c>
      <c r="P11290" s="4" t="s">
        <v>19</v>
      </c>
      <c r="Q11290" s="4" t="s">
        <v>19</v>
      </c>
      <c r="R11290" s="4" t="s">
        <v>8</v>
      </c>
      <c r="S11290" s="4" t="s">
        <v>9</v>
      </c>
    </row>
    <row r="11291" spans="1:13">
      <c r="A11291" t="n">
        <v>96376</v>
      </c>
      <c r="B11291" s="80" t="n">
        <v>75</v>
      </c>
      <c r="C11291" s="7" t="n">
        <v>1</v>
      </c>
      <c r="D11291" s="7" t="n">
        <v>0</v>
      </c>
      <c r="E11291" s="7" t="n">
        <v>0</v>
      </c>
      <c r="F11291" s="7" t="n">
        <v>1024</v>
      </c>
      <c r="G11291" s="7" t="n">
        <v>720</v>
      </c>
      <c r="H11291" s="7" t="n">
        <v>226</v>
      </c>
      <c r="I11291" s="7" t="n">
        <v>40</v>
      </c>
      <c r="J11291" s="7" t="n">
        <v>0</v>
      </c>
      <c r="K11291" s="7" t="n">
        <v>0</v>
      </c>
      <c r="L11291" s="7" t="n">
        <v>1024</v>
      </c>
      <c r="M11291" s="7" t="n">
        <v>720</v>
      </c>
      <c r="N11291" s="7" t="n">
        <v>1065353216</v>
      </c>
      <c r="O11291" s="7" t="n">
        <v>1065353216</v>
      </c>
      <c r="P11291" s="7" t="n">
        <v>1065353216</v>
      </c>
      <c r="Q11291" s="7" t="n">
        <v>0</v>
      </c>
      <c r="R11291" s="7" t="n">
        <v>1</v>
      </c>
      <c r="S11291" s="7" t="s">
        <v>821</v>
      </c>
    </row>
    <row r="11292" spans="1:13">
      <c r="A11292" t="s">
        <v>4</v>
      </c>
      <c r="B11292" s="4" t="s">
        <v>5</v>
      </c>
      <c r="C11292" s="4" t="s">
        <v>8</v>
      </c>
      <c r="D11292" s="4" t="s">
        <v>7</v>
      </c>
      <c r="E11292" s="4" t="s">
        <v>8</v>
      </c>
      <c r="F11292" s="4" t="s">
        <v>9</v>
      </c>
    </row>
    <row r="11293" spans="1:13">
      <c r="A11293" t="n">
        <v>96430</v>
      </c>
      <c r="B11293" s="69" t="n">
        <v>39</v>
      </c>
      <c r="C11293" s="7" t="n">
        <v>10</v>
      </c>
      <c r="D11293" s="7" t="n">
        <v>65533</v>
      </c>
      <c r="E11293" s="7" t="n">
        <v>203</v>
      </c>
      <c r="F11293" s="7" t="s">
        <v>822</v>
      </c>
    </row>
    <row r="11294" spans="1:13">
      <c r="A11294" t="s">
        <v>4</v>
      </c>
      <c r="B11294" s="4" t="s">
        <v>5</v>
      </c>
      <c r="C11294" s="4" t="s">
        <v>7</v>
      </c>
      <c r="D11294" s="4" t="s">
        <v>9</v>
      </c>
      <c r="E11294" s="4" t="s">
        <v>9</v>
      </c>
      <c r="F11294" s="4" t="s">
        <v>9</v>
      </c>
      <c r="G11294" s="4" t="s">
        <v>8</v>
      </c>
      <c r="H11294" s="4" t="s">
        <v>19</v>
      </c>
      <c r="I11294" s="4" t="s">
        <v>18</v>
      </c>
      <c r="J11294" s="4" t="s">
        <v>18</v>
      </c>
      <c r="K11294" s="4" t="s">
        <v>18</v>
      </c>
      <c r="L11294" s="4" t="s">
        <v>18</v>
      </c>
      <c r="M11294" s="4" t="s">
        <v>18</v>
      </c>
      <c r="N11294" s="4" t="s">
        <v>18</v>
      </c>
      <c r="O11294" s="4" t="s">
        <v>18</v>
      </c>
      <c r="P11294" s="4" t="s">
        <v>9</v>
      </c>
      <c r="Q11294" s="4" t="s">
        <v>9</v>
      </c>
      <c r="R11294" s="4" t="s">
        <v>19</v>
      </c>
      <c r="S11294" s="4" t="s">
        <v>8</v>
      </c>
      <c r="T11294" s="4" t="s">
        <v>19</v>
      </c>
      <c r="U11294" s="4" t="s">
        <v>19</v>
      </c>
      <c r="V11294" s="4" t="s">
        <v>7</v>
      </c>
    </row>
    <row r="11295" spans="1:13">
      <c r="A11295" t="n">
        <v>96457</v>
      </c>
      <c r="B11295" s="56" t="n">
        <v>19</v>
      </c>
      <c r="C11295" s="7" t="n">
        <v>115</v>
      </c>
      <c r="D11295" s="7" t="s">
        <v>823</v>
      </c>
      <c r="E11295" s="7" t="s">
        <v>824</v>
      </c>
      <c r="F11295" s="7" t="s">
        <v>20</v>
      </c>
      <c r="G11295" s="7" t="n">
        <v>0</v>
      </c>
      <c r="H11295" s="7" t="n">
        <v>1</v>
      </c>
      <c r="I11295" s="7" t="n">
        <v>0</v>
      </c>
      <c r="J11295" s="7" t="n">
        <v>0</v>
      </c>
      <c r="K11295" s="7" t="n">
        <v>0</v>
      </c>
      <c r="L11295" s="7" t="n">
        <v>0</v>
      </c>
      <c r="M11295" s="7" t="n">
        <v>1</v>
      </c>
      <c r="N11295" s="7" t="n">
        <v>1.60000002384186</v>
      </c>
      <c r="O11295" s="7" t="n">
        <v>0.0900000035762787</v>
      </c>
      <c r="P11295" s="7" t="s">
        <v>20</v>
      </c>
      <c r="Q11295" s="7" t="s">
        <v>20</v>
      </c>
      <c r="R11295" s="7" t="n">
        <v>-1</v>
      </c>
      <c r="S11295" s="7" t="n">
        <v>0</v>
      </c>
      <c r="T11295" s="7" t="n">
        <v>0</v>
      </c>
      <c r="U11295" s="7" t="n">
        <v>0</v>
      </c>
      <c r="V11295" s="7" t="n">
        <v>0</v>
      </c>
    </row>
    <row r="11296" spans="1:13">
      <c r="A11296" t="s">
        <v>4</v>
      </c>
      <c r="B11296" s="4" t="s">
        <v>5</v>
      </c>
      <c r="C11296" s="4" t="s">
        <v>7</v>
      </c>
      <c r="D11296" s="4" t="s">
        <v>9</v>
      </c>
      <c r="E11296" s="4" t="s">
        <v>9</v>
      </c>
      <c r="F11296" s="4" t="s">
        <v>9</v>
      </c>
      <c r="G11296" s="4" t="s">
        <v>8</v>
      </c>
      <c r="H11296" s="4" t="s">
        <v>19</v>
      </c>
      <c r="I11296" s="4" t="s">
        <v>18</v>
      </c>
      <c r="J11296" s="4" t="s">
        <v>18</v>
      </c>
      <c r="K11296" s="4" t="s">
        <v>18</v>
      </c>
      <c r="L11296" s="4" t="s">
        <v>18</v>
      </c>
      <c r="M11296" s="4" t="s">
        <v>18</v>
      </c>
      <c r="N11296" s="4" t="s">
        <v>18</v>
      </c>
      <c r="O11296" s="4" t="s">
        <v>18</v>
      </c>
      <c r="P11296" s="4" t="s">
        <v>9</v>
      </c>
      <c r="Q11296" s="4" t="s">
        <v>9</v>
      </c>
      <c r="R11296" s="4" t="s">
        <v>19</v>
      </c>
      <c r="S11296" s="4" t="s">
        <v>8</v>
      </c>
      <c r="T11296" s="4" t="s">
        <v>19</v>
      </c>
      <c r="U11296" s="4" t="s">
        <v>19</v>
      </c>
      <c r="V11296" s="4" t="s">
        <v>7</v>
      </c>
    </row>
    <row r="11297" spans="1:22">
      <c r="A11297" t="n">
        <v>96526</v>
      </c>
      <c r="B11297" s="56" t="n">
        <v>19</v>
      </c>
      <c r="C11297" s="7" t="n">
        <v>7033</v>
      </c>
      <c r="D11297" s="7" t="s">
        <v>405</v>
      </c>
      <c r="E11297" s="7" t="s">
        <v>406</v>
      </c>
      <c r="F11297" s="7" t="s">
        <v>20</v>
      </c>
      <c r="G11297" s="7" t="n">
        <v>0</v>
      </c>
      <c r="H11297" s="7" t="n">
        <v>1</v>
      </c>
      <c r="I11297" s="7" t="n">
        <v>0</v>
      </c>
      <c r="J11297" s="7" t="n">
        <v>0</v>
      </c>
      <c r="K11297" s="7" t="n">
        <v>0</v>
      </c>
      <c r="L11297" s="7" t="n">
        <v>0</v>
      </c>
      <c r="M11297" s="7" t="n">
        <v>1</v>
      </c>
      <c r="N11297" s="7" t="n">
        <v>1.60000002384186</v>
      </c>
      <c r="O11297" s="7" t="n">
        <v>0.0900000035762787</v>
      </c>
      <c r="P11297" s="7" t="s">
        <v>20</v>
      </c>
      <c r="Q11297" s="7" t="s">
        <v>20</v>
      </c>
      <c r="R11297" s="7" t="n">
        <v>-1</v>
      </c>
      <c r="S11297" s="7" t="n">
        <v>0</v>
      </c>
      <c r="T11297" s="7" t="n">
        <v>0</v>
      </c>
      <c r="U11297" s="7" t="n">
        <v>0</v>
      </c>
      <c r="V11297" s="7" t="n">
        <v>0</v>
      </c>
    </row>
    <row r="11298" spans="1:22">
      <c r="A11298" t="s">
        <v>4</v>
      </c>
      <c r="B11298" s="4" t="s">
        <v>5</v>
      </c>
      <c r="C11298" s="4" t="s">
        <v>7</v>
      </c>
      <c r="D11298" s="4" t="s">
        <v>8</v>
      </c>
      <c r="E11298" s="4" t="s">
        <v>8</v>
      </c>
      <c r="F11298" s="4" t="s">
        <v>9</v>
      </c>
    </row>
    <row r="11299" spans="1:22">
      <c r="A11299" t="n">
        <v>96597</v>
      </c>
      <c r="B11299" s="53" t="n">
        <v>20</v>
      </c>
      <c r="C11299" s="7" t="n">
        <v>0</v>
      </c>
      <c r="D11299" s="7" t="n">
        <v>3</v>
      </c>
      <c r="E11299" s="7" t="n">
        <v>10</v>
      </c>
      <c r="F11299" s="7" t="s">
        <v>272</v>
      </c>
    </row>
    <row r="11300" spans="1:22">
      <c r="A11300" t="s">
        <v>4</v>
      </c>
      <c r="B11300" s="4" t="s">
        <v>5</v>
      </c>
      <c r="C11300" s="4" t="s">
        <v>7</v>
      </c>
    </row>
    <row r="11301" spans="1:22">
      <c r="A11301" t="n">
        <v>96615</v>
      </c>
      <c r="B11301" s="23" t="n">
        <v>16</v>
      </c>
      <c r="C11301" s="7" t="n">
        <v>0</v>
      </c>
    </row>
    <row r="11302" spans="1:22">
      <c r="A11302" t="s">
        <v>4</v>
      </c>
      <c r="B11302" s="4" t="s">
        <v>5</v>
      </c>
      <c r="C11302" s="4" t="s">
        <v>7</v>
      </c>
      <c r="D11302" s="4" t="s">
        <v>8</v>
      </c>
      <c r="E11302" s="4" t="s">
        <v>8</v>
      </c>
      <c r="F11302" s="4" t="s">
        <v>9</v>
      </c>
    </row>
    <row r="11303" spans="1:22">
      <c r="A11303" t="n">
        <v>96618</v>
      </c>
      <c r="B11303" s="53" t="n">
        <v>20</v>
      </c>
      <c r="C11303" s="7" t="n">
        <v>115</v>
      </c>
      <c r="D11303" s="7" t="n">
        <v>3</v>
      </c>
      <c r="E11303" s="7" t="n">
        <v>10</v>
      </c>
      <c r="F11303" s="7" t="s">
        <v>272</v>
      </c>
    </row>
    <row r="11304" spans="1:22">
      <c r="A11304" t="s">
        <v>4</v>
      </c>
      <c r="B11304" s="4" t="s">
        <v>5</v>
      </c>
      <c r="C11304" s="4" t="s">
        <v>7</v>
      </c>
    </row>
    <row r="11305" spans="1:22">
      <c r="A11305" t="n">
        <v>96636</v>
      </c>
      <c r="B11305" s="23" t="n">
        <v>16</v>
      </c>
      <c r="C11305" s="7" t="n">
        <v>0</v>
      </c>
    </row>
    <row r="11306" spans="1:22">
      <c r="A11306" t="s">
        <v>4</v>
      </c>
      <c r="B11306" s="4" t="s">
        <v>5</v>
      </c>
      <c r="C11306" s="4" t="s">
        <v>7</v>
      </c>
      <c r="D11306" s="4" t="s">
        <v>8</v>
      </c>
      <c r="E11306" s="4" t="s">
        <v>8</v>
      </c>
      <c r="F11306" s="4" t="s">
        <v>9</v>
      </c>
    </row>
    <row r="11307" spans="1:22">
      <c r="A11307" t="n">
        <v>96639</v>
      </c>
      <c r="B11307" s="53" t="n">
        <v>20</v>
      </c>
      <c r="C11307" s="7" t="n">
        <v>7033</v>
      </c>
      <c r="D11307" s="7" t="n">
        <v>3</v>
      </c>
      <c r="E11307" s="7" t="n">
        <v>10</v>
      </c>
      <c r="F11307" s="7" t="s">
        <v>272</v>
      </c>
    </row>
    <row r="11308" spans="1:22">
      <c r="A11308" t="s">
        <v>4</v>
      </c>
      <c r="B11308" s="4" t="s">
        <v>5</v>
      </c>
      <c r="C11308" s="4" t="s">
        <v>7</v>
      </c>
    </row>
    <row r="11309" spans="1:22">
      <c r="A11309" t="n">
        <v>96657</v>
      </c>
      <c r="B11309" s="23" t="n">
        <v>16</v>
      </c>
      <c r="C11309" s="7" t="n">
        <v>0</v>
      </c>
    </row>
    <row r="11310" spans="1:22">
      <c r="A11310" t="s">
        <v>4</v>
      </c>
      <c r="B11310" s="4" t="s">
        <v>5</v>
      </c>
      <c r="C11310" s="4" t="s">
        <v>7</v>
      </c>
      <c r="D11310" s="4" t="s">
        <v>18</v>
      </c>
      <c r="E11310" s="4" t="s">
        <v>18</v>
      </c>
      <c r="F11310" s="4" t="s">
        <v>18</v>
      </c>
      <c r="G11310" s="4" t="s">
        <v>18</v>
      </c>
    </row>
    <row r="11311" spans="1:22">
      <c r="A11311" t="n">
        <v>96660</v>
      </c>
      <c r="B11311" s="33" t="n">
        <v>46</v>
      </c>
      <c r="C11311" s="7" t="n">
        <v>0</v>
      </c>
      <c r="D11311" s="7" t="n">
        <v>6.34999990463257</v>
      </c>
      <c r="E11311" s="7" t="n">
        <v>0</v>
      </c>
      <c r="F11311" s="7" t="n">
        <v>-14.9099998474121</v>
      </c>
      <c r="G11311" s="7" t="n">
        <v>169</v>
      </c>
    </row>
    <row r="11312" spans="1:22">
      <c r="A11312" t="s">
        <v>4</v>
      </c>
      <c r="B11312" s="4" t="s">
        <v>5</v>
      </c>
      <c r="C11312" s="4" t="s">
        <v>7</v>
      </c>
      <c r="D11312" s="4" t="s">
        <v>18</v>
      </c>
      <c r="E11312" s="4" t="s">
        <v>18</v>
      </c>
      <c r="F11312" s="4" t="s">
        <v>18</v>
      </c>
      <c r="G11312" s="4" t="s">
        <v>18</v>
      </c>
    </row>
    <row r="11313" spans="1:22">
      <c r="A11313" t="n">
        <v>96679</v>
      </c>
      <c r="B11313" s="33" t="n">
        <v>46</v>
      </c>
      <c r="C11313" s="7" t="n">
        <v>7033</v>
      </c>
      <c r="D11313" s="7" t="n">
        <v>10</v>
      </c>
      <c r="E11313" s="7" t="n">
        <v>0</v>
      </c>
      <c r="F11313" s="7" t="n">
        <v>-16</v>
      </c>
      <c r="G11313" s="7" t="n">
        <v>270</v>
      </c>
    </row>
    <row r="11314" spans="1:22">
      <c r="A11314" t="s">
        <v>4</v>
      </c>
      <c r="B11314" s="4" t="s">
        <v>5</v>
      </c>
      <c r="C11314" s="4" t="s">
        <v>7</v>
      </c>
      <c r="D11314" s="4" t="s">
        <v>19</v>
      </c>
    </row>
    <row r="11315" spans="1:22">
      <c r="A11315" t="n">
        <v>96698</v>
      </c>
      <c r="B11315" s="43" t="n">
        <v>43</v>
      </c>
      <c r="C11315" s="7" t="n">
        <v>7033</v>
      </c>
      <c r="D11315" s="7" t="n">
        <v>4194304</v>
      </c>
    </row>
    <row r="11316" spans="1:22">
      <c r="A11316" t="s">
        <v>4</v>
      </c>
      <c r="B11316" s="4" t="s">
        <v>5</v>
      </c>
      <c r="C11316" s="4" t="s">
        <v>8</v>
      </c>
      <c r="D11316" s="4" t="s">
        <v>7</v>
      </c>
      <c r="E11316" s="4" t="s">
        <v>8</v>
      </c>
      <c r="F11316" s="4" t="s">
        <v>17</v>
      </c>
    </row>
    <row r="11317" spans="1:22">
      <c r="A11317" t="n">
        <v>96705</v>
      </c>
      <c r="B11317" s="12" t="n">
        <v>5</v>
      </c>
      <c r="C11317" s="7" t="n">
        <v>30</v>
      </c>
      <c r="D11317" s="7" t="n">
        <v>1</v>
      </c>
      <c r="E11317" s="7" t="n">
        <v>1</v>
      </c>
      <c r="F11317" s="13" t="n">
        <f t="normal" ca="1">A11325</f>
        <v>0</v>
      </c>
    </row>
    <row r="11318" spans="1:22">
      <c r="A11318" t="s">
        <v>4</v>
      </c>
      <c r="B11318" s="4" t="s">
        <v>5</v>
      </c>
      <c r="C11318" s="4" t="s">
        <v>7</v>
      </c>
      <c r="D11318" s="4" t="s">
        <v>18</v>
      </c>
      <c r="E11318" s="4" t="s">
        <v>18</v>
      </c>
      <c r="F11318" s="4" t="s">
        <v>18</v>
      </c>
      <c r="G11318" s="4" t="s">
        <v>18</v>
      </c>
    </row>
    <row r="11319" spans="1:22">
      <c r="A11319" t="n">
        <v>96714</v>
      </c>
      <c r="B11319" s="33" t="n">
        <v>46</v>
      </c>
      <c r="C11319" s="7" t="n">
        <v>115</v>
      </c>
      <c r="D11319" s="7" t="n">
        <v>6.28999996185303</v>
      </c>
      <c r="E11319" s="7" t="n">
        <v>0</v>
      </c>
      <c r="F11319" s="7" t="n">
        <v>-16.0799999237061</v>
      </c>
      <c r="G11319" s="7" t="n">
        <v>90</v>
      </c>
    </row>
    <row r="11320" spans="1:22">
      <c r="A11320" t="s">
        <v>4</v>
      </c>
      <c r="B11320" s="4" t="s">
        <v>5</v>
      </c>
      <c r="C11320" s="4" t="s">
        <v>7</v>
      </c>
      <c r="D11320" s="4" t="s">
        <v>18</v>
      </c>
      <c r="E11320" s="4" t="s">
        <v>18</v>
      </c>
      <c r="F11320" s="4" t="s">
        <v>18</v>
      </c>
      <c r="G11320" s="4" t="s">
        <v>7</v>
      </c>
      <c r="H11320" s="4" t="s">
        <v>7</v>
      </c>
    </row>
    <row r="11321" spans="1:22">
      <c r="A11321" t="n">
        <v>96733</v>
      </c>
      <c r="B11321" s="35" t="n">
        <v>60</v>
      </c>
      <c r="C11321" s="7" t="n">
        <v>115</v>
      </c>
      <c r="D11321" s="7" t="n">
        <v>0</v>
      </c>
      <c r="E11321" s="7" t="n">
        <v>30</v>
      </c>
      <c r="F11321" s="7" t="n">
        <v>0</v>
      </c>
      <c r="G11321" s="7" t="n">
        <v>0</v>
      </c>
      <c r="H11321" s="7" t="n">
        <v>0</v>
      </c>
    </row>
    <row r="11322" spans="1:22">
      <c r="A11322" t="s">
        <v>4</v>
      </c>
      <c r="B11322" s="4" t="s">
        <v>5</v>
      </c>
      <c r="C11322" s="4" t="s">
        <v>17</v>
      </c>
    </row>
    <row r="11323" spans="1:22">
      <c r="A11323" t="n">
        <v>96752</v>
      </c>
      <c r="B11323" s="16" t="n">
        <v>3</v>
      </c>
      <c r="C11323" s="13" t="n">
        <f t="normal" ca="1">A11329</f>
        <v>0</v>
      </c>
    </row>
    <row r="11324" spans="1:22">
      <c r="A11324" t="s">
        <v>4</v>
      </c>
      <c r="B11324" s="4" t="s">
        <v>5</v>
      </c>
      <c r="C11324" s="4" t="s">
        <v>7</v>
      </c>
      <c r="D11324" s="4" t="s">
        <v>18</v>
      </c>
      <c r="E11324" s="4" t="s">
        <v>18</v>
      </c>
      <c r="F11324" s="4" t="s">
        <v>18</v>
      </c>
      <c r="G11324" s="4" t="s">
        <v>18</v>
      </c>
    </row>
    <row r="11325" spans="1:22">
      <c r="A11325" t="n">
        <v>96757</v>
      </c>
      <c r="B11325" s="33" t="n">
        <v>46</v>
      </c>
      <c r="C11325" s="7" t="n">
        <v>115</v>
      </c>
      <c r="D11325" s="7" t="n">
        <v>6.28999996185303</v>
      </c>
      <c r="E11325" s="7" t="n">
        <v>0</v>
      </c>
      <c r="F11325" s="7" t="n">
        <v>-16.0799999237061</v>
      </c>
      <c r="G11325" s="7" t="n">
        <v>2.90000009536743</v>
      </c>
    </row>
    <row r="11326" spans="1:22">
      <c r="A11326" t="s">
        <v>4</v>
      </c>
      <c r="B11326" s="4" t="s">
        <v>5</v>
      </c>
      <c r="C11326" s="4" t="s">
        <v>7</v>
      </c>
      <c r="D11326" s="4" t="s">
        <v>18</v>
      </c>
      <c r="E11326" s="4" t="s">
        <v>18</v>
      </c>
      <c r="F11326" s="4" t="s">
        <v>18</v>
      </c>
      <c r="G11326" s="4" t="s">
        <v>7</v>
      </c>
      <c r="H11326" s="4" t="s">
        <v>7</v>
      </c>
    </row>
    <row r="11327" spans="1:22">
      <c r="A11327" t="n">
        <v>96776</v>
      </c>
      <c r="B11327" s="35" t="n">
        <v>60</v>
      </c>
      <c r="C11327" s="7" t="n">
        <v>115</v>
      </c>
      <c r="D11327" s="7" t="n">
        <v>0</v>
      </c>
      <c r="E11327" s="7" t="n">
        <v>0</v>
      </c>
      <c r="F11327" s="7" t="n">
        <v>0</v>
      </c>
      <c r="G11327" s="7" t="n">
        <v>0</v>
      </c>
      <c r="H11327" s="7" t="n">
        <v>0</v>
      </c>
    </row>
    <row r="11328" spans="1:22">
      <c r="A11328" t="s">
        <v>4</v>
      </c>
      <c r="B11328" s="4" t="s">
        <v>5</v>
      </c>
      <c r="C11328" s="4" t="s">
        <v>8</v>
      </c>
      <c r="D11328" s="4" t="s">
        <v>7</v>
      </c>
      <c r="E11328" s="4" t="s">
        <v>8</v>
      </c>
      <c r="F11328" s="4" t="s">
        <v>9</v>
      </c>
      <c r="G11328" s="4" t="s">
        <v>9</v>
      </c>
      <c r="H11328" s="4" t="s">
        <v>9</v>
      </c>
      <c r="I11328" s="4" t="s">
        <v>9</v>
      </c>
      <c r="J11328" s="4" t="s">
        <v>9</v>
      </c>
      <c r="K11328" s="4" t="s">
        <v>9</v>
      </c>
      <c r="L11328" s="4" t="s">
        <v>9</v>
      </c>
      <c r="M11328" s="4" t="s">
        <v>9</v>
      </c>
      <c r="N11328" s="4" t="s">
        <v>9</v>
      </c>
      <c r="O11328" s="4" t="s">
        <v>9</v>
      </c>
      <c r="P11328" s="4" t="s">
        <v>9</v>
      </c>
      <c r="Q11328" s="4" t="s">
        <v>9</v>
      </c>
      <c r="R11328" s="4" t="s">
        <v>9</v>
      </c>
      <c r="S11328" s="4" t="s">
        <v>9</v>
      </c>
      <c r="T11328" s="4" t="s">
        <v>9</v>
      </c>
      <c r="U11328" s="4" t="s">
        <v>9</v>
      </c>
    </row>
    <row r="11329" spans="1:21">
      <c r="A11329" t="n">
        <v>96795</v>
      </c>
      <c r="B11329" s="49" t="n">
        <v>36</v>
      </c>
      <c r="C11329" s="7" t="n">
        <v>8</v>
      </c>
      <c r="D11329" s="7" t="n">
        <v>7033</v>
      </c>
      <c r="E11329" s="7" t="n">
        <v>0</v>
      </c>
      <c r="F11329" s="7" t="s">
        <v>195</v>
      </c>
      <c r="G11329" s="7" t="s">
        <v>75</v>
      </c>
      <c r="H11329" s="7" t="s">
        <v>151</v>
      </c>
      <c r="I11329" s="7" t="s">
        <v>20</v>
      </c>
      <c r="J11329" s="7" t="s">
        <v>20</v>
      </c>
      <c r="K11329" s="7" t="s">
        <v>20</v>
      </c>
      <c r="L11329" s="7" t="s">
        <v>20</v>
      </c>
      <c r="M11329" s="7" t="s">
        <v>20</v>
      </c>
      <c r="N11329" s="7" t="s">
        <v>20</v>
      </c>
      <c r="O11329" s="7" t="s">
        <v>20</v>
      </c>
      <c r="P11329" s="7" t="s">
        <v>20</v>
      </c>
      <c r="Q11329" s="7" t="s">
        <v>20</v>
      </c>
      <c r="R11329" s="7" t="s">
        <v>20</v>
      </c>
      <c r="S11329" s="7" t="s">
        <v>20</v>
      </c>
      <c r="T11329" s="7" t="s">
        <v>20</v>
      </c>
      <c r="U11329" s="7" t="s">
        <v>20</v>
      </c>
    </row>
    <row r="11330" spans="1:21">
      <c r="A11330" t="s">
        <v>4</v>
      </c>
      <c r="B11330" s="4" t="s">
        <v>5</v>
      </c>
      <c r="C11330" s="4" t="s">
        <v>7</v>
      </c>
      <c r="D11330" s="4" t="s">
        <v>8</v>
      </c>
      <c r="E11330" s="4" t="s">
        <v>9</v>
      </c>
      <c r="F11330" s="4" t="s">
        <v>18</v>
      </c>
      <c r="G11330" s="4" t="s">
        <v>18</v>
      </c>
      <c r="H11330" s="4" t="s">
        <v>18</v>
      </c>
    </row>
    <row r="11331" spans="1:21">
      <c r="A11331" t="n">
        <v>96846</v>
      </c>
      <c r="B11331" s="37" t="n">
        <v>48</v>
      </c>
      <c r="C11331" s="7" t="n">
        <v>7033</v>
      </c>
      <c r="D11331" s="7" t="n">
        <v>0</v>
      </c>
      <c r="E11331" s="7" t="s">
        <v>195</v>
      </c>
      <c r="F11331" s="7" t="n">
        <v>-1</v>
      </c>
      <c r="G11331" s="7" t="n">
        <v>1</v>
      </c>
      <c r="H11331" s="7" t="n">
        <v>0</v>
      </c>
    </row>
    <row r="11332" spans="1:21">
      <c r="A11332" t="s">
        <v>4</v>
      </c>
      <c r="B11332" s="4" t="s">
        <v>5</v>
      </c>
      <c r="C11332" s="4" t="s">
        <v>8</v>
      </c>
      <c r="D11332" s="4" t="s">
        <v>7</v>
      </c>
      <c r="E11332" s="4" t="s">
        <v>8</v>
      </c>
      <c r="F11332" s="4" t="s">
        <v>9</v>
      </c>
      <c r="G11332" s="4" t="s">
        <v>9</v>
      </c>
      <c r="H11332" s="4" t="s">
        <v>9</v>
      </c>
      <c r="I11332" s="4" t="s">
        <v>9</v>
      </c>
      <c r="J11332" s="4" t="s">
        <v>9</v>
      </c>
      <c r="K11332" s="4" t="s">
        <v>9</v>
      </c>
      <c r="L11332" s="4" t="s">
        <v>9</v>
      </c>
      <c r="M11332" s="4" t="s">
        <v>9</v>
      </c>
      <c r="N11332" s="4" t="s">
        <v>9</v>
      </c>
      <c r="O11332" s="4" t="s">
        <v>9</v>
      </c>
      <c r="P11332" s="4" t="s">
        <v>9</v>
      </c>
      <c r="Q11332" s="4" t="s">
        <v>9</v>
      </c>
      <c r="R11332" s="4" t="s">
        <v>9</v>
      </c>
      <c r="S11332" s="4" t="s">
        <v>9</v>
      </c>
      <c r="T11332" s="4" t="s">
        <v>9</v>
      </c>
      <c r="U11332" s="4" t="s">
        <v>9</v>
      </c>
    </row>
    <row r="11333" spans="1:21">
      <c r="A11333" t="n">
        <v>96873</v>
      </c>
      <c r="B11333" s="49" t="n">
        <v>36</v>
      </c>
      <c r="C11333" s="7" t="n">
        <v>8</v>
      </c>
      <c r="D11333" s="7" t="n">
        <v>115</v>
      </c>
      <c r="E11333" s="7" t="n">
        <v>0</v>
      </c>
      <c r="F11333" s="7" t="s">
        <v>279</v>
      </c>
      <c r="G11333" s="7" t="s">
        <v>20</v>
      </c>
      <c r="H11333" s="7" t="s">
        <v>20</v>
      </c>
      <c r="I11333" s="7" t="s">
        <v>20</v>
      </c>
      <c r="J11333" s="7" t="s">
        <v>20</v>
      </c>
      <c r="K11333" s="7" t="s">
        <v>20</v>
      </c>
      <c r="L11333" s="7" t="s">
        <v>20</v>
      </c>
      <c r="M11333" s="7" t="s">
        <v>20</v>
      </c>
      <c r="N11333" s="7" t="s">
        <v>20</v>
      </c>
      <c r="O11333" s="7" t="s">
        <v>20</v>
      </c>
      <c r="P11333" s="7" t="s">
        <v>20</v>
      </c>
      <c r="Q11333" s="7" t="s">
        <v>20</v>
      </c>
      <c r="R11333" s="7" t="s">
        <v>20</v>
      </c>
      <c r="S11333" s="7" t="s">
        <v>20</v>
      </c>
      <c r="T11333" s="7" t="s">
        <v>20</v>
      </c>
      <c r="U11333" s="7" t="s">
        <v>20</v>
      </c>
    </row>
    <row r="11334" spans="1:21">
      <c r="A11334" t="s">
        <v>4</v>
      </c>
      <c r="B11334" s="4" t="s">
        <v>5</v>
      </c>
      <c r="C11334" s="4" t="s">
        <v>8</v>
      </c>
      <c r="D11334" s="4" t="s">
        <v>8</v>
      </c>
      <c r="E11334" s="4" t="s">
        <v>18</v>
      </c>
      <c r="F11334" s="4" t="s">
        <v>18</v>
      </c>
      <c r="G11334" s="4" t="s">
        <v>18</v>
      </c>
      <c r="H11334" s="4" t="s">
        <v>7</v>
      </c>
    </row>
    <row r="11335" spans="1:21">
      <c r="A11335" t="n">
        <v>96905</v>
      </c>
      <c r="B11335" s="36" t="n">
        <v>45</v>
      </c>
      <c r="C11335" s="7" t="n">
        <v>2</v>
      </c>
      <c r="D11335" s="7" t="n">
        <v>3</v>
      </c>
      <c r="E11335" s="7" t="n">
        <v>6.34000015258789</v>
      </c>
      <c r="F11335" s="7" t="n">
        <v>1.35000002384186</v>
      </c>
      <c r="G11335" s="7" t="n">
        <v>-15.3699998855591</v>
      </c>
      <c r="H11335" s="7" t="n">
        <v>0</v>
      </c>
    </row>
    <row r="11336" spans="1:21">
      <c r="A11336" t="s">
        <v>4</v>
      </c>
      <c r="B11336" s="4" t="s">
        <v>5</v>
      </c>
      <c r="C11336" s="4" t="s">
        <v>8</v>
      </c>
      <c r="D11336" s="4" t="s">
        <v>8</v>
      </c>
      <c r="E11336" s="4" t="s">
        <v>18</v>
      </c>
      <c r="F11336" s="4" t="s">
        <v>18</v>
      </c>
      <c r="G11336" s="4" t="s">
        <v>18</v>
      </c>
      <c r="H11336" s="4" t="s">
        <v>7</v>
      </c>
      <c r="I11336" s="4" t="s">
        <v>8</v>
      </c>
    </row>
    <row r="11337" spans="1:21">
      <c r="A11337" t="n">
        <v>96922</v>
      </c>
      <c r="B11337" s="36" t="n">
        <v>45</v>
      </c>
      <c r="C11337" s="7" t="n">
        <v>4</v>
      </c>
      <c r="D11337" s="7" t="n">
        <v>3</v>
      </c>
      <c r="E11337" s="7" t="n">
        <v>0.579999983310699</v>
      </c>
      <c r="F11337" s="7" t="n">
        <v>325.029998779297</v>
      </c>
      <c r="G11337" s="7" t="n">
        <v>0</v>
      </c>
      <c r="H11337" s="7" t="n">
        <v>0</v>
      </c>
      <c r="I11337" s="7" t="n">
        <v>1</v>
      </c>
    </row>
    <row r="11338" spans="1:21">
      <c r="A11338" t="s">
        <v>4</v>
      </c>
      <c r="B11338" s="4" t="s">
        <v>5</v>
      </c>
      <c r="C11338" s="4" t="s">
        <v>8</v>
      </c>
      <c r="D11338" s="4" t="s">
        <v>8</v>
      </c>
      <c r="E11338" s="4" t="s">
        <v>18</v>
      </c>
      <c r="F11338" s="4" t="s">
        <v>7</v>
      </c>
    </row>
    <row r="11339" spans="1:21">
      <c r="A11339" t="n">
        <v>96940</v>
      </c>
      <c r="B11339" s="36" t="n">
        <v>45</v>
      </c>
      <c r="C11339" s="7" t="n">
        <v>5</v>
      </c>
      <c r="D11339" s="7" t="n">
        <v>3</v>
      </c>
      <c r="E11339" s="7" t="n">
        <v>2.40000009536743</v>
      </c>
      <c r="F11339" s="7" t="n">
        <v>0</v>
      </c>
    </row>
    <row r="11340" spans="1:21">
      <c r="A11340" t="s">
        <v>4</v>
      </c>
      <c r="B11340" s="4" t="s">
        <v>5</v>
      </c>
      <c r="C11340" s="4" t="s">
        <v>8</v>
      </c>
      <c r="D11340" s="4" t="s">
        <v>8</v>
      </c>
      <c r="E11340" s="4" t="s">
        <v>18</v>
      </c>
      <c r="F11340" s="4" t="s">
        <v>7</v>
      </c>
    </row>
    <row r="11341" spans="1:21">
      <c r="A11341" t="n">
        <v>96949</v>
      </c>
      <c r="B11341" s="36" t="n">
        <v>45</v>
      </c>
      <c r="C11341" s="7" t="n">
        <v>11</v>
      </c>
      <c r="D11341" s="7" t="n">
        <v>3</v>
      </c>
      <c r="E11341" s="7" t="n">
        <v>34</v>
      </c>
      <c r="F11341" s="7" t="n">
        <v>0</v>
      </c>
    </row>
    <row r="11342" spans="1:21">
      <c r="A11342" t="s">
        <v>4</v>
      </c>
      <c r="B11342" s="4" t="s">
        <v>5</v>
      </c>
      <c r="C11342" s="4" t="s">
        <v>8</v>
      </c>
      <c r="D11342" s="4" t="s">
        <v>8</v>
      </c>
      <c r="E11342" s="4" t="s">
        <v>18</v>
      </c>
      <c r="F11342" s="4" t="s">
        <v>18</v>
      </c>
      <c r="G11342" s="4" t="s">
        <v>18</v>
      </c>
      <c r="H11342" s="4" t="s">
        <v>7</v>
      </c>
    </row>
    <row r="11343" spans="1:21">
      <c r="A11343" t="n">
        <v>96958</v>
      </c>
      <c r="B11343" s="36" t="n">
        <v>45</v>
      </c>
      <c r="C11343" s="7" t="n">
        <v>2</v>
      </c>
      <c r="D11343" s="7" t="n">
        <v>3</v>
      </c>
      <c r="E11343" s="7" t="n">
        <v>6.34000015258789</v>
      </c>
      <c r="F11343" s="7" t="n">
        <v>1.35000002384186</v>
      </c>
      <c r="G11343" s="7" t="n">
        <v>-15.3699998855591</v>
      </c>
      <c r="H11343" s="7" t="n">
        <v>4000</v>
      </c>
    </row>
    <row r="11344" spans="1:21">
      <c r="A11344" t="s">
        <v>4</v>
      </c>
      <c r="B11344" s="4" t="s">
        <v>5</v>
      </c>
      <c r="C11344" s="4" t="s">
        <v>8</v>
      </c>
      <c r="D11344" s="4" t="s">
        <v>8</v>
      </c>
      <c r="E11344" s="4" t="s">
        <v>18</v>
      </c>
      <c r="F11344" s="4" t="s">
        <v>18</v>
      </c>
      <c r="G11344" s="4" t="s">
        <v>18</v>
      </c>
      <c r="H11344" s="4" t="s">
        <v>7</v>
      </c>
      <c r="I11344" s="4" t="s">
        <v>8</v>
      </c>
    </row>
    <row r="11345" spans="1:21">
      <c r="A11345" t="n">
        <v>96975</v>
      </c>
      <c r="B11345" s="36" t="n">
        <v>45</v>
      </c>
      <c r="C11345" s="7" t="n">
        <v>4</v>
      </c>
      <c r="D11345" s="7" t="n">
        <v>3</v>
      </c>
      <c r="E11345" s="7" t="n">
        <v>0.579999983310699</v>
      </c>
      <c r="F11345" s="7" t="n">
        <v>325.029998779297</v>
      </c>
      <c r="G11345" s="7" t="n">
        <v>0</v>
      </c>
      <c r="H11345" s="7" t="n">
        <v>4000</v>
      </c>
      <c r="I11345" s="7" t="n">
        <v>1</v>
      </c>
    </row>
    <row r="11346" spans="1:21">
      <c r="A11346" t="s">
        <v>4</v>
      </c>
      <c r="B11346" s="4" t="s">
        <v>5</v>
      </c>
      <c r="C11346" s="4" t="s">
        <v>8</v>
      </c>
      <c r="D11346" s="4" t="s">
        <v>8</v>
      </c>
      <c r="E11346" s="4" t="s">
        <v>18</v>
      </c>
      <c r="F11346" s="4" t="s">
        <v>7</v>
      </c>
    </row>
    <row r="11347" spans="1:21">
      <c r="A11347" t="n">
        <v>96993</v>
      </c>
      <c r="B11347" s="36" t="n">
        <v>45</v>
      </c>
      <c r="C11347" s="7" t="n">
        <v>5</v>
      </c>
      <c r="D11347" s="7" t="n">
        <v>3</v>
      </c>
      <c r="E11347" s="7" t="n">
        <v>2.09999990463257</v>
      </c>
      <c r="F11347" s="7" t="n">
        <v>4000</v>
      </c>
    </row>
    <row r="11348" spans="1:21">
      <c r="A11348" t="s">
        <v>4</v>
      </c>
      <c r="B11348" s="4" t="s">
        <v>5</v>
      </c>
      <c r="C11348" s="4" t="s">
        <v>8</v>
      </c>
      <c r="D11348" s="4" t="s">
        <v>8</v>
      </c>
      <c r="E11348" s="4" t="s">
        <v>18</v>
      </c>
      <c r="F11348" s="4" t="s">
        <v>7</v>
      </c>
    </row>
    <row r="11349" spans="1:21">
      <c r="A11349" t="n">
        <v>97002</v>
      </c>
      <c r="B11349" s="36" t="n">
        <v>45</v>
      </c>
      <c r="C11349" s="7" t="n">
        <v>11</v>
      </c>
      <c r="D11349" s="7" t="n">
        <v>3</v>
      </c>
      <c r="E11349" s="7" t="n">
        <v>34</v>
      </c>
      <c r="F11349" s="7" t="n">
        <v>4000</v>
      </c>
    </row>
    <row r="11350" spans="1:21">
      <c r="A11350" t="s">
        <v>4</v>
      </c>
      <c r="B11350" s="4" t="s">
        <v>5</v>
      </c>
      <c r="C11350" s="4" t="s">
        <v>8</v>
      </c>
      <c r="D11350" s="4" t="s">
        <v>7</v>
      </c>
      <c r="E11350" s="4" t="s">
        <v>18</v>
      </c>
    </row>
    <row r="11351" spans="1:21">
      <c r="A11351" t="n">
        <v>97011</v>
      </c>
      <c r="B11351" s="25" t="n">
        <v>58</v>
      </c>
      <c r="C11351" s="7" t="n">
        <v>100</v>
      </c>
      <c r="D11351" s="7" t="n">
        <v>1000</v>
      </c>
      <c r="E11351" s="7" t="n">
        <v>1</v>
      </c>
    </row>
    <row r="11352" spans="1:21">
      <c r="A11352" t="s">
        <v>4</v>
      </c>
      <c r="B11352" s="4" t="s">
        <v>5</v>
      </c>
      <c r="C11352" s="4" t="s">
        <v>8</v>
      </c>
      <c r="D11352" s="4" t="s">
        <v>7</v>
      </c>
    </row>
    <row r="11353" spans="1:21">
      <c r="A11353" t="n">
        <v>97019</v>
      </c>
      <c r="B11353" s="25" t="n">
        <v>58</v>
      </c>
      <c r="C11353" s="7" t="n">
        <v>255</v>
      </c>
      <c r="D11353" s="7" t="n">
        <v>0</v>
      </c>
    </row>
    <row r="11354" spans="1:21">
      <c r="A11354" t="s">
        <v>4</v>
      </c>
      <c r="B11354" s="4" t="s">
        <v>5</v>
      </c>
      <c r="C11354" s="4" t="s">
        <v>7</v>
      </c>
    </row>
    <row r="11355" spans="1:21">
      <c r="A11355" t="n">
        <v>97023</v>
      </c>
      <c r="B11355" s="23" t="n">
        <v>16</v>
      </c>
      <c r="C11355" s="7" t="n">
        <v>500</v>
      </c>
    </row>
    <row r="11356" spans="1:21">
      <c r="A11356" t="s">
        <v>4</v>
      </c>
      <c r="B11356" s="4" t="s">
        <v>5</v>
      </c>
      <c r="C11356" s="4" t="s">
        <v>8</v>
      </c>
      <c r="D11356" s="4" t="s">
        <v>7</v>
      </c>
      <c r="E11356" s="4" t="s">
        <v>8</v>
      </c>
      <c r="F11356" s="4" t="s">
        <v>17</v>
      </c>
    </row>
    <row r="11357" spans="1:21">
      <c r="A11357" t="n">
        <v>97026</v>
      </c>
      <c r="B11357" s="12" t="n">
        <v>5</v>
      </c>
      <c r="C11357" s="7" t="n">
        <v>30</v>
      </c>
      <c r="D11357" s="7" t="n">
        <v>1</v>
      </c>
      <c r="E11357" s="7" t="n">
        <v>1</v>
      </c>
      <c r="F11357" s="13" t="n">
        <f t="normal" ca="1">A11367</f>
        <v>0</v>
      </c>
    </row>
    <row r="11358" spans="1:21">
      <c r="A11358" t="s">
        <v>4</v>
      </c>
      <c r="B11358" s="4" t="s">
        <v>5</v>
      </c>
      <c r="C11358" s="4" t="s">
        <v>7</v>
      </c>
      <c r="D11358" s="4" t="s">
        <v>18</v>
      </c>
      <c r="E11358" s="4" t="s">
        <v>18</v>
      </c>
      <c r="F11358" s="4" t="s">
        <v>18</v>
      </c>
      <c r="G11358" s="4" t="s">
        <v>7</v>
      </c>
      <c r="H11358" s="4" t="s">
        <v>7</v>
      </c>
    </row>
    <row r="11359" spans="1:21">
      <c r="A11359" t="n">
        <v>97035</v>
      </c>
      <c r="B11359" s="35" t="n">
        <v>60</v>
      </c>
      <c r="C11359" s="7" t="n">
        <v>115</v>
      </c>
      <c r="D11359" s="7" t="n">
        <v>0</v>
      </c>
      <c r="E11359" s="7" t="n">
        <v>0</v>
      </c>
      <c r="F11359" s="7" t="n">
        <v>0</v>
      </c>
      <c r="G11359" s="7" t="n">
        <v>300</v>
      </c>
      <c r="H11359" s="7" t="n">
        <v>0</v>
      </c>
    </row>
    <row r="11360" spans="1:21">
      <c r="A11360" t="s">
        <v>4</v>
      </c>
      <c r="B11360" s="4" t="s">
        <v>5</v>
      </c>
      <c r="C11360" s="4" t="s">
        <v>7</v>
      </c>
      <c r="D11360" s="4" t="s">
        <v>7</v>
      </c>
      <c r="E11360" s="4" t="s">
        <v>18</v>
      </c>
      <c r="F11360" s="4" t="s">
        <v>8</v>
      </c>
    </row>
    <row r="11361" spans="1:9">
      <c r="A11361" t="n">
        <v>97054</v>
      </c>
      <c r="B11361" s="58" t="n">
        <v>53</v>
      </c>
      <c r="C11361" s="7" t="n">
        <v>115</v>
      </c>
      <c r="D11361" s="7" t="n">
        <v>0</v>
      </c>
      <c r="E11361" s="7" t="n">
        <v>10</v>
      </c>
      <c r="F11361" s="7" t="n">
        <v>0</v>
      </c>
    </row>
    <row r="11362" spans="1:9">
      <c r="A11362" t="s">
        <v>4</v>
      </c>
      <c r="B11362" s="4" t="s">
        <v>5</v>
      </c>
      <c r="C11362" s="4" t="s">
        <v>7</v>
      </c>
    </row>
    <row r="11363" spans="1:9">
      <c r="A11363" t="n">
        <v>97064</v>
      </c>
      <c r="B11363" s="23" t="n">
        <v>16</v>
      </c>
      <c r="C11363" s="7" t="n">
        <v>750</v>
      </c>
    </row>
    <row r="11364" spans="1:9">
      <c r="A11364" t="s">
        <v>4</v>
      </c>
      <c r="B11364" s="4" t="s">
        <v>5</v>
      </c>
      <c r="C11364" s="4" t="s">
        <v>17</v>
      </c>
    </row>
    <row r="11365" spans="1:9">
      <c r="A11365" t="n">
        <v>97067</v>
      </c>
      <c r="B11365" s="16" t="n">
        <v>3</v>
      </c>
      <c r="C11365" s="13" t="n">
        <f t="normal" ca="1">A11369</f>
        <v>0</v>
      </c>
    </row>
    <row r="11366" spans="1:9">
      <c r="A11366" t="s">
        <v>4</v>
      </c>
      <c r="B11366" s="4" t="s">
        <v>5</v>
      </c>
      <c r="C11366" s="4" t="s">
        <v>7</v>
      </c>
    </row>
    <row r="11367" spans="1:9">
      <c r="A11367" t="n">
        <v>97072</v>
      </c>
      <c r="B11367" s="23" t="n">
        <v>16</v>
      </c>
      <c r="C11367" s="7" t="n">
        <v>500</v>
      </c>
    </row>
    <row r="11368" spans="1:9">
      <c r="A11368" t="s">
        <v>4</v>
      </c>
      <c r="B11368" s="4" t="s">
        <v>5</v>
      </c>
      <c r="C11368" s="4" t="s">
        <v>8</v>
      </c>
      <c r="D11368" s="4" t="s">
        <v>7</v>
      </c>
      <c r="E11368" s="4" t="s">
        <v>8</v>
      </c>
      <c r="F11368" s="4" t="s">
        <v>17</v>
      </c>
    </row>
    <row r="11369" spans="1:9">
      <c r="A11369" t="n">
        <v>97075</v>
      </c>
      <c r="B11369" s="12" t="n">
        <v>5</v>
      </c>
      <c r="C11369" s="7" t="n">
        <v>30</v>
      </c>
      <c r="D11369" s="7" t="n">
        <v>10721</v>
      </c>
      <c r="E11369" s="7" t="n">
        <v>1</v>
      </c>
      <c r="F11369" s="13" t="n">
        <f t="normal" ca="1">A11389</f>
        <v>0</v>
      </c>
    </row>
    <row r="11370" spans="1:9">
      <c r="A11370" t="s">
        <v>4</v>
      </c>
      <c r="B11370" s="4" t="s">
        <v>5</v>
      </c>
      <c r="C11370" s="4" t="s">
        <v>8</v>
      </c>
      <c r="D11370" s="4" t="s">
        <v>7</v>
      </c>
      <c r="E11370" s="4" t="s">
        <v>9</v>
      </c>
    </row>
    <row r="11371" spans="1:9">
      <c r="A11371" t="n">
        <v>97084</v>
      </c>
      <c r="B11371" s="38" t="n">
        <v>51</v>
      </c>
      <c r="C11371" s="7" t="n">
        <v>4</v>
      </c>
      <c r="D11371" s="7" t="n">
        <v>115</v>
      </c>
      <c r="E11371" s="7" t="s">
        <v>76</v>
      </c>
    </row>
    <row r="11372" spans="1:9">
      <c r="A11372" t="s">
        <v>4</v>
      </c>
      <c r="B11372" s="4" t="s">
        <v>5</v>
      </c>
      <c r="C11372" s="4" t="s">
        <v>7</v>
      </c>
    </row>
    <row r="11373" spans="1:9">
      <c r="A11373" t="n">
        <v>97097</v>
      </c>
      <c r="B11373" s="23" t="n">
        <v>16</v>
      </c>
      <c r="C11373" s="7" t="n">
        <v>0</v>
      </c>
    </row>
    <row r="11374" spans="1:9">
      <c r="A11374" t="s">
        <v>4</v>
      </c>
      <c r="B11374" s="4" t="s">
        <v>5</v>
      </c>
      <c r="C11374" s="4" t="s">
        <v>7</v>
      </c>
      <c r="D11374" s="4" t="s">
        <v>69</v>
      </c>
      <c r="E11374" s="4" t="s">
        <v>8</v>
      </c>
      <c r="F11374" s="4" t="s">
        <v>8</v>
      </c>
    </row>
    <row r="11375" spans="1:9">
      <c r="A11375" t="n">
        <v>97100</v>
      </c>
      <c r="B11375" s="39" t="n">
        <v>26</v>
      </c>
      <c r="C11375" s="7" t="n">
        <v>115</v>
      </c>
      <c r="D11375" s="7" t="s">
        <v>825</v>
      </c>
      <c r="E11375" s="7" t="n">
        <v>2</v>
      </c>
      <c r="F11375" s="7" t="n">
        <v>0</v>
      </c>
    </row>
    <row r="11376" spans="1:9">
      <c r="A11376" t="s">
        <v>4</v>
      </c>
      <c r="B11376" s="4" t="s">
        <v>5</v>
      </c>
    </row>
    <row r="11377" spans="1:6">
      <c r="A11377" t="n">
        <v>97148</v>
      </c>
      <c r="B11377" s="30" t="n">
        <v>28</v>
      </c>
    </row>
    <row r="11378" spans="1:6">
      <c r="A11378" t="s">
        <v>4</v>
      </c>
      <c r="B11378" s="4" t="s">
        <v>5</v>
      </c>
      <c r="C11378" s="4" t="s">
        <v>8</v>
      </c>
      <c r="D11378" s="4" t="s">
        <v>7</v>
      </c>
      <c r="E11378" s="4" t="s">
        <v>9</v>
      </c>
    </row>
    <row r="11379" spans="1:6">
      <c r="A11379" t="n">
        <v>97149</v>
      </c>
      <c r="B11379" s="38" t="n">
        <v>51</v>
      </c>
      <c r="C11379" s="7" t="n">
        <v>4</v>
      </c>
      <c r="D11379" s="7" t="n">
        <v>0</v>
      </c>
      <c r="E11379" s="7" t="s">
        <v>425</v>
      </c>
    </row>
    <row r="11380" spans="1:6">
      <c r="A11380" t="s">
        <v>4</v>
      </c>
      <c r="B11380" s="4" t="s">
        <v>5</v>
      </c>
      <c r="C11380" s="4" t="s">
        <v>7</v>
      </c>
    </row>
    <row r="11381" spans="1:6">
      <c r="A11381" t="n">
        <v>97163</v>
      </c>
      <c r="B11381" s="23" t="n">
        <v>16</v>
      </c>
      <c r="C11381" s="7" t="n">
        <v>0</v>
      </c>
    </row>
    <row r="11382" spans="1:6">
      <c r="A11382" t="s">
        <v>4</v>
      </c>
      <c r="B11382" s="4" t="s">
        <v>5</v>
      </c>
      <c r="C11382" s="4" t="s">
        <v>7</v>
      </c>
      <c r="D11382" s="4" t="s">
        <v>69</v>
      </c>
      <c r="E11382" s="4" t="s">
        <v>8</v>
      </c>
      <c r="F11382" s="4" t="s">
        <v>8</v>
      </c>
    </row>
    <row r="11383" spans="1:6">
      <c r="A11383" t="n">
        <v>97166</v>
      </c>
      <c r="B11383" s="39" t="n">
        <v>26</v>
      </c>
      <c r="C11383" s="7" t="n">
        <v>0</v>
      </c>
      <c r="D11383" s="7" t="s">
        <v>826</v>
      </c>
      <c r="E11383" s="7" t="n">
        <v>2</v>
      </c>
      <c r="F11383" s="7" t="n">
        <v>0</v>
      </c>
    </row>
    <row r="11384" spans="1:6">
      <c r="A11384" t="s">
        <v>4</v>
      </c>
      <c r="B11384" s="4" t="s">
        <v>5</v>
      </c>
    </row>
    <row r="11385" spans="1:6">
      <c r="A11385" t="n">
        <v>97241</v>
      </c>
      <c r="B11385" s="30" t="n">
        <v>28</v>
      </c>
    </row>
    <row r="11386" spans="1:6">
      <c r="A11386" t="s">
        <v>4</v>
      </c>
      <c r="B11386" s="4" t="s">
        <v>5</v>
      </c>
      <c r="C11386" s="4" t="s">
        <v>17</v>
      </c>
    </row>
    <row r="11387" spans="1:6">
      <c r="A11387" t="n">
        <v>97242</v>
      </c>
      <c r="B11387" s="16" t="n">
        <v>3</v>
      </c>
      <c r="C11387" s="13" t="n">
        <f t="normal" ca="1">A11457</f>
        <v>0</v>
      </c>
    </row>
    <row r="11388" spans="1:6">
      <c r="A11388" t="s">
        <v>4</v>
      </c>
      <c r="B11388" s="4" t="s">
        <v>5</v>
      </c>
      <c r="C11388" s="4" t="s">
        <v>8</v>
      </c>
      <c r="D11388" s="4" t="s">
        <v>7</v>
      </c>
      <c r="E11388" s="4" t="s">
        <v>9</v>
      </c>
    </row>
    <row r="11389" spans="1:6">
      <c r="A11389" t="n">
        <v>97247</v>
      </c>
      <c r="B11389" s="38" t="n">
        <v>51</v>
      </c>
      <c r="C11389" s="7" t="n">
        <v>4</v>
      </c>
      <c r="D11389" s="7" t="n">
        <v>115</v>
      </c>
      <c r="E11389" s="7" t="s">
        <v>76</v>
      </c>
    </row>
    <row r="11390" spans="1:6">
      <c r="A11390" t="s">
        <v>4</v>
      </c>
      <c r="B11390" s="4" t="s">
        <v>5</v>
      </c>
      <c r="C11390" s="4" t="s">
        <v>7</v>
      </c>
    </row>
    <row r="11391" spans="1:6">
      <c r="A11391" t="n">
        <v>97260</v>
      </c>
      <c r="B11391" s="23" t="n">
        <v>16</v>
      </c>
      <c r="C11391" s="7" t="n">
        <v>0</v>
      </c>
    </row>
    <row r="11392" spans="1:6">
      <c r="A11392" t="s">
        <v>4</v>
      </c>
      <c r="B11392" s="4" t="s">
        <v>5</v>
      </c>
      <c r="C11392" s="4" t="s">
        <v>7</v>
      </c>
      <c r="D11392" s="4" t="s">
        <v>69</v>
      </c>
      <c r="E11392" s="4" t="s">
        <v>8</v>
      </c>
      <c r="F11392" s="4" t="s">
        <v>8</v>
      </c>
    </row>
    <row r="11393" spans="1:6">
      <c r="A11393" t="n">
        <v>97263</v>
      </c>
      <c r="B11393" s="39" t="n">
        <v>26</v>
      </c>
      <c r="C11393" s="7" t="n">
        <v>115</v>
      </c>
      <c r="D11393" s="7" t="s">
        <v>825</v>
      </c>
      <c r="E11393" s="7" t="n">
        <v>2</v>
      </c>
      <c r="F11393" s="7" t="n">
        <v>0</v>
      </c>
    </row>
    <row r="11394" spans="1:6">
      <c r="A11394" t="s">
        <v>4</v>
      </c>
      <c r="B11394" s="4" t="s">
        <v>5</v>
      </c>
    </row>
    <row r="11395" spans="1:6">
      <c r="A11395" t="n">
        <v>97311</v>
      </c>
      <c r="B11395" s="30" t="n">
        <v>28</v>
      </c>
    </row>
    <row r="11396" spans="1:6">
      <c r="A11396" t="s">
        <v>4</v>
      </c>
      <c r="B11396" s="4" t="s">
        <v>5</v>
      </c>
      <c r="C11396" s="4" t="s">
        <v>8</v>
      </c>
      <c r="D11396" s="4" t="s">
        <v>7</v>
      </c>
      <c r="E11396" s="4" t="s">
        <v>9</v>
      </c>
    </row>
    <row r="11397" spans="1:6">
      <c r="A11397" t="n">
        <v>97312</v>
      </c>
      <c r="B11397" s="38" t="n">
        <v>51</v>
      </c>
      <c r="C11397" s="7" t="n">
        <v>4</v>
      </c>
      <c r="D11397" s="7" t="n">
        <v>0</v>
      </c>
      <c r="E11397" s="7" t="s">
        <v>327</v>
      </c>
    </row>
    <row r="11398" spans="1:6">
      <c r="A11398" t="s">
        <v>4</v>
      </c>
      <c r="B11398" s="4" t="s">
        <v>5</v>
      </c>
      <c r="C11398" s="4" t="s">
        <v>7</v>
      </c>
    </row>
    <row r="11399" spans="1:6">
      <c r="A11399" t="n">
        <v>97326</v>
      </c>
      <c r="B11399" s="23" t="n">
        <v>16</v>
      </c>
      <c r="C11399" s="7" t="n">
        <v>0</v>
      </c>
    </row>
    <row r="11400" spans="1:6">
      <c r="A11400" t="s">
        <v>4</v>
      </c>
      <c r="B11400" s="4" t="s">
        <v>5</v>
      </c>
      <c r="C11400" s="4" t="s">
        <v>7</v>
      </c>
      <c r="D11400" s="4" t="s">
        <v>69</v>
      </c>
      <c r="E11400" s="4" t="s">
        <v>8</v>
      </c>
      <c r="F11400" s="4" t="s">
        <v>8</v>
      </c>
      <c r="G11400" s="4" t="s">
        <v>69</v>
      </c>
      <c r="H11400" s="4" t="s">
        <v>8</v>
      </c>
      <c r="I11400" s="4" t="s">
        <v>8</v>
      </c>
    </row>
    <row r="11401" spans="1:6">
      <c r="A11401" t="n">
        <v>97329</v>
      </c>
      <c r="B11401" s="39" t="n">
        <v>26</v>
      </c>
      <c r="C11401" s="7" t="n">
        <v>0</v>
      </c>
      <c r="D11401" s="7" t="s">
        <v>827</v>
      </c>
      <c r="E11401" s="7" t="n">
        <v>2</v>
      </c>
      <c r="F11401" s="7" t="n">
        <v>3</v>
      </c>
      <c r="G11401" s="7" t="s">
        <v>828</v>
      </c>
      <c r="H11401" s="7" t="n">
        <v>2</v>
      </c>
      <c r="I11401" s="7" t="n">
        <v>0</v>
      </c>
    </row>
    <row r="11402" spans="1:6">
      <c r="A11402" t="s">
        <v>4</v>
      </c>
      <c r="B11402" s="4" t="s">
        <v>5</v>
      </c>
    </row>
    <row r="11403" spans="1:6">
      <c r="A11403" t="n">
        <v>97420</v>
      </c>
      <c r="B11403" s="30" t="n">
        <v>28</v>
      </c>
    </row>
    <row r="11404" spans="1:6">
      <c r="A11404" t="s">
        <v>4</v>
      </c>
      <c r="B11404" s="4" t="s">
        <v>5</v>
      </c>
      <c r="C11404" s="4" t="s">
        <v>8</v>
      </c>
      <c r="D11404" s="4" t="s">
        <v>7</v>
      </c>
      <c r="E11404" s="4" t="s">
        <v>8</v>
      </c>
      <c r="F11404" s="4" t="s">
        <v>17</v>
      </c>
    </row>
    <row r="11405" spans="1:6">
      <c r="A11405" t="n">
        <v>97421</v>
      </c>
      <c r="B11405" s="12" t="n">
        <v>5</v>
      </c>
      <c r="C11405" s="7" t="n">
        <v>30</v>
      </c>
      <c r="D11405" s="7" t="n">
        <v>10625</v>
      </c>
      <c r="E11405" s="7" t="n">
        <v>1</v>
      </c>
      <c r="F11405" s="13" t="n">
        <f t="normal" ca="1">A11417</f>
        <v>0</v>
      </c>
    </row>
    <row r="11406" spans="1:6">
      <c r="A11406" t="s">
        <v>4</v>
      </c>
      <c r="B11406" s="4" t="s">
        <v>5</v>
      </c>
      <c r="C11406" s="4" t="s">
        <v>8</v>
      </c>
      <c r="D11406" s="4" t="s">
        <v>7</v>
      </c>
      <c r="E11406" s="4" t="s">
        <v>9</v>
      </c>
    </row>
    <row r="11407" spans="1:6">
      <c r="A11407" t="n">
        <v>97430</v>
      </c>
      <c r="B11407" s="38" t="n">
        <v>51</v>
      </c>
      <c r="C11407" s="7" t="n">
        <v>4</v>
      </c>
      <c r="D11407" s="7" t="n">
        <v>115</v>
      </c>
      <c r="E11407" s="7" t="s">
        <v>76</v>
      </c>
    </row>
    <row r="11408" spans="1:6">
      <c r="A11408" t="s">
        <v>4</v>
      </c>
      <c r="B11408" s="4" t="s">
        <v>5</v>
      </c>
      <c r="C11408" s="4" t="s">
        <v>7</v>
      </c>
    </row>
    <row r="11409" spans="1:9">
      <c r="A11409" t="n">
        <v>97443</v>
      </c>
      <c r="B11409" s="23" t="n">
        <v>16</v>
      </c>
      <c r="C11409" s="7" t="n">
        <v>0</v>
      </c>
    </row>
    <row r="11410" spans="1:9">
      <c r="A11410" t="s">
        <v>4</v>
      </c>
      <c r="B11410" s="4" t="s">
        <v>5</v>
      </c>
      <c r="C11410" s="4" t="s">
        <v>7</v>
      </c>
      <c r="D11410" s="4" t="s">
        <v>69</v>
      </c>
      <c r="E11410" s="4" t="s">
        <v>8</v>
      </c>
      <c r="F11410" s="4" t="s">
        <v>8</v>
      </c>
      <c r="G11410" s="4" t="s">
        <v>69</v>
      </c>
      <c r="H11410" s="4" t="s">
        <v>8</v>
      </c>
      <c r="I11410" s="4" t="s">
        <v>8</v>
      </c>
      <c r="J11410" s="4" t="s">
        <v>69</v>
      </c>
      <c r="K11410" s="4" t="s">
        <v>8</v>
      </c>
      <c r="L11410" s="4" t="s">
        <v>8</v>
      </c>
      <c r="M11410" s="4" t="s">
        <v>69</v>
      </c>
      <c r="N11410" s="4" t="s">
        <v>8</v>
      </c>
      <c r="O11410" s="4" t="s">
        <v>8</v>
      </c>
    </row>
    <row r="11411" spans="1:9">
      <c r="A11411" t="n">
        <v>97446</v>
      </c>
      <c r="B11411" s="39" t="n">
        <v>26</v>
      </c>
      <c r="C11411" s="7" t="n">
        <v>115</v>
      </c>
      <c r="D11411" s="7" t="s">
        <v>829</v>
      </c>
      <c r="E11411" s="7" t="n">
        <v>2</v>
      </c>
      <c r="F11411" s="7" t="n">
        <v>3</v>
      </c>
      <c r="G11411" s="7" t="s">
        <v>830</v>
      </c>
      <c r="H11411" s="7" t="n">
        <v>2</v>
      </c>
      <c r="I11411" s="7" t="n">
        <v>3</v>
      </c>
      <c r="J11411" s="7" t="s">
        <v>831</v>
      </c>
      <c r="K11411" s="7" t="n">
        <v>2</v>
      </c>
      <c r="L11411" s="7" t="n">
        <v>3</v>
      </c>
      <c r="M11411" s="7" t="s">
        <v>832</v>
      </c>
      <c r="N11411" s="7" t="n">
        <v>2</v>
      </c>
      <c r="O11411" s="7" t="n">
        <v>0</v>
      </c>
    </row>
    <row r="11412" spans="1:9">
      <c r="A11412" t="s">
        <v>4</v>
      </c>
      <c r="B11412" s="4" t="s">
        <v>5</v>
      </c>
    </row>
    <row r="11413" spans="1:9">
      <c r="A11413" t="n">
        <v>97728</v>
      </c>
      <c r="B11413" s="30" t="n">
        <v>28</v>
      </c>
    </row>
    <row r="11414" spans="1:9">
      <c r="A11414" t="s">
        <v>4</v>
      </c>
      <c r="B11414" s="4" t="s">
        <v>5</v>
      </c>
      <c r="C11414" s="4" t="s">
        <v>17</v>
      </c>
    </row>
    <row r="11415" spans="1:9">
      <c r="A11415" t="n">
        <v>97729</v>
      </c>
      <c r="B11415" s="16" t="n">
        <v>3</v>
      </c>
      <c r="C11415" s="13" t="n">
        <f t="normal" ca="1">A11425</f>
        <v>0</v>
      </c>
    </row>
    <row r="11416" spans="1:9">
      <c r="A11416" t="s">
        <v>4</v>
      </c>
      <c r="B11416" s="4" t="s">
        <v>5</v>
      </c>
      <c r="C11416" s="4" t="s">
        <v>8</v>
      </c>
      <c r="D11416" s="4" t="s">
        <v>7</v>
      </c>
      <c r="E11416" s="4" t="s">
        <v>9</v>
      </c>
    </row>
    <row r="11417" spans="1:9">
      <c r="A11417" t="n">
        <v>97734</v>
      </c>
      <c r="B11417" s="38" t="n">
        <v>51</v>
      </c>
      <c r="C11417" s="7" t="n">
        <v>4</v>
      </c>
      <c r="D11417" s="7" t="n">
        <v>115</v>
      </c>
      <c r="E11417" s="7" t="s">
        <v>76</v>
      </c>
    </row>
    <row r="11418" spans="1:9">
      <c r="A11418" t="s">
        <v>4</v>
      </c>
      <c r="B11418" s="4" t="s">
        <v>5</v>
      </c>
      <c r="C11418" s="4" t="s">
        <v>7</v>
      </c>
    </row>
    <row r="11419" spans="1:9">
      <c r="A11419" t="n">
        <v>97747</v>
      </c>
      <c r="B11419" s="23" t="n">
        <v>16</v>
      </c>
      <c r="C11419" s="7" t="n">
        <v>0</v>
      </c>
    </row>
    <row r="11420" spans="1:9">
      <c r="A11420" t="s">
        <v>4</v>
      </c>
      <c r="B11420" s="4" t="s">
        <v>5</v>
      </c>
      <c r="C11420" s="4" t="s">
        <v>7</v>
      </c>
      <c r="D11420" s="4" t="s">
        <v>69</v>
      </c>
      <c r="E11420" s="4" t="s">
        <v>8</v>
      </c>
      <c r="F11420" s="4" t="s">
        <v>8</v>
      </c>
      <c r="G11420" s="4" t="s">
        <v>69</v>
      </c>
      <c r="H11420" s="4" t="s">
        <v>8</v>
      </c>
      <c r="I11420" s="4" t="s">
        <v>8</v>
      </c>
      <c r="J11420" s="4" t="s">
        <v>69</v>
      </c>
      <c r="K11420" s="4" t="s">
        <v>8</v>
      </c>
      <c r="L11420" s="4" t="s">
        <v>8</v>
      </c>
      <c r="M11420" s="4" t="s">
        <v>69</v>
      </c>
      <c r="N11420" s="4" t="s">
        <v>8</v>
      </c>
      <c r="O11420" s="4" t="s">
        <v>8</v>
      </c>
    </row>
    <row r="11421" spans="1:9">
      <c r="A11421" t="n">
        <v>97750</v>
      </c>
      <c r="B11421" s="39" t="n">
        <v>26</v>
      </c>
      <c r="C11421" s="7" t="n">
        <v>115</v>
      </c>
      <c r="D11421" s="7" t="s">
        <v>829</v>
      </c>
      <c r="E11421" s="7" t="n">
        <v>2</v>
      </c>
      <c r="F11421" s="7" t="n">
        <v>3</v>
      </c>
      <c r="G11421" s="7" t="s">
        <v>833</v>
      </c>
      <c r="H11421" s="7" t="n">
        <v>2</v>
      </c>
      <c r="I11421" s="7" t="n">
        <v>3</v>
      </c>
      <c r="J11421" s="7" t="s">
        <v>834</v>
      </c>
      <c r="K11421" s="7" t="n">
        <v>2</v>
      </c>
      <c r="L11421" s="7" t="n">
        <v>3</v>
      </c>
      <c r="M11421" s="7" t="s">
        <v>835</v>
      </c>
      <c r="N11421" s="7" t="n">
        <v>2</v>
      </c>
      <c r="O11421" s="7" t="n">
        <v>0</v>
      </c>
    </row>
    <row r="11422" spans="1:9">
      <c r="A11422" t="s">
        <v>4</v>
      </c>
      <c r="B11422" s="4" t="s">
        <v>5</v>
      </c>
    </row>
    <row r="11423" spans="1:9">
      <c r="A11423" t="n">
        <v>98009</v>
      </c>
      <c r="B11423" s="30" t="n">
        <v>28</v>
      </c>
    </row>
    <row r="11424" spans="1:9">
      <c r="A11424" t="s">
        <v>4</v>
      </c>
      <c r="B11424" s="4" t="s">
        <v>5</v>
      </c>
      <c r="C11424" s="4" t="s">
        <v>8</v>
      </c>
      <c r="D11424" s="4" t="s">
        <v>7</v>
      </c>
      <c r="E11424" s="4" t="s">
        <v>9</v>
      </c>
    </row>
    <row r="11425" spans="1:15">
      <c r="A11425" t="n">
        <v>98010</v>
      </c>
      <c r="B11425" s="38" t="n">
        <v>51</v>
      </c>
      <c r="C11425" s="7" t="n">
        <v>4</v>
      </c>
      <c r="D11425" s="7" t="n">
        <v>0</v>
      </c>
      <c r="E11425" s="7" t="s">
        <v>294</v>
      </c>
    </row>
    <row r="11426" spans="1:15">
      <c r="A11426" t="s">
        <v>4</v>
      </c>
      <c r="B11426" s="4" t="s">
        <v>5</v>
      </c>
      <c r="C11426" s="4" t="s">
        <v>7</v>
      </c>
    </row>
    <row r="11427" spans="1:15">
      <c r="A11427" t="n">
        <v>98023</v>
      </c>
      <c r="B11427" s="23" t="n">
        <v>16</v>
      </c>
      <c r="C11427" s="7" t="n">
        <v>0</v>
      </c>
    </row>
    <row r="11428" spans="1:15">
      <c r="A11428" t="s">
        <v>4</v>
      </c>
      <c r="B11428" s="4" t="s">
        <v>5</v>
      </c>
      <c r="C11428" s="4" t="s">
        <v>7</v>
      </c>
      <c r="D11428" s="4" t="s">
        <v>69</v>
      </c>
      <c r="E11428" s="4" t="s">
        <v>8</v>
      </c>
      <c r="F11428" s="4" t="s">
        <v>8</v>
      </c>
    </row>
    <row r="11429" spans="1:15">
      <c r="A11429" t="n">
        <v>98026</v>
      </c>
      <c r="B11429" s="39" t="n">
        <v>26</v>
      </c>
      <c r="C11429" s="7" t="n">
        <v>0</v>
      </c>
      <c r="D11429" s="7" t="s">
        <v>836</v>
      </c>
      <c r="E11429" s="7" t="n">
        <v>2</v>
      </c>
      <c r="F11429" s="7" t="n">
        <v>0</v>
      </c>
    </row>
    <row r="11430" spans="1:15">
      <c r="A11430" t="s">
        <v>4</v>
      </c>
      <c r="B11430" s="4" t="s">
        <v>5</v>
      </c>
    </row>
    <row r="11431" spans="1:15">
      <c r="A11431" t="n">
        <v>98044</v>
      </c>
      <c r="B11431" s="30" t="n">
        <v>28</v>
      </c>
    </row>
    <row r="11432" spans="1:15">
      <c r="A11432" t="s">
        <v>4</v>
      </c>
      <c r="B11432" s="4" t="s">
        <v>5</v>
      </c>
      <c r="C11432" s="4" t="s">
        <v>8</v>
      </c>
      <c r="D11432" s="4" t="s">
        <v>7</v>
      </c>
      <c r="E11432" s="4" t="s">
        <v>9</v>
      </c>
    </row>
    <row r="11433" spans="1:15">
      <c r="A11433" t="n">
        <v>98045</v>
      </c>
      <c r="B11433" s="38" t="n">
        <v>51</v>
      </c>
      <c r="C11433" s="7" t="n">
        <v>4</v>
      </c>
      <c r="D11433" s="7" t="n">
        <v>115</v>
      </c>
      <c r="E11433" s="7" t="s">
        <v>76</v>
      </c>
    </row>
    <row r="11434" spans="1:15">
      <c r="A11434" t="s">
        <v>4</v>
      </c>
      <c r="B11434" s="4" t="s">
        <v>5</v>
      </c>
      <c r="C11434" s="4" t="s">
        <v>7</v>
      </c>
    </row>
    <row r="11435" spans="1:15">
      <c r="A11435" t="n">
        <v>98058</v>
      </c>
      <c r="B11435" s="23" t="n">
        <v>16</v>
      </c>
      <c r="C11435" s="7" t="n">
        <v>0</v>
      </c>
    </row>
    <row r="11436" spans="1:15">
      <c r="A11436" t="s">
        <v>4</v>
      </c>
      <c r="B11436" s="4" t="s">
        <v>5</v>
      </c>
      <c r="C11436" s="4" t="s">
        <v>7</v>
      </c>
      <c r="D11436" s="4" t="s">
        <v>69</v>
      </c>
      <c r="E11436" s="4" t="s">
        <v>8</v>
      </c>
      <c r="F11436" s="4" t="s">
        <v>8</v>
      </c>
    </row>
    <row r="11437" spans="1:15">
      <c r="A11437" t="n">
        <v>98061</v>
      </c>
      <c r="B11437" s="39" t="n">
        <v>26</v>
      </c>
      <c r="C11437" s="7" t="n">
        <v>115</v>
      </c>
      <c r="D11437" s="7" t="s">
        <v>837</v>
      </c>
      <c r="E11437" s="7" t="n">
        <v>2</v>
      </c>
      <c r="F11437" s="7" t="n">
        <v>0</v>
      </c>
    </row>
    <row r="11438" spans="1:15">
      <c r="A11438" t="s">
        <v>4</v>
      </c>
      <c r="B11438" s="4" t="s">
        <v>5</v>
      </c>
    </row>
    <row r="11439" spans="1:15">
      <c r="A11439" t="n">
        <v>98095</v>
      </c>
      <c r="B11439" s="30" t="n">
        <v>28</v>
      </c>
    </row>
    <row r="11440" spans="1:15">
      <c r="A11440" t="s">
        <v>4</v>
      </c>
      <c r="B11440" s="4" t="s">
        <v>5</v>
      </c>
      <c r="C11440" s="4" t="s">
        <v>8</v>
      </c>
      <c r="D11440" s="4" t="s">
        <v>7</v>
      </c>
      <c r="E11440" s="4" t="s">
        <v>9</v>
      </c>
    </row>
    <row r="11441" spans="1:6">
      <c r="A11441" t="n">
        <v>98096</v>
      </c>
      <c r="B11441" s="38" t="n">
        <v>51</v>
      </c>
      <c r="C11441" s="7" t="n">
        <v>4</v>
      </c>
      <c r="D11441" s="7" t="n">
        <v>0</v>
      </c>
      <c r="E11441" s="7" t="s">
        <v>298</v>
      </c>
    </row>
    <row r="11442" spans="1:6">
      <c r="A11442" t="s">
        <v>4</v>
      </c>
      <c r="B11442" s="4" t="s">
        <v>5</v>
      </c>
      <c r="C11442" s="4" t="s">
        <v>7</v>
      </c>
    </row>
    <row r="11443" spans="1:6">
      <c r="A11443" t="n">
        <v>98110</v>
      </c>
      <c r="B11443" s="23" t="n">
        <v>16</v>
      </c>
      <c r="C11443" s="7" t="n">
        <v>0</v>
      </c>
    </row>
    <row r="11444" spans="1:6">
      <c r="A11444" t="s">
        <v>4</v>
      </c>
      <c r="B11444" s="4" t="s">
        <v>5</v>
      </c>
      <c r="C11444" s="4" t="s">
        <v>7</v>
      </c>
      <c r="D11444" s="4" t="s">
        <v>69</v>
      </c>
      <c r="E11444" s="4" t="s">
        <v>8</v>
      </c>
      <c r="F11444" s="4" t="s">
        <v>8</v>
      </c>
      <c r="G11444" s="4" t="s">
        <v>69</v>
      </c>
      <c r="H11444" s="4" t="s">
        <v>8</v>
      </c>
      <c r="I11444" s="4" t="s">
        <v>8</v>
      </c>
    </row>
    <row r="11445" spans="1:6">
      <c r="A11445" t="n">
        <v>98113</v>
      </c>
      <c r="B11445" s="39" t="n">
        <v>26</v>
      </c>
      <c r="C11445" s="7" t="n">
        <v>0</v>
      </c>
      <c r="D11445" s="7" t="s">
        <v>838</v>
      </c>
      <c r="E11445" s="7" t="n">
        <v>2</v>
      </c>
      <c r="F11445" s="7" t="n">
        <v>3</v>
      </c>
      <c r="G11445" s="7" t="s">
        <v>839</v>
      </c>
      <c r="H11445" s="7" t="n">
        <v>2</v>
      </c>
      <c r="I11445" s="7" t="n">
        <v>0</v>
      </c>
    </row>
    <row r="11446" spans="1:6">
      <c r="A11446" t="s">
        <v>4</v>
      </c>
      <c r="B11446" s="4" t="s">
        <v>5</v>
      </c>
    </row>
    <row r="11447" spans="1:6">
      <c r="A11447" t="n">
        <v>98248</v>
      </c>
      <c r="B11447" s="30" t="n">
        <v>28</v>
      </c>
    </row>
    <row r="11448" spans="1:6">
      <c r="A11448" t="s">
        <v>4</v>
      </c>
      <c r="B11448" s="4" t="s">
        <v>5</v>
      </c>
      <c r="C11448" s="4" t="s">
        <v>7</v>
      </c>
      <c r="D11448" s="4" t="s">
        <v>8</v>
      </c>
      <c r="E11448" s="4" t="s">
        <v>8</v>
      </c>
    </row>
    <row r="11449" spans="1:6">
      <c r="A11449" t="n">
        <v>98249</v>
      </c>
      <c r="B11449" s="72" t="n">
        <v>104</v>
      </c>
      <c r="C11449" s="7" t="n">
        <v>83</v>
      </c>
      <c r="D11449" s="7" t="n">
        <v>3</v>
      </c>
      <c r="E11449" s="7" t="n">
        <v>1</v>
      </c>
    </row>
    <row r="11450" spans="1:6">
      <c r="A11450" t="s">
        <v>4</v>
      </c>
      <c r="B11450" s="4" t="s">
        <v>5</v>
      </c>
    </row>
    <row r="11451" spans="1:6">
      <c r="A11451" t="n">
        <v>98254</v>
      </c>
      <c r="B11451" s="5" t="n">
        <v>1</v>
      </c>
    </row>
    <row r="11452" spans="1:6">
      <c r="A11452" t="s">
        <v>4</v>
      </c>
      <c r="B11452" s="4" t="s">
        <v>5</v>
      </c>
      <c r="C11452" s="4" t="s">
        <v>7</v>
      </c>
      <c r="D11452" s="4" t="s">
        <v>8</v>
      </c>
      <c r="E11452" s="4" t="s">
        <v>8</v>
      </c>
    </row>
    <row r="11453" spans="1:6">
      <c r="A11453" t="n">
        <v>98255</v>
      </c>
      <c r="B11453" s="72" t="n">
        <v>104</v>
      </c>
      <c r="C11453" s="7" t="n">
        <v>83</v>
      </c>
      <c r="D11453" s="7" t="n">
        <v>3</v>
      </c>
      <c r="E11453" s="7" t="n">
        <v>2</v>
      </c>
    </row>
    <row r="11454" spans="1:6">
      <c r="A11454" t="s">
        <v>4</v>
      </c>
      <c r="B11454" s="4" t="s">
        <v>5</v>
      </c>
    </row>
    <row r="11455" spans="1:6">
      <c r="A11455" t="n">
        <v>98260</v>
      </c>
      <c r="B11455" s="5" t="n">
        <v>1</v>
      </c>
    </row>
    <row r="11456" spans="1:6">
      <c r="A11456" t="s">
        <v>4</v>
      </c>
      <c r="B11456" s="4" t="s">
        <v>5</v>
      </c>
      <c r="C11456" s="4" t="s">
        <v>8</v>
      </c>
      <c r="D11456" s="4" t="s">
        <v>7</v>
      </c>
      <c r="E11456" s="4" t="s">
        <v>9</v>
      </c>
    </row>
    <row r="11457" spans="1:9">
      <c r="A11457" t="n">
        <v>98261</v>
      </c>
      <c r="B11457" s="38" t="n">
        <v>51</v>
      </c>
      <c r="C11457" s="7" t="n">
        <v>4</v>
      </c>
      <c r="D11457" s="7" t="n">
        <v>115</v>
      </c>
      <c r="E11457" s="7" t="s">
        <v>298</v>
      </c>
    </row>
    <row r="11458" spans="1:9">
      <c r="A11458" t="s">
        <v>4</v>
      </c>
      <c r="B11458" s="4" t="s">
        <v>5</v>
      </c>
      <c r="C11458" s="4" t="s">
        <v>7</v>
      </c>
    </row>
    <row r="11459" spans="1:9">
      <c r="A11459" t="n">
        <v>98275</v>
      </c>
      <c r="B11459" s="23" t="n">
        <v>16</v>
      </c>
      <c r="C11459" s="7" t="n">
        <v>0</v>
      </c>
    </row>
    <row r="11460" spans="1:9">
      <c r="A11460" t="s">
        <v>4</v>
      </c>
      <c r="B11460" s="4" t="s">
        <v>5</v>
      </c>
      <c r="C11460" s="4" t="s">
        <v>7</v>
      </c>
      <c r="D11460" s="4" t="s">
        <v>69</v>
      </c>
      <c r="E11460" s="4" t="s">
        <v>8</v>
      </c>
      <c r="F11460" s="4" t="s">
        <v>8</v>
      </c>
      <c r="G11460" s="4" t="s">
        <v>69</v>
      </c>
      <c r="H11460" s="4" t="s">
        <v>8</v>
      </c>
      <c r="I11460" s="4" t="s">
        <v>8</v>
      </c>
    </row>
    <row r="11461" spans="1:9">
      <c r="A11461" t="n">
        <v>98278</v>
      </c>
      <c r="B11461" s="39" t="n">
        <v>26</v>
      </c>
      <c r="C11461" s="7" t="n">
        <v>115</v>
      </c>
      <c r="D11461" s="7" t="s">
        <v>840</v>
      </c>
      <c r="E11461" s="7" t="n">
        <v>2</v>
      </c>
      <c r="F11461" s="7" t="n">
        <v>3</v>
      </c>
      <c r="G11461" s="7" t="s">
        <v>841</v>
      </c>
      <c r="H11461" s="7" t="n">
        <v>2</v>
      </c>
      <c r="I11461" s="7" t="n">
        <v>0</v>
      </c>
    </row>
    <row r="11462" spans="1:9">
      <c r="A11462" t="s">
        <v>4</v>
      </c>
      <c r="B11462" s="4" t="s">
        <v>5</v>
      </c>
    </row>
    <row r="11463" spans="1:9">
      <c r="A11463" t="n">
        <v>98408</v>
      </c>
      <c r="B11463" s="30" t="n">
        <v>28</v>
      </c>
    </row>
    <row r="11464" spans="1:9">
      <c r="A11464" t="s">
        <v>4</v>
      </c>
      <c r="B11464" s="4" t="s">
        <v>5</v>
      </c>
      <c r="C11464" s="4" t="s">
        <v>8</v>
      </c>
      <c r="D11464" s="4" t="s">
        <v>7</v>
      </c>
      <c r="E11464" s="4" t="s">
        <v>9</v>
      </c>
    </row>
    <row r="11465" spans="1:9">
      <c r="A11465" t="n">
        <v>98409</v>
      </c>
      <c r="B11465" s="38" t="n">
        <v>51</v>
      </c>
      <c r="C11465" s="7" t="n">
        <v>4</v>
      </c>
      <c r="D11465" s="7" t="n">
        <v>0</v>
      </c>
      <c r="E11465" s="7" t="s">
        <v>425</v>
      </c>
    </row>
    <row r="11466" spans="1:9">
      <c r="A11466" t="s">
        <v>4</v>
      </c>
      <c r="B11466" s="4" t="s">
        <v>5</v>
      </c>
      <c r="C11466" s="4" t="s">
        <v>7</v>
      </c>
    </row>
    <row r="11467" spans="1:9">
      <c r="A11467" t="n">
        <v>98423</v>
      </c>
      <c r="B11467" s="23" t="n">
        <v>16</v>
      </c>
      <c r="C11467" s="7" t="n">
        <v>0</v>
      </c>
    </row>
    <row r="11468" spans="1:9">
      <c r="A11468" t="s">
        <v>4</v>
      </c>
      <c r="B11468" s="4" t="s">
        <v>5</v>
      </c>
      <c r="C11468" s="4" t="s">
        <v>7</v>
      </c>
      <c r="D11468" s="4" t="s">
        <v>69</v>
      </c>
      <c r="E11468" s="4" t="s">
        <v>8</v>
      </c>
      <c r="F11468" s="4" t="s">
        <v>8</v>
      </c>
    </row>
    <row r="11469" spans="1:9">
      <c r="A11469" t="n">
        <v>98426</v>
      </c>
      <c r="B11469" s="39" t="n">
        <v>26</v>
      </c>
      <c r="C11469" s="7" t="n">
        <v>0</v>
      </c>
      <c r="D11469" s="7" t="s">
        <v>842</v>
      </c>
      <c r="E11469" s="7" t="n">
        <v>2</v>
      </c>
      <c r="F11469" s="7" t="n">
        <v>0</v>
      </c>
    </row>
    <row r="11470" spans="1:9">
      <c r="A11470" t="s">
        <v>4</v>
      </c>
      <c r="B11470" s="4" t="s">
        <v>5</v>
      </c>
    </row>
    <row r="11471" spans="1:9">
      <c r="A11471" t="n">
        <v>98453</v>
      </c>
      <c r="B11471" s="30" t="n">
        <v>28</v>
      </c>
    </row>
    <row r="11472" spans="1:9">
      <c r="A11472" t="s">
        <v>4</v>
      </c>
      <c r="B11472" s="4" t="s">
        <v>5</v>
      </c>
      <c r="C11472" s="4" t="s">
        <v>8</v>
      </c>
      <c r="D11472" s="4" t="s">
        <v>7</v>
      </c>
      <c r="E11472" s="4" t="s">
        <v>9</v>
      </c>
    </row>
    <row r="11473" spans="1:9">
      <c r="A11473" t="n">
        <v>98454</v>
      </c>
      <c r="B11473" s="38" t="n">
        <v>51</v>
      </c>
      <c r="C11473" s="7" t="n">
        <v>4</v>
      </c>
      <c r="D11473" s="7" t="n">
        <v>115</v>
      </c>
      <c r="E11473" s="7" t="s">
        <v>76</v>
      </c>
    </row>
    <row r="11474" spans="1:9">
      <c r="A11474" t="s">
        <v>4</v>
      </c>
      <c r="B11474" s="4" t="s">
        <v>5</v>
      </c>
      <c r="C11474" s="4" t="s">
        <v>7</v>
      </c>
    </row>
    <row r="11475" spans="1:9">
      <c r="A11475" t="n">
        <v>98467</v>
      </c>
      <c r="B11475" s="23" t="n">
        <v>16</v>
      </c>
      <c r="C11475" s="7" t="n">
        <v>0</v>
      </c>
    </row>
    <row r="11476" spans="1:9">
      <c r="A11476" t="s">
        <v>4</v>
      </c>
      <c r="B11476" s="4" t="s">
        <v>5</v>
      </c>
      <c r="C11476" s="4" t="s">
        <v>7</v>
      </c>
      <c r="D11476" s="4" t="s">
        <v>69</v>
      </c>
      <c r="E11476" s="4" t="s">
        <v>8</v>
      </c>
      <c r="F11476" s="4" t="s">
        <v>8</v>
      </c>
    </row>
    <row r="11477" spans="1:9">
      <c r="A11477" t="n">
        <v>98470</v>
      </c>
      <c r="B11477" s="39" t="n">
        <v>26</v>
      </c>
      <c r="C11477" s="7" t="n">
        <v>115</v>
      </c>
      <c r="D11477" s="7" t="s">
        <v>843</v>
      </c>
      <c r="E11477" s="7" t="n">
        <v>2</v>
      </c>
      <c r="F11477" s="7" t="n">
        <v>0</v>
      </c>
    </row>
    <row r="11478" spans="1:9">
      <c r="A11478" t="s">
        <v>4</v>
      </c>
      <c r="B11478" s="4" t="s">
        <v>5</v>
      </c>
    </row>
    <row r="11479" spans="1:9">
      <c r="A11479" t="n">
        <v>98492</v>
      </c>
      <c r="B11479" s="30" t="n">
        <v>28</v>
      </c>
    </row>
    <row r="11480" spans="1:9">
      <c r="A11480" t="s">
        <v>4</v>
      </c>
      <c r="B11480" s="4" t="s">
        <v>5</v>
      </c>
      <c r="C11480" s="4" t="s">
        <v>7</v>
      </c>
      <c r="D11480" s="4" t="s">
        <v>8</v>
      </c>
    </row>
    <row r="11481" spans="1:9">
      <c r="A11481" t="n">
        <v>98493</v>
      </c>
      <c r="B11481" s="60" t="n">
        <v>89</v>
      </c>
      <c r="C11481" s="7" t="n">
        <v>65533</v>
      </c>
      <c r="D11481" s="7" t="n">
        <v>1</v>
      </c>
    </row>
    <row r="11482" spans="1:9">
      <c r="A11482" t="s">
        <v>4</v>
      </c>
      <c r="B11482" s="4" t="s">
        <v>5</v>
      </c>
      <c r="C11482" s="4" t="s">
        <v>8</v>
      </c>
      <c r="D11482" s="4" t="s">
        <v>7</v>
      </c>
      <c r="E11482" s="4" t="s">
        <v>18</v>
      </c>
    </row>
    <row r="11483" spans="1:9">
      <c r="A11483" t="n">
        <v>98497</v>
      </c>
      <c r="B11483" s="25" t="n">
        <v>58</v>
      </c>
      <c r="C11483" s="7" t="n">
        <v>101</v>
      </c>
      <c r="D11483" s="7" t="n">
        <v>500</v>
      </c>
      <c r="E11483" s="7" t="n">
        <v>1</v>
      </c>
    </row>
    <row r="11484" spans="1:9">
      <c r="A11484" t="s">
        <v>4</v>
      </c>
      <c r="B11484" s="4" t="s">
        <v>5</v>
      </c>
      <c r="C11484" s="4" t="s">
        <v>8</v>
      </c>
      <c r="D11484" s="4" t="s">
        <v>7</v>
      </c>
    </row>
    <row r="11485" spans="1:9">
      <c r="A11485" t="n">
        <v>98505</v>
      </c>
      <c r="B11485" s="25" t="n">
        <v>58</v>
      </c>
      <c r="C11485" s="7" t="n">
        <v>254</v>
      </c>
      <c r="D11485" s="7" t="n">
        <v>0</v>
      </c>
    </row>
    <row r="11486" spans="1:9">
      <c r="A11486" t="s">
        <v>4</v>
      </c>
      <c r="B11486" s="4" t="s">
        <v>5</v>
      </c>
      <c r="C11486" s="4" t="s">
        <v>8</v>
      </c>
      <c r="D11486" s="4" t="s">
        <v>8</v>
      </c>
      <c r="E11486" s="4" t="s">
        <v>18</v>
      </c>
      <c r="F11486" s="4" t="s">
        <v>18</v>
      </c>
      <c r="G11486" s="4" t="s">
        <v>18</v>
      </c>
      <c r="H11486" s="4" t="s">
        <v>7</v>
      </c>
    </row>
    <row r="11487" spans="1:9">
      <c r="A11487" t="n">
        <v>98509</v>
      </c>
      <c r="B11487" s="36" t="n">
        <v>45</v>
      </c>
      <c r="C11487" s="7" t="n">
        <v>2</v>
      </c>
      <c r="D11487" s="7" t="n">
        <v>3</v>
      </c>
      <c r="E11487" s="7" t="n">
        <v>6.46000003814697</v>
      </c>
      <c r="F11487" s="7" t="n">
        <v>1.32000005245209</v>
      </c>
      <c r="G11487" s="7" t="n">
        <v>-15.5299997329712</v>
      </c>
      <c r="H11487" s="7" t="n">
        <v>0</v>
      </c>
    </row>
    <row r="11488" spans="1:9">
      <c r="A11488" t="s">
        <v>4</v>
      </c>
      <c r="B11488" s="4" t="s">
        <v>5</v>
      </c>
      <c r="C11488" s="4" t="s">
        <v>8</v>
      </c>
      <c r="D11488" s="4" t="s">
        <v>8</v>
      </c>
      <c r="E11488" s="4" t="s">
        <v>18</v>
      </c>
      <c r="F11488" s="4" t="s">
        <v>18</v>
      </c>
      <c r="G11488" s="4" t="s">
        <v>18</v>
      </c>
      <c r="H11488" s="4" t="s">
        <v>7</v>
      </c>
      <c r="I11488" s="4" t="s">
        <v>8</v>
      </c>
    </row>
    <row r="11489" spans="1:9">
      <c r="A11489" t="n">
        <v>98526</v>
      </c>
      <c r="B11489" s="36" t="n">
        <v>45</v>
      </c>
      <c r="C11489" s="7" t="n">
        <v>4</v>
      </c>
      <c r="D11489" s="7" t="n">
        <v>3</v>
      </c>
      <c r="E11489" s="7" t="n">
        <v>11.8000001907349</v>
      </c>
      <c r="F11489" s="7" t="n">
        <v>330.450012207031</v>
      </c>
      <c r="G11489" s="7" t="n">
        <v>0</v>
      </c>
      <c r="H11489" s="7" t="n">
        <v>0</v>
      </c>
      <c r="I11489" s="7" t="n">
        <v>0</v>
      </c>
    </row>
    <row r="11490" spans="1:9">
      <c r="A11490" t="s">
        <v>4</v>
      </c>
      <c r="B11490" s="4" t="s">
        <v>5</v>
      </c>
      <c r="C11490" s="4" t="s">
        <v>8</v>
      </c>
      <c r="D11490" s="4" t="s">
        <v>8</v>
      </c>
      <c r="E11490" s="4" t="s">
        <v>18</v>
      </c>
      <c r="F11490" s="4" t="s">
        <v>7</v>
      </c>
    </row>
    <row r="11491" spans="1:9">
      <c r="A11491" t="n">
        <v>98544</v>
      </c>
      <c r="B11491" s="36" t="n">
        <v>45</v>
      </c>
      <c r="C11491" s="7" t="n">
        <v>5</v>
      </c>
      <c r="D11491" s="7" t="n">
        <v>3</v>
      </c>
      <c r="E11491" s="7" t="n">
        <v>1.5</v>
      </c>
      <c r="F11491" s="7" t="n">
        <v>0</v>
      </c>
    </row>
    <row r="11492" spans="1:9">
      <c r="A11492" t="s">
        <v>4</v>
      </c>
      <c r="B11492" s="4" t="s">
        <v>5</v>
      </c>
      <c r="C11492" s="4" t="s">
        <v>8</v>
      </c>
      <c r="D11492" s="4" t="s">
        <v>8</v>
      </c>
      <c r="E11492" s="4" t="s">
        <v>18</v>
      </c>
      <c r="F11492" s="4" t="s">
        <v>7</v>
      </c>
    </row>
    <row r="11493" spans="1:9">
      <c r="A11493" t="n">
        <v>98553</v>
      </c>
      <c r="B11493" s="36" t="n">
        <v>45</v>
      </c>
      <c r="C11493" s="7" t="n">
        <v>11</v>
      </c>
      <c r="D11493" s="7" t="n">
        <v>3</v>
      </c>
      <c r="E11493" s="7" t="n">
        <v>34</v>
      </c>
      <c r="F11493" s="7" t="n">
        <v>0</v>
      </c>
    </row>
    <row r="11494" spans="1:9">
      <c r="A11494" t="s">
        <v>4</v>
      </c>
      <c r="B11494" s="4" t="s">
        <v>5</v>
      </c>
      <c r="C11494" s="4" t="s">
        <v>8</v>
      </c>
      <c r="D11494" s="4" t="s">
        <v>7</v>
      </c>
    </row>
    <row r="11495" spans="1:9">
      <c r="A11495" t="n">
        <v>98562</v>
      </c>
      <c r="B11495" s="25" t="n">
        <v>58</v>
      </c>
      <c r="C11495" s="7" t="n">
        <v>255</v>
      </c>
      <c r="D11495" s="7" t="n">
        <v>0</v>
      </c>
    </row>
    <row r="11496" spans="1:9">
      <c r="A11496" t="s">
        <v>4</v>
      </c>
      <c r="B11496" s="4" t="s">
        <v>5</v>
      </c>
      <c r="C11496" s="4" t="s">
        <v>7</v>
      </c>
      <c r="D11496" s="4" t="s">
        <v>8</v>
      </c>
      <c r="E11496" s="4" t="s">
        <v>9</v>
      </c>
      <c r="F11496" s="4" t="s">
        <v>18</v>
      </c>
      <c r="G11496" s="4" t="s">
        <v>18</v>
      </c>
      <c r="H11496" s="4" t="s">
        <v>18</v>
      </c>
    </row>
    <row r="11497" spans="1:9">
      <c r="A11497" t="n">
        <v>98566</v>
      </c>
      <c r="B11497" s="37" t="n">
        <v>48</v>
      </c>
      <c r="C11497" s="7" t="n">
        <v>115</v>
      </c>
      <c r="D11497" s="7" t="n">
        <v>0</v>
      </c>
      <c r="E11497" s="7" t="s">
        <v>279</v>
      </c>
      <c r="F11497" s="7" t="n">
        <v>-1</v>
      </c>
      <c r="G11497" s="7" t="n">
        <v>1</v>
      </c>
      <c r="H11497" s="7" t="n">
        <v>0</v>
      </c>
    </row>
    <row r="11498" spans="1:9">
      <c r="A11498" t="s">
        <v>4</v>
      </c>
      <c r="B11498" s="4" t="s">
        <v>5</v>
      </c>
      <c r="C11498" s="4" t="s">
        <v>8</v>
      </c>
      <c r="D11498" s="4" t="s">
        <v>7</v>
      </c>
      <c r="E11498" s="4" t="s">
        <v>7</v>
      </c>
      <c r="F11498" s="4" t="s">
        <v>7</v>
      </c>
      <c r="G11498" s="4" t="s">
        <v>7</v>
      </c>
      <c r="H11498" s="4" t="s">
        <v>7</v>
      </c>
      <c r="I11498" s="4" t="s">
        <v>9</v>
      </c>
      <c r="J11498" s="4" t="s">
        <v>18</v>
      </c>
      <c r="K11498" s="4" t="s">
        <v>18</v>
      </c>
      <c r="L11498" s="4" t="s">
        <v>18</v>
      </c>
      <c r="M11498" s="4" t="s">
        <v>19</v>
      </c>
      <c r="N11498" s="4" t="s">
        <v>19</v>
      </c>
      <c r="O11498" s="4" t="s">
        <v>18</v>
      </c>
      <c r="P11498" s="4" t="s">
        <v>18</v>
      </c>
      <c r="Q11498" s="4" t="s">
        <v>18</v>
      </c>
      <c r="R11498" s="4" t="s">
        <v>18</v>
      </c>
      <c r="S11498" s="4" t="s">
        <v>8</v>
      </c>
    </row>
    <row r="11499" spans="1:9">
      <c r="A11499" t="n">
        <v>98594</v>
      </c>
      <c r="B11499" s="69" t="n">
        <v>39</v>
      </c>
      <c r="C11499" s="7" t="n">
        <v>12</v>
      </c>
      <c r="D11499" s="7" t="n">
        <v>65533</v>
      </c>
      <c r="E11499" s="7" t="n">
        <v>203</v>
      </c>
      <c r="F11499" s="7" t="n">
        <v>0</v>
      </c>
      <c r="G11499" s="7" t="n">
        <v>115</v>
      </c>
      <c r="H11499" s="7" t="n">
        <v>3</v>
      </c>
      <c r="I11499" s="7" t="s">
        <v>844</v>
      </c>
      <c r="J11499" s="7" t="n">
        <v>-0.0299999993294477</v>
      </c>
      <c r="K11499" s="7" t="n">
        <v>0</v>
      </c>
      <c r="L11499" s="7" t="n">
        <v>0</v>
      </c>
      <c r="M11499" s="7" t="n">
        <v>0</v>
      </c>
      <c r="N11499" s="7" t="n">
        <v>0</v>
      </c>
      <c r="O11499" s="7" t="n">
        <v>0</v>
      </c>
      <c r="P11499" s="7" t="n">
        <v>0.5</v>
      </c>
      <c r="Q11499" s="7" t="n">
        <v>0.5</v>
      </c>
      <c r="R11499" s="7" t="n">
        <v>0.5</v>
      </c>
      <c r="S11499" s="7" t="n">
        <v>103</v>
      </c>
    </row>
    <row r="11500" spans="1:9">
      <c r="A11500" t="s">
        <v>4</v>
      </c>
      <c r="B11500" s="4" t="s">
        <v>5</v>
      </c>
      <c r="C11500" s="4" t="s">
        <v>8</v>
      </c>
      <c r="D11500" s="4" t="s">
        <v>7</v>
      </c>
      <c r="E11500" s="4" t="s">
        <v>8</v>
      </c>
      <c r="F11500" s="4" t="s">
        <v>19</v>
      </c>
      <c r="G11500" s="4" t="s">
        <v>19</v>
      </c>
      <c r="H11500" s="4" t="s">
        <v>19</v>
      </c>
      <c r="I11500" s="4" t="s">
        <v>19</v>
      </c>
    </row>
    <row r="11501" spans="1:9">
      <c r="A11501" t="n">
        <v>98654</v>
      </c>
      <c r="B11501" s="69" t="n">
        <v>39</v>
      </c>
      <c r="C11501" s="7" t="n">
        <v>19</v>
      </c>
      <c r="D11501" s="7" t="n">
        <v>65533</v>
      </c>
      <c r="E11501" s="7" t="n">
        <v>103</v>
      </c>
      <c r="F11501" s="7" t="n">
        <v>1065353216</v>
      </c>
      <c r="G11501" s="7" t="n">
        <v>1065353216</v>
      </c>
      <c r="H11501" s="7" t="n">
        <v>1065353216</v>
      </c>
      <c r="I11501" s="7" t="n">
        <v>0</v>
      </c>
    </row>
    <row r="11502" spans="1:9">
      <c r="A11502" t="s">
        <v>4</v>
      </c>
      <c r="B11502" s="4" t="s">
        <v>5</v>
      </c>
      <c r="C11502" s="4" t="s">
        <v>8</v>
      </c>
      <c r="D11502" s="4" t="s">
        <v>7</v>
      </c>
      <c r="E11502" s="4" t="s">
        <v>8</v>
      </c>
      <c r="F11502" s="4" t="s">
        <v>7</v>
      </c>
    </row>
    <row r="11503" spans="1:9">
      <c r="A11503" t="n">
        <v>98675</v>
      </c>
      <c r="B11503" s="69" t="n">
        <v>39</v>
      </c>
      <c r="C11503" s="7" t="n">
        <v>18</v>
      </c>
      <c r="D11503" s="7" t="n">
        <v>65533</v>
      </c>
      <c r="E11503" s="7" t="n">
        <v>103</v>
      </c>
      <c r="F11503" s="7" t="n">
        <v>1000</v>
      </c>
    </row>
    <row r="11504" spans="1:9">
      <c r="A11504" t="s">
        <v>4</v>
      </c>
      <c r="B11504" s="4" t="s">
        <v>5</v>
      </c>
      <c r="C11504" s="4" t="s">
        <v>7</v>
      </c>
    </row>
    <row r="11505" spans="1:19">
      <c r="A11505" t="n">
        <v>98682</v>
      </c>
      <c r="B11505" s="23" t="n">
        <v>16</v>
      </c>
      <c r="C11505" s="7" t="n">
        <v>500</v>
      </c>
    </row>
    <row r="11506" spans="1:19">
      <c r="A11506" t="s">
        <v>4</v>
      </c>
      <c r="B11506" s="4" t="s">
        <v>5</v>
      </c>
      <c r="C11506" s="4" t="s">
        <v>8</v>
      </c>
      <c r="D11506" s="4" t="s">
        <v>7</v>
      </c>
      <c r="E11506" s="4" t="s">
        <v>8</v>
      </c>
      <c r="F11506" s="4" t="s">
        <v>19</v>
      </c>
      <c r="G11506" s="4" t="s">
        <v>19</v>
      </c>
      <c r="H11506" s="4" t="s">
        <v>19</v>
      </c>
      <c r="I11506" s="4" t="s">
        <v>19</v>
      </c>
    </row>
    <row r="11507" spans="1:19">
      <c r="A11507" t="n">
        <v>98685</v>
      </c>
      <c r="B11507" s="69" t="n">
        <v>39</v>
      </c>
      <c r="C11507" s="7" t="n">
        <v>19</v>
      </c>
      <c r="D11507" s="7" t="n">
        <v>65533</v>
      </c>
      <c r="E11507" s="7" t="n">
        <v>103</v>
      </c>
      <c r="F11507" s="7" t="n">
        <v>1065353216</v>
      </c>
      <c r="G11507" s="7" t="n">
        <v>1065353216</v>
      </c>
      <c r="H11507" s="7" t="n">
        <v>1065353216</v>
      </c>
      <c r="I11507" s="7" t="n">
        <v>1045220557</v>
      </c>
    </row>
    <row r="11508" spans="1:19">
      <c r="A11508" t="s">
        <v>4</v>
      </c>
      <c r="B11508" s="4" t="s">
        <v>5</v>
      </c>
      <c r="C11508" s="4" t="s">
        <v>8</v>
      </c>
      <c r="D11508" s="4" t="s">
        <v>7</v>
      </c>
      <c r="E11508" s="4" t="s">
        <v>18</v>
      </c>
      <c r="F11508" s="4" t="s">
        <v>7</v>
      </c>
      <c r="G11508" s="4" t="s">
        <v>19</v>
      </c>
      <c r="H11508" s="4" t="s">
        <v>19</v>
      </c>
      <c r="I11508" s="4" t="s">
        <v>7</v>
      </c>
      <c r="J11508" s="4" t="s">
        <v>7</v>
      </c>
      <c r="K11508" s="4" t="s">
        <v>19</v>
      </c>
      <c r="L11508" s="4" t="s">
        <v>19</v>
      </c>
      <c r="M11508" s="4" t="s">
        <v>19</v>
      </c>
      <c r="N11508" s="4" t="s">
        <v>19</v>
      </c>
      <c r="O11508" s="4" t="s">
        <v>9</v>
      </c>
    </row>
    <row r="11509" spans="1:19">
      <c r="A11509" t="n">
        <v>98706</v>
      </c>
      <c r="B11509" s="15" t="n">
        <v>50</v>
      </c>
      <c r="C11509" s="7" t="n">
        <v>0</v>
      </c>
      <c r="D11509" s="7" t="n">
        <v>2000</v>
      </c>
      <c r="E11509" s="7" t="n">
        <v>0.800000011920929</v>
      </c>
      <c r="F11509" s="7" t="n">
        <v>0</v>
      </c>
      <c r="G11509" s="7" t="n">
        <v>0</v>
      </c>
      <c r="H11509" s="7" t="n">
        <v>0</v>
      </c>
      <c r="I11509" s="7" t="n">
        <v>0</v>
      </c>
      <c r="J11509" s="7" t="n">
        <v>65533</v>
      </c>
      <c r="K11509" s="7" t="n">
        <v>0</v>
      </c>
      <c r="L11509" s="7" t="n">
        <v>0</v>
      </c>
      <c r="M11509" s="7" t="n">
        <v>0</v>
      </c>
      <c r="N11509" s="7" t="n">
        <v>0</v>
      </c>
      <c r="O11509" s="7" t="s">
        <v>20</v>
      </c>
    </row>
    <row r="11510" spans="1:19">
      <c r="A11510" t="s">
        <v>4</v>
      </c>
      <c r="B11510" s="4" t="s">
        <v>5</v>
      </c>
      <c r="C11510" s="4" t="s">
        <v>7</v>
      </c>
    </row>
    <row r="11511" spans="1:19">
      <c r="A11511" t="n">
        <v>98745</v>
      </c>
      <c r="B11511" s="23" t="n">
        <v>16</v>
      </c>
      <c r="C11511" s="7" t="n">
        <v>100</v>
      </c>
    </row>
    <row r="11512" spans="1:19">
      <c r="A11512" t="s">
        <v>4</v>
      </c>
      <c r="B11512" s="4" t="s">
        <v>5</v>
      </c>
      <c r="C11512" s="4" t="s">
        <v>8</v>
      </c>
      <c r="D11512" s="4" t="s">
        <v>7</v>
      </c>
      <c r="E11512" s="4" t="s">
        <v>8</v>
      </c>
      <c r="F11512" s="4" t="s">
        <v>19</v>
      </c>
      <c r="G11512" s="4" t="s">
        <v>19</v>
      </c>
      <c r="H11512" s="4" t="s">
        <v>19</v>
      </c>
      <c r="I11512" s="4" t="s">
        <v>19</v>
      </c>
    </row>
    <row r="11513" spans="1:19">
      <c r="A11513" t="n">
        <v>98748</v>
      </c>
      <c r="B11513" s="69" t="n">
        <v>39</v>
      </c>
      <c r="C11513" s="7" t="n">
        <v>19</v>
      </c>
      <c r="D11513" s="7" t="n">
        <v>65533</v>
      </c>
      <c r="E11513" s="7" t="n">
        <v>103</v>
      </c>
      <c r="F11513" s="7" t="n">
        <v>1065353216</v>
      </c>
      <c r="G11513" s="7" t="n">
        <v>1065353216</v>
      </c>
      <c r="H11513" s="7" t="n">
        <v>1065353216</v>
      </c>
      <c r="I11513" s="7" t="n">
        <v>1053609165</v>
      </c>
    </row>
    <row r="11514" spans="1:19">
      <c r="A11514" t="s">
        <v>4</v>
      </c>
      <c r="B11514" s="4" t="s">
        <v>5</v>
      </c>
      <c r="C11514" s="4" t="s">
        <v>7</v>
      </c>
    </row>
    <row r="11515" spans="1:19">
      <c r="A11515" t="n">
        <v>98769</v>
      </c>
      <c r="B11515" s="23" t="n">
        <v>16</v>
      </c>
      <c r="C11515" s="7" t="n">
        <v>100</v>
      </c>
    </row>
    <row r="11516" spans="1:19">
      <c r="A11516" t="s">
        <v>4</v>
      </c>
      <c r="B11516" s="4" t="s">
        <v>5</v>
      </c>
      <c r="C11516" s="4" t="s">
        <v>8</v>
      </c>
      <c r="D11516" s="4" t="s">
        <v>7</v>
      </c>
      <c r="E11516" s="4" t="s">
        <v>8</v>
      </c>
      <c r="F11516" s="4" t="s">
        <v>19</v>
      </c>
      <c r="G11516" s="4" t="s">
        <v>19</v>
      </c>
      <c r="H11516" s="4" t="s">
        <v>19</v>
      </c>
      <c r="I11516" s="4" t="s">
        <v>19</v>
      </c>
    </row>
    <row r="11517" spans="1:19">
      <c r="A11517" t="n">
        <v>98772</v>
      </c>
      <c r="B11517" s="69" t="n">
        <v>39</v>
      </c>
      <c r="C11517" s="7" t="n">
        <v>19</v>
      </c>
      <c r="D11517" s="7" t="n">
        <v>65533</v>
      </c>
      <c r="E11517" s="7" t="n">
        <v>103</v>
      </c>
      <c r="F11517" s="7" t="n">
        <v>1065353216</v>
      </c>
      <c r="G11517" s="7" t="n">
        <v>1065353216</v>
      </c>
      <c r="H11517" s="7" t="n">
        <v>1065353216</v>
      </c>
      <c r="I11517" s="7" t="n">
        <v>1058642330</v>
      </c>
    </row>
    <row r="11518" spans="1:19">
      <c r="A11518" t="s">
        <v>4</v>
      </c>
      <c r="B11518" s="4" t="s">
        <v>5</v>
      </c>
      <c r="C11518" s="4" t="s">
        <v>7</v>
      </c>
    </row>
    <row r="11519" spans="1:19">
      <c r="A11519" t="n">
        <v>98793</v>
      </c>
      <c r="B11519" s="23" t="n">
        <v>16</v>
      </c>
      <c r="C11519" s="7" t="n">
        <v>100</v>
      </c>
    </row>
    <row r="11520" spans="1:19">
      <c r="A11520" t="s">
        <v>4</v>
      </c>
      <c r="B11520" s="4" t="s">
        <v>5</v>
      </c>
      <c r="C11520" s="4" t="s">
        <v>8</v>
      </c>
      <c r="D11520" s="4" t="s">
        <v>7</v>
      </c>
      <c r="E11520" s="4" t="s">
        <v>8</v>
      </c>
      <c r="F11520" s="4" t="s">
        <v>19</v>
      </c>
      <c r="G11520" s="4" t="s">
        <v>19</v>
      </c>
      <c r="H11520" s="4" t="s">
        <v>19</v>
      </c>
      <c r="I11520" s="4" t="s">
        <v>19</v>
      </c>
    </row>
    <row r="11521" spans="1:15">
      <c r="A11521" t="n">
        <v>98796</v>
      </c>
      <c r="B11521" s="69" t="n">
        <v>39</v>
      </c>
      <c r="C11521" s="7" t="n">
        <v>19</v>
      </c>
      <c r="D11521" s="7" t="n">
        <v>65533</v>
      </c>
      <c r="E11521" s="7" t="n">
        <v>103</v>
      </c>
      <c r="F11521" s="7" t="n">
        <v>1065353216</v>
      </c>
      <c r="G11521" s="7" t="n">
        <v>1065353216</v>
      </c>
      <c r="H11521" s="7" t="n">
        <v>1065353216</v>
      </c>
      <c r="I11521" s="7" t="n">
        <v>1061997773</v>
      </c>
    </row>
    <row r="11522" spans="1:15">
      <c r="A11522" t="s">
        <v>4</v>
      </c>
      <c r="B11522" s="4" t="s">
        <v>5</v>
      </c>
      <c r="C11522" s="4" t="s">
        <v>7</v>
      </c>
    </row>
    <row r="11523" spans="1:15">
      <c r="A11523" t="n">
        <v>98817</v>
      </c>
      <c r="B11523" s="23" t="n">
        <v>16</v>
      </c>
      <c r="C11523" s="7" t="n">
        <v>100</v>
      </c>
    </row>
    <row r="11524" spans="1:15">
      <c r="A11524" t="s">
        <v>4</v>
      </c>
      <c r="B11524" s="4" t="s">
        <v>5</v>
      </c>
      <c r="C11524" s="4" t="s">
        <v>8</v>
      </c>
      <c r="D11524" s="4" t="s">
        <v>7</v>
      </c>
      <c r="E11524" s="4" t="s">
        <v>8</v>
      </c>
      <c r="F11524" s="4" t="s">
        <v>19</v>
      </c>
      <c r="G11524" s="4" t="s">
        <v>19</v>
      </c>
      <c r="H11524" s="4" t="s">
        <v>19</v>
      </c>
      <c r="I11524" s="4" t="s">
        <v>19</v>
      </c>
    </row>
    <row r="11525" spans="1:15">
      <c r="A11525" t="n">
        <v>98820</v>
      </c>
      <c r="B11525" s="69" t="n">
        <v>39</v>
      </c>
      <c r="C11525" s="7" t="n">
        <v>19</v>
      </c>
      <c r="D11525" s="7" t="n">
        <v>65533</v>
      </c>
      <c r="E11525" s="7" t="n">
        <v>103</v>
      </c>
      <c r="F11525" s="7" t="n">
        <v>1065353216</v>
      </c>
      <c r="G11525" s="7" t="n">
        <v>1065353216</v>
      </c>
      <c r="H11525" s="7" t="n">
        <v>1065353216</v>
      </c>
      <c r="I11525" s="7" t="n">
        <v>1065353216</v>
      </c>
    </row>
    <row r="11526" spans="1:15">
      <c r="A11526" t="s">
        <v>4</v>
      </c>
      <c r="B11526" s="4" t="s">
        <v>5</v>
      </c>
      <c r="C11526" s="4" t="s">
        <v>7</v>
      </c>
    </row>
    <row r="11527" spans="1:15">
      <c r="A11527" t="n">
        <v>98841</v>
      </c>
      <c r="B11527" s="23" t="n">
        <v>16</v>
      </c>
      <c r="C11527" s="7" t="n">
        <v>2000</v>
      </c>
    </row>
    <row r="11528" spans="1:15">
      <c r="A11528" t="s">
        <v>4</v>
      </c>
      <c r="B11528" s="4" t="s">
        <v>5</v>
      </c>
      <c r="C11528" s="4" t="s">
        <v>8</v>
      </c>
      <c r="D11528" s="4" t="s">
        <v>7</v>
      </c>
      <c r="E11528" s="4" t="s">
        <v>9</v>
      </c>
    </row>
    <row r="11529" spans="1:15">
      <c r="A11529" t="n">
        <v>98844</v>
      </c>
      <c r="B11529" s="38" t="n">
        <v>51</v>
      </c>
      <c r="C11529" s="7" t="n">
        <v>4</v>
      </c>
      <c r="D11529" s="7" t="n">
        <v>0</v>
      </c>
      <c r="E11529" s="7" t="s">
        <v>425</v>
      </c>
    </row>
    <row r="11530" spans="1:15">
      <c r="A11530" t="s">
        <v>4</v>
      </c>
      <c r="B11530" s="4" t="s">
        <v>5</v>
      </c>
      <c r="C11530" s="4" t="s">
        <v>7</v>
      </c>
    </row>
    <row r="11531" spans="1:15">
      <c r="A11531" t="n">
        <v>98858</v>
      </c>
      <c r="B11531" s="23" t="n">
        <v>16</v>
      </c>
      <c r="C11531" s="7" t="n">
        <v>0</v>
      </c>
    </row>
    <row r="11532" spans="1:15">
      <c r="A11532" t="s">
        <v>4</v>
      </c>
      <c r="B11532" s="4" t="s">
        <v>5</v>
      </c>
      <c r="C11532" s="4" t="s">
        <v>7</v>
      </c>
      <c r="D11532" s="4" t="s">
        <v>69</v>
      </c>
      <c r="E11532" s="4" t="s">
        <v>8</v>
      </c>
      <c r="F11532" s="4" t="s">
        <v>8</v>
      </c>
      <c r="G11532" s="4" t="s">
        <v>69</v>
      </c>
      <c r="H11532" s="4" t="s">
        <v>8</v>
      </c>
      <c r="I11532" s="4" t="s">
        <v>8</v>
      </c>
    </row>
    <row r="11533" spans="1:15">
      <c r="A11533" t="n">
        <v>98861</v>
      </c>
      <c r="B11533" s="39" t="n">
        <v>26</v>
      </c>
      <c r="C11533" s="7" t="n">
        <v>0</v>
      </c>
      <c r="D11533" s="7" t="s">
        <v>845</v>
      </c>
      <c r="E11533" s="7" t="n">
        <v>2</v>
      </c>
      <c r="F11533" s="7" t="n">
        <v>3</v>
      </c>
      <c r="G11533" s="7" t="s">
        <v>846</v>
      </c>
      <c r="H11533" s="7" t="n">
        <v>2</v>
      </c>
      <c r="I11533" s="7" t="n">
        <v>0</v>
      </c>
    </row>
    <row r="11534" spans="1:15">
      <c r="A11534" t="s">
        <v>4</v>
      </c>
      <c r="B11534" s="4" t="s">
        <v>5</v>
      </c>
    </row>
    <row r="11535" spans="1:15">
      <c r="A11535" t="n">
        <v>98974</v>
      </c>
      <c r="B11535" s="30" t="n">
        <v>28</v>
      </c>
    </row>
    <row r="11536" spans="1:15">
      <c r="A11536" t="s">
        <v>4</v>
      </c>
      <c r="B11536" s="4" t="s">
        <v>5</v>
      </c>
      <c r="C11536" s="4" t="s">
        <v>8</v>
      </c>
      <c r="D11536" s="4" t="s">
        <v>7</v>
      </c>
      <c r="E11536" s="4" t="s">
        <v>9</v>
      </c>
    </row>
    <row r="11537" spans="1:9">
      <c r="A11537" t="n">
        <v>98975</v>
      </c>
      <c r="B11537" s="38" t="n">
        <v>51</v>
      </c>
      <c r="C11537" s="7" t="n">
        <v>4</v>
      </c>
      <c r="D11537" s="7" t="n">
        <v>115</v>
      </c>
      <c r="E11537" s="7" t="s">
        <v>76</v>
      </c>
    </row>
    <row r="11538" spans="1:9">
      <c r="A11538" t="s">
        <v>4</v>
      </c>
      <c r="B11538" s="4" t="s">
        <v>5</v>
      </c>
      <c r="C11538" s="4" t="s">
        <v>7</v>
      </c>
    </row>
    <row r="11539" spans="1:9">
      <c r="A11539" t="n">
        <v>98988</v>
      </c>
      <c r="B11539" s="23" t="n">
        <v>16</v>
      </c>
      <c r="C11539" s="7" t="n">
        <v>0</v>
      </c>
    </row>
    <row r="11540" spans="1:9">
      <c r="A11540" t="s">
        <v>4</v>
      </c>
      <c r="B11540" s="4" t="s">
        <v>5</v>
      </c>
      <c r="C11540" s="4" t="s">
        <v>7</v>
      </c>
      <c r="D11540" s="4" t="s">
        <v>69</v>
      </c>
      <c r="E11540" s="4" t="s">
        <v>8</v>
      </c>
      <c r="F11540" s="4" t="s">
        <v>8</v>
      </c>
      <c r="G11540" s="4" t="s">
        <v>69</v>
      </c>
      <c r="H11540" s="4" t="s">
        <v>8</v>
      </c>
      <c r="I11540" s="4" t="s">
        <v>8</v>
      </c>
      <c r="J11540" s="4" t="s">
        <v>69</v>
      </c>
      <c r="K11540" s="4" t="s">
        <v>8</v>
      </c>
      <c r="L11540" s="4" t="s">
        <v>8</v>
      </c>
      <c r="M11540" s="4" t="s">
        <v>69</v>
      </c>
      <c r="N11540" s="4" t="s">
        <v>8</v>
      </c>
      <c r="O11540" s="4" t="s">
        <v>8</v>
      </c>
    </row>
    <row r="11541" spans="1:9">
      <c r="A11541" t="n">
        <v>98991</v>
      </c>
      <c r="B11541" s="39" t="n">
        <v>26</v>
      </c>
      <c r="C11541" s="7" t="n">
        <v>115</v>
      </c>
      <c r="D11541" s="7" t="s">
        <v>847</v>
      </c>
      <c r="E11541" s="7" t="n">
        <v>2</v>
      </c>
      <c r="F11541" s="7" t="n">
        <v>3</v>
      </c>
      <c r="G11541" s="7" t="s">
        <v>848</v>
      </c>
      <c r="H11541" s="7" t="n">
        <v>2</v>
      </c>
      <c r="I11541" s="7" t="n">
        <v>3</v>
      </c>
      <c r="J11541" s="7" t="s">
        <v>849</v>
      </c>
      <c r="K11541" s="7" t="n">
        <v>2</v>
      </c>
      <c r="L11541" s="7" t="n">
        <v>3</v>
      </c>
      <c r="M11541" s="7" t="s">
        <v>850</v>
      </c>
      <c r="N11541" s="7" t="n">
        <v>2</v>
      </c>
      <c r="O11541" s="7" t="n">
        <v>0</v>
      </c>
    </row>
    <row r="11542" spans="1:9">
      <c r="A11542" t="s">
        <v>4</v>
      </c>
      <c r="B11542" s="4" t="s">
        <v>5</v>
      </c>
    </row>
    <row r="11543" spans="1:9">
      <c r="A11543" t="n">
        <v>99286</v>
      </c>
      <c r="B11543" s="30" t="n">
        <v>28</v>
      </c>
    </row>
    <row r="11544" spans="1:9">
      <c r="A11544" t="s">
        <v>4</v>
      </c>
      <c r="B11544" s="4" t="s">
        <v>5</v>
      </c>
      <c r="C11544" s="4" t="s">
        <v>8</v>
      </c>
      <c r="D11544" s="4" t="s">
        <v>7</v>
      </c>
      <c r="E11544" s="4" t="s">
        <v>9</v>
      </c>
    </row>
    <row r="11545" spans="1:9">
      <c r="A11545" t="n">
        <v>99287</v>
      </c>
      <c r="B11545" s="38" t="n">
        <v>51</v>
      </c>
      <c r="C11545" s="7" t="n">
        <v>4</v>
      </c>
      <c r="D11545" s="7" t="n">
        <v>0</v>
      </c>
      <c r="E11545" s="7" t="s">
        <v>425</v>
      </c>
    </row>
    <row r="11546" spans="1:9">
      <c r="A11546" t="s">
        <v>4</v>
      </c>
      <c r="B11546" s="4" t="s">
        <v>5</v>
      </c>
      <c r="C11546" s="4" t="s">
        <v>7</v>
      </c>
    </row>
    <row r="11547" spans="1:9">
      <c r="A11547" t="n">
        <v>99301</v>
      </c>
      <c r="B11547" s="23" t="n">
        <v>16</v>
      </c>
      <c r="C11547" s="7" t="n">
        <v>0</v>
      </c>
    </row>
    <row r="11548" spans="1:9">
      <c r="A11548" t="s">
        <v>4</v>
      </c>
      <c r="B11548" s="4" t="s">
        <v>5</v>
      </c>
      <c r="C11548" s="4" t="s">
        <v>7</v>
      </c>
      <c r="D11548" s="4" t="s">
        <v>69</v>
      </c>
      <c r="E11548" s="4" t="s">
        <v>8</v>
      </c>
      <c r="F11548" s="4" t="s">
        <v>8</v>
      </c>
    </row>
    <row r="11549" spans="1:9">
      <c r="A11549" t="n">
        <v>99304</v>
      </c>
      <c r="B11549" s="39" t="n">
        <v>26</v>
      </c>
      <c r="C11549" s="7" t="n">
        <v>0</v>
      </c>
      <c r="D11549" s="7" t="s">
        <v>851</v>
      </c>
      <c r="E11549" s="7" t="n">
        <v>2</v>
      </c>
      <c r="F11549" s="7" t="n">
        <v>0</v>
      </c>
    </row>
    <row r="11550" spans="1:9">
      <c r="A11550" t="s">
        <v>4</v>
      </c>
      <c r="B11550" s="4" t="s">
        <v>5</v>
      </c>
    </row>
    <row r="11551" spans="1:9">
      <c r="A11551" t="n">
        <v>99338</v>
      </c>
      <c r="B11551" s="30" t="n">
        <v>28</v>
      </c>
    </row>
    <row r="11552" spans="1:9">
      <c r="A11552" t="s">
        <v>4</v>
      </c>
      <c r="B11552" s="4" t="s">
        <v>5</v>
      </c>
      <c r="C11552" s="4" t="s">
        <v>7</v>
      </c>
      <c r="D11552" s="4" t="s">
        <v>8</v>
      </c>
    </row>
    <row r="11553" spans="1:15">
      <c r="A11553" t="n">
        <v>99339</v>
      </c>
      <c r="B11553" s="60" t="n">
        <v>89</v>
      </c>
      <c r="C11553" s="7" t="n">
        <v>65533</v>
      </c>
      <c r="D11553" s="7" t="n">
        <v>1</v>
      </c>
    </row>
    <row r="11554" spans="1:15">
      <c r="A11554" t="s">
        <v>4</v>
      </c>
      <c r="B11554" s="4" t="s">
        <v>5</v>
      </c>
      <c r="C11554" s="4" t="s">
        <v>8</v>
      </c>
      <c r="D11554" s="4" t="s">
        <v>7</v>
      </c>
      <c r="E11554" s="4" t="s">
        <v>18</v>
      </c>
    </row>
    <row r="11555" spans="1:15">
      <c r="A11555" t="n">
        <v>99343</v>
      </c>
      <c r="B11555" s="25" t="n">
        <v>58</v>
      </c>
      <c r="C11555" s="7" t="n">
        <v>101</v>
      </c>
      <c r="D11555" s="7" t="n">
        <v>500</v>
      </c>
      <c r="E11555" s="7" t="n">
        <v>1</v>
      </c>
    </row>
    <row r="11556" spans="1:15">
      <c r="A11556" t="s">
        <v>4</v>
      </c>
      <c r="B11556" s="4" t="s">
        <v>5</v>
      </c>
      <c r="C11556" s="4" t="s">
        <v>8</v>
      </c>
      <c r="D11556" s="4" t="s">
        <v>7</v>
      </c>
    </row>
    <row r="11557" spans="1:15">
      <c r="A11557" t="n">
        <v>99351</v>
      </c>
      <c r="B11557" s="25" t="n">
        <v>58</v>
      </c>
      <c r="C11557" s="7" t="n">
        <v>254</v>
      </c>
      <c r="D11557" s="7" t="n">
        <v>0</v>
      </c>
    </row>
    <row r="11558" spans="1:15">
      <c r="A11558" t="s">
        <v>4</v>
      </c>
      <c r="B11558" s="4" t="s">
        <v>5</v>
      </c>
      <c r="C11558" s="4" t="s">
        <v>8</v>
      </c>
      <c r="D11558" s="4" t="s">
        <v>8</v>
      </c>
      <c r="E11558" s="4" t="s">
        <v>18</v>
      </c>
      <c r="F11558" s="4" t="s">
        <v>18</v>
      </c>
      <c r="G11558" s="4" t="s">
        <v>18</v>
      </c>
      <c r="H11558" s="4" t="s">
        <v>7</v>
      </c>
    </row>
    <row r="11559" spans="1:15">
      <c r="A11559" t="n">
        <v>99355</v>
      </c>
      <c r="B11559" s="36" t="n">
        <v>45</v>
      </c>
      <c r="C11559" s="7" t="n">
        <v>2</v>
      </c>
      <c r="D11559" s="7" t="n">
        <v>3</v>
      </c>
      <c r="E11559" s="7" t="n">
        <v>6.67999982833862</v>
      </c>
      <c r="F11559" s="7" t="n">
        <v>2.41000008583069</v>
      </c>
      <c r="G11559" s="7" t="n">
        <v>-15.4200000762939</v>
      </c>
      <c r="H11559" s="7" t="n">
        <v>0</v>
      </c>
    </row>
    <row r="11560" spans="1:15">
      <c r="A11560" t="s">
        <v>4</v>
      </c>
      <c r="B11560" s="4" t="s">
        <v>5</v>
      </c>
      <c r="C11560" s="4" t="s">
        <v>8</v>
      </c>
      <c r="D11560" s="4" t="s">
        <v>8</v>
      </c>
      <c r="E11560" s="4" t="s">
        <v>18</v>
      </c>
      <c r="F11560" s="4" t="s">
        <v>18</v>
      </c>
      <c r="G11560" s="4" t="s">
        <v>18</v>
      </c>
      <c r="H11560" s="4" t="s">
        <v>7</v>
      </c>
      <c r="I11560" s="4" t="s">
        <v>8</v>
      </c>
    </row>
    <row r="11561" spans="1:15">
      <c r="A11561" t="n">
        <v>99372</v>
      </c>
      <c r="B11561" s="36" t="n">
        <v>45</v>
      </c>
      <c r="C11561" s="7" t="n">
        <v>4</v>
      </c>
      <c r="D11561" s="7" t="n">
        <v>3</v>
      </c>
      <c r="E11561" s="7" t="n">
        <v>330.619995117188</v>
      </c>
      <c r="F11561" s="7" t="n">
        <v>291.119995117188</v>
      </c>
      <c r="G11561" s="7" t="n">
        <v>0</v>
      </c>
      <c r="H11561" s="7" t="n">
        <v>0</v>
      </c>
      <c r="I11561" s="7" t="n">
        <v>0</v>
      </c>
    </row>
    <row r="11562" spans="1:15">
      <c r="A11562" t="s">
        <v>4</v>
      </c>
      <c r="B11562" s="4" t="s">
        <v>5</v>
      </c>
      <c r="C11562" s="4" t="s">
        <v>8</v>
      </c>
      <c r="D11562" s="4" t="s">
        <v>8</v>
      </c>
      <c r="E11562" s="4" t="s">
        <v>18</v>
      </c>
      <c r="F11562" s="4" t="s">
        <v>7</v>
      </c>
    </row>
    <row r="11563" spans="1:15">
      <c r="A11563" t="n">
        <v>99390</v>
      </c>
      <c r="B11563" s="36" t="n">
        <v>45</v>
      </c>
      <c r="C11563" s="7" t="n">
        <v>5</v>
      </c>
      <c r="D11563" s="7" t="n">
        <v>3</v>
      </c>
      <c r="E11563" s="7" t="n">
        <v>5.59999990463257</v>
      </c>
      <c r="F11563" s="7" t="n">
        <v>0</v>
      </c>
    </row>
    <row r="11564" spans="1:15">
      <c r="A11564" t="s">
        <v>4</v>
      </c>
      <c r="B11564" s="4" t="s">
        <v>5</v>
      </c>
      <c r="C11564" s="4" t="s">
        <v>8</v>
      </c>
      <c r="D11564" s="4" t="s">
        <v>8</v>
      </c>
      <c r="E11564" s="4" t="s">
        <v>18</v>
      </c>
      <c r="F11564" s="4" t="s">
        <v>7</v>
      </c>
    </row>
    <row r="11565" spans="1:15">
      <c r="A11565" t="n">
        <v>99399</v>
      </c>
      <c r="B11565" s="36" t="n">
        <v>45</v>
      </c>
      <c r="C11565" s="7" t="n">
        <v>11</v>
      </c>
      <c r="D11565" s="7" t="n">
        <v>3</v>
      </c>
      <c r="E11565" s="7" t="n">
        <v>34</v>
      </c>
      <c r="F11565" s="7" t="n">
        <v>0</v>
      </c>
    </row>
    <row r="11566" spans="1:15">
      <c r="A11566" t="s">
        <v>4</v>
      </c>
      <c r="B11566" s="4" t="s">
        <v>5</v>
      </c>
      <c r="C11566" s="4" t="s">
        <v>8</v>
      </c>
      <c r="D11566" s="4" t="s">
        <v>8</v>
      </c>
      <c r="E11566" s="4" t="s">
        <v>18</v>
      </c>
      <c r="F11566" s="4" t="s">
        <v>7</v>
      </c>
    </row>
    <row r="11567" spans="1:15">
      <c r="A11567" t="n">
        <v>99408</v>
      </c>
      <c r="B11567" s="36" t="n">
        <v>45</v>
      </c>
      <c r="C11567" s="7" t="n">
        <v>5</v>
      </c>
      <c r="D11567" s="7" t="n">
        <v>3</v>
      </c>
      <c r="E11567" s="7" t="n">
        <v>4.69999980926514</v>
      </c>
      <c r="F11567" s="7" t="n">
        <v>20000</v>
      </c>
    </row>
    <row r="11568" spans="1:15">
      <c r="A11568" t="s">
        <v>4</v>
      </c>
      <c r="B11568" s="4" t="s">
        <v>5</v>
      </c>
      <c r="C11568" s="4" t="s">
        <v>7</v>
      </c>
      <c r="D11568" s="4" t="s">
        <v>8</v>
      </c>
      <c r="E11568" s="4" t="s">
        <v>9</v>
      </c>
      <c r="F11568" s="4" t="s">
        <v>18</v>
      </c>
      <c r="G11568" s="4" t="s">
        <v>18</v>
      </c>
      <c r="H11568" s="4" t="s">
        <v>18</v>
      </c>
    </row>
    <row r="11569" spans="1:9">
      <c r="A11569" t="n">
        <v>99417</v>
      </c>
      <c r="B11569" s="37" t="n">
        <v>48</v>
      </c>
      <c r="C11569" s="7" t="n">
        <v>7033</v>
      </c>
      <c r="D11569" s="7" t="n">
        <v>0</v>
      </c>
      <c r="E11569" s="7" t="s">
        <v>75</v>
      </c>
      <c r="F11569" s="7" t="n">
        <v>-1</v>
      </c>
      <c r="G11569" s="7" t="n">
        <v>1</v>
      </c>
      <c r="H11569" s="7" t="n">
        <v>0</v>
      </c>
    </row>
    <row r="11570" spans="1:9">
      <c r="A11570" t="s">
        <v>4</v>
      </c>
      <c r="B11570" s="4" t="s">
        <v>5</v>
      </c>
      <c r="C11570" s="4" t="s">
        <v>7</v>
      </c>
    </row>
    <row r="11571" spans="1:9">
      <c r="A11571" t="n">
        <v>99444</v>
      </c>
      <c r="B11571" s="23" t="n">
        <v>16</v>
      </c>
      <c r="C11571" s="7" t="n">
        <v>2000</v>
      </c>
    </row>
    <row r="11572" spans="1:9">
      <c r="A11572" t="s">
        <v>4</v>
      </c>
      <c r="B11572" s="4" t="s">
        <v>5</v>
      </c>
      <c r="C11572" s="4" t="s">
        <v>8</v>
      </c>
      <c r="D11572" s="4" t="s">
        <v>7</v>
      </c>
    </row>
    <row r="11573" spans="1:9">
      <c r="A11573" t="n">
        <v>99447</v>
      </c>
      <c r="B11573" s="25" t="n">
        <v>58</v>
      </c>
      <c r="C11573" s="7" t="n">
        <v>255</v>
      </c>
      <c r="D11573" s="7" t="n">
        <v>0</v>
      </c>
    </row>
    <row r="11574" spans="1:9">
      <c r="A11574" t="s">
        <v>4</v>
      </c>
      <c r="B11574" s="4" t="s">
        <v>5</v>
      </c>
      <c r="C11574" s="4" t="s">
        <v>8</v>
      </c>
      <c r="D11574" s="4" t="s">
        <v>7</v>
      </c>
      <c r="E11574" s="4" t="s">
        <v>9</v>
      </c>
    </row>
    <row r="11575" spans="1:9">
      <c r="A11575" t="n">
        <v>99451</v>
      </c>
      <c r="B11575" s="38" t="n">
        <v>51</v>
      </c>
      <c r="C11575" s="7" t="n">
        <v>4</v>
      </c>
      <c r="D11575" s="7" t="n">
        <v>7033</v>
      </c>
      <c r="E11575" s="7" t="s">
        <v>76</v>
      </c>
    </row>
    <row r="11576" spans="1:9">
      <c r="A11576" t="s">
        <v>4</v>
      </c>
      <c r="B11576" s="4" t="s">
        <v>5</v>
      </c>
      <c r="C11576" s="4" t="s">
        <v>7</v>
      </c>
    </row>
    <row r="11577" spans="1:9">
      <c r="A11577" t="n">
        <v>99464</v>
      </c>
      <c r="B11577" s="23" t="n">
        <v>16</v>
      </c>
      <c r="C11577" s="7" t="n">
        <v>0</v>
      </c>
    </row>
    <row r="11578" spans="1:9">
      <c r="A11578" t="s">
        <v>4</v>
      </c>
      <c r="B11578" s="4" t="s">
        <v>5</v>
      </c>
      <c r="C11578" s="4" t="s">
        <v>7</v>
      </c>
      <c r="D11578" s="4" t="s">
        <v>69</v>
      </c>
      <c r="E11578" s="4" t="s">
        <v>8</v>
      </c>
      <c r="F11578" s="4" t="s">
        <v>8</v>
      </c>
      <c r="G11578" s="4" t="s">
        <v>69</v>
      </c>
      <c r="H11578" s="4" t="s">
        <v>8</v>
      </c>
      <c r="I11578" s="4" t="s">
        <v>8</v>
      </c>
      <c r="J11578" s="4" t="s">
        <v>69</v>
      </c>
      <c r="K11578" s="4" t="s">
        <v>8</v>
      </c>
      <c r="L11578" s="4" t="s">
        <v>8</v>
      </c>
    </row>
    <row r="11579" spans="1:9">
      <c r="A11579" t="n">
        <v>99467</v>
      </c>
      <c r="B11579" s="39" t="n">
        <v>26</v>
      </c>
      <c r="C11579" s="7" t="n">
        <v>7033</v>
      </c>
      <c r="D11579" s="7" t="s">
        <v>852</v>
      </c>
      <c r="E11579" s="7" t="n">
        <v>2</v>
      </c>
      <c r="F11579" s="7" t="n">
        <v>3</v>
      </c>
      <c r="G11579" s="7" t="s">
        <v>853</v>
      </c>
      <c r="H11579" s="7" t="n">
        <v>2</v>
      </c>
      <c r="I11579" s="7" t="n">
        <v>3</v>
      </c>
      <c r="J11579" s="7" t="s">
        <v>854</v>
      </c>
      <c r="K11579" s="7" t="n">
        <v>2</v>
      </c>
      <c r="L11579" s="7" t="n">
        <v>0</v>
      </c>
    </row>
    <row r="11580" spans="1:9">
      <c r="A11580" t="s">
        <v>4</v>
      </c>
      <c r="B11580" s="4" t="s">
        <v>5</v>
      </c>
    </row>
    <row r="11581" spans="1:9">
      <c r="A11581" t="n">
        <v>99644</v>
      </c>
      <c r="B11581" s="30" t="n">
        <v>28</v>
      </c>
    </row>
    <row r="11582" spans="1:9">
      <c r="A11582" t="s">
        <v>4</v>
      </c>
      <c r="B11582" s="4" t="s">
        <v>5</v>
      </c>
      <c r="C11582" s="4" t="s">
        <v>8</v>
      </c>
      <c r="D11582" s="4" t="s">
        <v>7</v>
      </c>
      <c r="E11582" s="4" t="s">
        <v>8</v>
      </c>
    </row>
    <row r="11583" spans="1:9">
      <c r="A11583" t="n">
        <v>99645</v>
      </c>
      <c r="B11583" s="69" t="n">
        <v>39</v>
      </c>
      <c r="C11583" s="7" t="n">
        <v>13</v>
      </c>
      <c r="D11583" s="7" t="n">
        <v>65533</v>
      </c>
      <c r="E11583" s="7" t="n">
        <v>103</v>
      </c>
    </row>
    <row r="11584" spans="1:9">
      <c r="A11584" t="s">
        <v>4</v>
      </c>
      <c r="B11584" s="4" t="s">
        <v>5</v>
      </c>
      <c r="C11584" s="4" t="s">
        <v>7</v>
      </c>
      <c r="D11584" s="4" t="s">
        <v>8</v>
      </c>
      <c r="E11584" s="4" t="s">
        <v>9</v>
      </c>
      <c r="F11584" s="4" t="s">
        <v>18</v>
      </c>
      <c r="G11584" s="4" t="s">
        <v>18</v>
      </c>
      <c r="H11584" s="4" t="s">
        <v>18</v>
      </c>
    </row>
    <row r="11585" spans="1:12">
      <c r="A11585" t="n">
        <v>99650</v>
      </c>
      <c r="B11585" s="37" t="n">
        <v>48</v>
      </c>
      <c r="C11585" s="7" t="n">
        <v>115</v>
      </c>
      <c r="D11585" s="7" t="n">
        <v>0</v>
      </c>
      <c r="E11585" s="7" t="s">
        <v>279</v>
      </c>
      <c r="F11585" s="7" t="n">
        <v>-1</v>
      </c>
      <c r="G11585" s="7" t="n">
        <v>1</v>
      </c>
      <c r="H11585" s="7" t="n">
        <v>2.80259692864963e-45</v>
      </c>
    </row>
    <row r="11586" spans="1:12">
      <c r="A11586" t="s">
        <v>4</v>
      </c>
      <c r="B11586" s="4" t="s">
        <v>5</v>
      </c>
      <c r="C11586" s="4" t="s">
        <v>7</v>
      </c>
      <c r="D11586" s="4" t="s">
        <v>7</v>
      </c>
      <c r="E11586" s="4" t="s">
        <v>18</v>
      </c>
      <c r="F11586" s="4" t="s">
        <v>8</v>
      </c>
    </row>
    <row r="11587" spans="1:12">
      <c r="A11587" t="n">
        <v>99678</v>
      </c>
      <c r="B11587" s="58" t="n">
        <v>53</v>
      </c>
      <c r="C11587" s="7" t="n">
        <v>0</v>
      </c>
      <c r="D11587" s="7" t="n">
        <v>7033</v>
      </c>
      <c r="E11587" s="7" t="n">
        <v>10</v>
      </c>
      <c r="F11587" s="7" t="n">
        <v>0</v>
      </c>
    </row>
    <row r="11588" spans="1:12">
      <c r="A11588" t="s">
        <v>4</v>
      </c>
      <c r="B11588" s="4" t="s">
        <v>5</v>
      </c>
      <c r="C11588" s="4" t="s">
        <v>7</v>
      </c>
      <c r="D11588" s="4" t="s">
        <v>18</v>
      </c>
      <c r="E11588" s="4" t="s">
        <v>18</v>
      </c>
      <c r="F11588" s="4" t="s">
        <v>18</v>
      </c>
      <c r="G11588" s="4" t="s">
        <v>7</v>
      </c>
      <c r="H11588" s="4" t="s">
        <v>7</v>
      </c>
    </row>
    <row r="11589" spans="1:12">
      <c r="A11589" t="n">
        <v>99688</v>
      </c>
      <c r="B11589" s="35" t="n">
        <v>60</v>
      </c>
      <c r="C11589" s="7" t="n">
        <v>0</v>
      </c>
      <c r="D11589" s="7" t="n">
        <v>0</v>
      </c>
      <c r="E11589" s="7" t="n">
        <v>30</v>
      </c>
      <c r="F11589" s="7" t="n">
        <v>0</v>
      </c>
      <c r="G11589" s="7" t="n">
        <v>300</v>
      </c>
      <c r="H11589" s="7" t="n">
        <v>0</v>
      </c>
    </row>
    <row r="11590" spans="1:12">
      <c r="A11590" t="s">
        <v>4</v>
      </c>
      <c r="B11590" s="4" t="s">
        <v>5</v>
      </c>
      <c r="C11590" s="4" t="s">
        <v>7</v>
      </c>
    </row>
    <row r="11591" spans="1:12">
      <c r="A11591" t="n">
        <v>99707</v>
      </c>
      <c r="B11591" s="23" t="n">
        <v>16</v>
      </c>
      <c r="C11591" s="7" t="n">
        <v>200</v>
      </c>
    </row>
    <row r="11592" spans="1:12">
      <c r="A11592" t="s">
        <v>4</v>
      </c>
      <c r="B11592" s="4" t="s">
        <v>5</v>
      </c>
      <c r="C11592" s="4" t="s">
        <v>7</v>
      </c>
      <c r="D11592" s="4" t="s">
        <v>7</v>
      </c>
      <c r="E11592" s="4" t="s">
        <v>18</v>
      </c>
      <c r="F11592" s="4" t="s">
        <v>8</v>
      </c>
    </row>
    <row r="11593" spans="1:12">
      <c r="A11593" t="n">
        <v>99710</v>
      </c>
      <c r="B11593" s="58" t="n">
        <v>53</v>
      </c>
      <c r="C11593" s="7" t="n">
        <v>115</v>
      </c>
      <c r="D11593" s="7" t="n">
        <v>7033</v>
      </c>
      <c r="E11593" s="7" t="n">
        <v>10</v>
      </c>
      <c r="F11593" s="7" t="n">
        <v>0</v>
      </c>
    </row>
    <row r="11594" spans="1:12">
      <c r="A11594" t="s">
        <v>4</v>
      </c>
      <c r="B11594" s="4" t="s">
        <v>5</v>
      </c>
      <c r="C11594" s="4" t="s">
        <v>7</v>
      </c>
      <c r="D11594" s="4" t="s">
        <v>18</v>
      </c>
      <c r="E11594" s="4" t="s">
        <v>18</v>
      </c>
      <c r="F11594" s="4" t="s">
        <v>18</v>
      </c>
      <c r="G11594" s="4" t="s">
        <v>7</v>
      </c>
      <c r="H11594" s="4" t="s">
        <v>7</v>
      </c>
    </row>
    <row r="11595" spans="1:12">
      <c r="A11595" t="n">
        <v>99720</v>
      </c>
      <c r="B11595" s="35" t="n">
        <v>60</v>
      </c>
      <c r="C11595" s="7" t="n">
        <v>115</v>
      </c>
      <c r="D11595" s="7" t="n">
        <v>0</v>
      </c>
      <c r="E11595" s="7" t="n">
        <v>30</v>
      </c>
      <c r="F11595" s="7" t="n">
        <v>0</v>
      </c>
      <c r="G11595" s="7" t="n">
        <v>300</v>
      </c>
      <c r="H11595" s="7" t="n">
        <v>0</v>
      </c>
    </row>
    <row r="11596" spans="1:12">
      <c r="A11596" t="s">
        <v>4</v>
      </c>
      <c r="B11596" s="4" t="s">
        <v>5</v>
      </c>
      <c r="C11596" s="4" t="s">
        <v>7</v>
      </c>
    </row>
    <row r="11597" spans="1:12">
      <c r="A11597" t="n">
        <v>99739</v>
      </c>
      <c r="B11597" s="23" t="n">
        <v>16</v>
      </c>
      <c r="C11597" s="7" t="n">
        <v>1000</v>
      </c>
    </row>
    <row r="11598" spans="1:12">
      <c r="A11598" t="s">
        <v>4</v>
      </c>
      <c r="B11598" s="4" t="s">
        <v>5</v>
      </c>
      <c r="C11598" s="4" t="s">
        <v>8</v>
      </c>
      <c r="D11598" s="4" t="s">
        <v>7</v>
      </c>
      <c r="E11598" s="4" t="s">
        <v>9</v>
      </c>
    </row>
    <row r="11599" spans="1:12">
      <c r="A11599" t="n">
        <v>99742</v>
      </c>
      <c r="B11599" s="38" t="n">
        <v>51</v>
      </c>
      <c r="C11599" s="7" t="n">
        <v>4</v>
      </c>
      <c r="D11599" s="7" t="n">
        <v>0</v>
      </c>
      <c r="E11599" s="7" t="s">
        <v>425</v>
      </c>
    </row>
    <row r="11600" spans="1:12">
      <c r="A11600" t="s">
        <v>4</v>
      </c>
      <c r="B11600" s="4" t="s">
        <v>5</v>
      </c>
      <c r="C11600" s="4" t="s">
        <v>7</v>
      </c>
    </row>
    <row r="11601" spans="1:8">
      <c r="A11601" t="n">
        <v>99756</v>
      </c>
      <c r="B11601" s="23" t="n">
        <v>16</v>
      </c>
      <c r="C11601" s="7" t="n">
        <v>0</v>
      </c>
    </row>
    <row r="11602" spans="1:8">
      <c r="A11602" t="s">
        <v>4</v>
      </c>
      <c r="B11602" s="4" t="s">
        <v>5</v>
      </c>
      <c r="C11602" s="4" t="s">
        <v>7</v>
      </c>
      <c r="D11602" s="4" t="s">
        <v>69</v>
      </c>
      <c r="E11602" s="4" t="s">
        <v>8</v>
      </c>
      <c r="F11602" s="4" t="s">
        <v>8</v>
      </c>
    </row>
    <row r="11603" spans="1:8">
      <c r="A11603" t="n">
        <v>99759</v>
      </c>
      <c r="B11603" s="39" t="n">
        <v>26</v>
      </c>
      <c r="C11603" s="7" t="n">
        <v>0</v>
      </c>
      <c r="D11603" s="7" t="s">
        <v>855</v>
      </c>
      <c r="E11603" s="7" t="n">
        <v>2</v>
      </c>
      <c r="F11603" s="7" t="n">
        <v>0</v>
      </c>
    </row>
    <row r="11604" spans="1:8">
      <c r="A11604" t="s">
        <v>4</v>
      </c>
      <c r="B11604" s="4" t="s">
        <v>5</v>
      </c>
    </row>
    <row r="11605" spans="1:8">
      <c r="A11605" t="n">
        <v>99811</v>
      </c>
      <c r="B11605" s="30" t="n">
        <v>28</v>
      </c>
    </row>
    <row r="11606" spans="1:8">
      <c r="A11606" t="s">
        <v>4</v>
      </c>
      <c r="B11606" s="4" t="s">
        <v>5</v>
      </c>
      <c r="C11606" s="4" t="s">
        <v>8</v>
      </c>
      <c r="D11606" s="4" t="s">
        <v>7</v>
      </c>
      <c r="E11606" s="4" t="s">
        <v>9</v>
      </c>
    </row>
    <row r="11607" spans="1:8">
      <c r="A11607" t="n">
        <v>99812</v>
      </c>
      <c r="B11607" s="38" t="n">
        <v>51</v>
      </c>
      <c r="C11607" s="7" t="n">
        <v>4</v>
      </c>
      <c r="D11607" s="7" t="n">
        <v>115</v>
      </c>
      <c r="E11607" s="7" t="s">
        <v>76</v>
      </c>
    </row>
    <row r="11608" spans="1:8">
      <c r="A11608" t="s">
        <v>4</v>
      </c>
      <c r="B11608" s="4" t="s">
        <v>5</v>
      </c>
      <c r="C11608" s="4" t="s">
        <v>7</v>
      </c>
    </row>
    <row r="11609" spans="1:8">
      <c r="A11609" t="n">
        <v>99825</v>
      </c>
      <c r="B11609" s="23" t="n">
        <v>16</v>
      </c>
      <c r="C11609" s="7" t="n">
        <v>0</v>
      </c>
    </row>
    <row r="11610" spans="1:8">
      <c r="A11610" t="s">
        <v>4</v>
      </c>
      <c r="B11610" s="4" t="s">
        <v>5</v>
      </c>
      <c r="C11610" s="4" t="s">
        <v>7</v>
      </c>
      <c r="D11610" s="4" t="s">
        <v>69</v>
      </c>
      <c r="E11610" s="4" t="s">
        <v>8</v>
      </c>
      <c r="F11610" s="4" t="s">
        <v>8</v>
      </c>
      <c r="G11610" s="4" t="s">
        <v>69</v>
      </c>
      <c r="H11610" s="4" t="s">
        <v>8</v>
      </c>
      <c r="I11610" s="4" t="s">
        <v>8</v>
      </c>
    </row>
    <row r="11611" spans="1:8">
      <c r="A11611" t="n">
        <v>99828</v>
      </c>
      <c r="B11611" s="39" t="n">
        <v>26</v>
      </c>
      <c r="C11611" s="7" t="n">
        <v>115</v>
      </c>
      <c r="D11611" s="7" t="s">
        <v>856</v>
      </c>
      <c r="E11611" s="7" t="n">
        <v>2</v>
      </c>
      <c r="F11611" s="7" t="n">
        <v>3</v>
      </c>
      <c r="G11611" s="7" t="s">
        <v>857</v>
      </c>
      <c r="H11611" s="7" t="n">
        <v>2</v>
      </c>
      <c r="I11611" s="7" t="n">
        <v>0</v>
      </c>
    </row>
    <row r="11612" spans="1:8">
      <c r="A11612" t="s">
        <v>4</v>
      </c>
      <c r="B11612" s="4" t="s">
        <v>5</v>
      </c>
    </row>
    <row r="11613" spans="1:8">
      <c r="A11613" t="n">
        <v>99990</v>
      </c>
      <c r="B11613" s="30" t="n">
        <v>28</v>
      </c>
    </row>
    <row r="11614" spans="1:8">
      <c r="A11614" t="s">
        <v>4</v>
      </c>
      <c r="B11614" s="4" t="s">
        <v>5</v>
      </c>
      <c r="C11614" s="4" t="s">
        <v>8</v>
      </c>
      <c r="D11614" s="4" t="s">
        <v>7</v>
      </c>
      <c r="E11614" s="4" t="s">
        <v>9</v>
      </c>
    </row>
    <row r="11615" spans="1:8">
      <c r="A11615" t="n">
        <v>99991</v>
      </c>
      <c r="B11615" s="38" t="n">
        <v>51</v>
      </c>
      <c r="C11615" s="7" t="n">
        <v>4</v>
      </c>
      <c r="D11615" s="7" t="n">
        <v>0</v>
      </c>
      <c r="E11615" s="7" t="s">
        <v>425</v>
      </c>
    </row>
    <row r="11616" spans="1:8">
      <c r="A11616" t="s">
        <v>4</v>
      </c>
      <c r="B11616" s="4" t="s">
        <v>5</v>
      </c>
      <c r="C11616" s="4" t="s">
        <v>7</v>
      </c>
    </row>
    <row r="11617" spans="1:9">
      <c r="A11617" t="n">
        <v>100005</v>
      </c>
      <c r="B11617" s="23" t="n">
        <v>16</v>
      </c>
      <c r="C11617" s="7" t="n">
        <v>0</v>
      </c>
    </row>
    <row r="11618" spans="1:9">
      <c r="A11618" t="s">
        <v>4</v>
      </c>
      <c r="B11618" s="4" t="s">
        <v>5</v>
      </c>
      <c r="C11618" s="4" t="s">
        <v>7</v>
      </c>
      <c r="D11618" s="4" t="s">
        <v>69</v>
      </c>
      <c r="E11618" s="4" t="s">
        <v>8</v>
      </c>
      <c r="F11618" s="4" t="s">
        <v>8</v>
      </c>
      <c r="G11618" s="4" t="s">
        <v>69</v>
      </c>
      <c r="H11618" s="4" t="s">
        <v>8</v>
      </c>
      <c r="I11618" s="4" t="s">
        <v>8</v>
      </c>
    </row>
    <row r="11619" spans="1:9">
      <c r="A11619" t="n">
        <v>100008</v>
      </c>
      <c r="B11619" s="39" t="n">
        <v>26</v>
      </c>
      <c r="C11619" s="7" t="n">
        <v>0</v>
      </c>
      <c r="D11619" s="7" t="s">
        <v>858</v>
      </c>
      <c r="E11619" s="7" t="n">
        <v>2</v>
      </c>
      <c r="F11619" s="7" t="n">
        <v>3</v>
      </c>
      <c r="G11619" s="7" t="s">
        <v>859</v>
      </c>
      <c r="H11619" s="7" t="n">
        <v>2</v>
      </c>
      <c r="I11619" s="7" t="n">
        <v>0</v>
      </c>
    </row>
    <row r="11620" spans="1:9">
      <c r="A11620" t="s">
        <v>4</v>
      </c>
      <c r="B11620" s="4" t="s">
        <v>5</v>
      </c>
    </row>
    <row r="11621" spans="1:9">
      <c r="A11621" t="n">
        <v>100141</v>
      </c>
      <c r="B11621" s="30" t="n">
        <v>28</v>
      </c>
    </row>
    <row r="11622" spans="1:9">
      <c r="A11622" t="s">
        <v>4</v>
      </c>
      <c r="B11622" s="4" t="s">
        <v>5</v>
      </c>
      <c r="C11622" s="4" t="s">
        <v>8</v>
      </c>
      <c r="D11622" s="4" t="s">
        <v>7</v>
      </c>
      <c r="E11622" s="4" t="s">
        <v>9</v>
      </c>
    </row>
    <row r="11623" spans="1:9">
      <c r="A11623" t="n">
        <v>100142</v>
      </c>
      <c r="B11623" s="38" t="n">
        <v>51</v>
      </c>
      <c r="C11623" s="7" t="n">
        <v>4</v>
      </c>
      <c r="D11623" s="7" t="n">
        <v>115</v>
      </c>
      <c r="E11623" s="7" t="s">
        <v>298</v>
      </c>
    </row>
    <row r="11624" spans="1:9">
      <c r="A11624" t="s">
        <v>4</v>
      </c>
      <c r="B11624" s="4" t="s">
        <v>5</v>
      </c>
      <c r="C11624" s="4" t="s">
        <v>7</v>
      </c>
    </row>
    <row r="11625" spans="1:9">
      <c r="A11625" t="n">
        <v>100156</v>
      </c>
      <c r="B11625" s="23" t="n">
        <v>16</v>
      </c>
      <c r="C11625" s="7" t="n">
        <v>0</v>
      </c>
    </row>
    <row r="11626" spans="1:9">
      <c r="A11626" t="s">
        <v>4</v>
      </c>
      <c r="B11626" s="4" t="s">
        <v>5</v>
      </c>
      <c r="C11626" s="4" t="s">
        <v>7</v>
      </c>
      <c r="D11626" s="4" t="s">
        <v>69</v>
      </c>
      <c r="E11626" s="4" t="s">
        <v>8</v>
      </c>
      <c r="F11626" s="4" t="s">
        <v>8</v>
      </c>
      <c r="G11626" s="4" t="s">
        <v>69</v>
      </c>
      <c r="H11626" s="4" t="s">
        <v>8</v>
      </c>
      <c r="I11626" s="4" t="s">
        <v>8</v>
      </c>
    </row>
    <row r="11627" spans="1:9">
      <c r="A11627" t="n">
        <v>100159</v>
      </c>
      <c r="B11627" s="39" t="n">
        <v>26</v>
      </c>
      <c r="C11627" s="7" t="n">
        <v>115</v>
      </c>
      <c r="D11627" s="7" t="s">
        <v>860</v>
      </c>
      <c r="E11627" s="7" t="n">
        <v>2</v>
      </c>
      <c r="F11627" s="7" t="n">
        <v>3</v>
      </c>
      <c r="G11627" s="7" t="s">
        <v>861</v>
      </c>
      <c r="H11627" s="7" t="n">
        <v>2</v>
      </c>
      <c r="I11627" s="7" t="n">
        <v>0</v>
      </c>
    </row>
    <row r="11628" spans="1:9">
      <c r="A11628" t="s">
        <v>4</v>
      </c>
      <c r="B11628" s="4" t="s">
        <v>5</v>
      </c>
    </row>
    <row r="11629" spans="1:9">
      <c r="A11629" t="n">
        <v>100339</v>
      </c>
      <c r="B11629" s="30" t="n">
        <v>28</v>
      </c>
    </row>
    <row r="11630" spans="1:9">
      <c r="A11630" t="s">
        <v>4</v>
      </c>
      <c r="B11630" s="4" t="s">
        <v>5</v>
      </c>
      <c r="C11630" s="4" t="s">
        <v>8</v>
      </c>
      <c r="D11630" s="4" t="s">
        <v>7</v>
      </c>
      <c r="E11630" s="4" t="s">
        <v>9</v>
      </c>
    </row>
    <row r="11631" spans="1:9">
      <c r="A11631" t="n">
        <v>100340</v>
      </c>
      <c r="B11631" s="38" t="n">
        <v>51</v>
      </c>
      <c r="C11631" s="7" t="n">
        <v>4</v>
      </c>
      <c r="D11631" s="7" t="n">
        <v>7033</v>
      </c>
      <c r="E11631" s="7" t="s">
        <v>76</v>
      </c>
    </row>
    <row r="11632" spans="1:9">
      <c r="A11632" t="s">
        <v>4</v>
      </c>
      <c r="B11632" s="4" t="s">
        <v>5</v>
      </c>
      <c r="C11632" s="4" t="s">
        <v>7</v>
      </c>
    </row>
    <row r="11633" spans="1:9">
      <c r="A11633" t="n">
        <v>100353</v>
      </c>
      <c r="B11633" s="23" t="n">
        <v>16</v>
      </c>
      <c r="C11633" s="7" t="n">
        <v>0</v>
      </c>
    </row>
    <row r="11634" spans="1:9">
      <c r="A11634" t="s">
        <v>4</v>
      </c>
      <c r="B11634" s="4" t="s">
        <v>5</v>
      </c>
      <c r="C11634" s="4" t="s">
        <v>7</v>
      </c>
      <c r="D11634" s="4" t="s">
        <v>69</v>
      </c>
      <c r="E11634" s="4" t="s">
        <v>8</v>
      </c>
      <c r="F11634" s="4" t="s">
        <v>8</v>
      </c>
    </row>
    <row r="11635" spans="1:9">
      <c r="A11635" t="n">
        <v>100356</v>
      </c>
      <c r="B11635" s="39" t="n">
        <v>26</v>
      </c>
      <c r="C11635" s="7" t="n">
        <v>7033</v>
      </c>
      <c r="D11635" s="7" t="s">
        <v>862</v>
      </c>
      <c r="E11635" s="7" t="n">
        <v>2</v>
      </c>
      <c r="F11635" s="7" t="n">
        <v>0</v>
      </c>
    </row>
    <row r="11636" spans="1:9">
      <c r="A11636" t="s">
        <v>4</v>
      </c>
      <c r="B11636" s="4" t="s">
        <v>5</v>
      </c>
    </row>
    <row r="11637" spans="1:9">
      <c r="A11637" t="n">
        <v>100391</v>
      </c>
      <c r="B11637" s="30" t="n">
        <v>28</v>
      </c>
    </row>
    <row r="11638" spans="1:9">
      <c r="A11638" t="s">
        <v>4</v>
      </c>
      <c r="B11638" s="4" t="s">
        <v>5</v>
      </c>
      <c r="C11638" s="4" t="s">
        <v>7</v>
      </c>
      <c r="D11638" s="4" t="s">
        <v>8</v>
      </c>
      <c r="E11638" s="4" t="s">
        <v>18</v>
      </c>
      <c r="F11638" s="4" t="s">
        <v>7</v>
      </c>
    </row>
    <row r="11639" spans="1:9">
      <c r="A11639" t="n">
        <v>100392</v>
      </c>
      <c r="B11639" s="70" t="n">
        <v>59</v>
      </c>
      <c r="C11639" s="7" t="n">
        <v>0</v>
      </c>
      <c r="D11639" s="7" t="n">
        <v>6</v>
      </c>
      <c r="E11639" s="7" t="n">
        <v>0</v>
      </c>
      <c r="F11639" s="7" t="n">
        <v>0</v>
      </c>
    </row>
    <row r="11640" spans="1:9">
      <c r="A11640" t="s">
        <v>4</v>
      </c>
      <c r="B11640" s="4" t="s">
        <v>5</v>
      </c>
      <c r="C11640" s="4" t="s">
        <v>7</v>
      </c>
    </row>
    <row r="11641" spans="1:9">
      <c r="A11641" t="n">
        <v>100402</v>
      </c>
      <c r="B11641" s="23" t="n">
        <v>16</v>
      </c>
      <c r="C11641" s="7" t="n">
        <v>1000</v>
      </c>
    </row>
    <row r="11642" spans="1:9">
      <c r="A11642" t="s">
        <v>4</v>
      </c>
      <c r="B11642" s="4" t="s">
        <v>5</v>
      </c>
      <c r="C11642" s="4" t="s">
        <v>8</v>
      </c>
      <c r="D11642" s="4" t="s">
        <v>7</v>
      </c>
      <c r="E11642" s="4" t="s">
        <v>9</v>
      </c>
    </row>
    <row r="11643" spans="1:9">
      <c r="A11643" t="n">
        <v>100405</v>
      </c>
      <c r="B11643" s="38" t="n">
        <v>51</v>
      </c>
      <c r="C11643" s="7" t="n">
        <v>4</v>
      </c>
      <c r="D11643" s="7" t="n">
        <v>0</v>
      </c>
      <c r="E11643" s="7" t="s">
        <v>327</v>
      </c>
    </row>
    <row r="11644" spans="1:9">
      <c r="A11644" t="s">
        <v>4</v>
      </c>
      <c r="B11644" s="4" t="s">
        <v>5</v>
      </c>
      <c r="C11644" s="4" t="s">
        <v>7</v>
      </c>
    </row>
    <row r="11645" spans="1:9">
      <c r="A11645" t="n">
        <v>100419</v>
      </c>
      <c r="B11645" s="23" t="n">
        <v>16</v>
      </c>
      <c r="C11645" s="7" t="n">
        <v>0</v>
      </c>
    </row>
    <row r="11646" spans="1:9">
      <c r="A11646" t="s">
        <v>4</v>
      </c>
      <c r="B11646" s="4" t="s">
        <v>5</v>
      </c>
      <c r="C11646" s="4" t="s">
        <v>7</v>
      </c>
      <c r="D11646" s="4" t="s">
        <v>69</v>
      </c>
      <c r="E11646" s="4" t="s">
        <v>8</v>
      </c>
      <c r="F11646" s="4" t="s">
        <v>8</v>
      </c>
      <c r="G11646" s="4" t="s">
        <v>69</v>
      </c>
      <c r="H11646" s="4" t="s">
        <v>8</v>
      </c>
      <c r="I11646" s="4" t="s">
        <v>8</v>
      </c>
    </row>
    <row r="11647" spans="1:9">
      <c r="A11647" t="n">
        <v>100422</v>
      </c>
      <c r="B11647" s="39" t="n">
        <v>26</v>
      </c>
      <c r="C11647" s="7" t="n">
        <v>0</v>
      </c>
      <c r="D11647" s="7" t="s">
        <v>863</v>
      </c>
      <c r="E11647" s="7" t="n">
        <v>2</v>
      </c>
      <c r="F11647" s="7" t="n">
        <v>3</v>
      </c>
      <c r="G11647" s="7" t="s">
        <v>864</v>
      </c>
      <c r="H11647" s="7" t="n">
        <v>2</v>
      </c>
      <c r="I11647" s="7" t="n">
        <v>0</v>
      </c>
    </row>
    <row r="11648" spans="1:9">
      <c r="A11648" t="s">
        <v>4</v>
      </c>
      <c r="B11648" s="4" t="s">
        <v>5</v>
      </c>
    </row>
    <row r="11649" spans="1:9">
      <c r="A11649" t="n">
        <v>100624</v>
      </c>
      <c r="B11649" s="30" t="n">
        <v>28</v>
      </c>
    </row>
    <row r="11650" spans="1:9">
      <c r="A11650" t="s">
        <v>4</v>
      </c>
      <c r="B11650" s="4" t="s">
        <v>5</v>
      </c>
      <c r="C11650" s="4" t="s">
        <v>8</v>
      </c>
      <c r="D11650" s="4" t="s">
        <v>7</v>
      </c>
      <c r="E11650" s="4" t="s">
        <v>9</v>
      </c>
    </row>
    <row r="11651" spans="1:9">
      <c r="A11651" t="n">
        <v>100625</v>
      </c>
      <c r="B11651" s="38" t="n">
        <v>51</v>
      </c>
      <c r="C11651" s="7" t="n">
        <v>4</v>
      </c>
      <c r="D11651" s="7" t="n">
        <v>7033</v>
      </c>
      <c r="E11651" s="7" t="s">
        <v>76</v>
      </c>
    </row>
    <row r="11652" spans="1:9">
      <c r="A11652" t="s">
        <v>4</v>
      </c>
      <c r="B11652" s="4" t="s">
        <v>5</v>
      </c>
      <c r="C11652" s="4" t="s">
        <v>7</v>
      </c>
    </row>
    <row r="11653" spans="1:9">
      <c r="A11653" t="n">
        <v>100638</v>
      </c>
      <c r="B11653" s="23" t="n">
        <v>16</v>
      </c>
      <c r="C11653" s="7" t="n">
        <v>0</v>
      </c>
    </row>
    <row r="11654" spans="1:9">
      <c r="A11654" t="s">
        <v>4</v>
      </c>
      <c r="B11654" s="4" t="s">
        <v>5</v>
      </c>
      <c r="C11654" s="4" t="s">
        <v>7</v>
      </c>
      <c r="D11654" s="4" t="s">
        <v>69</v>
      </c>
      <c r="E11654" s="4" t="s">
        <v>8</v>
      </c>
      <c r="F11654" s="4" t="s">
        <v>8</v>
      </c>
    </row>
    <row r="11655" spans="1:9">
      <c r="A11655" t="n">
        <v>100641</v>
      </c>
      <c r="B11655" s="39" t="n">
        <v>26</v>
      </c>
      <c r="C11655" s="7" t="n">
        <v>7033</v>
      </c>
      <c r="D11655" s="7" t="s">
        <v>865</v>
      </c>
      <c r="E11655" s="7" t="n">
        <v>2</v>
      </c>
      <c r="F11655" s="7" t="n">
        <v>0</v>
      </c>
    </row>
    <row r="11656" spans="1:9">
      <c r="A11656" t="s">
        <v>4</v>
      </c>
      <c r="B11656" s="4" t="s">
        <v>5</v>
      </c>
    </row>
    <row r="11657" spans="1:9">
      <c r="A11657" t="n">
        <v>100679</v>
      </c>
      <c r="B11657" s="30" t="n">
        <v>28</v>
      </c>
    </row>
    <row r="11658" spans="1:9">
      <c r="A11658" t="s">
        <v>4</v>
      </c>
      <c r="B11658" s="4" t="s">
        <v>5</v>
      </c>
      <c r="C11658" s="4" t="s">
        <v>7</v>
      </c>
      <c r="D11658" s="4" t="s">
        <v>8</v>
      </c>
    </row>
    <row r="11659" spans="1:9">
      <c r="A11659" t="n">
        <v>100680</v>
      </c>
      <c r="B11659" s="60" t="n">
        <v>89</v>
      </c>
      <c r="C11659" s="7" t="n">
        <v>65533</v>
      </c>
      <c r="D11659" s="7" t="n">
        <v>1</v>
      </c>
    </row>
    <row r="11660" spans="1:9">
      <c r="A11660" t="s">
        <v>4</v>
      </c>
      <c r="B11660" s="4" t="s">
        <v>5</v>
      </c>
      <c r="C11660" s="4" t="s">
        <v>8</v>
      </c>
      <c r="D11660" s="4" t="s">
        <v>7</v>
      </c>
      <c r="E11660" s="4" t="s">
        <v>18</v>
      </c>
    </row>
    <row r="11661" spans="1:9">
      <c r="A11661" t="n">
        <v>100684</v>
      </c>
      <c r="B11661" s="25" t="n">
        <v>58</v>
      </c>
      <c r="C11661" s="7" t="n">
        <v>101</v>
      </c>
      <c r="D11661" s="7" t="n">
        <v>500</v>
      </c>
      <c r="E11661" s="7" t="n">
        <v>1</v>
      </c>
    </row>
    <row r="11662" spans="1:9">
      <c r="A11662" t="s">
        <v>4</v>
      </c>
      <c r="B11662" s="4" t="s">
        <v>5</v>
      </c>
      <c r="C11662" s="4" t="s">
        <v>8</v>
      </c>
      <c r="D11662" s="4" t="s">
        <v>7</v>
      </c>
    </row>
    <row r="11663" spans="1:9">
      <c r="A11663" t="n">
        <v>100692</v>
      </c>
      <c r="B11663" s="25" t="n">
        <v>58</v>
      </c>
      <c r="C11663" s="7" t="n">
        <v>254</v>
      </c>
      <c r="D11663" s="7" t="n">
        <v>0</v>
      </c>
    </row>
    <row r="11664" spans="1:9">
      <c r="A11664" t="s">
        <v>4</v>
      </c>
      <c r="B11664" s="4" t="s">
        <v>5</v>
      </c>
      <c r="C11664" s="4" t="s">
        <v>8</v>
      </c>
      <c r="D11664" s="4" t="s">
        <v>8</v>
      </c>
      <c r="E11664" s="4" t="s">
        <v>18</v>
      </c>
      <c r="F11664" s="4" t="s">
        <v>18</v>
      </c>
      <c r="G11664" s="4" t="s">
        <v>18</v>
      </c>
      <c r="H11664" s="4" t="s">
        <v>7</v>
      </c>
    </row>
    <row r="11665" spans="1:8">
      <c r="A11665" t="n">
        <v>100696</v>
      </c>
      <c r="B11665" s="36" t="n">
        <v>45</v>
      </c>
      <c r="C11665" s="7" t="n">
        <v>2</v>
      </c>
      <c r="D11665" s="7" t="n">
        <v>3</v>
      </c>
      <c r="E11665" s="7" t="n">
        <v>8.34000015258789</v>
      </c>
      <c r="F11665" s="7" t="n">
        <v>4.8899998664856</v>
      </c>
      <c r="G11665" s="7" t="n">
        <v>-16.5</v>
      </c>
      <c r="H11665" s="7" t="n">
        <v>0</v>
      </c>
    </row>
    <row r="11666" spans="1:8">
      <c r="A11666" t="s">
        <v>4</v>
      </c>
      <c r="B11666" s="4" t="s">
        <v>5</v>
      </c>
      <c r="C11666" s="4" t="s">
        <v>8</v>
      </c>
      <c r="D11666" s="4" t="s">
        <v>8</v>
      </c>
      <c r="E11666" s="4" t="s">
        <v>18</v>
      </c>
      <c r="F11666" s="4" t="s">
        <v>18</v>
      </c>
      <c r="G11666" s="4" t="s">
        <v>18</v>
      </c>
      <c r="H11666" s="4" t="s">
        <v>7</v>
      </c>
      <c r="I11666" s="4" t="s">
        <v>8</v>
      </c>
    </row>
    <row r="11667" spans="1:8">
      <c r="A11667" t="n">
        <v>100713</v>
      </c>
      <c r="B11667" s="36" t="n">
        <v>45</v>
      </c>
      <c r="C11667" s="7" t="n">
        <v>4</v>
      </c>
      <c r="D11667" s="7" t="n">
        <v>3</v>
      </c>
      <c r="E11667" s="7" t="n">
        <v>336.059997558594</v>
      </c>
      <c r="F11667" s="7" t="n">
        <v>251.740005493164</v>
      </c>
      <c r="G11667" s="7" t="n">
        <v>0</v>
      </c>
      <c r="H11667" s="7" t="n">
        <v>0</v>
      </c>
      <c r="I11667" s="7" t="n">
        <v>0</v>
      </c>
    </row>
    <row r="11668" spans="1:8">
      <c r="A11668" t="s">
        <v>4</v>
      </c>
      <c r="B11668" s="4" t="s">
        <v>5</v>
      </c>
      <c r="C11668" s="4" t="s">
        <v>8</v>
      </c>
      <c r="D11668" s="4" t="s">
        <v>8</v>
      </c>
      <c r="E11668" s="4" t="s">
        <v>18</v>
      </c>
      <c r="F11668" s="4" t="s">
        <v>7</v>
      </c>
    </row>
    <row r="11669" spans="1:8">
      <c r="A11669" t="n">
        <v>100731</v>
      </c>
      <c r="B11669" s="36" t="n">
        <v>45</v>
      </c>
      <c r="C11669" s="7" t="n">
        <v>5</v>
      </c>
      <c r="D11669" s="7" t="n">
        <v>3</v>
      </c>
      <c r="E11669" s="7" t="n">
        <v>1.5</v>
      </c>
      <c r="F11669" s="7" t="n">
        <v>0</v>
      </c>
    </row>
    <row r="11670" spans="1:8">
      <c r="A11670" t="s">
        <v>4</v>
      </c>
      <c r="B11670" s="4" t="s">
        <v>5</v>
      </c>
      <c r="C11670" s="4" t="s">
        <v>8</v>
      </c>
      <c r="D11670" s="4" t="s">
        <v>8</v>
      </c>
      <c r="E11670" s="4" t="s">
        <v>18</v>
      </c>
      <c r="F11670" s="4" t="s">
        <v>7</v>
      </c>
    </row>
    <row r="11671" spans="1:8">
      <c r="A11671" t="n">
        <v>100740</v>
      </c>
      <c r="B11671" s="36" t="n">
        <v>45</v>
      </c>
      <c r="C11671" s="7" t="n">
        <v>11</v>
      </c>
      <c r="D11671" s="7" t="n">
        <v>3</v>
      </c>
      <c r="E11671" s="7" t="n">
        <v>34</v>
      </c>
      <c r="F11671" s="7" t="n">
        <v>0</v>
      </c>
    </row>
    <row r="11672" spans="1:8">
      <c r="A11672" t="s">
        <v>4</v>
      </c>
      <c r="B11672" s="4" t="s">
        <v>5</v>
      </c>
      <c r="C11672" s="4" t="s">
        <v>8</v>
      </c>
      <c r="D11672" s="4" t="s">
        <v>7</v>
      </c>
    </row>
    <row r="11673" spans="1:8">
      <c r="A11673" t="n">
        <v>100749</v>
      </c>
      <c r="B11673" s="25" t="n">
        <v>58</v>
      </c>
      <c r="C11673" s="7" t="n">
        <v>255</v>
      </c>
      <c r="D11673" s="7" t="n">
        <v>0</v>
      </c>
    </row>
    <row r="11674" spans="1:8">
      <c r="A11674" t="s">
        <v>4</v>
      </c>
      <c r="B11674" s="4" t="s">
        <v>5</v>
      </c>
      <c r="C11674" s="4" t="s">
        <v>8</v>
      </c>
      <c r="D11674" s="4" t="s">
        <v>7</v>
      </c>
      <c r="E11674" s="4" t="s">
        <v>9</v>
      </c>
    </row>
    <row r="11675" spans="1:8">
      <c r="A11675" t="n">
        <v>100753</v>
      </c>
      <c r="B11675" s="38" t="n">
        <v>51</v>
      </c>
      <c r="C11675" s="7" t="n">
        <v>4</v>
      </c>
      <c r="D11675" s="7" t="n">
        <v>7033</v>
      </c>
      <c r="E11675" s="7" t="s">
        <v>76</v>
      </c>
    </row>
    <row r="11676" spans="1:8">
      <c r="A11676" t="s">
        <v>4</v>
      </c>
      <c r="B11676" s="4" t="s">
        <v>5</v>
      </c>
      <c r="C11676" s="4" t="s">
        <v>7</v>
      </c>
    </row>
    <row r="11677" spans="1:8">
      <c r="A11677" t="n">
        <v>100766</v>
      </c>
      <c r="B11677" s="23" t="n">
        <v>16</v>
      </c>
      <c r="C11677" s="7" t="n">
        <v>0</v>
      </c>
    </row>
    <row r="11678" spans="1:8">
      <c r="A11678" t="s">
        <v>4</v>
      </c>
      <c r="B11678" s="4" t="s">
        <v>5</v>
      </c>
      <c r="C11678" s="4" t="s">
        <v>7</v>
      </c>
      <c r="D11678" s="4" t="s">
        <v>69</v>
      </c>
      <c r="E11678" s="4" t="s">
        <v>8</v>
      </c>
      <c r="F11678" s="4" t="s">
        <v>8</v>
      </c>
      <c r="G11678" s="4" t="s">
        <v>69</v>
      </c>
      <c r="H11678" s="4" t="s">
        <v>8</v>
      </c>
      <c r="I11678" s="4" t="s">
        <v>8</v>
      </c>
    </row>
    <row r="11679" spans="1:8">
      <c r="A11679" t="n">
        <v>100769</v>
      </c>
      <c r="B11679" s="39" t="n">
        <v>26</v>
      </c>
      <c r="C11679" s="7" t="n">
        <v>7033</v>
      </c>
      <c r="D11679" s="7" t="s">
        <v>866</v>
      </c>
      <c r="E11679" s="7" t="n">
        <v>2</v>
      </c>
      <c r="F11679" s="7" t="n">
        <v>3</v>
      </c>
      <c r="G11679" s="7" t="s">
        <v>867</v>
      </c>
      <c r="H11679" s="7" t="n">
        <v>2</v>
      </c>
      <c r="I11679" s="7" t="n">
        <v>0</v>
      </c>
    </row>
    <row r="11680" spans="1:8">
      <c r="A11680" t="s">
        <v>4</v>
      </c>
      <c r="B11680" s="4" t="s">
        <v>5</v>
      </c>
    </row>
    <row r="11681" spans="1:9">
      <c r="A11681" t="n">
        <v>100896</v>
      </c>
      <c r="B11681" s="30" t="n">
        <v>28</v>
      </c>
    </row>
    <row r="11682" spans="1:9">
      <c r="A11682" t="s">
        <v>4</v>
      </c>
      <c r="B11682" s="4" t="s">
        <v>5</v>
      </c>
      <c r="C11682" s="4" t="s">
        <v>8</v>
      </c>
      <c r="D11682" s="4" t="s">
        <v>7</v>
      </c>
      <c r="E11682" s="4" t="s">
        <v>9</v>
      </c>
    </row>
    <row r="11683" spans="1:9">
      <c r="A11683" t="n">
        <v>100897</v>
      </c>
      <c r="B11683" s="38" t="n">
        <v>51</v>
      </c>
      <c r="C11683" s="7" t="n">
        <v>4</v>
      </c>
      <c r="D11683" s="7" t="n">
        <v>0</v>
      </c>
      <c r="E11683" s="7" t="s">
        <v>425</v>
      </c>
    </row>
    <row r="11684" spans="1:9">
      <c r="A11684" t="s">
        <v>4</v>
      </c>
      <c r="B11684" s="4" t="s">
        <v>5</v>
      </c>
      <c r="C11684" s="4" t="s">
        <v>7</v>
      </c>
    </row>
    <row r="11685" spans="1:9">
      <c r="A11685" t="n">
        <v>100911</v>
      </c>
      <c r="B11685" s="23" t="n">
        <v>16</v>
      </c>
      <c r="C11685" s="7" t="n">
        <v>0</v>
      </c>
    </row>
    <row r="11686" spans="1:9">
      <c r="A11686" t="s">
        <v>4</v>
      </c>
      <c r="B11686" s="4" t="s">
        <v>5</v>
      </c>
      <c r="C11686" s="4" t="s">
        <v>7</v>
      </c>
      <c r="D11686" s="4" t="s">
        <v>69</v>
      </c>
      <c r="E11686" s="4" t="s">
        <v>8</v>
      </c>
      <c r="F11686" s="4" t="s">
        <v>8</v>
      </c>
    </row>
    <row r="11687" spans="1:9">
      <c r="A11687" t="n">
        <v>100914</v>
      </c>
      <c r="B11687" s="39" t="n">
        <v>26</v>
      </c>
      <c r="C11687" s="7" t="n">
        <v>0</v>
      </c>
      <c r="D11687" s="7" t="s">
        <v>868</v>
      </c>
      <c r="E11687" s="7" t="n">
        <v>2</v>
      </c>
      <c r="F11687" s="7" t="n">
        <v>0</v>
      </c>
    </row>
    <row r="11688" spans="1:9">
      <c r="A11688" t="s">
        <v>4</v>
      </c>
      <c r="B11688" s="4" t="s">
        <v>5</v>
      </c>
    </row>
    <row r="11689" spans="1:9">
      <c r="A11689" t="n">
        <v>100947</v>
      </c>
      <c r="B11689" s="30" t="n">
        <v>28</v>
      </c>
    </row>
    <row r="11690" spans="1:9">
      <c r="A11690" t="s">
        <v>4</v>
      </c>
      <c r="B11690" s="4" t="s">
        <v>5</v>
      </c>
      <c r="C11690" s="4" t="s">
        <v>8</v>
      </c>
      <c r="D11690" s="4" t="s">
        <v>7</v>
      </c>
      <c r="E11690" s="4" t="s">
        <v>9</v>
      </c>
    </row>
    <row r="11691" spans="1:9">
      <c r="A11691" t="n">
        <v>100948</v>
      </c>
      <c r="B11691" s="38" t="n">
        <v>51</v>
      </c>
      <c r="C11691" s="7" t="n">
        <v>4</v>
      </c>
      <c r="D11691" s="7" t="n">
        <v>7033</v>
      </c>
      <c r="E11691" s="7" t="s">
        <v>76</v>
      </c>
    </row>
    <row r="11692" spans="1:9">
      <c r="A11692" t="s">
        <v>4</v>
      </c>
      <c r="B11692" s="4" t="s">
        <v>5</v>
      </c>
      <c r="C11692" s="4" t="s">
        <v>7</v>
      </c>
    </row>
    <row r="11693" spans="1:9">
      <c r="A11693" t="n">
        <v>100961</v>
      </c>
      <c r="B11693" s="23" t="n">
        <v>16</v>
      </c>
      <c r="C11693" s="7" t="n">
        <v>0</v>
      </c>
    </row>
    <row r="11694" spans="1:9">
      <c r="A11694" t="s">
        <v>4</v>
      </c>
      <c r="B11694" s="4" t="s">
        <v>5</v>
      </c>
      <c r="C11694" s="4" t="s">
        <v>7</v>
      </c>
      <c r="D11694" s="4" t="s">
        <v>69</v>
      </c>
      <c r="E11694" s="4" t="s">
        <v>8</v>
      </c>
      <c r="F11694" s="4" t="s">
        <v>8</v>
      </c>
      <c r="G11694" s="4" t="s">
        <v>69</v>
      </c>
      <c r="H11694" s="4" t="s">
        <v>8</v>
      </c>
      <c r="I11694" s="4" t="s">
        <v>8</v>
      </c>
    </row>
    <row r="11695" spans="1:9">
      <c r="A11695" t="n">
        <v>100964</v>
      </c>
      <c r="B11695" s="39" t="n">
        <v>26</v>
      </c>
      <c r="C11695" s="7" t="n">
        <v>7033</v>
      </c>
      <c r="D11695" s="7" t="s">
        <v>869</v>
      </c>
      <c r="E11695" s="7" t="n">
        <v>2</v>
      </c>
      <c r="F11695" s="7" t="n">
        <v>3</v>
      </c>
      <c r="G11695" s="7" t="s">
        <v>870</v>
      </c>
      <c r="H11695" s="7" t="n">
        <v>2</v>
      </c>
      <c r="I11695" s="7" t="n">
        <v>0</v>
      </c>
    </row>
    <row r="11696" spans="1:9">
      <c r="A11696" t="s">
        <v>4</v>
      </c>
      <c r="B11696" s="4" t="s">
        <v>5</v>
      </c>
    </row>
    <row r="11697" spans="1:9">
      <c r="A11697" t="n">
        <v>101134</v>
      </c>
      <c r="B11697" s="30" t="n">
        <v>28</v>
      </c>
    </row>
    <row r="11698" spans="1:9">
      <c r="A11698" t="s">
        <v>4</v>
      </c>
      <c r="B11698" s="4" t="s">
        <v>5</v>
      </c>
      <c r="C11698" s="4" t="s">
        <v>8</v>
      </c>
      <c r="D11698" s="4" t="s">
        <v>7</v>
      </c>
      <c r="E11698" s="4" t="s">
        <v>9</v>
      </c>
    </row>
    <row r="11699" spans="1:9">
      <c r="A11699" t="n">
        <v>101135</v>
      </c>
      <c r="B11699" s="38" t="n">
        <v>51</v>
      </c>
      <c r="C11699" s="7" t="n">
        <v>4</v>
      </c>
      <c r="D11699" s="7" t="n">
        <v>0</v>
      </c>
      <c r="E11699" s="7" t="s">
        <v>425</v>
      </c>
    </row>
    <row r="11700" spans="1:9">
      <c r="A11700" t="s">
        <v>4</v>
      </c>
      <c r="B11700" s="4" t="s">
        <v>5</v>
      </c>
      <c r="C11700" s="4" t="s">
        <v>7</v>
      </c>
    </row>
    <row r="11701" spans="1:9">
      <c r="A11701" t="n">
        <v>101149</v>
      </c>
      <c r="B11701" s="23" t="n">
        <v>16</v>
      </c>
      <c r="C11701" s="7" t="n">
        <v>0</v>
      </c>
    </row>
    <row r="11702" spans="1:9">
      <c r="A11702" t="s">
        <v>4</v>
      </c>
      <c r="B11702" s="4" t="s">
        <v>5</v>
      </c>
      <c r="C11702" s="4" t="s">
        <v>7</v>
      </c>
      <c r="D11702" s="4" t="s">
        <v>69</v>
      </c>
      <c r="E11702" s="4" t="s">
        <v>8</v>
      </c>
      <c r="F11702" s="4" t="s">
        <v>8</v>
      </c>
      <c r="G11702" s="4" t="s">
        <v>69</v>
      </c>
      <c r="H11702" s="4" t="s">
        <v>8</v>
      </c>
      <c r="I11702" s="4" t="s">
        <v>8</v>
      </c>
      <c r="J11702" s="4" t="s">
        <v>69</v>
      </c>
      <c r="K11702" s="4" t="s">
        <v>8</v>
      </c>
      <c r="L11702" s="4" t="s">
        <v>8</v>
      </c>
    </row>
    <row r="11703" spans="1:9">
      <c r="A11703" t="n">
        <v>101152</v>
      </c>
      <c r="B11703" s="39" t="n">
        <v>26</v>
      </c>
      <c r="C11703" s="7" t="n">
        <v>0</v>
      </c>
      <c r="D11703" s="7" t="s">
        <v>871</v>
      </c>
      <c r="E11703" s="7" t="n">
        <v>2</v>
      </c>
      <c r="F11703" s="7" t="n">
        <v>3</v>
      </c>
      <c r="G11703" s="7" t="s">
        <v>872</v>
      </c>
      <c r="H11703" s="7" t="n">
        <v>2</v>
      </c>
      <c r="I11703" s="7" t="n">
        <v>3</v>
      </c>
      <c r="J11703" s="7" t="s">
        <v>873</v>
      </c>
      <c r="K11703" s="7" t="n">
        <v>2</v>
      </c>
      <c r="L11703" s="7" t="n">
        <v>0</v>
      </c>
    </row>
    <row r="11704" spans="1:9">
      <c r="A11704" t="s">
        <v>4</v>
      </c>
      <c r="B11704" s="4" t="s">
        <v>5</v>
      </c>
    </row>
    <row r="11705" spans="1:9">
      <c r="A11705" t="n">
        <v>101276</v>
      </c>
      <c r="B11705" s="30" t="n">
        <v>28</v>
      </c>
    </row>
    <row r="11706" spans="1:9">
      <c r="A11706" t="s">
        <v>4</v>
      </c>
      <c r="B11706" s="4" t="s">
        <v>5</v>
      </c>
      <c r="C11706" s="4" t="s">
        <v>8</v>
      </c>
      <c r="D11706" s="4" t="s">
        <v>7</v>
      </c>
      <c r="E11706" s="4" t="s">
        <v>9</v>
      </c>
    </row>
    <row r="11707" spans="1:9">
      <c r="A11707" t="n">
        <v>101277</v>
      </c>
      <c r="B11707" s="38" t="n">
        <v>51</v>
      </c>
      <c r="C11707" s="7" t="n">
        <v>4</v>
      </c>
      <c r="D11707" s="7" t="n">
        <v>7033</v>
      </c>
      <c r="E11707" s="7" t="s">
        <v>76</v>
      </c>
    </row>
    <row r="11708" spans="1:9">
      <c r="A11708" t="s">
        <v>4</v>
      </c>
      <c r="B11708" s="4" t="s">
        <v>5</v>
      </c>
      <c r="C11708" s="4" t="s">
        <v>7</v>
      </c>
    </row>
    <row r="11709" spans="1:9">
      <c r="A11709" t="n">
        <v>101290</v>
      </c>
      <c r="B11709" s="23" t="n">
        <v>16</v>
      </c>
      <c r="C11709" s="7" t="n">
        <v>0</v>
      </c>
    </row>
    <row r="11710" spans="1:9">
      <c r="A11710" t="s">
        <v>4</v>
      </c>
      <c r="B11710" s="4" t="s">
        <v>5</v>
      </c>
      <c r="C11710" s="4" t="s">
        <v>7</v>
      </c>
      <c r="D11710" s="4" t="s">
        <v>69</v>
      </c>
      <c r="E11710" s="4" t="s">
        <v>8</v>
      </c>
      <c r="F11710" s="4" t="s">
        <v>8</v>
      </c>
      <c r="G11710" s="4" t="s">
        <v>69</v>
      </c>
      <c r="H11710" s="4" t="s">
        <v>8</v>
      </c>
      <c r="I11710" s="4" t="s">
        <v>8</v>
      </c>
    </row>
    <row r="11711" spans="1:9">
      <c r="A11711" t="n">
        <v>101293</v>
      </c>
      <c r="B11711" s="39" t="n">
        <v>26</v>
      </c>
      <c r="C11711" s="7" t="n">
        <v>7033</v>
      </c>
      <c r="D11711" s="7" t="s">
        <v>874</v>
      </c>
      <c r="E11711" s="7" t="n">
        <v>2</v>
      </c>
      <c r="F11711" s="7" t="n">
        <v>3</v>
      </c>
      <c r="G11711" s="7" t="s">
        <v>875</v>
      </c>
      <c r="H11711" s="7" t="n">
        <v>2</v>
      </c>
      <c r="I11711" s="7" t="n">
        <v>0</v>
      </c>
    </row>
    <row r="11712" spans="1:9">
      <c r="A11712" t="s">
        <v>4</v>
      </c>
      <c r="B11712" s="4" t="s">
        <v>5</v>
      </c>
    </row>
    <row r="11713" spans="1:12">
      <c r="A11713" t="n">
        <v>101366</v>
      </c>
      <c r="B11713" s="30" t="n">
        <v>28</v>
      </c>
    </row>
    <row r="11714" spans="1:12">
      <c r="A11714" t="s">
        <v>4</v>
      </c>
      <c r="B11714" s="4" t="s">
        <v>5</v>
      </c>
      <c r="C11714" s="4" t="s">
        <v>8</v>
      </c>
      <c r="D11714" s="4" t="s">
        <v>8</v>
      </c>
      <c r="E11714" s="4" t="s">
        <v>18</v>
      </c>
      <c r="F11714" s="4" t="s">
        <v>7</v>
      </c>
    </row>
    <row r="11715" spans="1:12">
      <c r="A11715" t="n">
        <v>101367</v>
      </c>
      <c r="B11715" s="36" t="n">
        <v>45</v>
      </c>
      <c r="C11715" s="7" t="n">
        <v>5</v>
      </c>
      <c r="D11715" s="7" t="n">
        <v>3</v>
      </c>
      <c r="E11715" s="7" t="n">
        <v>1.79999995231628</v>
      </c>
      <c r="F11715" s="7" t="n">
        <v>2000</v>
      </c>
    </row>
    <row r="11716" spans="1:12">
      <c r="A11716" t="s">
        <v>4</v>
      </c>
      <c r="B11716" s="4" t="s">
        <v>5</v>
      </c>
      <c r="C11716" s="4" t="s">
        <v>7</v>
      </c>
      <c r="D11716" s="4" t="s">
        <v>8</v>
      </c>
      <c r="E11716" s="4" t="s">
        <v>9</v>
      </c>
      <c r="F11716" s="4" t="s">
        <v>18</v>
      </c>
      <c r="G11716" s="4" t="s">
        <v>18</v>
      </c>
      <c r="H11716" s="4" t="s">
        <v>18</v>
      </c>
    </row>
    <row r="11717" spans="1:12">
      <c r="A11717" t="n">
        <v>101376</v>
      </c>
      <c r="B11717" s="37" t="n">
        <v>48</v>
      </c>
      <c r="C11717" s="7" t="n">
        <v>7033</v>
      </c>
      <c r="D11717" s="7" t="n">
        <v>0</v>
      </c>
      <c r="E11717" s="7" t="s">
        <v>151</v>
      </c>
      <c r="F11717" s="7" t="n">
        <v>-1</v>
      </c>
      <c r="G11717" s="7" t="n">
        <v>1</v>
      </c>
      <c r="H11717" s="7" t="n">
        <v>0</v>
      </c>
    </row>
    <row r="11718" spans="1:12">
      <c r="A11718" t="s">
        <v>4</v>
      </c>
      <c r="B11718" s="4" t="s">
        <v>5</v>
      </c>
      <c r="C11718" s="4" t="s">
        <v>7</v>
      </c>
    </row>
    <row r="11719" spans="1:12">
      <c r="A11719" t="n">
        <v>101403</v>
      </c>
      <c r="B11719" s="23" t="n">
        <v>16</v>
      </c>
      <c r="C11719" s="7" t="n">
        <v>2000</v>
      </c>
    </row>
    <row r="11720" spans="1:12">
      <c r="A11720" t="s">
        <v>4</v>
      </c>
      <c r="B11720" s="4" t="s">
        <v>5</v>
      </c>
      <c r="C11720" s="4" t="s">
        <v>8</v>
      </c>
      <c r="D11720" s="4" t="s">
        <v>7</v>
      </c>
      <c r="E11720" s="4" t="s">
        <v>18</v>
      </c>
    </row>
    <row r="11721" spans="1:12">
      <c r="A11721" t="n">
        <v>101406</v>
      </c>
      <c r="B11721" s="25" t="n">
        <v>58</v>
      </c>
      <c r="C11721" s="7" t="n">
        <v>101</v>
      </c>
      <c r="D11721" s="7" t="n">
        <v>500</v>
      </c>
      <c r="E11721" s="7" t="n">
        <v>1</v>
      </c>
    </row>
    <row r="11722" spans="1:12">
      <c r="A11722" t="s">
        <v>4</v>
      </c>
      <c r="B11722" s="4" t="s">
        <v>5</v>
      </c>
      <c r="C11722" s="4" t="s">
        <v>8</v>
      </c>
      <c r="D11722" s="4" t="s">
        <v>7</v>
      </c>
    </row>
    <row r="11723" spans="1:12">
      <c r="A11723" t="n">
        <v>101414</v>
      </c>
      <c r="B11723" s="25" t="n">
        <v>58</v>
      </c>
      <c r="C11723" s="7" t="n">
        <v>254</v>
      </c>
      <c r="D11723" s="7" t="n">
        <v>0</v>
      </c>
    </row>
    <row r="11724" spans="1:12">
      <c r="A11724" t="s">
        <v>4</v>
      </c>
      <c r="B11724" s="4" t="s">
        <v>5</v>
      </c>
      <c r="C11724" s="4" t="s">
        <v>8</v>
      </c>
      <c r="D11724" s="4" t="s">
        <v>8</v>
      </c>
      <c r="E11724" s="4" t="s">
        <v>18</v>
      </c>
      <c r="F11724" s="4" t="s">
        <v>18</v>
      </c>
      <c r="G11724" s="4" t="s">
        <v>18</v>
      </c>
      <c r="H11724" s="4" t="s">
        <v>7</v>
      </c>
    </row>
    <row r="11725" spans="1:12">
      <c r="A11725" t="n">
        <v>101418</v>
      </c>
      <c r="B11725" s="36" t="n">
        <v>45</v>
      </c>
      <c r="C11725" s="7" t="n">
        <v>2</v>
      </c>
      <c r="D11725" s="7" t="n">
        <v>3</v>
      </c>
      <c r="E11725" s="7" t="n">
        <v>6.34000015258789</v>
      </c>
      <c r="F11725" s="7" t="n">
        <v>1.35000002384186</v>
      </c>
      <c r="G11725" s="7" t="n">
        <v>-15.3699998855591</v>
      </c>
      <c r="H11725" s="7" t="n">
        <v>0</v>
      </c>
    </row>
    <row r="11726" spans="1:12">
      <c r="A11726" t="s">
        <v>4</v>
      </c>
      <c r="B11726" s="4" t="s">
        <v>5</v>
      </c>
      <c r="C11726" s="4" t="s">
        <v>8</v>
      </c>
      <c r="D11726" s="4" t="s">
        <v>8</v>
      </c>
      <c r="E11726" s="4" t="s">
        <v>18</v>
      </c>
      <c r="F11726" s="4" t="s">
        <v>18</v>
      </c>
      <c r="G11726" s="4" t="s">
        <v>18</v>
      </c>
      <c r="H11726" s="4" t="s">
        <v>7</v>
      </c>
      <c r="I11726" s="4" t="s">
        <v>8</v>
      </c>
    </row>
    <row r="11727" spans="1:12">
      <c r="A11727" t="n">
        <v>101435</v>
      </c>
      <c r="B11727" s="36" t="n">
        <v>45</v>
      </c>
      <c r="C11727" s="7" t="n">
        <v>4</v>
      </c>
      <c r="D11727" s="7" t="n">
        <v>3</v>
      </c>
      <c r="E11727" s="7" t="n">
        <v>0.579999983310699</v>
      </c>
      <c r="F11727" s="7" t="n">
        <v>325.029998779297</v>
      </c>
      <c r="G11727" s="7" t="n">
        <v>0</v>
      </c>
      <c r="H11727" s="7" t="n">
        <v>0</v>
      </c>
      <c r="I11727" s="7" t="n">
        <v>1</v>
      </c>
    </row>
    <row r="11728" spans="1:12">
      <c r="A11728" t="s">
        <v>4</v>
      </c>
      <c r="B11728" s="4" t="s">
        <v>5</v>
      </c>
      <c r="C11728" s="4" t="s">
        <v>8</v>
      </c>
      <c r="D11728" s="4" t="s">
        <v>8</v>
      </c>
      <c r="E11728" s="4" t="s">
        <v>18</v>
      </c>
      <c r="F11728" s="4" t="s">
        <v>7</v>
      </c>
    </row>
    <row r="11729" spans="1:9">
      <c r="A11729" t="n">
        <v>101453</v>
      </c>
      <c r="B11729" s="36" t="n">
        <v>45</v>
      </c>
      <c r="C11729" s="7" t="n">
        <v>5</v>
      </c>
      <c r="D11729" s="7" t="n">
        <v>3</v>
      </c>
      <c r="E11729" s="7" t="n">
        <v>2.09999990463257</v>
      </c>
      <c r="F11729" s="7" t="n">
        <v>0</v>
      </c>
    </row>
    <row r="11730" spans="1:9">
      <c r="A11730" t="s">
        <v>4</v>
      </c>
      <c r="B11730" s="4" t="s">
        <v>5</v>
      </c>
      <c r="C11730" s="4" t="s">
        <v>8</v>
      </c>
      <c r="D11730" s="4" t="s">
        <v>8</v>
      </c>
      <c r="E11730" s="4" t="s">
        <v>18</v>
      </c>
      <c r="F11730" s="4" t="s">
        <v>7</v>
      </c>
    </row>
    <row r="11731" spans="1:9">
      <c r="A11731" t="n">
        <v>101462</v>
      </c>
      <c r="B11731" s="36" t="n">
        <v>45</v>
      </c>
      <c r="C11731" s="7" t="n">
        <v>11</v>
      </c>
      <c r="D11731" s="7" t="n">
        <v>3</v>
      </c>
      <c r="E11731" s="7" t="n">
        <v>34</v>
      </c>
      <c r="F11731" s="7" t="n">
        <v>0</v>
      </c>
    </row>
    <row r="11732" spans="1:9">
      <c r="A11732" t="s">
        <v>4</v>
      </c>
      <c r="B11732" s="4" t="s">
        <v>5</v>
      </c>
      <c r="C11732" s="4" t="s">
        <v>8</v>
      </c>
      <c r="D11732" s="4" t="s">
        <v>7</v>
      </c>
    </row>
    <row r="11733" spans="1:9">
      <c r="A11733" t="n">
        <v>101471</v>
      </c>
      <c r="B11733" s="25" t="n">
        <v>58</v>
      </c>
      <c r="C11733" s="7" t="n">
        <v>255</v>
      </c>
      <c r="D11733" s="7" t="n">
        <v>0</v>
      </c>
    </row>
    <row r="11734" spans="1:9">
      <c r="A11734" t="s">
        <v>4</v>
      </c>
      <c r="B11734" s="4" t="s">
        <v>5</v>
      </c>
      <c r="C11734" s="4" t="s">
        <v>7</v>
      </c>
    </row>
    <row r="11735" spans="1:9">
      <c r="A11735" t="n">
        <v>101475</v>
      </c>
      <c r="B11735" s="23" t="n">
        <v>16</v>
      </c>
      <c r="C11735" s="7" t="n">
        <v>500</v>
      </c>
    </row>
    <row r="11736" spans="1:9">
      <c r="A11736" t="s">
        <v>4</v>
      </c>
      <c r="B11736" s="4" t="s">
        <v>5</v>
      </c>
      <c r="C11736" s="4" t="s">
        <v>8</v>
      </c>
      <c r="D11736" s="4" t="s">
        <v>7</v>
      </c>
      <c r="E11736" s="4" t="s">
        <v>9</v>
      </c>
    </row>
    <row r="11737" spans="1:9">
      <c r="A11737" t="n">
        <v>101478</v>
      </c>
      <c r="B11737" s="38" t="n">
        <v>51</v>
      </c>
      <c r="C11737" s="7" t="n">
        <v>4</v>
      </c>
      <c r="D11737" s="7" t="n">
        <v>115</v>
      </c>
      <c r="E11737" s="7" t="s">
        <v>327</v>
      </c>
    </row>
    <row r="11738" spans="1:9">
      <c r="A11738" t="s">
        <v>4</v>
      </c>
      <c r="B11738" s="4" t="s">
        <v>5</v>
      </c>
      <c r="C11738" s="4" t="s">
        <v>7</v>
      </c>
    </row>
    <row r="11739" spans="1:9">
      <c r="A11739" t="n">
        <v>101492</v>
      </c>
      <c r="B11739" s="23" t="n">
        <v>16</v>
      </c>
      <c r="C11739" s="7" t="n">
        <v>0</v>
      </c>
    </row>
    <row r="11740" spans="1:9">
      <c r="A11740" t="s">
        <v>4</v>
      </c>
      <c r="B11740" s="4" t="s">
        <v>5</v>
      </c>
      <c r="C11740" s="4" t="s">
        <v>7</v>
      </c>
      <c r="D11740" s="4" t="s">
        <v>69</v>
      </c>
      <c r="E11740" s="4" t="s">
        <v>8</v>
      </c>
      <c r="F11740" s="4" t="s">
        <v>8</v>
      </c>
    </row>
    <row r="11741" spans="1:9">
      <c r="A11741" t="n">
        <v>101495</v>
      </c>
      <c r="B11741" s="39" t="n">
        <v>26</v>
      </c>
      <c r="C11741" s="7" t="n">
        <v>115</v>
      </c>
      <c r="D11741" s="7" t="s">
        <v>876</v>
      </c>
      <c r="E11741" s="7" t="n">
        <v>2</v>
      </c>
      <c r="F11741" s="7" t="n">
        <v>0</v>
      </c>
    </row>
    <row r="11742" spans="1:9">
      <c r="A11742" t="s">
        <v>4</v>
      </c>
      <c r="B11742" s="4" t="s">
        <v>5</v>
      </c>
    </row>
    <row r="11743" spans="1:9">
      <c r="A11743" t="n">
        <v>101537</v>
      </c>
      <c r="B11743" s="30" t="n">
        <v>28</v>
      </c>
    </row>
    <row r="11744" spans="1:9">
      <c r="A11744" t="s">
        <v>4</v>
      </c>
      <c r="B11744" s="4" t="s">
        <v>5</v>
      </c>
      <c r="C11744" s="4" t="s">
        <v>7</v>
      </c>
      <c r="D11744" s="4" t="s">
        <v>18</v>
      </c>
      <c r="E11744" s="4" t="s">
        <v>18</v>
      </c>
      <c r="F11744" s="4" t="s">
        <v>18</v>
      </c>
      <c r="G11744" s="4" t="s">
        <v>7</v>
      </c>
      <c r="H11744" s="4" t="s">
        <v>7</v>
      </c>
    </row>
    <row r="11745" spans="1:8">
      <c r="A11745" t="n">
        <v>101538</v>
      </c>
      <c r="B11745" s="35" t="n">
        <v>60</v>
      </c>
      <c r="C11745" s="7" t="n">
        <v>115</v>
      </c>
      <c r="D11745" s="7" t="n">
        <v>0</v>
      </c>
      <c r="E11745" s="7" t="n">
        <v>0</v>
      </c>
      <c r="F11745" s="7" t="n">
        <v>0</v>
      </c>
      <c r="G11745" s="7" t="n">
        <v>300</v>
      </c>
      <c r="H11745" s="7" t="n">
        <v>0</v>
      </c>
    </row>
    <row r="11746" spans="1:8">
      <c r="A11746" t="s">
        <v>4</v>
      </c>
      <c r="B11746" s="4" t="s">
        <v>5</v>
      </c>
      <c r="C11746" s="4" t="s">
        <v>7</v>
      </c>
      <c r="D11746" s="4" t="s">
        <v>7</v>
      </c>
      <c r="E11746" s="4" t="s">
        <v>18</v>
      </c>
      <c r="F11746" s="4" t="s">
        <v>8</v>
      </c>
    </row>
    <row r="11747" spans="1:8">
      <c r="A11747" t="n">
        <v>101557</v>
      </c>
      <c r="B11747" s="58" t="n">
        <v>53</v>
      </c>
      <c r="C11747" s="7" t="n">
        <v>115</v>
      </c>
      <c r="D11747" s="7" t="n">
        <v>0</v>
      </c>
      <c r="E11747" s="7" t="n">
        <v>10</v>
      </c>
      <c r="F11747" s="7" t="n">
        <v>0</v>
      </c>
    </row>
    <row r="11748" spans="1:8">
      <c r="A11748" t="s">
        <v>4</v>
      </c>
      <c r="B11748" s="4" t="s">
        <v>5</v>
      </c>
      <c r="C11748" s="4" t="s">
        <v>7</v>
      </c>
    </row>
    <row r="11749" spans="1:8">
      <c r="A11749" t="n">
        <v>101567</v>
      </c>
      <c r="B11749" s="23" t="n">
        <v>16</v>
      </c>
      <c r="C11749" s="7" t="n">
        <v>150</v>
      </c>
    </row>
    <row r="11750" spans="1:8">
      <c r="A11750" t="s">
        <v>4</v>
      </c>
      <c r="B11750" s="4" t="s">
        <v>5</v>
      </c>
      <c r="C11750" s="4" t="s">
        <v>8</v>
      </c>
      <c r="D11750" s="4" t="s">
        <v>7</v>
      </c>
      <c r="E11750" s="4" t="s">
        <v>9</v>
      </c>
      <c r="F11750" s="4" t="s">
        <v>9</v>
      </c>
      <c r="G11750" s="4" t="s">
        <v>9</v>
      </c>
      <c r="H11750" s="4" t="s">
        <v>9</v>
      </c>
    </row>
    <row r="11751" spans="1:8">
      <c r="A11751" t="n">
        <v>101570</v>
      </c>
      <c r="B11751" s="38" t="n">
        <v>51</v>
      </c>
      <c r="C11751" s="7" t="n">
        <v>3</v>
      </c>
      <c r="D11751" s="7" t="n">
        <v>115</v>
      </c>
      <c r="E11751" s="7" t="s">
        <v>152</v>
      </c>
      <c r="F11751" s="7" t="s">
        <v>153</v>
      </c>
      <c r="G11751" s="7" t="s">
        <v>154</v>
      </c>
      <c r="H11751" s="7" t="s">
        <v>155</v>
      </c>
    </row>
    <row r="11752" spans="1:8">
      <c r="A11752" t="s">
        <v>4</v>
      </c>
      <c r="B11752" s="4" t="s">
        <v>5</v>
      </c>
      <c r="C11752" s="4" t="s">
        <v>7</v>
      </c>
    </row>
    <row r="11753" spans="1:8">
      <c r="A11753" t="n">
        <v>101599</v>
      </c>
      <c r="B11753" s="23" t="n">
        <v>16</v>
      </c>
      <c r="C11753" s="7" t="n">
        <v>600</v>
      </c>
    </row>
    <row r="11754" spans="1:8">
      <c r="A11754" t="s">
        <v>4</v>
      </c>
      <c r="B11754" s="4" t="s">
        <v>5</v>
      </c>
      <c r="C11754" s="4" t="s">
        <v>8</v>
      </c>
      <c r="D11754" s="4" t="s">
        <v>7</v>
      </c>
      <c r="E11754" s="4" t="s">
        <v>8</v>
      </c>
      <c r="F11754" s="4" t="s">
        <v>8</v>
      </c>
      <c r="G11754" s="4" t="s">
        <v>17</v>
      </c>
    </row>
    <row r="11755" spans="1:8">
      <c r="A11755" t="n">
        <v>101602</v>
      </c>
      <c r="B11755" s="12" t="n">
        <v>5</v>
      </c>
      <c r="C11755" s="7" t="n">
        <v>30</v>
      </c>
      <c r="D11755" s="7" t="n">
        <v>6501</v>
      </c>
      <c r="E11755" s="7" t="n">
        <v>8</v>
      </c>
      <c r="F11755" s="7" t="n">
        <v>1</v>
      </c>
      <c r="G11755" s="13" t="n">
        <f t="normal" ca="1">A11813</f>
        <v>0</v>
      </c>
    </row>
    <row r="11756" spans="1:8">
      <c r="A11756" t="s">
        <v>4</v>
      </c>
      <c r="B11756" s="4" t="s">
        <v>5</v>
      </c>
      <c r="C11756" s="4" t="s">
        <v>8</v>
      </c>
      <c r="D11756" s="4" t="s">
        <v>7</v>
      </c>
      <c r="E11756" s="4" t="s">
        <v>9</v>
      </c>
    </row>
    <row r="11757" spans="1:8">
      <c r="A11757" t="n">
        <v>101612</v>
      </c>
      <c r="B11757" s="38" t="n">
        <v>51</v>
      </c>
      <c r="C11757" s="7" t="n">
        <v>4</v>
      </c>
      <c r="D11757" s="7" t="n">
        <v>115</v>
      </c>
      <c r="E11757" s="7" t="s">
        <v>76</v>
      </c>
    </row>
    <row r="11758" spans="1:8">
      <c r="A11758" t="s">
        <v>4</v>
      </c>
      <c r="B11758" s="4" t="s">
        <v>5</v>
      </c>
      <c r="C11758" s="4" t="s">
        <v>7</v>
      </c>
    </row>
    <row r="11759" spans="1:8">
      <c r="A11759" t="n">
        <v>101625</v>
      </c>
      <c r="B11759" s="23" t="n">
        <v>16</v>
      </c>
      <c r="C11759" s="7" t="n">
        <v>0</v>
      </c>
    </row>
    <row r="11760" spans="1:8">
      <c r="A11760" t="s">
        <v>4</v>
      </c>
      <c r="B11760" s="4" t="s">
        <v>5</v>
      </c>
      <c r="C11760" s="4" t="s">
        <v>7</v>
      </c>
      <c r="D11760" s="4" t="s">
        <v>69</v>
      </c>
      <c r="E11760" s="4" t="s">
        <v>8</v>
      </c>
      <c r="F11760" s="4" t="s">
        <v>8</v>
      </c>
      <c r="G11760" s="4" t="s">
        <v>69</v>
      </c>
      <c r="H11760" s="4" t="s">
        <v>8</v>
      </c>
      <c r="I11760" s="4" t="s">
        <v>8</v>
      </c>
    </row>
    <row r="11761" spans="1:9">
      <c r="A11761" t="n">
        <v>101628</v>
      </c>
      <c r="B11761" s="39" t="n">
        <v>26</v>
      </c>
      <c r="C11761" s="7" t="n">
        <v>115</v>
      </c>
      <c r="D11761" s="7" t="s">
        <v>877</v>
      </c>
      <c r="E11761" s="7" t="n">
        <v>2</v>
      </c>
      <c r="F11761" s="7" t="n">
        <v>3</v>
      </c>
      <c r="G11761" s="7" t="s">
        <v>878</v>
      </c>
      <c r="H11761" s="7" t="n">
        <v>2</v>
      </c>
      <c r="I11761" s="7" t="n">
        <v>0</v>
      </c>
    </row>
    <row r="11762" spans="1:9">
      <c r="A11762" t="s">
        <v>4</v>
      </c>
      <c r="B11762" s="4" t="s">
        <v>5</v>
      </c>
    </row>
    <row r="11763" spans="1:9">
      <c r="A11763" t="n">
        <v>101705</v>
      </c>
      <c r="B11763" s="30" t="n">
        <v>28</v>
      </c>
    </row>
    <row r="11764" spans="1:9">
      <c r="A11764" t="s">
        <v>4</v>
      </c>
      <c r="B11764" s="4" t="s">
        <v>5</v>
      </c>
      <c r="C11764" s="4" t="s">
        <v>7</v>
      </c>
      <c r="D11764" s="4" t="s">
        <v>18</v>
      </c>
      <c r="E11764" s="4" t="s">
        <v>18</v>
      </c>
      <c r="F11764" s="4" t="s">
        <v>18</v>
      </c>
      <c r="G11764" s="4" t="s">
        <v>7</v>
      </c>
      <c r="H11764" s="4" t="s">
        <v>7</v>
      </c>
    </row>
    <row r="11765" spans="1:9">
      <c r="A11765" t="n">
        <v>101706</v>
      </c>
      <c r="B11765" s="35" t="n">
        <v>60</v>
      </c>
      <c r="C11765" s="7" t="n">
        <v>0</v>
      </c>
      <c r="D11765" s="7" t="n">
        <v>0</v>
      </c>
      <c r="E11765" s="7" t="n">
        <v>0</v>
      </c>
      <c r="F11765" s="7" t="n">
        <v>0</v>
      </c>
      <c r="G11765" s="7" t="n">
        <v>300</v>
      </c>
      <c r="H11765" s="7" t="n">
        <v>0</v>
      </c>
    </row>
    <row r="11766" spans="1:9">
      <c r="A11766" t="s">
        <v>4</v>
      </c>
      <c r="B11766" s="4" t="s">
        <v>5</v>
      </c>
      <c r="C11766" s="4" t="s">
        <v>7</v>
      </c>
      <c r="D11766" s="4" t="s">
        <v>7</v>
      </c>
      <c r="E11766" s="4" t="s">
        <v>18</v>
      </c>
      <c r="F11766" s="4" t="s">
        <v>8</v>
      </c>
    </row>
    <row r="11767" spans="1:9">
      <c r="A11767" t="n">
        <v>101725</v>
      </c>
      <c r="B11767" s="58" t="n">
        <v>53</v>
      </c>
      <c r="C11767" s="7" t="n">
        <v>0</v>
      </c>
      <c r="D11767" s="7" t="n">
        <v>115</v>
      </c>
      <c r="E11767" s="7" t="n">
        <v>10</v>
      </c>
      <c r="F11767" s="7" t="n">
        <v>0</v>
      </c>
    </row>
    <row r="11768" spans="1:9">
      <c r="A11768" t="s">
        <v>4</v>
      </c>
      <c r="B11768" s="4" t="s">
        <v>5</v>
      </c>
      <c r="C11768" s="4" t="s">
        <v>7</v>
      </c>
    </row>
    <row r="11769" spans="1:9">
      <c r="A11769" t="n">
        <v>101735</v>
      </c>
      <c r="B11769" s="23" t="n">
        <v>16</v>
      </c>
      <c r="C11769" s="7" t="n">
        <v>750</v>
      </c>
    </row>
    <row r="11770" spans="1:9">
      <c r="A11770" t="s">
        <v>4</v>
      </c>
      <c r="B11770" s="4" t="s">
        <v>5</v>
      </c>
      <c r="C11770" s="4" t="s">
        <v>8</v>
      </c>
      <c r="D11770" s="4" t="s">
        <v>7</v>
      </c>
      <c r="E11770" s="4" t="s">
        <v>18</v>
      </c>
    </row>
    <row r="11771" spans="1:9">
      <c r="A11771" t="n">
        <v>101738</v>
      </c>
      <c r="B11771" s="25" t="n">
        <v>58</v>
      </c>
      <c r="C11771" s="7" t="n">
        <v>0</v>
      </c>
      <c r="D11771" s="7" t="n">
        <v>300</v>
      </c>
      <c r="E11771" s="7" t="n">
        <v>0.300000011920929</v>
      </c>
    </row>
    <row r="11772" spans="1:9">
      <c r="A11772" t="s">
        <v>4</v>
      </c>
      <c r="B11772" s="4" t="s">
        <v>5</v>
      </c>
      <c r="C11772" s="4" t="s">
        <v>8</v>
      </c>
      <c r="D11772" s="4" t="s">
        <v>7</v>
      </c>
    </row>
    <row r="11773" spans="1:9">
      <c r="A11773" t="n">
        <v>101746</v>
      </c>
      <c r="B11773" s="25" t="n">
        <v>58</v>
      </c>
      <c r="C11773" s="7" t="n">
        <v>255</v>
      </c>
      <c r="D11773" s="7" t="n">
        <v>0</v>
      </c>
    </row>
    <row r="11774" spans="1:9">
      <c r="A11774" t="s">
        <v>4</v>
      </c>
      <c r="B11774" s="4" t="s">
        <v>5</v>
      </c>
      <c r="C11774" s="4" t="s">
        <v>8</v>
      </c>
      <c r="D11774" s="4" t="s">
        <v>7</v>
      </c>
      <c r="E11774" s="4" t="s">
        <v>18</v>
      </c>
      <c r="F11774" s="4" t="s">
        <v>7</v>
      </c>
      <c r="G11774" s="4" t="s">
        <v>19</v>
      </c>
      <c r="H11774" s="4" t="s">
        <v>19</v>
      </c>
      <c r="I11774" s="4" t="s">
        <v>7</v>
      </c>
      <c r="J11774" s="4" t="s">
        <v>7</v>
      </c>
      <c r="K11774" s="4" t="s">
        <v>19</v>
      </c>
      <c r="L11774" s="4" t="s">
        <v>19</v>
      </c>
      <c r="M11774" s="4" t="s">
        <v>19</v>
      </c>
      <c r="N11774" s="4" t="s">
        <v>19</v>
      </c>
      <c r="O11774" s="4" t="s">
        <v>9</v>
      </c>
    </row>
    <row r="11775" spans="1:9">
      <c r="A11775" t="n">
        <v>101750</v>
      </c>
      <c r="B11775" s="15" t="n">
        <v>50</v>
      </c>
      <c r="C11775" s="7" t="n">
        <v>0</v>
      </c>
      <c r="D11775" s="7" t="n">
        <v>12010</v>
      </c>
      <c r="E11775" s="7" t="n">
        <v>1</v>
      </c>
      <c r="F11775" s="7" t="n">
        <v>0</v>
      </c>
      <c r="G11775" s="7" t="n">
        <v>0</v>
      </c>
      <c r="H11775" s="7" t="n">
        <v>0</v>
      </c>
      <c r="I11775" s="7" t="n">
        <v>0</v>
      </c>
      <c r="J11775" s="7" t="n">
        <v>65533</v>
      </c>
      <c r="K11775" s="7" t="n">
        <v>0</v>
      </c>
      <c r="L11775" s="7" t="n">
        <v>0</v>
      </c>
      <c r="M11775" s="7" t="n">
        <v>0</v>
      </c>
      <c r="N11775" s="7" t="n">
        <v>0</v>
      </c>
      <c r="O11775" s="7" t="s">
        <v>20</v>
      </c>
    </row>
    <row r="11776" spans="1:9">
      <c r="A11776" t="s">
        <v>4</v>
      </c>
      <c r="B11776" s="4" t="s">
        <v>5</v>
      </c>
      <c r="C11776" s="4" t="s">
        <v>8</v>
      </c>
      <c r="D11776" s="4" t="s">
        <v>7</v>
      </c>
      <c r="E11776" s="4" t="s">
        <v>7</v>
      </c>
      <c r="F11776" s="4" t="s">
        <v>7</v>
      </c>
      <c r="G11776" s="4" t="s">
        <v>7</v>
      </c>
      <c r="H11776" s="4" t="s">
        <v>8</v>
      </c>
    </row>
    <row r="11777" spans="1:15">
      <c r="A11777" t="n">
        <v>101789</v>
      </c>
      <c r="B11777" s="28" t="n">
        <v>25</v>
      </c>
      <c r="C11777" s="7" t="n">
        <v>5</v>
      </c>
      <c r="D11777" s="7" t="n">
        <v>65535</v>
      </c>
      <c r="E11777" s="7" t="n">
        <v>65535</v>
      </c>
      <c r="F11777" s="7" t="n">
        <v>65535</v>
      </c>
      <c r="G11777" s="7" t="n">
        <v>65535</v>
      </c>
      <c r="H11777" s="7" t="n">
        <v>0</v>
      </c>
    </row>
    <row r="11778" spans="1:15">
      <c r="A11778" t="s">
        <v>4</v>
      </c>
      <c r="B11778" s="4" t="s">
        <v>5</v>
      </c>
      <c r="C11778" s="4" t="s">
        <v>7</v>
      </c>
      <c r="D11778" s="4" t="s">
        <v>69</v>
      </c>
      <c r="E11778" s="4" t="s">
        <v>8</v>
      </c>
      <c r="F11778" s="4" t="s">
        <v>8</v>
      </c>
      <c r="G11778" s="4" t="s">
        <v>7</v>
      </c>
      <c r="H11778" s="4" t="s">
        <v>8</v>
      </c>
      <c r="I11778" s="4" t="s">
        <v>69</v>
      </c>
      <c r="J11778" s="4" t="s">
        <v>8</v>
      </c>
      <c r="K11778" s="4" t="s">
        <v>8</v>
      </c>
      <c r="L11778" s="4" t="s">
        <v>8</v>
      </c>
    </row>
    <row r="11779" spans="1:15">
      <c r="A11779" t="n">
        <v>101800</v>
      </c>
      <c r="B11779" s="29" t="n">
        <v>24</v>
      </c>
      <c r="C11779" s="7" t="n">
        <v>65533</v>
      </c>
      <c r="D11779" s="7" t="s">
        <v>350</v>
      </c>
      <c r="E11779" s="7" t="n">
        <v>12</v>
      </c>
      <c r="F11779" s="7" t="n">
        <v>16</v>
      </c>
      <c r="G11779" s="7" t="n">
        <v>3150</v>
      </c>
      <c r="H11779" s="7" t="n">
        <v>7</v>
      </c>
      <c r="I11779" s="7" t="s">
        <v>351</v>
      </c>
      <c r="J11779" s="7" t="n">
        <v>6</v>
      </c>
      <c r="K11779" s="7" t="n">
        <v>2</v>
      </c>
      <c r="L11779" s="7" t="n">
        <v>0</v>
      </c>
    </row>
    <row r="11780" spans="1:15">
      <c r="A11780" t="s">
        <v>4</v>
      </c>
      <c r="B11780" s="4" t="s">
        <v>5</v>
      </c>
    </row>
    <row r="11781" spans="1:15">
      <c r="A11781" t="n">
        <v>101821</v>
      </c>
      <c r="B11781" s="30" t="n">
        <v>28</v>
      </c>
    </row>
    <row r="11782" spans="1:15">
      <c r="A11782" t="s">
        <v>4</v>
      </c>
      <c r="B11782" s="4" t="s">
        <v>5</v>
      </c>
      <c r="C11782" s="4" t="s">
        <v>8</v>
      </c>
    </row>
    <row r="11783" spans="1:15">
      <c r="A11783" t="n">
        <v>101822</v>
      </c>
      <c r="B11783" s="31" t="n">
        <v>27</v>
      </c>
      <c r="C11783" s="7" t="n">
        <v>0</v>
      </c>
    </row>
    <row r="11784" spans="1:15">
      <c r="A11784" t="s">
        <v>4</v>
      </c>
      <c r="B11784" s="4" t="s">
        <v>5</v>
      </c>
      <c r="C11784" s="4" t="s">
        <v>8</v>
      </c>
    </row>
    <row r="11785" spans="1:15">
      <c r="A11785" t="n">
        <v>101824</v>
      </c>
      <c r="B11785" s="31" t="n">
        <v>27</v>
      </c>
      <c r="C11785" s="7" t="n">
        <v>1</v>
      </c>
    </row>
    <row r="11786" spans="1:15">
      <c r="A11786" t="s">
        <v>4</v>
      </c>
      <c r="B11786" s="4" t="s">
        <v>5</v>
      </c>
      <c r="C11786" s="4" t="s">
        <v>8</v>
      </c>
      <c r="D11786" s="4" t="s">
        <v>7</v>
      </c>
      <c r="E11786" s="4" t="s">
        <v>7</v>
      </c>
      <c r="F11786" s="4" t="s">
        <v>7</v>
      </c>
      <c r="G11786" s="4" t="s">
        <v>7</v>
      </c>
      <c r="H11786" s="4" t="s">
        <v>8</v>
      </c>
    </row>
    <row r="11787" spans="1:15">
      <c r="A11787" t="n">
        <v>101826</v>
      </c>
      <c r="B11787" s="28" t="n">
        <v>25</v>
      </c>
      <c r="C11787" s="7" t="n">
        <v>5</v>
      </c>
      <c r="D11787" s="7" t="n">
        <v>65535</v>
      </c>
      <c r="E11787" s="7" t="n">
        <v>65535</v>
      </c>
      <c r="F11787" s="7" t="n">
        <v>65535</v>
      </c>
      <c r="G11787" s="7" t="n">
        <v>65535</v>
      </c>
      <c r="H11787" s="7" t="n">
        <v>0</v>
      </c>
    </row>
    <row r="11788" spans="1:15">
      <c r="A11788" t="s">
        <v>4</v>
      </c>
      <c r="B11788" s="4" t="s">
        <v>5</v>
      </c>
      <c r="C11788" s="4" t="s">
        <v>8</v>
      </c>
      <c r="D11788" s="4" t="s">
        <v>7</v>
      </c>
      <c r="E11788" s="4" t="s">
        <v>19</v>
      </c>
    </row>
    <row r="11789" spans="1:15">
      <c r="A11789" t="n">
        <v>101837</v>
      </c>
      <c r="B11789" s="42" t="n">
        <v>101</v>
      </c>
      <c r="C11789" s="7" t="n">
        <v>0</v>
      </c>
      <c r="D11789" s="7" t="n">
        <v>3150</v>
      </c>
      <c r="E11789" s="7" t="n">
        <v>1</v>
      </c>
    </row>
    <row r="11790" spans="1:15">
      <c r="A11790" t="s">
        <v>4</v>
      </c>
      <c r="B11790" s="4" t="s">
        <v>5</v>
      </c>
      <c r="C11790" s="4" t="s">
        <v>8</v>
      </c>
      <c r="D11790" s="4" t="s">
        <v>7</v>
      </c>
      <c r="E11790" s="4" t="s">
        <v>18</v>
      </c>
    </row>
    <row r="11791" spans="1:15">
      <c r="A11791" t="n">
        <v>101845</v>
      </c>
      <c r="B11791" s="25" t="n">
        <v>58</v>
      </c>
      <c r="C11791" s="7" t="n">
        <v>100</v>
      </c>
      <c r="D11791" s="7" t="n">
        <v>300</v>
      </c>
      <c r="E11791" s="7" t="n">
        <v>0.300000011920929</v>
      </c>
    </row>
    <row r="11792" spans="1:15">
      <c r="A11792" t="s">
        <v>4</v>
      </c>
      <c r="B11792" s="4" t="s">
        <v>5</v>
      </c>
      <c r="C11792" s="4" t="s">
        <v>8</v>
      </c>
      <c r="D11792" s="4" t="s">
        <v>7</v>
      </c>
    </row>
    <row r="11793" spans="1:12">
      <c r="A11793" t="n">
        <v>101853</v>
      </c>
      <c r="B11793" s="25" t="n">
        <v>58</v>
      </c>
      <c r="C11793" s="7" t="n">
        <v>255</v>
      </c>
      <c r="D11793" s="7" t="n">
        <v>0</v>
      </c>
    </row>
    <row r="11794" spans="1:12">
      <c r="A11794" t="s">
        <v>4</v>
      </c>
      <c r="B11794" s="4" t="s">
        <v>5</v>
      </c>
      <c r="C11794" s="4" t="s">
        <v>8</v>
      </c>
      <c r="D11794" s="4" t="s">
        <v>7</v>
      </c>
      <c r="E11794" s="4" t="s">
        <v>9</v>
      </c>
    </row>
    <row r="11795" spans="1:12">
      <c r="A11795" t="n">
        <v>101857</v>
      </c>
      <c r="B11795" s="38" t="n">
        <v>51</v>
      </c>
      <c r="C11795" s="7" t="n">
        <v>4</v>
      </c>
      <c r="D11795" s="7" t="n">
        <v>0</v>
      </c>
      <c r="E11795" s="7" t="s">
        <v>128</v>
      </c>
    </row>
    <row r="11796" spans="1:12">
      <c r="A11796" t="s">
        <v>4</v>
      </c>
      <c r="B11796" s="4" t="s">
        <v>5</v>
      </c>
      <c r="C11796" s="4" t="s">
        <v>7</v>
      </c>
    </row>
    <row r="11797" spans="1:12">
      <c r="A11797" t="n">
        <v>101870</v>
      </c>
      <c r="B11797" s="23" t="n">
        <v>16</v>
      </c>
      <c r="C11797" s="7" t="n">
        <v>0</v>
      </c>
    </row>
    <row r="11798" spans="1:12">
      <c r="A11798" t="s">
        <v>4</v>
      </c>
      <c r="B11798" s="4" t="s">
        <v>5</v>
      </c>
      <c r="C11798" s="4" t="s">
        <v>7</v>
      </c>
      <c r="D11798" s="4" t="s">
        <v>69</v>
      </c>
      <c r="E11798" s="4" t="s">
        <v>8</v>
      </c>
      <c r="F11798" s="4" t="s">
        <v>8</v>
      </c>
    </row>
    <row r="11799" spans="1:12">
      <c r="A11799" t="n">
        <v>101873</v>
      </c>
      <c r="B11799" s="39" t="n">
        <v>26</v>
      </c>
      <c r="C11799" s="7" t="n">
        <v>0</v>
      </c>
      <c r="D11799" s="7" t="s">
        <v>879</v>
      </c>
      <c r="E11799" s="7" t="n">
        <v>2</v>
      </c>
      <c r="F11799" s="7" t="n">
        <v>0</v>
      </c>
    </row>
    <row r="11800" spans="1:12">
      <c r="A11800" t="s">
        <v>4</v>
      </c>
      <c r="B11800" s="4" t="s">
        <v>5</v>
      </c>
    </row>
    <row r="11801" spans="1:12">
      <c r="A11801" t="n">
        <v>101935</v>
      </c>
      <c r="B11801" s="30" t="n">
        <v>28</v>
      </c>
    </row>
    <row r="11802" spans="1:12">
      <c r="A11802" t="s">
        <v>4</v>
      </c>
      <c r="B11802" s="4" t="s">
        <v>5</v>
      </c>
      <c r="C11802" s="4" t="s">
        <v>8</v>
      </c>
      <c r="D11802" s="4" t="s">
        <v>7</v>
      </c>
      <c r="E11802" s="4" t="s">
        <v>9</v>
      </c>
    </row>
    <row r="11803" spans="1:12">
      <c r="A11803" t="n">
        <v>101936</v>
      </c>
      <c r="B11803" s="38" t="n">
        <v>51</v>
      </c>
      <c r="C11803" s="7" t="n">
        <v>4</v>
      </c>
      <c r="D11803" s="7" t="n">
        <v>115</v>
      </c>
      <c r="E11803" s="7" t="s">
        <v>76</v>
      </c>
    </row>
    <row r="11804" spans="1:12">
      <c r="A11804" t="s">
        <v>4</v>
      </c>
      <c r="B11804" s="4" t="s">
        <v>5</v>
      </c>
      <c r="C11804" s="4" t="s">
        <v>7</v>
      </c>
    </row>
    <row r="11805" spans="1:12">
      <c r="A11805" t="n">
        <v>101949</v>
      </c>
      <c r="B11805" s="23" t="n">
        <v>16</v>
      </c>
      <c r="C11805" s="7" t="n">
        <v>0</v>
      </c>
    </row>
    <row r="11806" spans="1:12">
      <c r="A11806" t="s">
        <v>4</v>
      </c>
      <c r="B11806" s="4" t="s">
        <v>5</v>
      </c>
      <c r="C11806" s="4" t="s">
        <v>7</v>
      </c>
      <c r="D11806" s="4" t="s">
        <v>69</v>
      </c>
      <c r="E11806" s="4" t="s">
        <v>8</v>
      </c>
      <c r="F11806" s="4" t="s">
        <v>8</v>
      </c>
      <c r="G11806" s="4" t="s">
        <v>69</v>
      </c>
      <c r="H11806" s="4" t="s">
        <v>8</v>
      </c>
      <c r="I11806" s="4" t="s">
        <v>8</v>
      </c>
      <c r="J11806" s="4" t="s">
        <v>69</v>
      </c>
      <c r="K11806" s="4" t="s">
        <v>8</v>
      </c>
      <c r="L11806" s="4" t="s">
        <v>8</v>
      </c>
    </row>
    <row r="11807" spans="1:12">
      <c r="A11807" t="n">
        <v>101952</v>
      </c>
      <c r="B11807" s="39" t="n">
        <v>26</v>
      </c>
      <c r="C11807" s="7" t="n">
        <v>115</v>
      </c>
      <c r="D11807" s="7" t="s">
        <v>880</v>
      </c>
      <c r="E11807" s="7" t="n">
        <v>2</v>
      </c>
      <c r="F11807" s="7" t="n">
        <v>3</v>
      </c>
      <c r="G11807" s="7" t="s">
        <v>881</v>
      </c>
      <c r="H11807" s="7" t="n">
        <v>2</v>
      </c>
      <c r="I11807" s="7" t="n">
        <v>3</v>
      </c>
      <c r="J11807" s="7" t="s">
        <v>882</v>
      </c>
      <c r="K11807" s="7" t="n">
        <v>2</v>
      </c>
      <c r="L11807" s="7" t="n">
        <v>0</v>
      </c>
    </row>
    <row r="11808" spans="1:12">
      <c r="A11808" t="s">
        <v>4</v>
      </c>
      <c r="B11808" s="4" t="s">
        <v>5</v>
      </c>
    </row>
    <row r="11809" spans="1:12">
      <c r="A11809" t="n">
        <v>102185</v>
      </c>
      <c r="B11809" s="30" t="n">
        <v>28</v>
      </c>
    </row>
    <row r="11810" spans="1:12">
      <c r="A11810" t="s">
        <v>4</v>
      </c>
      <c r="B11810" s="4" t="s">
        <v>5</v>
      </c>
      <c r="C11810" s="4" t="s">
        <v>17</v>
      </c>
    </row>
    <row r="11811" spans="1:12">
      <c r="A11811" t="n">
        <v>102186</v>
      </c>
      <c r="B11811" s="16" t="n">
        <v>3</v>
      </c>
      <c r="C11811" s="13" t="n">
        <f t="normal" ca="1">A11821</f>
        <v>0</v>
      </c>
    </row>
    <row r="11812" spans="1:12">
      <c r="A11812" t="s">
        <v>4</v>
      </c>
      <c r="B11812" s="4" t="s">
        <v>5</v>
      </c>
      <c r="C11812" s="4" t="s">
        <v>8</v>
      </c>
      <c r="D11812" s="4" t="s">
        <v>7</v>
      </c>
      <c r="E11812" s="4" t="s">
        <v>9</v>
      </c>
    </row>
    <row r="11813" spans="1:12">
      <c r="A11813" t="n">
        <v>102191</v>
      </c>
      <c r="B11813" s="38" t="n">
        <v>51</v>
      </c>
      <c r="C11813" s="7" t="n">
        <v>4</v>
      </c>
      <c r="D11813" s="7" t="n">
        <v>115</v>
      </c>
      <c r="E11813" s="7" t="s">
        <v>76</v>
      </c>
    </row>
    <row r="11814" spans="1:12">
      <c r="A11814" t="s">
        <v>4</v>
      </c>
      <c r="B11814" s="4" t="s">
        <v>5</v>
      </c>
      <c r="C11814" s="4" t="s">
        <v>7</v>
      </c>
    </row>
    <row r="11815" spans="1:12">
      <c r="A11815" t="n">
        <v>102204</v>
      </c>
      <c r="B11815" s="23" t="n">
        <v>16</v>
      </c>
      <c r="C11815" s="7" t="n">
        <v>0</v>
      </c>
    </row>
    <row r="11816" spans="1:12">
      <c r="A11816" t="s">
        <v>4</v>
      </c>
      <c r="B11816" s="4" t="s">
        <v>5</v>
      </c>
      <c r="C11816" s="4" t="s">
        <v>7</v>
      </c>
      <c r="D11816" s="4" t="s">
        <v>69</v>
      </c>
      <c r="E11816" s="4" t="s">
        <v>8</v>
      </c>
      <c r="F11816" s="4" t="s">
        <v>8</v>
      </c>
      <c r="G11816" s="4" t="s">
        <v>69</v>
      </c>
      <c r="H11816" s="4" t="s">
        <v>8</v>
      </c>
      <c r="I11816" s="4" t="s">
        <v>8</v>
      </c>
      <c r="J11816" s="4" t="s">
        <v>69</v>
      </c>
      <c r="K11816" s="4" t="s">
        <v>8</v>
      </c>
      <c r="L11816" s="4" t="s">
        <v>8</v>
      </c>
      <c r="M11816" s="4" t="s">
        <v>69</v>
      </c>
      <c r="N11816" s="4" t="s">
        <v>8</v>
      </c>
      <c r="O11816" s="4" t="s">
        <v>8</v>
      </c>
    </row>
    <row r="11817" spans="1:12">
      <c r="A11817" t="n">
        <v>102207</v>
      </c>
      <c r="B11817" s="39" t="n">
        <v>26</v>
      </c>
      <c r="C11817" s="7" t="n">
        <v>115</v>
      </c>
      <c r="D11817" s="7" t="s">
        <v>883</v>
      </c>
      <c r="E11817" s="7" t="n">
        <v>2</v>
      </c>
      <c r="F11817" s="7" t="n">
        <v>3</v>
      </c>
      <c r="G11817" s="7" t="s">
        <v>884</v>
      </c>
      <c r="H11817" s="7" t="n">
        <v>2</v>
      </c>
      <c r="I11817" s="7" t="n">
        <v>3</v>
      </c>
      <c r="J11817" s="7" t="s">
        <v>885</v>
      </c>
      <c r="K11817" s="7" t="n">
        <v>2</v>
      </c>
      <c r="L11817" s="7" t="n">
        <v>3</v>
      </c>
      <c r="M11817" s="7" t="s">
        <v>886</v>
      </c>
      <c r="N11817" s="7" t="n">
        <v>2</v>
      </c>
      <c r="O11817" s="7" t="n">
        <v>0</v>
      </c>
    </row>
    <row r="11818" spans="1:12">
      <c r="A11818" t="s">
        <v>4</v>
      </c>
      <c r="B11818" s="4" t="s">
        <v>5</v>
      </c>
    </row>
    <row r="11819" spans="1:12">
      <c r="A11819" t="n">
        <v>102452</v>
      </c>
      <c r="B11819" s="30" t="n">
        <v>28</v>
      </c>
    </row>
    <row r="11820" spans="1:12">
      <c r="A11820" t="s">
        <v>4</v>
      </c>
      <c r="B11820" s="4" t="s">
        <v>5</v>
      </c>
      <c r="C11820" s="4" t="s">
        <v>7</v>
      </c>
      <c r="D11820" s="4" t="s">
        <v>8</v>
      </c>
      <c r="E11820" s="4" t="s">
        <v>18</v>
      </c>
      <c r="F11820" s="4" t="s">
        <v>7</v>
      </c>
    </row>
    <row r="11821" spans="1:12">
      <c r="A11821" t="n">
        <v>102453</v>
      </c>
      <c r="B11821" s="70" t="n">
        <v>59</v>
      </c>
      <c r="C11821" s="7" t="n">
        <v>0</v>
      </c>
      <c r="D11821" s="7" t="n">
        <v>6</v>
      </c>
      <c r="E11821" s="7" t="n">
        <v>0</v>
      </c>
      <c r="F11821" s="7" t="n">
        <v>0</v>
      </c>
    </row>
    <row r="11822" spans="1:12">
      <c r="A11822" t="s">
        <v>4</v>
      </c>
      <c r="B11822" s="4" t="s">
        <v>5</v>
      </c>
      <c r="C11822" s="4" t="s">
        <v>7</v>
      </c>
    </row>
    <row r="11823" spans="1:12">
      <c r="A11823" t="n">
        <v>102463</v>
      </c>
      <c r="B11823" s="23" t="n">
        <v>16</v>
      </c>
      <c r="C11823" s="7" t="n">
        <v>1000</v>
      </c>
    </row>
    <row r="11824" spans="1:12">
      <c r="A11824" t="s">
        <v>4</v>
      </c>
      <c r="B11824" s="4" t="s">
        <v>5</v>
      </c>
      <c r="C11824" s="4" t="s">
        <v>8</v>
      </c>
      <c r="D11824" s="4" t="s">
        <v>7</v>
      </c>
      <c r="E11824" s="4" t="s">
        <v>18</v>
      </c>
    </row>
    <row r="11825" spans="1:15">
      <c r="A11825" t="n">
        <v>102466</v>
      </c>
      <c r="B11825" s="25" t="n">
        <v>58</v>
      </c>
      <c r="C11825" s="7" t="n">
        <v>0</v>
      </c>
      <c r="D11825" s="7" t="n">
        <v>1000</v>
      </c>
      <c r="E11825" s="7" t="n">
        <v>1</v>
      </c>
    </row>
    <row r="11826" spans="1:15">
      <c r="A11826" t="s">
        <v>4</v>
      </c>
      <c r="B11826" s="4" t="s">
        <v>5</v>
      </c>
      <c r="C11826" s="4" t="s">
        <v>8</v>
      </c>
      <c r="D11826" s="4" t="s">
        <v>7</v>
      </c>
    </row>
    <row r="11827" spans="1:15">
      <c r="A11827" t="n">
        <v>102474</v>
      </c>
      <c r="B11827" s="25" t="n">
        <v>58</v>
      </c>
      <c r="C11827" s="7" t="n">
        <v>255</v>
      </c>
      <c r="D11827" s="7" t="n">
        <v>0</v>
      </c>
    </row>
    <row r="11828" spans="1:15">
      <c r="A11828" t="s">
        <v>4</v>
      </c>
      <c r="B11828" s="4" t="s">
        <v>5</v>
      </c>
      <c r="C11828" s="4" t="s">
        <v>7</v>
      </c>
    </row>
    <row r="11829" spans="1:15">
      <c r="A11829" t="n">
        <v>102478</v>
      </c>
      <c r="B11829" s="23" t="n">
        <v>16</v>
      </c>
      <c r="C11829" s="7" t="n">
        <v>500</v>
      </c>
    </row>
    <row r="11830" spans="1:15">
      <c r="A11830" t="s">
        <v>4</v>
      </c>
      <c r="B11830" s="4" t="s">
        <v>5</v>
      </c>
      <c r="C11830" s="4" t="s">
        <v>8</v>
      </c>
      <c r="D11830" s="4" t="s">
        <v>7</v>
      </c>
      <c r="E11830" s="4" t="s">
        <v>18</v>
      </c>
      <c r="F11830" s="4" t="s">
        <v>7</v>
      </c>
      <c r="G11830" s="4" t="s">
        <v>19</v>
      </c>
      <c r="H11830" s="4" t="s">
        <v>19</v>
      </c>
      <c r="I11830" s="4" t="s">
        <v>7</v>
      </c>
      <c r="J11830" s="4" t="s">
        <v>7</v>
      </c>
      <c r="K11830" s="4" t="s">
        <v>19</v>
      </c>
      <c r="L11830" s="4" t="s">
        <v>19</v>
      </c>
      <c r="M11830" s="4" t="s">
        <v>19</v>
      </c>
      <c r="N11830" s="4" t="s">
        <v>19</v>
      </c>
      <c r="O11830" s="4" t="s">
        <v>9</v>
      </c>
    </row>
    <row r="11831" spans="1:15">
      <c r="A11831" t="n">
        <v>102481</v>
      </c>
      <c r="B11831" s="15" t="n">
        <v>50</v>
      </c>
      <c r="C11831" s="7" t="n">
        <v>0</v>
      </c>
      <c r="D11831" s="7" t="n">
        <v>14036</v>
      </c>
      <c r="E11831" s="7" t="n">
        <v>1</v>
      </c>
      <c r="F11831" s="7" t="n">
        <v>0</v>
      </c>
      <c r="G11831" s="7" t="n">
        <v>0</v>
      </c>
      <c r="H11831" s="7" t="n">
        <v>0</v>
      </c>
      <c r="I11831" s="7" t="n">
        <v>0</v>
      </c>
      <c r="J11831" s="7" t="n">
        <v>65533</v>
      </c>
      <c r="K11831" s="7" t="n">
        <v>0</v>
      </c>
      <c r="L11831" s="7" t="n">
        <v>0</v>
      </c>
      <c r="M11831" s="7" t="n">
        <v>0</v>
      </c>
      <c r="N11831" s="7" t="n">
        <v>0</v>
      </c>
      <c r="O11831" s="7" t="s">
        <v>20</v>
      </c>
    </row>
    <row r="11832" spans="1:15">
      <c r="A11832" t="s">
        <v>4</v>
      </c>
      <c r="B11832" s="4" t="s">
        <v>5</v>
      </c>
      <c r="C11832" s="4" t="s">
        <v>8</v>
      </c>
      <c r="D11832" s="4" t="s">
        <v>7</v>
      </c>
      <c r="E11832" s="4" t="s">
        <v>7</v>
      </c>
      <c r="F11832" s="4" t="s">
        <v>7</v>
      </c>
      <c r="G11832" s="4" t="s">
        <v>7</v>
      </c>
      <c r="H11832" s="4" t="s">
        <v>8</v>
      </c>
    </row>
    <row r="11833" spans="1:15">
      <c r="A11833" t="n">
        <v>102520</v>
      </c>
      <c r="B11833" s="28" t="n">
        <v>25</v>
      </c>
      <c r="C11833" s="7" t="n">
        <v>5</v>
      </c>
      <c r="D11833" s="7" t="n">
        <v>65535</v>
      </c>
      <c r="E11833" s="7" t="n">
        <v>65535</v>
      </c>
      <c r="F11833" s="7" t="n">
        <v>65535</v>
      </c>
      <c r="G11833" s="7" t="n">
        <v>65535</v>
      </c>
      <c r="H11833" s="7" t="n">
        <v>0</v>
      </c>
    </row>
    <row r="11834" spans="1:15">
      <c r="A11834" t="s">
        <v>4</v>
      </c>
      <c r="B11834" s="4" t="s">
        <v>5</v>
      </c>
      <c r="C11834" s="4" t="s">
        <v>7</v>
      </c>
      <c r="D11834" s="4" t="s">
        <v>8</v>
      </c>
      <c r="E11834" s="4" t="s">
        <v>69</v>
      </c>
      <c r="F11834" s="4" t="s">
        <v>8</v>
      </c>
      <c r="G11834" s="4" t="s">
        <v>8</v>
      </c>
      <c r="H11834" s="4" t="s">
        <v>8</v>
      </c>
    </row>
    <row r="11835" spans="1:15">
      <c r="A11835" t="n">
        <v>102531</v>
      </c>
      <c r="B11835" s="29" t="n">
        <v>24</v>
      </c>
      <c r="C11835" s="7" t="n">
        <v>65533</v>
      </c>
      <c r="D11835" s="7" t="n">
        <v>11</v>
      </c>
      <c r="E11835" s="7" t="s">
        <v>887</v>
      </c>
      <c r="F11835" s="7" t="n">
        <v>6</v>
      </c>
      <c r="G11835" s="7" t="n">
        <v>2</v>
      </c>
      <c r="H11835" s="7" t="n">
        <v>0</v>
      </c>
    </row>
    <row r="11836" spans="1:15">
      <c r="A11836" t="s">
        <v>4</v>
      </c>
      <c r="B11836" s="4" t="s">
        <v>5</v>
      </c>
    </row>
    <row r="11837" spans="1:15">
      <c r="A11837" t="n">
        <v>102585</v>
      </c>
      <c r="B11837" s="30" t="n">
        <v>28</v>
      </c>
    </row>
    <row r="11838" spans="1:15">
      <c r="A11838" t="s">
        <v>4</v>
      </c>
      <c r="B11838" s="4" t="s">
        <v>5</v>
      </c>
      <c r="C11838" s="4" t="s">
        <v>8</v>
      </c>
    </row>
    <row r="11839" spans="1:15">
      <c r="A11839" t="n">
        <v>102586</v>
      </c>
      <c r="B11839" s="31" t="n">
        <v>27</v>
      </c>
      <c r="C11839" s="7" t="n">
        <v>0</v>
      </c>
    </row>
    <row r="11840" spans="1:15">
      <c r="A11840" t="s">
        <v>4</v>
      </c>
      <c r="B11840" s="4" t="s">
        <v>5</v>
      </c>
      <c r="C11840" s="4" t="s">
        <v>8</v>
      </c>
    </row>
    <row r="11841" spans="1:15">
      <c r="A11841" t="n">
        <v>102588</v>
      </c>
      <c r="B11841" s="31" t="n">
        <v>27</v>
      </c>
      <c r="C11841" s="7" t="n">
        <v>1</v>
      </c>
    </row>
    <row r="11842" spans="1:15">
      <c r="A11842" t="s">
        <v>4</v>
      </c>
      <c r="B11842" s="4" t="s">
        <v>5</v>
      </c>
      <c r="C11842" s="4" t="s">
        <v>8</v>
      </c>
      <c r="D11842" s="4" t="s">
        <v>7</v>
      </c>
      <c r="E11842" s="4" t="s">
        <v>7</v>
      </c>
      <c r="F11842" s="4" t="s">
        <v>7</v>
      </c>
      <c r="G11842" s="4" t="s">
        <v>7</v>
      </c>
      <c r="H11842" s="4" t="s">
        <v>8</v>
      </c>
    </row>
    <row r="11843" spans="1:15">
      <c r="A11843" t="n">
        <v>102590</v>
      </c>
      <c r="B11843" s="28" t="n">
        <v>25</v>
      </c>
      <c r="C11843" s="7" t="n">
        <v>5</v>
      </c>
      <c r="D11843" s="7" t="n">
        <v>65535</v>
      </c>
      <c r="E11843" s="7" t="n">
        <v>500</v>
      </c>
      <c r="F11843" s="7" t="n">
        <v>800</v>
      </c>
      <c r="G11843" s="7" t="n">
        <v>140</v>
      </c>
      <c r="H11843" s="7" t="n">
        <v>0</v>
      </c>
    </row>
    <row r="11844" spans="1:15">
      <c r="A11844" t="s">
        <v>4</v>
      </c>
      <c r="B11844" s="4" t="s">
        <v>5</v>
      </c>
      <c r="C11844" s="4" t="s">
        <v>7</v>
      </c>
      <c r="D11844" s="4" t="s">
        <v>69</v>
      </c>
      <c r="E11844" s="4" t="s">
        <v>8</v>
      </c>
      <c r="F11844" s="4" t="s">
        <v>8</v>
      </c>
      <c r="G11844" s="4" t="s">
        <v>69</v>
      </c>
      <c r="H11844" s="4" t="s">
        <v>8</v>
      </c>
      <c r="I11844" s="4" t="s">
        <v>8</v>
      </c>
      <c r="J11844" s="4" t="s">
        <v>69</v>
      </c>
      <c r="K11844" s="4" t="s">
        <v>8</v>
      </c>
      <c r="L11844" s="4" t="s">
        <v>8</v>
      </c>
      <c r="M11844" s="4" t="s">
        <v>69</v>
      </c>
      <c r="N11844" s="4" t="s">
        <v>8</v>
      </c>
      <c r="O11844" s="4" t="s">
        <v>8</v>
      </c>
    </row>
    <row r="11845" spans="1:15">
      <c r="A11845" t="n">
        <v>102601</v>
      </c>
      <c r="B11845" s="29" t="n">
        <v>24</v>
      </c>
      <c r="C11845" s="7" t="n">
        <v>65533</v>
      </c>
      <c r="D11845" s="7" t="s">
        <v>888</v>
      </c>
      <c r="E11845" s="7" t="n">
        <v>2</v>
      </c>
      <c r="F11845" s="7" t="n">
        <v>3</v>
      </c>
      <c r="G11845" s="7" t="s">
        <v>889</v>
      </c>
      <c r="H11845" s="7" t="n">
        <v>2</v>
      </c>
      <c r="I11845" s="7" t="n">
        <v>3</v>
      </c>
      <c r="J11845" s="7" t="s">
        <v>890</v>
      </c>
      <c r="K11845" s="7" t="n">
        <v>2</v>
      </c>
      <c r="L11845" s="7" t="n">
        <v>3</v>
      </c>
      <c r="M11845" s="7" t="s">
        <v>891</v>
      </c>
      <c r="N11845" s="7" t="n">
        <v>2</v>
      </c>
      <c r="O11845" s="7" t="n">
        <v>0</v>
      </c>
    </row>
    <row r="11846" spans="1:15">
      <c r="A11846" t="s">
        <v>4</v>
      </c>
      <c r="B11846" s="4" t="s">
        <v>5</v>
      </c>
    </row>
    <row r="11847" spans="1:15">
      <c r="A11847" t="n">
        <v>103013</v>
      </c>
      <c r="B11847" s="30" t="n">
        <v>28</v>
      </c>
    </row>
    <row r="11848" spans="1:15">
      <c r="A11848" t="s">
        <v>4</v>
      </c>
      <c r="B11848" s="4" t="s">
        <v>5</v>
      </c>
      <c r="C11848" s="4" t="s">
        <v>8</v>
      </c>
    </row>
    <row r="11849" spans="1:15">
      <c r="A11849" t="n">
        <v>103014</v>
      </c>
      <c r="B11849" s="31" t="n">
        <v>27</v>
      </c>
      <c r="C11849" s="7" t="n">
        <v>0</v>
      </c>
    </row>
    <row r="11850" spans="1:15">
      <c r="A11850" t="s">
        <v>4</v>
      </c>
      <c r="B11850" s="4" t="s">
        <v>5</v>
      </c>
      <c r="C11850" s="4" t="s">
        <v>8</v>
      </c>
    </row>
    <row r="11851" spans="1:15">
      <c r="A11851" t="n">
        <v>103016</v>
      </c>
      <c r="B11851" s="31" t="n">
        <v>27</v>
      </c>
      <c r="C11851" s="7" t="n">
        <v>1</v>
      </c>
    </row>
    <row r="11852" spans="1:15">
      <c r="A11852" t="s">
        <v>4</v>
      </c>
      <c r="B11852" s="4" t="s">
        <v>5</v>
      </c>
      <c r="C11852" s="4" t="s">
        <v>8</v>
      </c>
      <c r="D11852" s="4" t="s">
        <v>7</v>
      </c>
      <c r="E11852" s="4" t="s">
        <v>7</v>
      </c>
      <c r="F11852" s="4" t="s">
        <v>7</v>
      </c>
      <c r="G11852" s="4" t="s">
        <v>7</v>
      </c>
      <c r="H11852" s="4" t="s">
        <v>8</v>
      </c>
    </row>
    <row r="11853" spans="1:15">
      <c r="A11853" t="n">
        <v>103018</v>
      </c>
      <c r="B11853" s="28" t="n">
        <v>25</v>
      </c>
      <c r="C11853" s="7" t="n">
        <v>5</v>
      </c>
      <c r="D11853" s="7" t="n">
        <v>65535</v>
      </c>
      <c r="E11853" s="7" t="n">
        <v>65535</v>
      </c>
      <c r="F11853" s="7" t="n">
        <v>65535</v>
      </c>
      <c r="G11853" s="7" t="n">
        <v>65535</v>
      </c>
      <c r="H11853" s="7" t="n">
        <v>0</v>
      </c>
    </row>
    <row r="11854" spans="1:15">
      <c r="A11854" t="s">
        <v>4</v>
      </c>
      <c r="B11854" s="4" t="s">
        <v>5</v>
      </c>
      <c r="C11854" s="4" t="s">
        <v>8</v>
      </c>
      <c r="D11854" s="4" t="s">
        <v>7</v>
      </c>
      <c r="E11854" s="4" t="s">
        <v>8</v>
      </c>
      <c r="F11854" s="4" t="s">
        <v>8</v>
      </c>
      <c r="G11854" s="4" t="s">
        <v>17</v>
      </c>
    </row>
    <row r="11855" spans="1:15">
      <c r="A11855" t="n">
        <v>103029</v>
      </c>
      <c r="B11855" s="12" t="n">
        <v>5</v>
      </c>
      <c r="C11855" s="7" t="n">
        <v>30</v>
      </c>
      <c r="D11855" s="7" t="n">
        <v>6403</v>
      </c>
      <c r="E11855" s="7" t="n">
        <v>8</v>
      </c>
      <c r="F11855" s="7" t="n">
        <v>1</v>
      </c>
      <c r="G11855" s="13" t="n">
        <f t="normal" ca="1">A11871</f>
        <v>0</v>
      </c>
    </row>
    <row r="11856" spans="1:15">
      <c r="A11856" t="s">
        <v>4</v>
      </c>
      <c r="B11856" s="4" t="s">
        <v>5</v>
      </c>
      <c r="C11856" s="4" t="s">
        <v>7</v>
      </c>
    </row>
    <row r="11857" spans="1:15">
      <c r="A11857" t="n">
        <v>103039</v>
      </c>
      <c r="B11857" s="23" t="n">
        <v>16</v>
      </c>
      <c r="C11857" s="7" t="n">
        <v>500</v>
      </c>
    </row>
    <row r="11858" spans="1:15">
      <c r="A11858" t="s">
        <v>4</v>
      </c>
      <c r="B11858" s="4" t="s">
        <v>5</v>
      </c>
      <c r="C11858" s="4" t="s">
        <v>8</v>
      </c>
      <c r="D11858" s="4" t="s">
        <v>8</v>
      </c>
      <c r="E11858" s="4" t="s">
        <v>8</v>
      </c>
      <c r="F11858" s="4" t="s">
        <v>18</v>
      </c>
      <c r="G11858" s="4" t="s">
        <v>18</v>
      </c>
      <c r="H11858" s="4" t="s">
        <v>18</v>
      </c>
      <c r="I11858" s="4" t="s">
        <v>18</v>
      </c>
      <c r="J11858" s="4" t="s">
        <v>18</v>
      </c>
    </row>
    <row r="11859" spans="1:15">
      <c r="A11859" t="n">
        <v>103042</v>
      </c>
      <c r="B11859" s="81" t="n">
        <v>76</v>
      </c>
      <c r="C11859" s="7" t="n">
        <v>1</v>
      </c>
      <c r="D11859" s="7" t="n">
        <v>3</v>
      </c>
      <c r="E11859" s="7" t="n">
        <v>0</v>
      </c>
      <c r="F11859" s="7" t="n">
        <v>1</v>
      </c>
      <c r="G11859" s="7" t="n">
        <v>1</v>
      </c>
      <c r="H11859" s="7" t="n">
        <v>1</v>
      </c>
      <c r="I11859" s="7" t="n">
        <v>1</v>
      </c>
      <c r="J11859" s="7" t="n">
        <v>1000</v>
      </c>
    </row>
    <row r="11860" spans="1:15">
      <c r="A11860" t="s">
        <v>4</v>
      </c>
      <c r="B11860" s="4" t="s">
        <v>5</v>
      </c>
      <c r="C11860" s="4" t="s">
        <v>8</v>
      </c>
      <c r="D11860" s="4" t="s">
        <v>8</v>
      </c>
    </row>
    <row r="11861" spans="1:15">
      <c r="A11861" t="n">
        <v>103066</v>
      </c>
      <c r="B11861" s="83" t="n">
        <v>77</v>
      </c>
      <c r="C11861" s="7" t="n">
        <v>1</v>
      </c>
      <c r="D11861" s="7" t="n">
        <v>3</v>
      </c>
    </row>
    <row r="11862" spans="1:15">
      <c r="A11862" t="s">
        <v>4</v>
      </c>
      <c r="B11862" s="4" t="s">
        <v>5</v>
      </c>
    </row>
    <row r="11863" spans="1:15">
      <c r="A11863" t="n">
        <v>103069</v>
      </c>
      <c r="B11863" s="90" t="n">
        <v>88</v>
      </c>
    </row>
    <row r="11864" spans="1:15">
      <c r="A11864" t="s">
        <v>4</v>
      </c>
      <c r="B11864" s="4" t="s">
        <v>5</v>
      </c>
      <c r="C11864" s="4" t="s">
        <v>8</v>
      </c>
      <c r="D11864" s="4" t="s">
        <v>8</v>
      </c>
      <c r="E11864" s="4" t="s">
        <v>8</v>
      </c>
      <c r="F11864" s="4" t="s">
        <v>18</v>
      </c>
      <c r="G11864" s="4" t="s">
        <v>18</v>
      </c>
      <c r="H11864" s="4" t="s">
        <v>18</v>
      </c>
      <c r="I11864" s="4" t="s">
        <v>18</v>
      </c>
      <c r="J11864" s="4" t="s">
        <v>18</v>
      </c>
    </row>
    <row r="11865" spans="1:15">
      <c r="A11865" t="n">
        <v>103070</v>
      </c>
      <c r="B11865" s="81" t="n">
        <v>76</v>
      </c>
      <c r="C11865" s="7" t="n">
        <v>1</v>
      </c>
      <c r="D11865" s="7" t="n">
        <v>3</v>
      </c>
      <c r="E11865" s="7" t="n">
        <v>0</v>
      </c>
      <c r="F11865" s="7" t="n">
        <v>1</v>
      </c>
      <c r="G11865" s="7" t="n">
        <v>1</v>
      </c>
      <c r="H11865" s="7" t="n">
        <v>1</v>
      </c>
      <c r="I11865" s="7" t="n">
        <v>0</v>
      </c>
      <c r="J11865" s="7" t="n">
        <v>1000</v>
      </c>
    </row>
    <row r="11866" spans="1:15">
      <c r="A11866" t="s">
        <v>4</v>
      </c>
      <c r="B11866" s="4" t="s">
        <v>5</v>
      </c>
      <c r="C11866" s="4" t="s">
        <v>8</v>
      </c>
      <c r="D11866" s="4" t="s">
        <v>8</v>
      </c>
    </row>
    <row r="11867" spans="1:15">
      <c r="A11867" t="n">
        <v>103094</v>
      </c>
      <c r="B11867" s="83" t="n">
        <v>77</v>
      </c>
      <c r="C11867" s="7" t="n">
        <v>1</v>
      </c>
      <c r="D11867" s="7" t="n">
        <v>3</v>
      </c>
    </row>
    <row r="11868" spans="1:15">
      <c r="A11868" t="s">
        <v>4</v>
      </c>
      <c r="B11868" s="4" t="s">
        <v>5</v>
      </c>
      <c r="C11868" s="4" t="s">
        <v>17</v>
      </c>
    </row>
    <row r="11869" spans="1:15">
      <c r="A11869" t="n">
        <v>103097</v>
      </c>
      <c r="B11869" s="16" t="n">
        <v>3</v>
      </c>
      <c r="C11869" s="13" t="n">
        <f t="normal" ca="1">A11871</f>
        <v>0</v>
      </c>
    </row>
    <row r="11870" spans="1:15">
      <c r="A11870" t="s">
        <v>4</v>
      </c>
      <c r="B11870" s="4" t="s">
        <v>5</v>
      </c>
      <c r="C11870" s="4" t="s">
        <v>7</v>
      </c>
    </row>
    <row r="11871" spans="1:15">
      <c r="A11871" t="n">
        <v>103102</v>
      </c>
      <c r="B11871" s="23" t="n">
        <v>16</v>
      </c>
      <c r="C11871" s="7" t="n">
        <v>500</v>
      </c>
    </row>
    <row r="11872" spans="1:15">
      <c r="A11872" t="s">
        <v>4</v>
      </c>
      <c r="B11872" s="4" t="s">
        <v>5</v>
      </c>
      <c r="C11872" s="4" t="s">
        <v>8</v>
      </c>
      <c r="D11872" s="4" t="s">
        <v>7</v>
      </c>
      <c r="E11872" s="4" t="s">
        <v>18</v>
      </c>
      <c r="F11872" s="4" t="s">
        <v>7</v>
      </c>
      <c r="G11872" s="4" t="s">
        <v>19</v>
      </c>
      <c r="H11872" s="4" t="s">
        <v>19</v>
      </c>
      <c r="I11872" s="4" t="s">
        <v>7</v>
      </c>
      <c r="J11872" s="4" t="s">
        <v>7</v>
      </c>
      <c r="K11872" s="4" t="s">
        <v>19</v>
      </c>
      <c r="L11872" s="4" t="s">
        <v>19</v>
      </c>
      <c r="M11872" s="4" t="s">
        <v>19</v>
      </c>
      <c r="N11872" s="4" t="s">
        <v>19</v>
      </c>
      <c r="O11872" s="4" t="s">
        <v>9</v>
      </c>
    </row>
    <row r="11873" spans="1:15">
      <c r="A11873" t="n">
        <v>103105</v>
      </c>
      <c r="B11873" s="15" t="n">
        <v>50</v>
      </c>
      <c r="C11873" s="7" t="n">
        <v>0</v>
      </c>
      <c r="D11873" s="7" t="n">
        <v>12105</v>
      </c>
      <c r="E11873" s="7" t="n">
        <v>1</v>
      </c>
      <c r="F11873" s="7" t="n">
        <v>0</v>
      </c>
      <c r="G11873" s="7" t="n">
        <v>0</v>
      </c>
      <c r="H11873" s="7" t="n">
        <v>0</v>
      </c>
      <c r="I11873" s="7" t="n">
        <v>0</v>
      </c>
      <c r="J11873" s="7" t="n">
        <v>65533</v>
      </c>
      <c r="K11873" s="7" t="n">
        <v>0</v>
      </c>
      <c r="L11873" s="7" t="n">
        <v>0</v>
      </c>
      <c r="M11873" s="7" t="n">
        <v>0</v>
      </c>
      <c r="N11873" s="7" t="n">
        <v>0</v>
      </c>
      <c r="O11873" s="7" t="s">
        <v>20</v>
      </c>
    </row>
    <row r="11874" spans="1:15">
      <c r="A11874" t="s">
        <v>4</v>
      </c>
      <c r="B11874" s="4" t="s">
        <v>5</v>
      </c>
      <c r="C11874" s="4" t="s">
        <v>8</v>
      </c>
      <c r="D11874" s="4" t="s">
        <v>7</v>
      </c>
      <c r="E11874" s="4" t="s">
        <v>7</v>
      </c>
      <c r="F11874" s="4" t="s">
        <v>7</v>
      </c>
      <c r="G11874" s="4" t="s">
        <v>7</v>
      </c>
      <c r="H11874" s="4" t="s">
        <v>8</v>
      </c>
    </row>
    <row r="11875" spans="1:15">
      <c r="A11875" t="n">
        <v>103144</v>
      </c>
      <c r="B11875" s="28" t="n">
        <v>25</v>
      </c>
      <c r="C11875" s="7" t="n">
        <v>5</v>
      </c>
      <c r="D11875" s="7" t="n">
        <v>65535</v>
      </c>
      <c r="E11875" s="7" t="n">
        <v>65535</v>
      </c>
      <c r="F11875" s="7" t="n">
        <v>65535</v>
      </c>
      <c r="G11875" s="7" t="n">
        <v>65535</v>
      </c>
      <c r="H11875" s="7" t="n">
        <v>0</v>
      </c>
    </row>
    <row r="11876" spans="1:15">
      <c r="A11876" t="s">
        <v>4</v>
      </c>
      <c r="B11876" s="4" t="s">
        <v>5</v>
      </c>
      <c r="C11876" s="4" t="s">
        <v>7</v>
      </c>
      <c r="D11876" s="4" t="s">
        <v>8</v>
      </c>
      <c r="E11876" s="4" t="s">
        <v>69</v>
      </c>
      <c r="F11876" s="4" t="s">
        <v>8</v>
      </c>
      <c r="G11876" s="4" t="s">
        <v>8</v>
      </c>
    </row>
    <row r="11877" spans="1:15">
      <c r="A11877" t="n">
        <v>103155</v>
      </c>
      <c r="B11877" s="29" t="n">
        <v>24</v>
      </c>
      <c r="C11877" s="7" t="n">
        <v>65533</v>
      </c>
      <c r="D11877" s="7" t="n">
        <v>11</v>
      </c>
      <c r="E11877" s="7" t="s">
        <v>892</v>
      </c>
      <c r="F11877" s="7" t="n">
        <v>2</v>
      </c>
      <c r="G11877" s="7" t="n">
        <v>0</v>
      </c>
    </row>
    <row r="11878" spans="1:15">
      <c r="A11878" t="s">
        <v>4</v>
      </c>
      <c r="B11878" s="4" t="s">
        <v>5</v>
      </c>
    </row>
    <row r="11879" spans="1:15">
      <c r="A11879" t="n">
        <v>103197</v>
      </c>
      <c r="B11879" s="30" t="n">
        <v>28</v>
      </c>
    </row>
    <row r="11880" spans="1:15">
      <c r="A11880" t="s">
        <v>4</v>
      </c>
      <c r="B11880" s="4" t="s">
        <v>5</v>
      </c>
      <c r="C11880" s="4" t="s">
        <v>8</v>
      </c>
    </row>
    <row r="11881" spans="1:15">
      <c r="A11881" t="n">
        <v>103198</v>
      </c>
      <c r="B11881" s="31" t="n">
        <v>27</v>
      </c>
      <c r="C11881" s="7" t="n">
        <v>0</v>
      </c>
    </row>
    <row r="11882" spans="1:15">
      <c r="A11882" t="s">
        <v>4</v>
      </c>
      <c r="B11882" s="4" t="s">
        <v>5</v>
      </c>
      <c r="C11882" s="4" t="s">
        <v>8</v>
      </c>
    </row>
    <row r="11883" spans="1:15">
      <c r="A11883" t="n">
        <v>103200</v>
      </c>
      <c r="B11883" s="31" t="n">
        <v>27</v>
      </c>
      <c r="C11883" s="7" t="n">
        <v>1</v>
      </c>
    </row>
    <row r="11884" spans="1:15">
      <c r="A11884" t="s">
        <v>4</v>
      </c>
      <c r="B11884" s="4" t="s">
        <v>5</v>
      </c>
      <c r="C11884" s="4" t="s">
        <v>8</v>
      </c>
      <c r="D11884" s="4" t="s">
        <v>7</v>
      </c>
      <c r="E11884" s="4" t="s">
        <v>7</v>
      </c>
      <c r="F11884" s="4" t="s">
        <v>7</v>
      </c>
      <c r="G11884" s="4" t="s">
        <v>7</v>
      </c>
      <c r="H11884" s="4" t="s">
        <v>8</v>
      </c>
    </row>
    <row r="11885" spans="1:15">
      <c r="A11885" t="n">
        <v>103202</v>
      </c>
      <c r="B11885" s="28" t="n">
        <v>25</v>
      </c>
      <c r="C11885" s="7" t="n">
        <v>5</v>
      </c>
      <c r="D11885" s="7" t="n">
        <v>65535</v>
      </c>
      <c r="E11885" s="7" t="n">
        <v>500</v>
      </c>
      <c r="F11885" s="7" t="n">
        <v>800</v>
      </c>
      <c r="G11885" s="7" t="n">
        <v>140</v>
      </c>
      <c r="H11885" s="7" t="n">
        <v>0</v>
      </c>
    </row>
    <row r="11886" spans="1:15">
      <c r="A11886" t="s">
        <v>4</v>
      </c>
      <c r="B11886" s="4" t="s">
        <v>5</v>
      </c>
      <c r="C11886" s="4" t="s">
        <v>7</v>
      </c>
      <c r="D11886" s="4" t="s">
        <v>8</v>
      </c>
      <c r="E11886" s="4" t="s">
        <v>69</v>
      </c>
      <c r="F11886" s="4" t="s">
        <v>8</v>
      </c>
      <c r="G11886" s="4" t="s">
        <v>8</v>
      </c>
      <c r="H11886" s="4" t="s">
        <v>8</v>
      </c>
      <c r="I11886" s="4" t="s">
        <v>69</v>
      </c>
      <c r="J11886" s="4" t="s">
        <v>8</v>
      </c>
      <c r="K11886" s="4" t="s">
        <v>8</v>
      </c>
      <c r="L11886" s="4" t="s">
        <v>8</v>
      </c>
      <c r="M11886" s="4" t="s">
        <v>69</v>
      </c>
      <c r="N11886" s="4" t="s">
        <v>8</v>
      </c>
      <c r="O11886" s="4" t="s">
        <v>8</v>
      </c>
    </row>
    <row r="11887" spans="1:15">
      <c r="A11887" t="n">
        <v>103213</v>
      </c>
      <c r="B11887" s="29" t="n">
        <v>24</v>
      </c>
      <c r="C11887" s="7" t="n">
        <v>65533</v>
      </c>
      <c r="D11887" s="7" t="n">
        <v>11</v>
      </c>
      <c r="E11887" s="7" t="s">
        <v>893</v>
      </c>
      <c r="F11887" s="7" t="n">
        <v>2</v>
      </c>
      <c r="G11887" s="7" t="n">
        <v>3</v>
      </c>
      <c r="H11887" s="7" t="n">
        <v>11</v>
      </c>
      <c r="I11887" s="7" t="s">
        <v>894</v>
      </c>
      <c r="J11887" s="7" t="n">
        <v>2</v>
      </c>
      <c r="K11887" s="7" t="n">
        <v>3</v>
      </c>
      <c r="L11887" s="7" t="n">
        <v>11</v>
      </c>
      <c r="M11887" s="7" t="s">
        <v>895</v>
      </c>
      <c r="N11887" s="7" t="n">
        <v>2</v>
      </c>
      <c r="O11887" s="7" t="n">
        <v>0</v>
      </c>
    </row>
    <row r="11888" spans="1:15">
      <c r="A11888" t="s">
        <v>4</v>
      </c>
      <c r="B11888" s="4" t="s">
        <v>5</v>
      </c>
    </row>
    <row r="11889" spans="1:15">
      <c r="A11889" t="n">
        <v>103536</v>
      </c>
      <c r="B11889" s="30" t="n">
        <v>28</v>
      </c>
    </row>
    <row r="11890" spans="1:15">
      <c r="A11890" t="s">
        <v>4</v>
      </c>
      <c r="B11890" s="4" t="s">
        <v>5</v>
      </c>
      <c r="C11890" s="4" t="s">
        <v>8</v>
      </c>
    </row>
    <row r="11891" spans="1:15">
      <c r="A11891" t="n">
        <v>103537</v>
      </c>
      <c r="B11891" s="31" t="n">
        <v>27</v>
      </c>
      <c r="C11891" s="7" t="n">
        <v>0</v>
      </c>
    </row>
    <row r="11892" spans="1:15">
      <c r="A11892" t="s">
        <v>4</v>
      </c>
      <c r="B11892" s="4" t="s">
        <v>5</v>
      </c>
      <c r="C11892" s="4" t="s">
        <v>8</v>
      </c>
    </row>
    <row r="11893" spans="1:15">
      <c r="A11893" t="n">
        <v>103539</v>
      </c>
      <c r="B11893" s="31" t="n">
        <v>27</v>
      </c>
      <c r="C11893" s="7" t="n">
        <v>1</v>
      </c>
    </row>
    <row r="11894" spans="1:15">
      <c r="A11894" t="s">
        <v>4</v>
      </c>
      <c r="B11894" s="4" t="s">
        <v>5</v>
      </c>
      <c r="C11894" s="4" t="s">
        <v>8</v>
      </c>
      <c r="D11894" s="4" t="s">
        <v>7</v>
      </c>
      <c r="E11894" s="4" t="s">
        <v>7</v>
      </c>
      <c r="F11894" s="4" t="s">
        <v>7</v>
      </c>
      <c r="G11894" s="4" t="s">
        <v>7</v>
      </c>
      <c r="H11894" s="4" t="s">
        <v>8</v>
      </c>
    </row>
    <row r="11895" spans="1:15">
      <c r="A11895" t="n">
        <v>103541</v>
      </c>
      <c r="B11895" s="28" t="n">
        <v>25</v>
      </c>
      <c r="C11895" s="7" t="n">
        <v>5</v>
      </c>
      <c r="D11895" s="7" t="n">
        <v>65535</v>
      </c>
      <c r="E11895" s="7" t="n">
        <v>65535</v>
      </c>
      <c r="F11895" s="7" t="n">
        <v>65535</v>
      </c>
      <c r="G11895" s="7" t="n">
        <v>65535</v>
      </c>
      <c r="H11895" s="7" t="n">
        <v>0</v>
      </c>
    </row>
    <row r="11896" spans="1:15">
      <c r="A11896" t="s">
        <v>4</v>
      </c>
      <c r="B11896" s="4" t="s">
        <v>5</v>
      </c>
      <c r="C11896" s="4" t="s">
        <v>8</v>
      </c>
      <c r="D11896" s="4" t="s">
        <v>7</v>
      </c>
      <c r="E11896" s="4" t="s">
        <v>8</v>
      </c>
      <c r="F11896" s="4" t="s">
        <v>8</v>
      </c>
      <c r="G11896" s="4" t="s">
        <v>17</v>
      </c>
    </row>
    <row r="11897" spans="1:15">
      <c r="A11897" t="n">
        <v>103552</v>
      </c>
      <c r="B11897" s="12" t="n">
        <v>5</v>
      </c>
      <c r="C11897" s="7" t="n">
        <v>30</v>
      </c>
      <c r="D11897" s="7" t="n">
        <v>6403</v>
      </c>
      <c r="E11897" s="7" t="n">
        <v>8</v>
      </c>
      <c r="F11897" s="7" t="n">
        <v>1</v>
      </c>
      <c r="G11897" s="13" t="n">
        <f t="normal" ca="1">A11913</f>
        <v>0</v>
      </c>
    </row>
    <row r="11898" spans="1:15">
      <c r="A11898" t="s">
        <v>4</v>
      </c>
      <c r="B11898" s="4" t="s">
        <v>5</v>
      </c>
      <c r="C11898" s="4" t="s">
        <v>7</v>
      </c>
    </row>
    <row r="11899" spans="1:15">
      <c r="A11899" t="n">
        <v>103562</v>
      </c>
      <c r="B11899" s="23" t="n">
        <v>16</v>
      </c>
      <c r="C11899" s="7" t="n">
        <v>500</v>
      </c>
    </row>
    <row r="11900" spans="1:15">
      <c r="A11900" t="s">
        <v>4</v>
      </c>
      <c r="B11900" s="4" t="s">
        <v>5</v>
      </c>
      <c r="C11900" s="4" t="s">
        <v>8</v>
      </c>
      <c r="D11900" s="4" t="s">
        <v>8</v>
      </c>
      <c r="E11900" s="4" t="s">
        <v>8</v>
      </c>
      <c r="F11900" s="4" t="s">
        <v>18</v>
      </c>
      <c r="G11900" s="4" t="s">
        <v>18</v>
      </c>
      <c r="H11900" s="4" t="s">
        <v>18</v>
      </c>
      <c r="I11900" s="4" t="s">
        <v>18</v>
      </c>
      <c r="J11900" s="4" t="s">
        <v>18</v>
      </c>
    </row>
    <row r="11901" spans="1:15">
      <c r="A11901" t="n">
        <v>103565</v>
      </c>
      <c r="B11901" s="81" t="n">
        <v>76</v>
      </c>
      <c r="C11901" s="7" t="n">
        <v>0</v>
      </c>
      <c r="D11901" s="7" t="n">
        <v>3</v>
      </c>
      <c r="E11901" s="7" t="n">
        <v>0</v>
      </c>
      <c r="F11901" s="7" t="n">
        <v>1</v>
      </c>
      <c r="G11901" s="7" t="n">
        <v>1</v>
      </c>
      <c r="H11901" s="7" t="n">
        <v>1</v>
      </c>
      <c r="I11901" s="7" t="n">
        <v>1</v>
      </c>
      <c r="J11901" s="7" t="n">
        <v>1000</v>
      </c>
    </row>
    <row r="11902" spans="1:15">
      <c r="A11902" t="s">
        <v>4</v>
      </c>
      <c r="B11902" s="4" t="s">
        <v>5</v>
      </c>
      <c r="C11902" s="4" t="s">
        <v>8</v>
      </c>
      <c r="D11902" s="4" t="s">
        <v>8</v>
      </c>
    </row>
    <row r="11903" spans="1:15">
      <c r="A11903" t="n">
        <v>103589</v>
      </c>
      <c r="B11903" s="83" t="n">
        <v>77</v>
      </c>
      <c r="C11903" s="7" t="n">
        <v>0</v>
      </c>
      <c r="D11903" s="7" t="n">
        <v>3</v>
      </c>
    </row>
    <row r="11904" spans="1:15">
      <c r="A11904" t="s">
        <v>4</v>
      </c>
      <c r="B11904" s="4" t="s">
        <v>5</v>
      </c>
    </row>
    <row r="11905" spans="1:10">
      <c r="A11905" t="n">
        <v>103592</v>
      </c>
      <c r="B11905" s="90" t="n">
        <v>88</v>
      </c>
    </row>
    <row r="11906" spans="1:10">
      <c r="A11906" t="s">
        <v>4</v>
      </c>
      <c r="B11906" s="4" t="s">
        <v>5</v>
      </c>
      <c r="C11906" s="4" t="s">
        <v>8</v>
      </c>
      <c r="D11906" s="4" t="s">
        <v>8</v>
      </c>
      <c r="E11906" s="4" t="s">
        <v>8</v>
      </c>
      <c r="F11906" s="4" t="s">
        <v>18</v>
      </c>
      <c r="G11906" s="4" t="s">
        <v>18</v>
      </c>
      <c r="H11906" s="4" t="s">
        <v>18</v>
      </c>
      <c r="I11906" s="4" t="s">
        <v>18</v>
      </c>
      <c r="J11906" s="4" t="s">
        <v>18</v>
      </c>
    </row>
    <row r="11907" spans="1:10">
      <c r="A11907" t="n">
        <v>103593</v>
      </c>
      <c r="B11907" s="81" t="n">
        <v>76</v>
      </c>
      <c r="C11907" s="7" t="n">
        <v>0</v>
      </c>
      <c r="D11907" s="7" t="n">
        <v>3</v>
      </c>
      <c r="E11907" s="7" t="n">
        <v>0</v>
      </c>
      <c r="F11907" s="7" t="n">
        <v>1</v>
      </c>
      <c r="G11907" s="7" t="n">
        <v>1</v>
      </c>
      <c r="H11907" s="7" t="n">
        <v>1</v>
      </c>
      <c r="I11907" s="7" t="n">
        <v>0</v>
      </c>
      <c r="J11907" s="7" t="n">
        <v>1000</v>
      </c>
    </row>
    <row r="11908" spans="1:10">
      <c r="A11908" t="s">
        <v>4</v>
      </c>
      <c r="B11908" s="4" t="s">
        <v>5</v>
      </c>
      <c r="C11908" s="4" t="s">
        <v>8</v>
      </c>
      <c r="D11908" s="4" t="s">
        <v>8</v>
      </c>
    </row>
    <row r="11909" spans="1:10">
      <c r="A11909" t="n">
        <v>103617</v>
      </c>
      <c r="B11909" s="83" t="n">
        <v>77</v>
      </c>
      <c r="C11909" s="7" t="n">
        <v>0</v>
      </c>
      <c r="D11909" s="7" t="n">
        <v>3</v>
      </c>
    </row>
    <row r="11910" spans="1:10">
      <c r="A11910" t="s">
        <v>4</v>
      </c>
      <c r="B11910" s="4" t="s">
        <v>5</v>
      </c>
      <c r="C11910" s="4" t="s">
        <v>17</v>
      </c>
    </row>
    <row r="11911" spans="1:10">
      <c r="A11911" t="n">
        <v>103620</v>
      </c>
      <c r="B11911" s="16" t="n">
        <v>3</v>
      </c>
      <c r="C11911" s="13" t="n">
        <f t="normal" ca="1">A11913</f>
        <v>0</v>
      </c>
    </row>
    <row r="11912" spans="1:10">
      <c r="A11912" t="s">
        <v>4</v>
      </c>
      <c r="B11912" s="4" t="s">
        <v>5</v>
      </c>
      <c r="C11912" s="4" t="s">
        <v>7</v>
      </c>
    </row>
    <row r="11913" spans="1:10">
      <c r="A11913" t="n">
        <v>103625</v>
      </c>
      <c r="B11913" s="23" t="n">
        <v>16</v>
      </c>
      <c r="C11913" s="7" t="n">
        <v>500</v>
      </c>
    </row>
    <row r="11914" spans="1:10">
      <c r="A11914" t="s">
        <v>4</v>
      </c>
      <c r="B11914" s="4" t="s">
        <v>5</v>
      </c>
      <c r="C11914" s="4" t="s">
        <v>8</v>
      </c>
      <c r="D11914" s="4" t="s">
        <v>7</v>
      </c>
      <c r="E11914" s="4" t="s">
        <v>18</v>
      </c>
    </row>
    <row r="11915" spans="1:10">
      <c r="A11915" t="n">
        <v>103628</v>
      </c>
      <c r="B11915" s="25" t="n">
        <v>58</v>
      </c>
      <c r="C11915" s="7" t="n">
        <v>0</v>
      </c>
      <c r="D11915" s="7" t="n">
        <v>1000</v>
      </c>
      <c r="E11915" s="7" t="n">
        <v>1</v>
      </c>
    </row>
    <row r="11916" spans="1:10">
      <c r="A11916" t="s">
        <v>4</v>
      </c>
      <c r="B11916" s="4" t="s">
        <v>5</v>
      </c>
      <c r="C11916" s="4" t="s">
        <v>8</v>
      </c>
      <c r="D11916" s="4" t="s">
        <v>7</v>
      </c>
    </row>
    <row r="11917" spans="1:10">
      <c r="A11917" t="n">
        <v>103636</v>
      </c>
      <c r="B11917" s="25" t="n">
        <v>58</v>
      </c>
      <c r="C11917" s="7" t="n">
        <v>255</v>
      </c>
      <c r="D11917" s="7" t="n">
        <v>0</v>
      </c>
    </row>
    <row r="11918" spans="1:10">
      <c r="A11918" t="s">
        <v>4</v>
      </c>
      <c r="B11918" s="4" t="s">
        <v>5</v>
      </c>
      <c r="C11918" s="4" t="s">
        <v>8</v>
      </c>
    </row>
    <row r="11919" spans="1:10">
      <c r="A11919" t="n">
        <v>103640</v>
      </c>
      <c r="B11919" s="86" t="n">
        <v>78</v>
      </c>
      <c r="C11919" s="7" t="n">
        <v>255</v>
      </c>
    </row>
    <row r="11920" spans="1:10">
      <c r="A11920" t="s">
        <v>4</v>
      </c>
      <c r="B11920" s="4" t="s">
        <v>5</v>
      </c>
      <c r="C11920" s="4" t="s">
        <v>8</v>
      </c>
      <c r="D11920" s="4" t="s">
        <v>7</v>
      </c>
      <c r="E11920" s="4" t="s">
        <v>8</v>
      </c>
    </row>
    <row r="11921" spans="1:10">
      <c r="A11921" t="n">
        <v>103642</v>
      </c>
      <c r="B11921" s="69" t="n">
        <v>39</v>
      </c>
      <c r="C11921" s="7" t="n">
        <v>11</v>
      </c>
      <c r="D11921" s="7" t="n">
        <v>65533</v>
      </c>
      <c r="E11921" s="7" t="n">
        <v>203</v>
      </c>
    </row>
    <row r="11922" spans="1:10">
      <c r="A11922" t="s">
        <v>4</v>
      </c>
      <c r="B11922" s="4" t="s">
        <v>5</v>
      </c>
      <c r="C11922" s="4" t="s">
        <v>8</v>
      </c>
      <c r="D11922" s="4" t="s">
        <v>7</v>
      </c>
      <c r="E11922" s="4" t="s">
        <v>8</v>
      </c>
    </row>
    <row r="11923" spans="1:10">
      <c r="A11923" t="n">
        <v>103647</v>
      </c>
      <c r="B11923" s="49" t="n">
        <v>36</v>
      </c>
      <c r="C11923" s="7" t="n">
        <v>9</v>
      </c>
      <c r="D11923" s="7" t="n">
        <v>115</v>
      </c>
      <c r="E11923" s="7" t="n">
        <v>0</v>
      </c>
    </row>
    <row r="11924" spans="1:10">
      <c r="A11924" t="s">
        <v>4</v>
      </c>
      <c r="B11924" s="4" t="s">
        <v>5</v>
      </c>
      <c r="C11924" s="4" t="s">
        <v>7</v>
      </c>
    </row>
    <row r="11925" spans="1:10">
      <c r="A11925" t="n">
        <v>103652</v>
      </c>
      <c r="B11925" s="6" t="n">
        <v>12</v>
      </c>
      <c r="C11925" s="7" t="n">
        <v>9609</v>
      </c>
    </row>
    <row r="11926" spans="1:10">
      <c r="A11926" t="s">
        <v>4</v>
      </c>
      <c r="B11926" s="4" t="s">
        <v>5</v>
      </c>
      <c r="C11926" s="4" t="s">
        <v>7</v>
      </c>
      <c r="D11926" s="4" t="s">
        <v>8</v>
      </c>
      <c r="E11926" s="4" t="s">
        <v>8</v>
      </c>
    </row>
    <row r="11927" spans="1:10">
      <c r="A11927" t="n">
        <v>103655</v>
      </c>
      <c r="B11927" s="72" t="n">
        <v>104</v>
      </c>
      <c r="C11927" s="7" t="n">
        <v>225</v>
      </c>
      <c r="D11927" s="7" t="n">
        <v>3</v>
      </c>
      <c r="E11927" s="7" t="n">
        <v>2</v>
      </c>
    </row>
    <row r="11928" spans="1:10">
      <c r="A11928" t="s">
        <v>4</v>
      </c>
      <c r="B11928" s="4" t="s">
        <v>5</v>
      </c>
    </row>
    <row r="11929" spans="1:10">
      <c r="A11929" t="n">
        <v>103660</v>
      </c>
      <c r="B11929" s="5" t="n">
        <v>1</v>
      </c>
    </row>
    <row r="11930" spans="1:10">
      <c r="A11930" t="s">
        <v>4</v>
      </c>
      <c r="B11930" s="4" t="s">
        <v>5</v>
      </c>
      <c r="C11930" s="4" t="s">
        <v>7</v>
      </c>
      <c r="D11930" s="4" t="s">
        <v>8</v>
      </c>
      <c r="E11930" s="4" t="s">
        <v>8</v>
      </c>
    </row>
    <row r="11931" spans="1:10">
      <c r="A11931" t="n">
        <v>103661</v>
      </c>
      <c r="B11931" s="72" t="n">
        <v>104</v>
      </c>
      <c r="C11931" s="7" t="n">
        <v>225</v>
      </c>
      <c r="D11931" s="7" t="n">
        <v>3</v>
      </c>
      <c r="E11931" s="7" t="n">
        <v>4</v>
      </c>
    </row>
    <row r="11932" spans="1:10">
      <c r="A11932" t="s">
        <v>4</v>
      </c>
      <c r="B11932" s="4" t="s">
        <v>5</v>
      </c>
    </row>
    <row r="11933" spans="1:10">
      <c r="A11933" t="n">
        <v>103666</v>
      </c>
      <c r="B11933" s="5" t="n">
        <v>1</v>
      </c>
    </row>
    <row r="11934" spans="1:10">
      <c r="A11934" t="s">
        <v>4</v>
      </c>
      <c r="B11934" s="4" t="s">
        <v>5</v>
      </c>
      <c r="C11934" s="4" t="s">
        <v>7</v>
      </c>
      <c r="D11934" s="4" t="s">
        <v>8</v>
      </c>
      <c r="E11934" s="4" t="s">
        <v>7</v>
      </c>
    </row>
    <row r="11935" spans="1:10">
      <c r="A11935" t="n">
        <v>103667</v>
      </c>
      <c r="B11935" s="72" t="n">
        <v>104</v>
      </c>
      <c r="C11935" s="7" t="n">
        <v>225</v>
      </c>
      <c r="D11935" s="7" t="n">
        <v>1</v>
      </c>
      <c r="E11935" s="7" t="n">
        <v>1</v>
      </c>
    </row>
    <row r="11936" spans="1:10">
      <c r="A11936" t="s">
        <v>4</v>
      </c>
      <c r="B11936" s="4" t="s">
        <v>5</v>
      </c>
    </row>
    <row r="11937" spans="1:5">
      <c r="A11937" t="n">
        <v>103673</v>
      </c>
      <c r="B11937" s="5" t="n">
        <v>1</v>
      </c>
    </row>
    <row r="11938" spans="1:5">
      <c r="A11938" t="s">
        <v>4</v>
      </c>
      <c r="B11938" s="4" t="s">
        <v>5</v>
      </c>
      <c r="C11938" s="4" t="s">
        <v>8</v>
      </c>
      <c r="D11938" s="4" t="s">
        <v>7</v>
      </c>
      <c r="E11938" s="4" t="s">
        <v>7</v>
      </c>
    </row>
    <row r="11939" spans="1:5">
      <c r="A11939" t="n">
        <v>103674</v>
      </c>
      <c r="B11939" s="91" t="n">
        <v>92</v>
      </c>
      <c r="C11939" s="7" t="n">
        <v>0</v>
      </c>
      <c r="D11939" s="7" t="n">
        <v>0</v>
      </c>
      <c r="E11939" s="7" t="n">
        <v>214</v>
      </c>
    </row>
    <row r="11940" spans="1:5">
      <c r="A11940" t="s">
        <v>4</v>
      </c>
      <c r="B11940" s="4" t="s">
        <v>5</v>
      </c>
      <c r="C11940" s="4" t="s">
        <v>7</v>
      </c>
      <c r="D11940" s="4" t="s">
        <v>18</v>
      </c>
      <c r="E11940" s="4" t="s">
        <v>18</v>
      </c>
      <c r="F11940" s="4" t="s">
        <v>18</v>
      </c>
      <c r="G11940" s="4" t="s">
        <v>18</v>
      </c>
    </row>
    <row r="11941" spans="1:5">
      <c r="A11941" t="n">
        <v>103680</v>
      </c>
      <c r="B11941" s="33" t="n">
        <v>46</v>
      </c>
      <c r="C11941" s="7" t="n">
        <v>61456</v>
      </c>
      <c r="D11941" s="7" t="n">
        <v>3.58999991416931</v>
      </c>
      <c r="E11941" s="7" t="n">
        <v>0</v>
      </c>
      <c r="F11941" s="7" t="n">
        <v>-6.15999984741211</v>
      </c>
      <c r="G11941" s="7" t="n">
        <v>81.3000030517578</v>
      </c>
    </row>
    <row r="11942" spans="1:5">
      <c r="A11942" t="s">
        <v>4</v>
      </c>
      <c r="B11942" s="4" t="s">
        <v>5</v>
      </c>
      <c r="C11942" s="4" t="s">
        <v>8</v>
      </c>
      <c r="D11942" s="4" t="s">
        <v>8</v>
      </c>
      <c r="E11942" s="4" t="s">
        <v>18</v>
      </c>
      <c r="F11942" s="4" t="s">
        <v>18</v>
      </c>
      <c r="G11942" s="4" t="s">
        <v>18</v>
      </c>
      <c r="H11942" s="4" t="s">
        <v>7</v>
      </c>
      <c r="I11942" s="4" t="s">
        <v>8</v>
      </c>
    </row>
    <row r="11943" spans="1:5">
      <c r="A11943" t="n">
        <v>103699</v>
      </c>
      <c r="B11943" s="36" t="n">
        <v>45</v>
      </c>
      <c r="C11943" s="7" t="n">
        <v>4</v>
      </c>
      <c r="D11943" s="7" t="n">
        <v>3</v>
      </c>
      <c r="E11943" s="7" t="n">
        <v>7</v>
      </c>
      <c r="F11943" s="7" t="n">
        <v>248.229995727539</v>
      </c>
      <c r="G11943" s="7" t="n">
        <v>0</v>
      </c>
      <c r="H11943" s="7" t="n">
        <v>0</v>
      </c>
      <c r="I11943" s="7" t="n">
        <v>0</v>
      </c>
    </row>
    <row r="11944" spans="1:5">
      <c r="A11944" t="s">
        <v>4</v>
      </c>
      <c r="B11944" s="4" t="s">
        <v>5</v>
      </c>
      <c r="C11944" s="4" t="s">
        <v>8</v>
      </c>
      <c r="D11944" s="4" t="s">
        <v>9</v>
      </c>
    </row>
    <row r="11945" spans="1:5">
      <c r="A11945" t="n">
        <v>103717</v>
      </c>
      <c r="B11945" s="8" t="n">
        <v>2</v>
      </c>
      <c r="C11945" s="7" t="n">
        <v>10</v>
      </c>
      <c r="D11945" s="7" t="s">
        <v>506</v>
      </c>
    </row>
    <row r="11946" spans="1:5">
      <c r="A11946" t="s">
        <v>4</v>
      </c>
      <c r="B11946" s="4" t="s">
        <v>5</v>
      </c>
      <c r="C11946" s="4" t="s">
        <v>7</v>
      </c>
    </row>
    <row r="11947" spans="1:5">
      <c r="A11947" t="n">
        <v>103732</v>
      </c>
      <c r="B11947" s="23" t="n">
        <v>16</v>
      </c>
      <c r="C11947" s="7" t="n">
        <v>0</v>
      </c>
    </row>
    <row r="11948" spans="1:5">
      <c r="A11948" t="s">
        <v>4</v>
      </c>
      <c r="B11948" s="4" t="s">
        <v>5</v>
      </c>
      <c r="C11948" s="4" t="s">
        <v>8</v>
      </c>
      <c r="D11948" s="4" t="s">
        <v>7</v>
      </c>
    </row>
    <row r="11949" spans="1:5">
      <c r="A11949" t="n">
        <v>103735</v>
      </c>
      <c r="B11949" s="25" t="n">
        <v>58</v>
      </c>
      <c r="C11949" s="7" t="n">
        <v>105</v>
      </c>
      <c r="D11949" s="7" t="n">
        <v>300</v>
      </c>
    </row>
    <row r="11950" spans="1:5">
      <c r="A11950" t="s">
        <v>4</v>
      </c>
      <c r="B11950" s="4" t="s">
        <v>5</v>
      </c>
      <c r="C11950" s="4" t="s">
        <v>18</v>
      </c>
      <c r="D11950" s="4" t="s">
        <v>7</v>
      </c>
    </row>
    <row r="11951" spans="1:5">
      <c r="A11951" t="n">
        <v>103739</v>
      </c>
      <c r="B11951" s="54" t="n">
        <v>103</v>
      </c>
      <c r="C11951" s="7" t="n">
        <v>1</v>
      </c>
      <c r="D11951" s="7" t="n">
        <v>300</v>
      </c>
    </row>
    <row r="11952" spans="1:5">
      <c r="A11952" t="s">
        <v>4</v>
      </c>
      <c r="B11952" s="4" t="s">
        <v>5</v>
      </c>
      <c r="C11952" s="4" t="s">
        <v>8</v>
      </c>
      <c r="D11952" s="4" t="s">
        <v>7</v>
      </c>
    </row>
    <row r="11953" spans="1:9">
      <c r="A11953" t="n">
        <v>103746</v>
      </c>
      <c r="B11953" s="55" t="n">
        <v>72</v>
      </c>
      <c r="C11953" s="7" t="n">
        <v>4</v>
      </c>
      <c r="D11953" s="7" t="n">
        <v>0</v>
      </c>
    </row>
    <row r="11954" spans="1:9">
      <c r="A11954" t="s">
        <v>4</v>
      </c>
      <c r="B11954" s="4" t="s">
        <v>5</v>
      </c>
      <c r="C11954" s="4" t="s">
        <v>19</v>
      </c>
    </row>
    <row r="11955" spans="1:9">
      <c r="A11955" t="n">
        <v>103750</v>
      </c>
      <c r="B11955" s="40" t="n">
        <v>15</v>
      </c>
      <c r="C11955" s="7" t="n">
        <v>1073741824</v>
      </c>
    </row>
    <row r="11956" spans="1:9">
      <c r="A11956" t="s">
        <v>4</v>
      </c>
      <c r="B11956" s="4" t="s">
        <v>5</v>
      </c>
      <c r="C11956" s="4" t="s">
        <v>8</v>
      </c>
    </row>
    <row r="11957" spans="1:9">
      <c r="A11957" t="n">
        <v>103755</v>
      </c>
      <c r="B11957" s="34" t="n">
        <v>64</v>
      </c>
      <c r="C11957" s="7" t="n">
        <v>3</v>
      </c>
    </row>
    <row r="11958" spans="1:9">
      <c r="A11958" t="s">
        <v>4</v>
      </c>
      <c r="B11958" s="4" t="s">
        <v>5</v>
      </c>
      <c r="C11958" s="4" t="s">
        <v>8</v>
      </c>
    </row>
    <row r="11959" spans="1:9">
      <c r="A11959" t="n">
        <v>103757</v>
      </c>
      <c r="B11959" s="52" t="n">
        <v>74</v>
      </c>
      <c r="C11959" s="7" t="n">
        <v>67</v>
      </c>
    </row>
    <row r="11960" spans="1:9">
      <c r="A11960" t="s">
        <v>4</v>
      </c>
      <c r="B11960" s="4" t="s">
        <v>5</v>
      </c>
      <c r="C11960" s="4" t="s">
        <v>8</v>
      </c>
      <c r="D11960" s="4" t="s">
        <v>8</v>
      </c>
      <c r="E11960" s="4" t="s">
        <v>7</v>
      </c>
    </row>
    <row r="11961" spans="1:9">
      <c r="A11961" t="n">
        <v>103759</v>
      </c>
      <c r="B11961" s="36" t="n">
        <v>45</v>
      </c>
      <c r="C11961" s="7" t="n">
        <v>8</v>
      </c>
      <c r="D11961" s="7" t="n">
        <v>1</v>
      </c>
      <c r="E11961" s="7" t="n">
        <v>0</v>
      </c>
    </row>
    <row r="11962" spans="1:9">
      <c r="A11962" t="s">
        <v>4</v>
      </c>
      <c r="B11962" s="4" t="s">
        <v>5</v>
      </c>
      <c r="C11962" s="4" t="s">
        <v>7</v>
      </c>
    </row>
    <row r="11963" spans="1:9">
      <c r="A11963" t="n">
        <v>103764</v>
      </c>
      <c r="B11963" s="14" t="n">
        <v>13</v>
      </c>
      <c r="C11963" s="7" t="n">
        <v>6409</v>
      </c>
    </row>
    <row r="11964" spans="1:9">
      <c r="A11964" t="s">
        <v>4</v>
      </c>
      <c r="B11964" s="4" t="s">
        <v>5</v>
      </c>
      <c r="C11964" s="4" t="s">
        <v>7</v>
      </c>
    </row>
    <row r="11965" spans="1:9">
      <c r="A11965" t="n">
        <v>103767</v>
      </c>
      <c r="B11965" s="14" t="n">
        <v>13</v>
      </c>
      <c r="C11965" s="7" t="n">
        <v>6408</v>
      </c>
    </row>
    <row r="11966" spans="1:9">
      <c r="A11966" t="s">
        <v>4</v>
      </c>
      <c r="B11966" s="4" t="s">
        <v>5</v>
      </c>
      <c r="C11966" s="4" t="s">
        <v>7</v>
      </c>
    </row>
    <row r="11967" spans="1:9">
      <c r="A11967" t="n">
        <v>103770</v>
      </c>
      <c r="B11967" s="6" t="n">
        <v>12</v>
      </c>
      <c r="C11967" s="7" t="n">
        <v>6464</v>
      </c>
    </row>
    <row r="11968" spans="1:9">
      <c r="A11968" t="s">
        <v>4</v>
      </c>
      <c r="B11968" s="4" t="s">
        <v>5</v>
      </c>
      <c r="C11968" s="4" t="s">
        <v>7</v>
      </c>
    </row>
    <row r="11969" spans="1:5">
      <c r="A11969" t="n">
        <v>103773</v>
      </c>
      <c r="B11969" s="14" t="n">
        <v>13</v>
      </c>
      <c r="C11969" s="7" t="n">
        <v>6465</v>
      </c>
    </row>
    <row r="11970" spans="1:5">
      <c r="A11970" t="s">
        <v>4</v>
      </c>
      <c r="B11970" s="4" t="s">
        <v>5</v>
      </c>
      <c r="C11970" s="4" t="s">
        <v>7</v>
      </c>
    </row>
    <row r="11971" spans="1:5">
      <c r="A11971" t="n">
        <v>103776</v>
      </c>
      <c r="B11971" s="14" t="n">
        <v>13</v>
      </c>
      <c r="C11971" s="7" t="n">
        <v>6466</v>
      </c>
    </row>
    <row r="11972" spans="1:5">
      <c r="A11972" t="s">
        <v>4</v>
      </c>
      <c r="B11972" s="4" t="s">
        <v>5</v>
      </c>
      <c r="C11972" s="4" t="s">
        <v>7</v>
      </c>
    </row>
    <row r="11973" spans="1:5">
      <c r="A11973" t="n">
        <v>103779</v>
      </c>
      <c r="B11973" s="14" t="n">
        <v>13</v>
      </c>
      <c r="C11973" s="7" t="n">
        <v>6467</v>
      </c>
    </row>
    <row r="11974" spans="1:5">
      <c r="A11974" t="s">
        <v>4</v>
      </c>
      <c r="B11974" s="4" t="s">
        <v>5</v>
      </c>
      <c r="C11974" s="4" t="s">
        <v>7</v>
      </c>
    </row>
    <row r="11975" spans="1:5">
      <c r="A11975" t="n">
        <v>103782</v>
      </c>
      <c r="B11975" s="14" t="n">
        <v>13</v>
      </c>
      <c r="C11975" s="7" t="n">
        <v>6468</v>
      </c>
    </row>
    <row r="11976" spans="1:5">
      <c r="A11976" t="s">
        <v>4</v>
      </c>
      <c r="B11976" s="4" t="s">
        <v>5</v>
      </c>
      <c r="C11976" s="4" t="s">
        <v>7</v>
      </c>
    </row>
    <row r="11977" spans="1:5">
      <c r="A11977" t="n">
        <v>103785</v>
      </c>
      <c r="B11977" s="14" t="n">
        <v>13</v>
      </c>
      <c r="C11977" s="7" t="n">
        <v>6469</v>
      </c>
    </row>
    <row r="11978" spans="1:5">
      <c r="A11978" t="s">
        <v>4</v>
      </c>
      <c r="B11978" s="4" t="s">
        <v>5</v>
      </c>
      <c r="C11978" s="4" t="s">
        <v>7</v>
      </c>
    </row>
    <row r="11979" spans="1:5">
      <c r="A11979" t="n">
        <v>103788</v>
      </c>
      <c r="B11979" s="14" t="n">
        <v>13</v>
      </c>
      <c r="C11979" s="7" t="n">
        <v>6470</v>
      </c>
    </row>
    <row r="11980" spans="1:5">
      <c r="A11980" t="s">
        <v>4</v>
      </c>
      <c r="B11980" s="4" t="s">
        <v>5</v>
      </c>
      <c r="C11980" s="4" t="s">
        <v>7</v>
      </c>
    </row>
    <row r="11981" spans="1:5">
      <c r="A11981" t="n">
        <v>103791</v>
      </c>
      <c r="B11981" s="14" t="n">
        <v>13</v>
      </c>
      <c r="C11981" s="7" t="n">
        <v>6471</v>
      </c>
    </row>
    <row r="11982" spans="1:5">
      <c r="A11982" t="s">
        <v>4</v>
      </c>
      <c r="B11982" s="4" t="s">
        <v>5</v>
      </c>
      <c r="C11982" s="4" t="s">
        <v>8</v>
      </c>
    </row>
    <row r="11983" spans="1:5">
      <c r="A11983" t="n">
        <v>103794</v>
      </c>
      <c r="B11983" s="52" t="n">
        <v>74</v>
      </c>
      <c r="C11983" s="7" t="n">
        <v>18</v>
      </c>
    </row>
    <row r="11984" spans="1:5">
      <c r="A11984" t="s">
        <v>4</v>
      </c>
      <c r="B11984" s="4" t="s">
        <v>5</v>
      </c>
      <c r="C11984" s="4" t="s">
        <v>8</v>
      </c>
    </row>
    <row r="11985" spans="1:3">
      <c r="A11985" t="n">
        <v>103796</v>
      </c>
      <c r="B11985" s="52" t="n">
        <v>74</v>
      </c>
      <c r="C11985" s="7" t="n">
        <v>45</v>
      </c>
    </row>
    <row r="11986" spans="1:3">
      <c r="A11986" t="s">
        <v>4</v>
      </c>
      <c r="B11986" s="4" t="s">
        <v>5</v>
      </c>
      <c r="C11986" s="4" t="s">
        <v>7</v>
      </c>
    </row>
    <row r="11987" spans="1:3">
      <c r="A11987" t="n">
        <v>103798</v>
      </c>
      <c r="B11987" s="23" t="n">
        <v>16</v>
      </c>
      <c r="C11987" s="7" t="n">
        <v>0</v>
      </c>
    </row>
    <row r="11988" spans="1:3">
      <c r="A11988" t="s">
        <v>4</v>
      </c>
      <c r="B11988" s="4" t="s">
        <v>5</v>
      </c>
      <c r="C11988" s="4" t="s">
        <v>8</v>
      </c>
      <c r="D11988" s="4" t="s">
        <v>8</v>
      </c>
      <c r="E11988" s="4" t="s">
        <v>8</v>
      </c>
      <c r="F11988" s="4" t="s">
        <v>8</v>
      </c>
    </row>
    <row r="11989" spans="1:3">
      <c r="A11989" t="n">
        <v>103801</v>
      </c>
      <c r="B11989" s="10" t="n">
        <v>14</v>
      </c>
      <c r="C11989" s="7" t="n">
        <v>0</v>
      </c>
      <c r="D11989" s="7" t="n">
        <v>8</v>
      </c>
      <c r="E11989" s="7" t="n">
        <v>0</v>
      </c>
      <c r="F11989" s="7" t="n">
        <v>0</v>
      </c>
    </row>
    <row r="11990" spans="1:3">
      <c r="A11990" t="s">
        <v>4</v>
      </c>
      <c r="B11990" s="4" t="s">
        <v>5</v>
      </c>
      <c r="C11990" s="4" t="s">
        <v>8</v>
      </c>
      <c r="D11990" s="4" t="s">
        <v>9</v>
      </c>
    </row>
    <row r="11991" spans="1:3">
      <c r="A11991" t="n">
        <v>103806</v>
      </c>
      <c r="B11991" s="8" t="n">
        <v>2</v>
      </c>
      <c r="C11991" s="7" t="n">
        <v>11</v>
      </c>
      <c r="D11991" s="7" t="s">
        <v>21</v>
      </c>
    </row>
    <row r="11992" spans="1:3">
      <c r="A11992" t="s">
        <v>4</v>
      </c>
      <c r="B11992" s="4" t="s">
        <v>5</v>
      </c>
      <c r="C11992" s="4" t="s">
        <v>7</v>
      </c>
    </row>
    <row r="11993" spans="1:3">
      <c r="A11993" t="n">
        <v>103820</v>
      </c>
      <c r="B11993" s="23" t="n">
        <v>16</v>
      </c>
      <c r="C11993" s="7" t="n">
        <v>0</v>
      </c>
    </row>
    <row r="11994" spans="1:3">
      <c r="A11994" t="s">
        <v>4</v>
      </c>
      <c r="B11994" s="4" t="s">
        <v>5</v>
      </c>
      <c r="C11994" s="4" t="s">
        <v>8</v>
      </c>
      <c r="D11994" s="4" t="s">
        <v>9</v>
      </c>
    </row>
    <row r="11995" spans="1:3">
      <c r="A11995" t="n">
        <v>103823</v>
      </c>
      <c r="B11995" s="8" t="n">
        <v>2</v>
      </c>
      <c r="C11995" s="7" t="n">
        <v>11</v>
      </c>
      <c r="D11995" s="7" t="s">
        <v>507</v>
      </c>
    </row>
    <row r="11996" spans="1:3">
      <c r="A11996" t="s">
        <v>4</v>
      </c>
      <c r="B11996" s="4" t="s">
        <v>5</v>
      </c>
      <c r="C11996" s="4" t="s">
        <v>7</v>
      </c>
    </row>
    <row r="11997" spans="1:3">
      <c r="A11997" t="n">
        <v>103832</v>
      </c>
      <c r="B11997" s="23" t="n">
        <v>16</v>
      </c>
      <c r="C11997" s="7" t="n">
        <v>0</v>
      </c>
    </row>
    <row r="11998" spans="1:3">
      <c r="A11998" t="s">
        <v>4</v>
      </c>
      <c r="B11998" s="4" t="s">
        <v>5</v>
      </c>
      <c r="C11998" s="4" t="s">
        <v>19</v>
      </c>
    </row>
    <row r="11999" spans="1:3">
      <c r="A11999" t="n">
        <v>103835</v>
      </c>
      <c r="B11999" s="40" t="n">
        <v>15</v>
      </c>
      <c r="C11999" s="7" t="n">
        <v>2048</v>
      </c>
    </row>
    <row r="12000" spans="1:3">
      <c r="A12000" t="s">
        <v>4</v>
      </c>
      <c r="B12000" s="4" t="s">
        <v>5</v>
      </c>
      <c r="C12000" s="4" t="s">
        <v>8</v>
      </c>
      <c r="D12000" s="4" t="s">
        <v>9</v>
      </c>
    </row>
    <row r="12001" spans="1:6">
      <c r="A12001" t="n">
        <v>103840</v>
      </c>
      <c r="B12001" s="8" t="n">
        <v>2</v>
      </c>
      <c r="C12001" s="7" t="n">
        <v>10</v>
      </c>
      <c r="D12001" s="7" t="s">
        <v>66</v>
      </c>
    </row>
    <row r="12002" spans="1:6">
      <c r="A12002" t="s">
        <v>4</v>
      </c>
      <c r="B12002" s="4" t="s">
        <v>5</v>
      </c>
      <c r="C12002" s="4" t="s">
        <v>7</v>
      </c>
    </row>
    <row r="12003" spans="1:6">
      <c r="A12003" t="n">
        <v>103858</v>
      </c>
      <c r="B12003" s="23" t="n">
        <v>16</v>
      </c>
      <c r="C12003" s="7" t="n">
        <v>0</v>
      </c>
    </row>
    <row r="12004" spans="1:6">
      <c r="A12004" t="s">
        <v>4</v>
      </c>
      <c r="B12004" s="4" t="s">
        <v>5</v>
      </c>
      <c r="C12004" s="4" t="s">
        <v>8</v>
      </c>
      <c r="D12004" s="4" t="s">
        <v>9</v>
      </c>
    </row>
    <row r="12005" spans="1:6">
      <c r="A12005" t="n">
        <v>103861</v>
      </c>
      <c r="B12005" s="8" t="n">
        <v>2</v>
      </c>
      <c r="C12005" s="7" t="n">
        <v>10</v>
      </c>
      <c r="D12005" s="7" t="s">
        <v>67</v>
      </c>
    </row>
    <row r="12006" spans="1:6">
      <c r="A12006" t="s">
        <v>4</v>
      </c>
      <c r="B12006" s="4" t="s">
        <v>5</v>
      </c>
      <c r="C12006" s="4" t="s">
        <v>7</v>
      </c>
    </row>
    <row r="12007" spans="1:6">
      <c r="A12007" t="n">
        <v>103880</v>
      </c>
      <c r="B12007" s="23" t="n">
        <v>16</v>
      </c>
      <c r="C12007" s="7" t="n">
        <v>0</v>
      </c>
    </row>
    <row r="12008" spans="1:6">
      <c r="A12008" t="s">
        <v>4</v>
      </c>
      <c r="B12008" s="4" t="s">
        <v>5</v>
      </c>
      <c r="C12008" s="4" t="s">
        <v>8</v>
      </c>
      <c r="D12008" s="4" t="s">
        <v>7</v>
      </c>
      <c r="E12008" s="4" t="s">
        <v>18</v>
      </c>
    </row>
    <row r="12009" spans="1:6">
      <c r="A12009" t="n">
        <v>103883</v>
      </c>
      <c r="B12009" s="25" t="n">
        <v>58</v>
      </c>
      <c r="C12009" s="7" t="n">
        <v>100</v>
      </c>
      <c r="D12009" s="7" t="n">
        <v>300</v>
      </c>
      <c r="E12009" s="7" t="n">
        <v>1</v>
      </c>
    </row>
    <row r="12010" spans="1:6">
      <c r="A12010" t="s">
        <v>4</v>
      </c>
      <c r="B12010" s="4" t="s">
        <v>5</v>
      </c>
      <c r="C12010" s="4" t="s">
        <v>8</v>
      </c>
      <c r="D12010" s="4" t="s">
        <v>7</v>
      </c>
    </row>
    <row r="12011" spans="1:6">
      <c r="A12011" t="n">
        <v>103891</v>
      </c>
      <c r="B12011" s="25" t="n">
        <v>58</v>
      </c>
      <c r="C12011" s="7" t="n">
        <v>255</v>
      </c>
      <c r="D12011" s="7" t="n">
        <v>0</v>
      </c>
    </row>
    <row r="12012" spans="1:6">
      <c r="A12012" t="s">
        <v>4</v>
      </c>
      <c r="B12012" s="4" t="s">
        <v>5</v>
      </c>
      <c r="C12012" s="4" t="s">
        <v>8</v>
      </c>
    </row>
    <row r="12013" spans="1:6">
      <c r="A12013" t="n">
        <v>103895</v>
      </c>
      <c r="B12013" s="27" t="n">
        <v>23</v>
      </c>
      <c r="C12013" s="7" t="n">
        <v>0</v>
      </c>
    </row>
    <row r="12014" spans="1:6">
      <c r="A12014" t="s">
        <v>4</v>
      </c>
      <c r="B12014" s="4" t="s">
        <v>5</v>
      </c>
    </row>
    <row r="12015" spans="1:6">
      <c r="A12015" t="n">
        <v>103897</v>
      </c>
      <c r="B12015" s="5" t="n">
        <v>1</v>
      </c>
    </row>
    <row r="12016" spans="1:6" s="3" customFormat="1" customHeight="0">
      <c r="A12016" s="3" t="s">
        <v>2</v>
      </c>
      <c r="B12016" s="3" t="s">
        <v>896</v>
      </c>
    </row>
    <row r="12017" spans="1:5">
      <c r="A12017" t="s">
        <v>4</v>
      </c>
      <c r="B12017" s="4" t="s">
        <v>5</v>
      </c>
      <c r="C12017" s="4" t="s">
        <v>8</v>
      </c>
      <c r="D12017" s="4" t="s">
        <v>8</v>
      </c>
      <c r="E12017" s="4" t="s">
        <v>8</v>
      </c>
      <c r="F12017" s="4" t="s">
        <v>8</v>
      </c>
    </row>
    <row r="12018" spans="1:5">
      <c r="A12018" t="n">
        <v>103900</v>
      </c>
      <c r="B12018" s="10" t="n">
        <v>14</v>
      </c>
      <c r="C12018" s="7" t="n">
        <v>2</v>
      </c>
      <c r="D12018" s="7" t="n">
        <v>0</v>
      </c>
      <c r="E12018" s="7" t="n">
        <v>0</v>
      </c>
      <c r="F12018" s="7" t="n">
        <v>0</v>
      </c>
    </row>
    <row r="12019" spans="1:5">
      <c r="A12019" t="s">
        <v>4</v>
      </c>
      <c r="B12019" s="4" t="s">
        <v>5</v>
      </c>
      <c r="C12019" s="4" t="s">
        <v>8</v>
      </c>
      <c r="D12019" s="41" t="s">
        <v>173</v>
      </c>
      <c r="E12019" s="4" t="s">
        <v>5</v>
      </c>
      <c r="F12019" s="4" t="s">
        <v>8</v>
      </c>
      <c r="G12019" s="4" t="s">
        <v>7</v>
      </c>
      <c r="H12019" s="41" t="s">
        <v>174</v>
      </c>
      <c r="I12019" s="4" t="s">
        <v>8</v>
      </c>
      <c r="J12019" s="4" t="s">
        <v>19</v>
      </c>
      <c r="K12019" s="4" t="s">
        <v>8</v>
      </c>
      <c r="L12019" s="4" t="s">
        <v>8</v>
      </c>
      <c r="M12019" s="41" t="s">
        <v>173</v>
      </c>
      <c r="N12019" s="4" t="s">
        <v>5</v>
      </c>
      <c r="O12019" s="4" t="s">
        <v>8</v>
      </c>
      <c r="P12019" s="4" t="s">
        <v>7</v>
      </c>
      <c r="Q12019" s="41" t="s">
        <v>174</v>
      </c>
      <c r="R12019" s="4" t="s">
        <v>8</v>
      </c>
      <c r="S12019" s="4" t="s">
        <v>19</v>
      </c>
      <c r="T12019" s="4" t="s">
        <v>8</v>
      </c>
      <c r="U12019" s="4" t="s">
        <v>8</v>
      </c>
      <c r="V12019" s="4" t="s">
        <v>8</v>
      </c>
      <c r="W12019" s="4" t="s">
        <v>17</v>
      </c>
    </row>
    <row r="12020" spans="1:5">
      <c r="A12020" t="n">
        <v>103905</v>
      </c>
      <c r="B12020" s="12" t="n">
        <v>5</v>
      </c>
      <c r="C12020" s="7" t="n">
        <v>28</v>
      </c>
      <c r="D12020" s="41" t="s">
        <v>3</v>
      </c>
      <c r="E12020" s="9" t="n">
        <v>162</v>
      </c>
      <c r="F12020" s="7" t="n">
        <v>3</v>
      </c>
      <c r="G12020" s="7" t="n">
        <v>36899</v>
      </c>
      <c r="H12020" s="41" t="s">
        <v>3</v>
      </c>
      <c r="I12020" s="7" t="n">
        <v>0</v>
      </c>
      <c r="J12020" s="7" t="n">
        <v>1</v>
      </c>
      <c r="K12020" s="7" t="n">
        <v>2</v>
      </c>
      <c r="L12020" s="7" t="n">
        <v>28</v>
      </c>
      <c r="M12020" s="41" t="s">
        <v>3</v>
      </c>
      <c r="N12020" s="9" t="n">
        <v>162</v>
      </c>
      <c r="O12020" s="7" t="n">
        <v>3</v>
      </c>
      <c r="P12020" s="7" t="n">
        <v>36899</v>
      </c>
      <c r="Q12020" s="41" t="s">
        <v>3</v>
      </c>
      <c r="R12020" s="7" t="n">
        <v>0</v>
      </c>
      <c r="S12020" s="7" t="n">
        <v>2</v>
      </c>
      <c r="T12020" s="7" t="n">
        <v>2</v>
      </c>
      <c r="U12020" s="7" t="n">
        <v>11</v>
      </c>
      <c r="V12020" s="7" t="n">
        <v>1</v>
      </c>
      <c r="W12020" s="13" t="n">
        <f t="normal" ca="1">A12024</f>
        <v>0</v>
      </c>
    </row>
    <row r="12021" spans="1:5">
      <c r="A12021" t="s">
        <v>4</v>
      </c>
      <c r="B12021" s="4" t="s">
        <v>5</v>
      </c>
      <c r="C12021" s="4" t="s">
        <v>8</v>
      </c>
      <c r="D12021" s="4" t="s">
        <v>7</v>
      </c>
      <c r="E12021" s="4" t="s">
        <v>18</v>
      </c>
    </row>
    <row r="12022" spans="1:5">
      <c r="A12022" t="n">
        <v>103934</v>
      </c>
      <c r="B12022" s="25" t="n">
        <v>58</v>
      </c>
      <c r="C12022" s="7" t="n">
        <v>0</v>
      </c>
      <c r="D12022" s="7" t="n">
        <v>0</v>
      </c>
      <c r="E12022" s="7" t="n">
        <v>1</v>
      </c>
    </row>
    <row r="12023" spans="1:5">
      <c r="A12023" t="s">
        <v>4</v>
      </c>
      <c r="B12023" s="4" t="s">
        <v>5</v>
      </c>
      <c r="C12023" s="4" t="s">
        <v>8</v>
      </c>
      <c r="D12023" s="41" t="s">
        <v>173</v>
      </c>
      <c r="E12023" s="4" t="s">
        <v>5</v>
      </c>
      <c r="F12023" s="4" t="s">
        <v>8</v>
      </c>
      <c r="G12023" s="4" t="s">
        <v>7</v>
      </c>
      <c r="H12023" s="41" t="s">
        <v>174</v>
      </c>
      <c r="I12023" s="4" t="s">
        <v>8</v>
      </c>
      <c r="J12023" s="4" t="s">
        <v>19</v>
      </c>
      <c r="K12023" s="4" t="s">
        <v>8</v>
      </c>
      <c r="L12023" s="4" t="s">
        <v>8</v>
      </c>
      <c r="M12023" s="41" t="s">
        <v>173</v>
      </c>
      <c r="N12023" s="4" t="s">
        <v>5</v>
      </c>
      <c r="O12023" s="4" t="s">
        <v>8</v>
      </c>
      <c r="P12023" s="4" t="s">
        <v>7</v>
      </c>
      <c r="Q12023" s="41" t="s">
        <v>174</v>
      </c>
      <c r="R12023" s="4" t="s">
        <v>8</v>
      </c>
      <c r="S12023" s="4" t="s">
        <v>19</v>
      </c>
      <c r="T12023" s="4" t="s">
        <v>8</v>
      </c>
      <c r="U12023" s="4" t="s">
        <v>8</v>
      </c>
      <c r="V12023" s="4" t="s">
        <v>8</v>
      </c>
      <c r="W12023" s="4" t="s">
        <v>17</v>
      </c>
    </row>
    <row r="12024" spans="1:5">
      <c r="A12024" t="n">
        <v>103942</v>
      </c>
      <c r="B12024" s="12" t="n">
        <v>5</v>
      </c>
      <c r="C12024" s="7" t="n">
        <v>28</v>
      </c>
      <c r="D12024" s="41" t="s">
        <v>3</v>
      </c>
      <c r="E12024" s="9" t="n">
        <v>162</v>
      </c>
      <c r="F12024" s="7" t="n">
        <v>3</v>
      </c>
      <c r="G12024" s="7" t="n">
        <v>36899</v>
      </c>
      <c r="H12024" s="41" t="s">
        <v>3</v>
      </c>
      <c r="I12024" s="7" t="n">
        <v>0</v>
      </c>
      <c r="J12024" s="7" t="n">
        <v>1</v>
      </c>
      <c r="K12024" s="7" t="n">
        <v>3</v>
      </c>
      <c r="L12024" s="7" t="n">
        <v>28</v>
      </c>
      <c r="M12024" s="41" t="s">
        <v>3</v>
      </c>
      <c r="N12024" s="9" t="n">
        <v>162</v>
      </c>
      <c r="O12024" s="7" t="n">
        <v>3</v>
      </c>
      <c r="P12024" s="7" t="n">
        <v>36899</v>
      </c>
      <c r="Q12024" s="41" t="s">
        <v>3</v>
      </c>
      <c r="R12024" s="7" t="n">
        <v>0</v>
      </c>
      <c r="S12024" s="7" t="n">
        <v>2</v>
      </c>
      <c r="T12024" s="7" t="n">
        <v>3</v>
      </c>
      <c r="U12024" s="7" t="n">
        <v>9</v>
      </c>
      <c r="V12024" s="7" t="n">
        <v>1</v>
      </c>
      <c r="W12024" s="13" t="n">
        <f t="normal" ca="1">A12034</f>
        <v>0</v>
      </c>
    </row>
    <row r="12025" spans="1:5">
      <c r="A12025" t="s">
        <v>4</v>
      </c>
      <c r="B12025" s="4" t="s">
        <v>5</v>
      </c>
      <c r="C12025" s="4" t="s">
        <v>8</v>
      </c>
      <c r="D12025" s="41" t="s">
        <v>173</v>
      </c>
      <c r="E12025" s="4" t="s">
        <v>5</v>
      </c>
      <c r="F12025" s="4" t="s">
        <v>7</v>
      </c>
      <c r="G12025" s="4" t="s">
        <v>8</v>
      </c>
      <c r="H12025" s="4" t="s">
        <v>8</v>
      </c>
      <c r="I12025" s="4" t="s">
        <v>9</v>
      </c>
      <c r="J12025" s="41" t="s">
        <v>174</v>
      </c>
      <c r="K12025" s="4" t="s">
        <v>8</v>
      </c>
      <c r="L12025" s="4" t="s">
        <v>8</v>
      </c>
      <c r="M12025" s="41" t="s">
        <v>173</v>
      </c>
      <c r="N12025" s="4" t="s">
        <v>5</v>
      </c>
      <c r="O12025" s="4" t="s">
        <v>8</v>
      </c>
      <c r="P12025" s="41" t="s">
        <v>174</v>
      </c>
      <c r="Q12025" s="4" t="s">
        <v>8</v>
      </c>
      <c r="R12025" s="4" t="s">
        <v>19</v>
      </c>
      <c r="S12025" s="4" t="s">
        <v>8</v>
      </c>
      <c r="T12025" s="4" t="s">
        <v>8</v>
      </c>
      <c r="U12025" s="4" t="s">
        <v>8</v>
      </c>
      <c r="V12025" s="41" t="s">
        <v>173</v>
      </c>
      <c r="W12025" s="4" t="s">
        <v>5</v>
      </c>
      <c r="X12025" s="4" t="s">
        <v>8</v>
      </c>
      <c r="Y12025" s="41" t="s">
        <v>174</v>
      </c>
      <c r="Z12025" s="4" t="s">
        <v>8</v>
      </c>
      <c r="AA12025" s="4" t="s">
        <v>19</v>
      </c>
      <c r="AB12025" s="4" t="s">
        <v>8</v>
      </c>
      <c r="AC12025" s="4" t="s">
        <v>8</v>
      </c>
      <c r="AD12025" s="4" t="s">
        <v>8</v>
      </c>
      <c r="AE12025" s="4" t="s">
        <v>17</v>
      </c>
    </row>
    <row r="12026" spans="1:5">
      <c r="A12026" t="n">
        <v>103971</v>
      </c>
      <c r="B12026" s="12" t="n">
        <v>5</v>
      </c>
      <c r="C12026" s="7" t="n">
        <v>28</v>
      </c>
      <c r="D12026" s="41" t="s">
        <v>3</v>
      </c>
      <c r="E12026" s="51" t="n">
        <v>47</v>
      </c>
      <c r="F12026" s="7" t="n">
        <v>61456</v>
      </c>
      <c r="G12026" s="7" t="n">
        <v>2</v>
      </c>
      <c r="H12026" s="7" t="n">
        <v>0</v>
      </c>
      <c r="I12026" s="7" t="s">
        <v>231</v>
      </c>
      <c r="J12026" s="41" t="s">
        <v>3</v>
      </c>
      <c r="K12026" s="7" t="n">
        <v>8</v>
      </c>
      <c r="L12026" s="7" t="n">
        <v>28</v>
      </c>
      <c r="M12026" s="41" t="s">
        <v>3</v>
      </c>
      <c r="N12026" s="52" t="n">
        <v>74</v>
      </c>
      <c r="O12026" s="7" t="n">
        <v>65</v>
      </c>
      <c r="P12026" s="41" t="s">
        <v>3</v>
      </c>
      <c r="Q12026" s="7" t="n">
        <v>0</v>
      </c>
      <c r="R12026" s="7" t="n">
        <v>1</v>
      </c>
      <c r="S12026" s="7" t="n">
        <v>3</v>
      </c>
      <c r="T12026" s="7" t="n">
        <v>9</v>
      </c>
      <c r="U12026" s="7" t="n">
        <v>28</v>
      </c>
      <c r="V12026" s="41" t="s">
        <v>3</v>
      </c>
      <c r="W12026" s="52" t="n">
        <v>74</v>
      </c>
      <c r="X12026" s="7" t="n">
        <v>65</v>
      </c>
      <c r="Y12026" s="41" t="s">
        <v>3</v>
      </c>
      <c r="Z12026" s="7" t="n">
        <v>0</v>
      </c>
      <c r="AA12026" s="7" t="n">
        <v>2</v>
      </c>
      <c r="AB12026" s="7" t="n">
        <v>3</v>
      </c>
      <c r="AC12026" s="7" t="n">
        <v>9</v>
      </c>
      <c r="AD12026" s="7" t="n">
        <v>1</v>
      </c>
      <c r="AE12026" s="13" t="n">
        <f t="normal" ca="1">A12030</f>
        <v>0</v>
      </c>
    </row>
    <row r="12027" spans="1:5">
      <c r="A12027" t="s">
        <v>4</v>
      </c>
      <c r="B12027" s="4" t="s">
        <v>5</v>
      </c>
      <c r="C12027" s="4" t="s">
        <v>7</v>
      </c>
      <c r="D12027" s="4" t="s">
        <v>8</v>
      </c>
      <c r="E12027" s="4" t="s">
        <v>8</v>
      </c>
      <c r="F12027" s="4" t="s">
        <v>9</v>
      </c>
    </row>
    <row r="12028" spans="1:5">
      <c r="A12028" t="n">
        <v>104019</v>
      </c>
      <c r="B12028" s="51" t="n">
        <v>47</v>
      </c>
      <c r="C12028" s="7" t="n">
        <v>61456</v>
      </c>
      <c r="D12028" s="7" t="n">
        <v>0</v>
      </c>
      <c r="E12028" s="7" t="n">
        <v>0</v>
      </c>
      <c r="F12028" s="7" t="s">
        <v>232</v>
      </c>
    </row>
    <row r="12029" spans="1:5">
      <c r="A12029" t="s">
        <v>4</v>
      </c>
      <c r="B12029" s="4" t="s">
        <v>5</v>
      </c>
      <c r="C12029" s="4" t="s">
        <v>8</v>
      </c>
      <c r="D12029" s="4" t="s">
        <v>7</v>
      </c>
      <c r="E12029" s="4" t="s">
        <v>18</v>
      </c>
    </row>
    <row r="12030" spans="1:5">
      <c r="A12030" t="n">
        <v>104032</v>
      </c>
      <c r="B12030" s="25" t="n">
        <v>58</v>
      </c>
      <c r="C12030" s="7" t="n">
        <v>0</v>
      </c>
      <c r="D12030" s="7" t="n">
        <v>300</v>
      </c>
      <c r="E12030" s="7" t="n">
        <v>1</v>
      </c>
    </row>
    <row r="12031" spans="1:5">
      <c r="A12031" t="s">
        <v>4</v>
      </c>
      <c r="B12031" s="4" t="s">
        <v>5</v>
      </c>
      <c r="C12031" s="4" t="s">
        <v>8</v>
      </c>
      <c r="D12031" s="4" t="s">
        <v>7</v>
      </c>
    </row>
    <row r="12032" spans="1:5">
      <c r="A12032" t="n">
        <v>104040</v>
      </c>
      <c r="B12032" s="25" t="n">
        <v>58</v>
      </c>
      <c r="C12032" s="7" t="n">
        <v>255</v>
      </c>
      <c r="D12032" s="7" t="n">
        <v>0</v>
      </c>
    </row>
    <row r="12033" spans="1:31">
      <c r="A12033" t="s">
        <v>4</v>
      </c>
      <c r="B12033" s="4" t="s">
        <v>5</v>
      </c>
      <c r="C12033" s="4" t="s">
        <v>8</v>
      </c>
      <c r="D12033" s="4" t="s">
        <v>8</v>
      </c>
      <c r="E12033" s="4" t="s">
        <v>8</v>
      </c>
      <c r="F12033" s="4" t="s">
        <v>8</v>
      </c>
    </row>
    <row r="12034" spans="1:31">
      <c r="A12034" t="n">
        <v>104044</v>
      </c>
      <c r="B12034" s="10" t="n">
        <v>14</v>
      </c>
      <c r="C12034" s="7" t="n">
        <v>0</v>
      </c>
      <c r="D12034" s="7" t="n">
        <v>0</v>
      </c>
      <c r="E12034" s="7" t="n">
        <v>0</v>
      </c>
      <c r="F12034" s="7" t="n">
        <v>64</v>
      </c>
    </row>
    <row r="12035" spans="1:31">
      <c r="A12035" t="s">
        <v>4</v>
      </c>
      <c r="B12035" s="4" t="s">
        <v>5</v>
      </c>
      <c r="C12035" s="4" t="s">
        <v>8</v>
      </c>
      <c r="D12035" s="4" t="s">
        <v>7</v>
      </c>
    </row>
    <row r="12036" spans="1:31">
      <c r="A12036" t="n">
        <v>104049</v>
      </c>
      <c r="B12036" s="21" t="n">
        <v>22</v>
      </c>
      <c r="C12036" s="7" t="n">
        <v>0</v>
      </c>
      <c r="D12036" s="7" t="n">
        <v>36899</v>
      </c>
    </row>
    <row r="12037" spans="1:31">
      <c r="A12037" t="s">
        <v>4</v>
      </c>
      <c r="B12037" s="4" t="s">
        <v>5</v>
      </c>
      <c r="C12037" s="4" t="s">
        <v>8</v>
      </c>
      <c r="D12037" s="4" t="s">
        <v>7</v>
      </c>
    </row>
    <row r="12038" spans="1:31">
      <c r="A12038" t="n">
        <v>104053</v>
      </c>
      <c r="B12038" s="25" t="n">
        <v>58</v>
      </c>
      <c r="C12038" s="7" t="n">
        <v>5</v>
      </c>
      <c r="D12038" s="7" t="n">
        <v>300</v>
      </c>
    </row>
    <row r="12039" spans="1:31">
      <c r="A12039" t="s">
        <v>4</v>
      </c>
      <c r="B12039" s="4" t="s">
        <v>5</v>
      </c>
      <c r="C12039" s="4" t="s">
        <v>18</v>
      </c>
      <c r="D12039" s="4" t="s">
        <v>7</v>
      </c>
    </row>
    <row r="12040" spans="1:31">
      <c r="A12040" t="n">
        <v>104057</v>
      </c>
      <c r="B12040" s="54" t="n">
        <v>103</v>
      </c>
      <c r="C12040" s="7" t="n">
        <v>0</v>
      </c>
      <c r="D12040" s="7" t="n">
        <v>300</v>
      </c>
    </row>
    <row r="12041" spans="1:31">
      <c r="A12041" t="s">
        <v>4</v>
      </c>
      <c r="B12041" s="4" t="s">
        <v>5</v>
      </c>
      <c r="C12041" s="4" t="s">
        <v>8</v>
      </c>
    </row>
    <row r="12042" spans="1:31">
      <c r="A12042" t="n">
        <v>104064</v>
      </c>
      <c r="B12042" s="34" t="n">
        <v>64</v>
      </c>
      <c r="C12042" s="7" t="n">
        <v>7</v>
      </c>
    </row>
    <row r="12043" spans="1:31">
      <c r="A12043" t="s">
        <v>4</v>
      </c>
      <c r="B12043" s="4" t="s">
        <v>5</v>
      </c>
      <c r="C12043" s="4" t="s">
        <v>8</v>
      </c>
      <c r="D12043" s="4" t="s">
        <v>7</v>
      </c>
    </row>
    <row r="12044" spans="1:31">
      <c r="A12044" t="n">
        <v>104066</v>
      </c>
      <c r="B12044" s="55" t="n">
        <v>72</v>
      </c>
      <c r="C12044" s="7" t="n">
        <v>5</v>
      </c>
      <c r="D12044" s="7" t="n">
        <v>0</v>
      </c>
    </row>
    <row r="12045" spans="1:31">
      <c r="A12045" t="s">
        <v>4</v>
      </c>
      <c r="B12045" s="4" t="s">
        <v>5</v>
      </c>
      <c r="C12045" s="4" t="s">
        <v>8</v>
      </c>
      <c r="D12045" s="41" t="s">
        <v>173</v>
      </c>
      <c r="E12045" s="4" t="s">
        <v>5</v>
      </c>
      <c r="F12045" s="4" t="s">
        <v>8</v>
      </c>
      <c r="G12045" s="4" t="s">
        <v>7</v>
      </c>
      <c r="H12045" s="41" t="s">
        <v>174</v>
      </c>
      <c r="I12045" s="4" t="s">
        <v>8</v>
      </c>
      <c r="J12045" s="4" t="s">
        <v>19</v>
      </c>
      <c r="K12045" s="4" t="s">
        <v>8</v>
      </c>
      <c r="L12045" s="4" t="s">
        <v>8</v>
      </c>
      <c r="M12045" s="4" t="s">
        <v>17</v>
      </c>
    </row>
    <row r="12046" spans="1:31">
      <c r="A12046" t="n">
        <v>104070</v>
      </c>
      <c r="B12046" s="12" t="n">
        <v>5</v>
      </c>
      <c r="C12046" s="7" t="n">
        <v>28</v>
      </c>
      <c r="D12046" s="41" t="s">
        <v>3</v>
      </c>
      <c r="E12046" s="9" t="n">
        <v>162</v>
      </c>
      <c r="F12046" s="7" t="n">
        <v>4</v>
      </c>
      <c r="G12046" s="7" t="n">
        <v>36899</v>
      </c>
      <c r="H12046" s="41" t="s">
        <v>3</v>
      </c>
      <c r="I12046" s="7" t="n">
        <v>0</v>
      </c>
      <c r="J12046" s="7" t="n">
        <v>1</v>
      </c>
      <c r="K12046" s="7" t="n">
        <v>2</v>
      </c>
      <c r="L12046" s="7" t="n">
        <v>1</v>
      </c>
      <c r="M12046" s="13" t="n">
        <f t="normal" ca="1">A12052</f>
        <v>0</v>
      </c>
    </row>
    <row r="12047" spans="1:31">
      <c r="A12047" t="s">
        <v>4</v>
      </c>
      <c r="B12047" s="4" t="s">
        <v>5</v>
      </c>
      <c r="C12047" s="4" t="s">
        <v>8</v>
      </c>
      <c r="D12047" s="4" t="s">
        <v>9</v>
      </c>
    </row>
    <row r="12048" spans="1:31">
      <c r="A12048" t="n">
        <v>104087</v>
      </c>
      <c r="B12048" s="8" t="n">
        <v>2</v>
      </c>
      <c r="C12048" s="7" t="n">
        <v>10</v>
      </c>
      <c r="D12048" s="7" t="s">
        <v>233</v>
      </c>
    </row>
    <row r="12049" spans="1:13">
      <c r="A12049" t="s">
        <v>4</v>
      </c>
      <c r="B12049" s="4" t="s">
        <v>5</v>
      </c>
      <c r="C12049" s="4" t="s">
        <v>7</v>
      </c>
    </row>
    <row r="12050" spans="1:13">
      <c r="A12050" t="n">
        <v>104104</v>
      </c>
      <c r="B12050" s="23" t="n">
        <v>16</v>
      </c>
      <c r="C12050" s="7" t="n">
        <v>0</v>
      </c>
    </row>
    <row r="12051" spans="1:13">
      <c r="A12051" t="s">
        <v>4</v>
      </c>
      <c r="B12051" s="4" t="s">
        <v>5</v>
      </c>
      <c r="C12051" s="4" t="s">
        <v>8</v>
      </c>
      <c r="D12051" s="4" t="s">
        <v>7</v>
      </c>
      <c r="E12051" s="4" t="s">
        <v>19</v>
      </c>
      <c r="F12051" s="4" t="s">
        <v>7</v>
      </c>
      <c r="G12051" s="4" t="s">
        <v>19</v>
      </c>
      <c r="H12051" s="4" t="s">
        <v>8</v>
      </c>
    </row>
    <row r="12052" spans="1:13">
      <c r="A12052" t="n">
        <v>104107</v>
      </c>
      <c r="B12052" s="17" t="n">
        <v>49</v>
      </c>
      <c r="C12052" s="7" t="n">
        <v>0</v>
      </c>
      <c r="D12052" s="7" t="n">
        <v>126</v>
      </c>
      <c r="E12052" s="7" t="n">
        <v>1065353216</v>
      </c>
      <c r="F12052" s="7" t="n">
        <v>0</v>
      </c>
      <c r="G12052" s="7" t="n">
        <v>0</v>
      </c>
      <c r="H12052" s="7" t="n">
        <v>0</v>
      </c>
    </row>
    <row r="12053" spans="1:13">
      <c r="A12053" t="s">
        <v>4</v>
      </c>
      <c r="B12053" s="4" t="s">
        <v>5</v>
      </c>
      <c r="C12053" s="4" t="s">
        <v>7</v>
      </c>
      <c r="D12053" s="4" t="s">
        <v>9</v>
      </c>
      <c r="E12053" s="4" t="s">
        <v>9</v>
      </c>
      <c r="F12053" s="4" t="s">
        <v>9</v>
      </c>
      <c r="G12053" s="4" t="s">
        <v>8</v>
      </c>
      <c r="H12053" s="4" t="s">
        <v>19</v>
      </c>
      <c r="I12053" s="4" t="s">
        <v>18</v>
      </c>
      <c r="J12053" s="4" t="s">
        <v>18</v>
      </c>
      <c r="K12053" s="4" t="s">
        <v>18</v>
      </c>
      <c r="L12053" s="4" t="s">
        <v>18</v>
      </c>
      <c r="M12053" s="4" t="s">
        <v>18</v>
      </c>
      <c r="N12053" s="4" t="s">
        <v>18</v>
      </c>
      <c r="O12053" s="4" t="s">
        <v>18</v>
      </c>
      <c r="P12053" s="4" t="s">
        <v>9</v>
      </c>
      <c r="Q12053" s="4" t="s">
        <v>9</v>
      </c>
      <c r="R12053" s="4" t="s">
        <v>19</v>
      </c>
      <c r="S12053" s="4" t="s">
        <v>8</v>
      </c>
      <c r="T12053" s="4" t="s">
        <v>19</v>
      </c>
      <c r="U12053" s="4" t="s">
        <v>19</v>
      </c>
      <c r="V12053" s="4" t="s">
        <v>7</v>
      </c>
    </row>
    <row r="12054" spans="1:13">
      <c r="A12054" t="n">
        <v>104122</v>
      </c>
      <c r="B12054" s="56" t="n">
        <v>19</v>
      </c>
      <c r="C12054" s="7" t="n">
        <v>1</v>
      </c>
      <c r="D12054" s="7" t="s">
        <v>234</v>
      </c>
      <c r="E12054" s="7" t="s">
        <v>235</v>
      </c>
      <c r="F12054" s="7" t="s">
        <v>20</v>
      </c>
      <c r="G12054" s="7" t="n">
        <v>0</v>
      </c>
      <c r="H12054" s="7" t="n">
        <v>1</v>
      </c>
      <c r="I12054" s="7" t="n">
        <v>0</v>
      </c>
      <c r="J12054" s="7" t="n">
        <v>0</v>
      </c>
      <c r="K12054" s="7" t="n">
        <v>0</v>
      </c>
      <c r="L12054" s="7" t="n">
        <v>0</v>
      </c>
      <c r="M12054" s="7" t="n">
        <v>1</v>
      </c>
      <c r="N12054" s="7" t="n">
        <v>1.60000002384186</v>
      </c>
      <c r="O12054" s="7" t="n">
        <v>0.0900000035762787</v>
      </c>
      <c r="P12054" s="7" t="s">
        <v>20</v>
      </c>
      <c r="Q12054" s="7" t="s">
        <v>20</v>
      </c>
      <c r="R12054" s="7" t="n">
        <v>-1</v>
      </c>
      <c r="S12054" s="7" t="n">
        <v>0</v>
      </c>
      <c r="T12054" s="7" t="n">
        <v>0</v>
      </c>
      <c r="U12054" s="7" t="n">
        <v>0</v>
      </c>
      <c r="V12054" s="7" t="n">
        <v>0</v>
      </c>
    </row>
    <row r="12055" spans="1:13">
      <c r="A12055" t="s">
        <v>4</v>
      </c>
      <c r="B12055" s="4" t="s">
        <v>5</v>
      </c>
      <c r="C12055" s="4" t="s">
        <v>7</v>
      </c>
      <c r="D12055" s="4" t="s">
        <v>9</v>
      </c>
      <c r="E12055" s="4" t="s">
        <v>9</v>
      </c>
      <c r="F12055" s="4" t="s">
        <v>9</v>
      </c>
      <c r="G12055" s="4" t="s">
        <v>8</v>
      </c>
      <c r="H12055" s="4" t="s">
        <v>19</v>
      </c>
      <c r="I12055" s="4" t="s">
        <v>18</v>
      </c>
      <c r="J12055" s="4" t="s">
        <v>18</v>
      </c>
      <c r="K12055" s="4" t="s">
        <v>18</v>
      </c>
      <c r="L12055" s="4" t="s">
        <v>18</v>
      </c>
      <c r="M12055" s="4" t="s">
        <v>18</v>
      </c>
      <c r="N12055" s="4" t="s">
        <v>18</v>
      </c>
      <c r="O12055" s="4" t="s">
        <v>18</v>
      </c>
      <c r="P12055" s="4" t="s">
        <v>9</v>
      </c>
      <c r="Q12055" s="4" t="s">
        <v>9</v>
      </c>
      <c r="R12055" s="4" t="s">
        <v>19</v>
      </c>
      <c r="S12055" s="4" t="s">
        <v>8</v>
      </c>
      <c r="T12055" s="4" t="s">
        <v>19</v>
      </c>
      <c r="U12055" s="4" t="s">
        <v>19</v>
      </c>
      <c r="V12055" s="4" t="s">
        <v>7</v>
      </c>
    </row>
    <row r="12056" spans="1:13">
      <c r="A12056" t="n">
        <v>104195</v>
      </c>
      <c r="B12056" s="56" t="n">
        <v>19</v>
      </c>
      <c r="C12056" s="7" t="n">
        <v>2</v>
      </c>
      <c r="D12056" s="7" t="s">
        <v>236</v>
      </c>
      <c r="E12056" s="7" t="s">
        <v>237</v>
      </c>
      <c r="F12056" s="7" t="s">
        <v>20</v>
      </c>
      <c r="G12056" s="7" t="n">
        <v>0</v>
      </c>
      <c r="H12056" s="7" t="n">
        <v>1</v>
      </c>
      <c r="I12056" s="7" t="n">
        <v>0</v>
      </c>
      <c r="J12056" s="7" t="n">
        <v>0</v>
      </c>
      <c r="K12056" s="7" t="n">
        <v>0</v>
      </c>
      <c r="L12056" s="7" t="n">
        <v>0</v>
      </c>
      <c r="M12056" s="7" t="n">
        <v>1</v>
      </c>
      <c r="N12056" s="7" t="n">
        <v>1.60000002384186</v>
      </c>
      <c r="O12056" s="7" t="n">
        <v>0.0900000035762787</v>
      </c>
      <c r="P12056" s="7" t="s">
        <v>20</v>
      </c>
      <c r="Q12056" s="7" t="s">
        <v>20</v>
      </c>
      <c r="R12056" s="7" t="n">
        <v>-1</v>
      </c>
      <c r="S12056" s="7" t="n">
        <v>0</v>
      </c>
      <c r="T12056" s="7" t="n">
        <v>0</v>
      </c>
      <c r="U12056" s="7" t="n">
        <v>0</v>
      </c>
      <c r="V12056" s="7" t="n">
        <v>0</v>
      </c>
    </row>
    <row r="12057" spans="1:13">
      <c r="A12057" t="s">
        <v>4</v>
      </c>
      <c r="B12057" s="4" t="s">
        <v>5</v>
      </c>
      <c r="C12057" s="4" t="s">
        <v>7</v>
      </c>
      <c r="D12057" s="4" t="s">
        <v>9</v>
      </c>
      <c r="E12057" s="4" t="s">
        <v>9</v>
      </c>
      <c r="F12057" s="4" t="s">
        <v>9</v>
      </c>
      <c r="G12057" s="4" t="s">
        <v>8</v>
      </c>
      <c r="H12057" s="4" t="s">
        <v>19</v>
      </c>
      <c r="I12057" s="4" t="s">
        <v>18</v>
      </c>
      <c r="J12057" s="4" t="s">
        <v>18</v>
      </c>
      <c r="K12057" s="4" t="s">
        <v>18</v>
      </c>
      <c r="L12057" s="4" t="s">
        <v>18</v>
      </c>
      <c r="M12057" s="4" t="s">
        <v>18</v>
      </c>
      <c r="N12057" s="4" t="s">
        <v>18</v>
      </c>
      <c r="O12057" s="4" t="s">
        <v>18</v>
      </c>
      <c r="P12057" s="4" t="s">
        <v>9</v>
      </c>
      <c r="Q12057" s="4" t="s">
        <v>9</v>
      </c>
      <c r="R12057" s="4" t="s">
        <v>19</v>
      </c>
      <c r="S12057" s="4" t="s">
        <v>8</v>
      </c>
      <c r="T12057" s="4" t="s">
        <v>19</v>
      </c>
      <c r="U12057" s="4" t="s">
        <v>19</v>
      </c>
      <c r="V12057" s="4" t="s">
        <v>7</v>
      </c>
    </row>
    <row r="12058" spans="1:13">
      <c r="A12058" t="n">
        <v>104269</v>
      </c>
      <c r="B12058" s="56" t="n">
        <v>19</v>
      </c>
      <c r="C12058" s="7" t="n">
        <v>3</v>
      </c>
      <c r="D12058" s="7" t="s">
        <v>238</v>
      </c>
      <c r="E12058" s="7" t="s">
        <v>239</v>
      </c>
      <c r="F12058" s="7" t="s">
        <v>20</v>
      </c>
      <c r="G12058" s="7" t="n">
        <v>0</v>
      </c>
      <c r="H12058" s="7" t="n">
        <v>1</v>
      </c>
      <c r="I12058" s="7" t="n">
        <v>0</v>
      </c>
      <c r="J12058" s="7" t="n">
        <v>0</v>
      </c>
      <c r="K12058" s="7" t="n">
        <v>0</v>
      </c>
      <c r="L12058" s="7" t="n">
        <v>0</v>
      </c>
      <c r="M12058" s="7" t="n">
        <v>1</v>
      </c>
      <c r="N12058" s="7" t="n">
        <v>1.60000002384186</v>
      </c>
      <c r="O12058" s="7" t="n">
        <v>0.0900000035762787</v>
      </c>
      <c r="P12058" s="7" t="s">
        <v>20</v>
      </c>
      <c r="Q12058" s="7" t="s">
        <v>20</v>
      </c>
      <c r="R12058" s="7" t="n">
        <v>-1</v>
      </c>
      <c r="S12058" s="7" t="n">
        <v>0</v>
      </c>
      <c r="T12058" s="7" t="n">
        <v>0</v>
      </c>
      <c r="U12058" s="7" t="n">
        <v>0</v>
      </c>
      <c r="V12058" s="7" t="n">
        <v>0</v>
      </c>
    </row>
    <row r="12059" spans="1:13">
      <c r="A12059" t="s">
        <v>4</v>
      </c>
      <c r="B12059" s="4" t="s">
        <v>5</v>
      </c>
      <c r="C12059" s="4" t="s">
        <v>7</v>
      </c>
      <c r="D12059" s="4" t="s">
        <v>9</v>
      </c>
      <c r="E12059" s="4" t="s">
        <v>9</v>
      </c>
      <c r="F12059" s="4" t="s">
        <v>9</v>
      </c>
      <c r="G12059" s="4" t="s">
        <v>8</v>
      </c>
      <c r="H12059" s="4" t="s">
        <v>19</v>
      </c>
      <c r="I12059" s="4" t="s">
        <v>18</v>
      </c>
      <c r="J12059" s="4" t="s">
        <v>18</v>
      </c>
      <c r="K12059" s="4" t="s">
        <v>18</v>
      </c>
      <c r="L12059" s="4" t="s">
        <v>18</v>
      </c>
      <c r="M12059" s="4" t="s">
        <v>18</v>
      </c>
      <c r="N12059" s="4" t="s">
        <v>18</v>
      </c>
      <c r="O12059" s="4" t="s">
        <v>18</v>
      </c>
      <c r="P12059" s="4" t="s">
        <v>9</v>
      </c>
      <c r="Q12059" s="4" t="s">
        <v>9</v>
      </c>
      <c r="R12059" s="4" t="s">
        <v>19</v>
      </c>
      <c r="S12059" s="4" t="s">
        <v>8</v>
      </c>
      <c r="T12059" s="4" t="s">
        <v>19</v>
      </c>
      <c r="U12059" s="4" t="s">
        <v>19</v>
      </c>
      <c r="V12059" s="4" t="s">
        <v>7</v>
      </c>
    </row>
    <row r="12060" spans="1:13">
      <c r="A12060" t="n">
        <v>104342</v>
      </c>
      <c r="B12060" s="56" t="n">
        <v>19</v>
      </c>
      <c r="C12060" s="7" t="n">
        <v>4</v>
      </c>
      <c r="D12060" s="7" t="s">
        <v>240</v>
      </c>
      <c r="E12060" s="7" t="s">
        <v>241</v>
      </c>
      <c r="F12060" s="7" t="s">
        <v>20</v>
      </c>
      <c r="G12060" s="7" t="n">
        <v>0</v>
      </c>
      <c r="H12060" s="7" t="n">
        <v>1</v>
      </c>
      <c r="I12060" s="7" t="n">
        <v>0</v>
      </c>
      <c r="J12060" s="7" t="n">
        <v>0</v>
      </c>
      <c r="K12060" s="7" t="n">
        <v>0</v>
      </c>
      <c r="L12060" s="7" t="n">
        <v>0</v>
      </c>
      <c r="M12060" s="7" t="n">
        <v>1</v>
      </c>
      <c r="N12060" s="7" t="n">
        <v>1.60000002384186</v>
      </c>
      <c r="O12060" s="7" t="n">
        <v>0.0900000035762787</v>
      </c>
      <c r="P12060" s="7" t="s">
        <v>20</v>
      </c>
      <c r="Q12060" s="7" t="s">
        <v>20</v>
      </c>
      <c r="R12060" s="7" t="n">
        <v>-1</v>
      </c>
      <c r="S12060" s="7" t="n">
        <v>0</v>
      </c>
      <c r="T12060" s="7" t="n">
        <v>0</v>
      </c>
      <c r="U12060" s="7" t="n">
        <v>0</v>
      </c>
      <c r="V12060" s="7" t="n">
        <v>0</v>
      </c>
    </row>
    <row r="12061" spans="1:13">
      <c r="A12061" t="s">
        <v>4</v>
      </c>
      <c r="B12061" s="4" t="s">
        <v>5</v>
      </c>
      <c r="C12061" s="4" t="s">
        <v>7</v>
      </c>
      <c r="D12061" s="4" t="s">
        <v>9</v>
      </c>
      <c r="E12061" s="4" t="s">
        <v>9</v>
      </c>
      <c r="F12061" s="4" t="s">
        <v>9</v>
      </c>
      <c r="G12061" s="4" t="s">
        <v>8</v>
      </c>
      <c r="H12061" s="4" t="s">
        <v>19</v>
      </c>
      <c r="I12061" s="4" t="s">
        <v>18</v>
      </c>
      <c r="J12061" s="4" t="s">
        <v>18</v>
      </c>
      <c r="K12061" s="4" t="s">
        <v>18</v>
      </c>
      <c r="L12061" s="4" t="s">
        <v>18</v>
      </c>
      <c r="M12061" s="4" t="s">
        <v>18</v>
      </c>
      <c r="N12061" s="4" t="s">
        <v>18</v>
      </c>
      <c r="O12061" s="4" t="s">
        <v>18</v>
      </c>
      <c r="P12061" s="4" t="s">
        <v>9</v>
      </c>
      <c r="Q12061" s="4" t="s">
        <v>9</v>
      </c>
      <c r="R12061" s="4" t="s">
        <v>19</v>
      </c>
      <c r="S12061" s="4" t="s">
        <v>8</v>
      </c>
      <c r="T12061" s="4" t="s">
        <v>19</v>
      </c>
      <c r="U12061" s="4" t="s">
        <v>19</v>
      </c>
      <c r="V12061" s="4" t="s">
        <v>7</v>
      </c>
    </row>
    <row r="12062" spans="1:13">
      <c r="A12062" t="n">
        <v>104417</v>
      </c>
      <c r="B12062" s="56" t="n">
        <v>19</v>
      </c>
      <c r="C12062" s="7" t="n">
        <v>5</v>
      </c>
      <c r="D12062" s="7" t="s">
        <v>242</v>
      </c>
      <c r="E12062" s="7" t="s">
        <v>243</v>
      </c>
      <c r="F12062" s="7" t="s">
        <v>20</v>
      </c>
      <c r="G12062" s="7" t="n">
        <v>0</v>
      </c>
      <c r="H12062" s="7" t="n">
        <v>1</v>
      </c>
      <c r="I12062" s="7" t="n">
        <v>0</v>
      </c>
      <c r="J12062" s="7" t="n">
        <v>0</v>
      </c>
      <c r="K12062" s="7" t="n">
        <v>0</v>
      </c>
      <c r="L12062" s="7" t="n">
        <v>0</v>
      </c>
      <c r="M12062" s="7" t="n">
        <v>1</v>
      </c>
      <c r="N12062" s="7" t="n">
        <v>1.60000002384186</v>
      </c>
      <c r="O12062" s="7" t="n">
        <v>0.0900000035762787</v>
      </c>
      <c r="P12062" s="7" t="s">
        <v>20</v>
      </c>
      <c r="Q12062" s="7" t="s">
        <v>20</v>
      </c>
      <c r="R12062" s="7" t="n">
        <v>-1</v>
      </c>
      <c r="S12062" s="7" t="n">
        <v>0</v>
      </c>
      <c r="T12062" s="7" t="n">
        <v>0</v>
      </c>
      <c r="U12062" s="7" t="n">
        <v>0</v>
      </c>
      <c r="V12062" s="7" t="n">
        <v>0</v>
      </c>
    </row>
    <row r="12063" spans="1:13">
      <c r="A12063" t="s">
        <v>4</v>
      </c>
      <c r="B12063" s="4" t="s">
        <v>5</v>
      </c>
      <c r="C12063" s="4" t="s">
        <v>7</v>
      </c>
      <c r="D12063" s="4" t="s">
        <v>9</v>
      </c>
      <c r="E12063" s="4" t="s">
        <v>9</v>
      </c>
      <c r="F12063" s="4" t="s">
        <v>9</v>
      </c>
      <c r="G12063" s="4" t="s">
        <v>8</v>
      </c>
      <c r="H12063" s="4" t="s">
        <v>19</v>
      </c>
      <c r="I12063" s="4" t="s">
        <v>18</v>
      </c>
      <c r="J12063" s="4" t="s">
        <v>18</v>
      </c>
      <c r="K12063" s="4" t="s">
        <v>18</v>
      </c>
      <c r="L12063" s="4" t="s">
        <v>18</v>
      </c>
      <c r="M12063" s="4" t="s">
        <v>18</v>
      </c>
      <c r="N12063" s="4" t="s">
        <v>18</v>
      </c>
      <c r="O12063" s="4" t="s">
        <v>18</v>
      </c>
      <c r="P12063" s="4" t="s">
        <v>9</v>
      </c>
      <c r="Q12063" s="4" t="s">
        <v>9</v>
      </c>
      <c r="R12063" s="4" t="s">
        <v>19</v>
      </c>
      <c r="S12063" s="4" t="s">
        <v>8</v>
      </c>
      <c r="T12063" s="4" t="s">
        <v>19</v>
      </c>
      <c r="U12063" s="4" t="s">
        <v>19</v>
      </c>
      <c r="V12063" s="4" t="s">
        <v>7</v>
      </c>
    </row>
    <row r="12064" spans="1:13">
      <c r="A12064" t="n">
        <v>104489</v>
      </c>
      <c r="B12064" s="56" t="n">
        <v>19</v>
      </c>
      <c r="C12064" s="7" t="n">
        <v>6</v>
      </c>
      <c r="D12064" s="7" t="s">
        <v>244</v>
      </c>
      <c r="E12064" s="7" t="s">
        <v>245</v>
      </c>
      <c r="F12064" s="7" t="s">
        <v>20</v>
      </c>
      <c r="G12064" s="7" t="n">
        <v>0</v>
      </c>
      <c r="H12064" s="7" t="n">
        <v>1</v>
      </c>
      <c r="I12064" s="7" t="n">
        <v>0</v>
      </c>
      <c r="J12064" s="7" t="n">
        <v>0</v>
      </c>
      <c r="K12064" s="7" t="n">
        <v>0</v>
      </c>
      <c r="L12064" s="7" t="n">
        <v>0</v>
      </c>
      <c r="M12064" s="7" t="n">
        <v>1</v>
      </c>
      <c r="N12064" s="7" t="n">
        <v>1.60000002384186</v>
      </c>
      <c r="O12064" s="7" t="n">
        <v>0.0900000035762787</v>
      </c>
      <c r="P12064" s="7" t="s">
        <v>20</v>
      </c>
      <c r="Q12064" s="7" t="s">
        <v>20</v>
      </c>
      <c r="R12064" s="7" t="n">
        <v>-1</v>
      </c>
      <c r="S12064" s="7" t="n">
        <v>0</v>
      </c>
      <c r="T12064" s="7" t="n">
        <v>0</v>
      </c>
      <c r="U12064" s="7" t="n">
        <v>0</v>
      </c>
      <c r="V12064" s="7" t="n">
        <v>0</v>
      </c>
    </row>
    <row r="12065" spans="1:22">
      <c r="A12065" t="s">
        <v>4</v>
      </c>
      <c r="B12065" s="4" t="s">
        <v>5</v>
      </c>
      <c r="C12065" s="4" t="s">
        <v>7</v>
      </c>
      <c r="D12065" s="4" t="s">
        <v>9</v>
      </c>
      <c r="E12065" s="4" t="s">
        <v>9</v>
      </c>
      <c r="F12065" s="4" t="s">
        <v>9</v>
      </c>
      <c r="G12065" s="4" t="s">
        <v>8</v>
      </c>
      <c r="H12065" s="4" t="s">
        <v>19</v>
      </c>
      <c r="I12065" s="4" t="s">
        <v>18</v>
      </c>
      <c r="J12065" s="4" t="s">
        <v>18</v>
      </c>
      <c r="K12065" s="4" t="s">
        <v>18</v>
      </c>
      <c r="L12065" s="4" t="s">
        <v>18</v>
      </c>
      <c r="M12065" s="4" t="s">
        <v>18</v>
      </c>
      <c r="N12065" s="4" t="s">
        <v>18</v>
      </c>
      <c r="O12065" s="4" t="s">
        <v>18</v>
      </c>
      <c r="P12065" s="4" t="s">
        <v>9</v>
      </c>
      <c r="Q12065" s="4" t="s">
        <v>9</v>
      </c>
      <c r="R12065" s="4" t="s">
        <v>19</v>
      </c>
      <c r="S12065" s="4" t="s">
        <v>8</v>
      </c>
      <c r="T12065" s="4" t="s">
        <v>19</v>
      </c>
      <c r="U12065" s="4" t="s">
        <v>19</v>
      </c>
      <c r="V12065" s="4" t="s">
        <v>7</v>
      </c>
    </row>
    <row r="12066" spans="1:22">
      <c r="A12066" t="n">
        <v>104562</v>
      </c>
      <c r="B12066" s="56" t="n">
        <v>19</v>
      </c>
      <c r="C12066" s="7" t="n">
        <v>7</v>
      </c>
      <c r="D12066" s="7" t="s">
        <v>246</v>
      </c>
      <c r="E12066" s="7" t="s">
        <v>247</v>
      </c>
      <c r="F12066" s="7" t="s">
        <v>20</v>
      </c>
      <c r="G12066" s="7" t="n">
        <v>0</v>
      </c>
      <c r="H12066" s="7" t="n">
        <v>1</v>
      </c>
      <c r="I12066" s="7" t="n">
        <v>0</v>
      </c>
      <c r="J12066" s="7" t="n">
        <v>0</v>
      </c>
      <c r="K12066" s="7" t="n">
        <v>0</v>
      </c>
      <c r="L12066" s="7" t="n">
        <v>0</v>
      </c>
      <c r="M12066" s="7" t="n">
        <v>1</v>
      </c>
      <c r="N12066" s="7" t="n">
        <v>1.60000002384186</v>
      </c>
      <c r="O12066" s="7" t="n">
        <v>0.0900000035762787</v>
      </c>
      <c r="P12066" s="7" t="s">
        <v>20</v>
      </c>
      <c r="Q12066" s="7" t="s">
        <v>20</v>
      </c>
      <c r="R12066" s="7" t="n">
        <v>-1</v>
      </c>
      <c r="S12066" s="7" t="n">
        <v>0</v>
      </c>
      <c r="T12066" s="7" t="n">
        <v>0</v>
      </c>
      <c r="U12066" s="7" t="n">
        <v>0</v>
      </c>
      <c r="V12066" s="7" t="n">
        <v>0</v>
      </c>
    </row>
    <row r="12067" spans="1:22">
      <c r="A12067" t="s">
        <v>4</v>
      </c>
      <c r="B12067" s="4" t="s">
        <v>5</v>
      </c>
      <c r="C12067" s="4" t="s">
        <v>7</v>
      </c>
      <c r="D12067" s="4" t="s">
        <v>9</v>
      </c>
      <c r="E12067" s="4" t="s">
        <v>9</v>
      </c>
      <c r="F12067" s="4" t="s">
        <v>9</v>
      </c>
      <c r="G12067" s="4" t="s">
        <v>8</v>
      </c>
      <c r="H12067" s="4" t="s">
        <v>19</v>
      </c>
      <c r="I12067" s="4" t="s">
        <v>18</v>
      </c>
      <c r="J12067" s="4" t="s">
        <v>18</v>
      </c>
      <c r="K12067" s="4" t="s">
        <v>18</v>
      </c>
      <c r="L12067" s="4" t="s">
        <v>18</v>
      </c>
      <c r="M12067" s="4" t="s">
        <v>18</v>
      </c>
      <c r="N12067" s="4" t="s">
        <v>18</v>
      </c>
      <c r="O12067" s="4" t="s">
        <v>18</v>
      </c>
      <c r="P12067" s="4" t="s">
        <v>9</v>
      </c>
      <c r="Q12067" s="4" t="s">
        <v>9</v>
      </c>
      <c r="R12067" s="4" t="s">
        <v>19</v>
      </c>
      <c r="S12067" s="4" t="s">
        <v>8</v>
      </c>
      <c r="T12067" s="4" t="s">
        <v>19</v>
      </c>
      <c r="U12067" s="4" t="s">
        <v>19</v>
      </c>
      <c r="V12067" s="4" t="s">
        <v>7</v>
      </c>
    </row>
    <row r="12068" spans="1:22">
      <c r="A12068" t="n">
        <v>104633</v>
      </c>
      <c r="B12068" s="56" t="n">
        <v>19</v>
      </c>
      <c r="C12068" s="7" t="n">
        <v>8</v>
      </c>
      <c r="D12068" s="7" t="s">
        <v>248</v>
      </c>
      <c r="E12068" s="7" t="s">
        <v>249</v>
      </c>
      <c r="F12068" s="7" t="s">
        <v>20</v>
      </c>
      <c r="G12068" s="7" t="n">
        <v>0</v>
      </c>
      <c r="H12068" s="7" t="n">
        <v>1</v>
      </c>
      <c r="I12068" s="7" t="n">
        <v>0</v>
      </c>
      <c r="J12068" s="7" t="n">
        <v>0</v>
      </c>
      <c r="K12068" s="7" t="n">
        <v>0</v>
      </c>
      <c r="L12068" s="7" t="n">
        <v>0</v>
      </c>
      <c r="M12068" s="7" t="n">
        <v>1</v>
      </c>
      <c r="N12068" s="7" t="n">
        <v>1.60000002384186</v>
      </c>
      <c r="O12068" s="7" t="n">
        <v>0.0900000035762787</v>
      </c>
      <c r="P12068" s="7" t="s">
        <v>20</v>
      </c>
      <c r="Q12068" s="7" t="s">
        <v>20</v>
      </c>
      <c r="R12068" s="7" t="n">
        <v>-1</v>
      </c>
      <c r="S12068" s="7" t="n">
        <v>0</v>
      </c>
      <c r="T12068" s="7" t="n">
        <v>0</v>
      </c>
      <c r="U12068" s="7" t="n">
        <v>0</v>
      </c>
      <c r="V12068" s="7" t="n">
        <v>0</v>
      </c>
    </row>
    <row r="12069" spans="1:22">
      <c r="A12069" t="s">
        <v>4</v>
      </c>
      <c r="B12069" s="4" t="s">
        <v>5</v>
      </c>
      <c r="C12069" s="4" t="s">
        <v>7</v>
      </c>
      <c r="D12069" s="4" t="s">
        <v>9</v>
      </c>
      <c r="E12069" s="4" t="s">
        <v>9</v>
      </c>
      <c r="F12069" s="4" t="s">
        <v>9</v>
      </c>
      <c r="G12069" s="4" t="s">
        <v>8</v>
      </c>
      <c r="H12069" s="4" t="s">
        <v>19</v>
      </c>
      <c r="I12069" s="4" t="s">
        <v>18</v>
      </c>
      <c r="J12069" s="4" t="s">
        <v>18</v>
      </c>
      <c r="K12069" s="4" t="s">
        <v>18</v>
      </c>
      <c r="L12069" s="4" t="s">
        <v>18</v>
      </c>
      <c r="M12069" s="4" t="s">
        <v>18</v>
      </c>
      <c r="N12069" s="4" t="s">
        <v>18</v>
      </c>
      <c r="O12069" s="4" t="s">
        <v>18</v>
      </c>
      <c r="P12069" s="4" t="s">
        <v>9</v>
      </c>
      <c r="Q12069" s="4" t="s">
        <v>9</v>
      </c>
      <c r="R12069" s="4" t="s">
        <v>19</v>
      </c>
      <c r="S12069" s="4" t="s">
        <v>8</v>
      </c>
      <c r="T12069" s="4" t="s">
        <v>19</v>
      </c>
      <c r="U12069" s="4" t="s">
        <v>19</v>
      </c>
      <c r="V12069" s="4" t="s">
        <v>7</v>
      </c>
    </row>
    <row r="12070" spans="1:22">
      <c r="A12070" t="n">
        <v>104706</v>
      </c>
      <c r="B12070" s="56" t="n">
        <v>19</v>
      </c>
      <c r="C12070" s="7" t="n">
        <v>9</v>
      </c>
      <c r="D12070" s="7" t="s">
        <v>250</v>
      </c>
      <c r="E12070" s="7" t="s">
        <v>251</v>
      </c>
      <c r="F12070" s="7" t="s">
        <v>20</v>
      </c>
      <c r="G12070" s="7" t="n">
        <v>0</v>
      </c>
      <c r="H12070" s="7" t="n">
        <v>1</v>
      </c>
      <c r="I12070" s="7" t="n">
        <v>0</v>
      </c>
      <c r="J12070" s="7" t="n">
        <v>0</v>
      </c>
      <c r="K12070" s="7" t="n">
        <v>0</v>
      </c>
      <c r="L12070" s="7" t="n">
        <v>0</v>
      </c>
      <c r="M12070" s="7" t="n">
        <v>1</v>
      </c>
      <c r="N12070" s="7" t="n">
        <v>1.60000002384186</v>
      </c>
      <c r="O12070" s="7" t="n">
        <v>0.0900000035762787</v>
      </c>
      <c r="P12070" s="7" t="s">
        <v>20</v>
      </c>
      <c r="Q12070" s="7" t="s">
        <v>20</v>
      </c>
      <c r="R12070" s="7" t="n">
        <v>-1</v>
      </c>
      <c r="S12070" s="7" t="n">
        <v>0</v>
      </c>
      <c r="T12070" s="7" t="n">
        <v>0</v>
      </c>
      <c r="U12070" s="7" t="n">
        <v>0</v>
      </c>
      <c r="V12070" s="7" t="n">
        <v>0</v>
      </c>
    </row>
    <row r="12071" spans="1:22">
      <c r="A12071" t="s">
        <v>4</v>
      </c>
      <c r="B12071" s="4" t="s">
        <v>5</v>
      </c>
      <c r="C12071" s="4" t="s">
        <v>7</v>
      </c>
      <c r="D12071" s="4" t="s">
        <v>9</v>
      </c>
      <c r="E12071" s="4" t="s">
        <v>9</v>
      </c>
      <c r="F12071" s="4" t="s">
        <v>9</v>
      </c>
      <c r="G12071" s="4" t="s">
        <v>8</v>
      </c>
      <c r="H12071" s="4" t="s">
        <v>19</v>
      </c>
      <c r="I12071" s="4" t="s">
        <v>18</v>
      </c>
      <c r="J12071" s="4" t="s">
        <v>18</v>
      </c>
      <c r="K12071" s="4" t="s">
        <v>18</v>
      </c>
      <c r="L12071" s="4" t="s">
        <v>18</v>
      </c>
      <c r="M12071" s="4" t="s">
        <v>18</v>
      </c>
      <c r="N12071" s="4" t="s">
        <v>18</v>
      </c>
      <c r="O12071" s="4" t="s">
        <v>18</v>
      </c>
      <c r="P12071" s="4" t="s">
        <v>9</v>
      </c>
      <c r="Q12071" s="4" t="s">
        <v>9</v>
      </c>
      <c r="R12071" s="4" t="s">
        <v>19</v>
      </c>
      <c r="S12071" s="4" t="s">
        <v>8</v>
      </c>
      <c r="T12071" s="4" t="s">
        <v>19</v>
      </c>
      <c r="U12071" s="4" t="s">
        <v>19</v>
      </c>
      <c r="V12071" s="4" t="s">
        <v>7</v>
      </c>
    </row>
    <row r="12072" spans="1:22">
      <c r="A12072" t="n">
        <v>104781</v>
      </c>
      <c r="B12072" s="56" t="n">
        <v>19</v>
      </c>
      <c r="C12072" s="7" t="n">
        <v>11</v>
      </c>
      <c r="D12072" s="7" t="s">
        <v>252</v>
      </c>
      <c r="E12072" s="7" t="s">
        <v>253</v>
      </c>
      <c r="F12072" s="7" t="s">
        <v>20</v>
      </c>
      <c r="G12072" s="7" t="n">
        <v>0</v>
      </c>
      <c r="H12072" s="7" t="n">
        <v>1</v>
      </c>
      <c r="I12072" s="7" t="n">
        <v>0</v>
      </c>
      <c r="J12072" s="7" t="n">
        <v>0</v>
      </c>
      <c r="K12072" s="7" t="n">
        <v>0</v>
      </c>
      <c r="L12072" s="7" t="n">
        <v>0</v>
      </c>
      <c r="M12072" s="7" t="n">
        <v>1</v>
      </c>
      <c r="N12072" s="7" t="n">
        <v>1.60000002384186</v>
      </c>
      <c r="O12072" s="7" t="n">
        <v>0.0900000035762787</v>
      </c>
      <c r="P12072" s="7" t="s">
        <v>20</v>
      </c>
      <c r="Q12072" s="7" t="s">
        <v>20</v>
      </c>
      <c r="R12072" s="7" t="n">
        <v>-1</v>
      </c>
      <c r="S12072" s="7" t="n">
        <v>0</v>
      </c>
      <c r="T12072" s="7" t="n">
        <v>0</v>
      </c>
      <c r="U12072" s="7" t="n">
        <v>0</v>
      </c>
      <c r="V12072" s="7" t="n">
        <v>0</v>
      </c>
    </row>
    <row r="12073" spans="1:22">
      <c r="A12073" t="s">
        <v>4</v>
      </c>
      <c r="B12073" s="4" t="s">
        <v>5</v>
      </c>
      <c r="C12073" s="4" t="s">
        <v>7</v>
      </c>
      <c r="D12073" s="4" t="s">
        <v>9</v>
      </c>
      <c r="E12073" s="4" t="s">
        <v>9</v>
      </c>
      <c r="F12073" s="4" t="s">
        <v>9</v>
      </c>
      <c r="G12073" s="4" t="s">
        <v>8</v>
      </c>
      <c r="H12073" s="4" t="s">
        <v>19</v>
      </c>
      <c r="I12073" s="4" t="s">
        <v>18</v>
      </c>
      <c r="J12073" s="4" t="s">
        <v>18</v>
      </c>
      <c r="K12073" s="4" t="s">
        <v>18</v>
      </c>
      <c r="L12073" s="4" t="s">
        <v>18</v>
      </c>
      <c r="M12073" s="4" t="s">
        <v>18</v>
      </c>
      <c r="N12073" s="4" t="s">
        <v>18</v>
      </c>
      <c r="O12073" s="4" t="s">
        <v>18</v>
      </c>
      <c r="P12073" s="4" t="s">
        <v>9</v>
      </c>
      <c r="Q12073" s="4" t="s">
        <v>9</v>
      </c>
      <c r="R12073" s="4" t="s">
        <v>19</v>
      </c>
      <c r="S12073" s="4" t="s">
        <v>8</v>
      </c>
      <c r="T12073" s="4" t="s">
        <v>19</v>
      </c>
      <c r="U12073" s="4" t="s">
        <v>19</v>
      </c>
      <c r="V12073" s="4" t="s">
        <v>7</v>
      </c>
    </row>
    <row r="12074" spans="1:22">
      <c r="A12074" t="n">
        <v>104860</v>
      </c>
      <c r="B12074" s="56" t="n">
        <v>19</v>
      </c>
      <c r="C12074" s="7" t="n">
        <v>14</v>
      </c>
      <c r="D12074" s="7" t="s">
        <v>254</v>
      </c>
      <c r="E12074" s="7" t="s">
        <v>255</v>
      </c>
      <c r="F12074" s="7" t="s">
        <v>20</v>
      </c>
      <c r="G12074" s="7" t="n">
        <v>0</v>
      </c>
      <c r="H12074" s="7" t="n">
        <v>1</v>
      </c>
      <c r="I12074" s="7" t="n">
        <v>0</v>
      </c>
      <c r="J12074" s="7" t="n">
        <v>0</v>
      </c>
      <c r="K12074" s="7" t="n">
        <v>0</v>
      </c>
      <c r="L12074" s="7" t="n">
        <v>0</v>
      </c>
      <c r="M12074" s="7" t="n">
        <v>1</v>
      </c>
      <c r="N12074" s="7" t="n">
        <v>1.60000002384186</v>
      </c>
      <c r="O12074" s="7" t="n">
        <v>0.0900000035762787</v>
      </c>
      <c r="P12074" s="7" t="s">
        <v>20</v>
      </c>
      <c r="Q12074" s="7" t="s">
        <v>20</v>
      </c>
      <c r="R12074" s="7" t="n">
        <v>-1</v>
      </c>
      <c r="S12074" s="7" t="n">
        <v>0</v>
      </c>
      <c r="T12074" s="7" t="n">
        <v>0</v>
      </c>
      <c r="U12074" s="7" t="n">
        <v>0</v>
      </c>
      <c r="V12074" s="7" t="n">
        <v>0</v>
      </c>
    </row>
    <row r="12075" spans="1:22">
      <c r="A12075" t="s">
        <v>4</v>
      </c>
      <c r="B12075" s="4" t="s">
        <v>5</v>
      </c>
      <c r="C12075" s="4" t="s">
        <v>7</v>
      </c>
      <c r="D12075" s="4" t="s">
        <v>9</v>
      </c>
      <c r="E12075" s="4" t="s">
        <v>9</v>
      </c>
      <c r="F12075" s="4" t="s">
        <v>9</v>
      </c>
      <c r="G12075" s="4" t="s">
        <v>8</v>
      </c>
      <c r="H12075" s="4" t="s">
        <v>19</v>
      </c>
      <c r="I12075" s="4" t="s">
        <v>18</v>
      </c>
      <c r="J12075" s="4" t="s">
        <v>18</v>
      </c>
      <c r="K12075" s="4" t="s">
        <v>18</v>
      </c>
      <c r="L12075" s="4" t="s">
        <v>18</v>
      </c>
      <c r="M12075" s="4" t="s">
        <v>18</v>
      </c>
      <c r="N12075" s="4" t="s">
        <v>18</v>
      </c>
      <c r="O12075" s="4" t="s">
        <v>18</v>
      </c>
      <c r="P12075" s="4" t="s">
        <v>9</v>
      </c>
      <c r="Q12075" s="4" t="s">
        <v>9</v>
      </c>
      <c r="R12075" s="4" t="s">
        <v>19</v>
      </c>
      <c r="S12075" s="4" t="s">
        <v>8</v>
      </c>
      <c r="T12075" s="4" t="s">
        <v>19</v>
      </c>
      <c r="U12075" s="4" t="s">
        <v>19</v>
      </c>
      <c r="V12075" s="4" t="s">
        <v>7</v>
      </c>
    </row>
    <row r="12076" spans="1:22">
      <c r="A12076" t="n">
        <v>104930</v>
      </c>
      <c r="B12076" s="56" t="n">
        <v>19</v>
      </c>
      <c r="C12076" s="7" t="n">
        <v>13</v>
      </c>
      <c r="D12076" s="7" t="s">
        <v>256</v>
      </c>
      <c r="E12076" s="7" t="s">
        <v>257</v>
      </c>
      <c r="F12076" s="7" t="s">
        <v>20</v>
      </c>
      <c r="G12076" s="7" t="n">
        <v>0</v>
      </c>
      <c r="H12076" s="7" t="n">
        <v>1</v>
      </c>
      <c r="I12076" s="7" t="n">
        <v>0</v>
      </c>
      <c r="J12076" s="7" t="n">
        <v>0</v>
      </c>
      <c r="K12076" s="7" t="n">
        <v>0</v>
      </c>
      <c r="L12076" s="7" t="n">
        <v>0</v>
      </c>
      <c r="M12076" s="7" t="n">
        <v>1</v>
      </c>
      <c r="N12076" s="7" t="n">
        <v>1.60000002384186</v>
      </c>
      <c r="O12076" s="7" t="n">
        <v>0.0900000035762787</v>
      </c>
      <c r="P12076" s="7" t="s">
        <v>20</v>
      </c>
      <c r="Q12076" s="7" t="s">
        <v>20</v>
      </c>
      <c r="R12076" s="7" t="n">
        <v>-1</v>
      </c>
      <c r="S12076" s="7" t="n">
        <v>0</v>
      </c>
      <c r="T12076" s="7" t="n">
        <v>0</v>
      </c>
      <c r="U12076" s="7" t="n">
        <v>0</v>
      </c>
      <c r="V12076" s="7" t="n">
        <v>0</v>
      </c>
    </row>
    <row r="12077" spans="1:22">
      <c r="A12077" t="s">
        <v>4</v>
      </c>
      <c r="B12077" s="4" t="s">
        <v>5</v>
      </c>
      <c r="C12077" s="4" t="s">
        <v>7</v>
      </c>
      <c r="D12077" s="4" t="s">
        <v>9</v>
      </c>
      <c r="E12077" s="4" t="s">
        <v>9</v>
      </c>
      <c r="F12077" s="4" t="s">
        <v>9</v>
      </c>
      <c r="G12077" s="4" t="s">
        <v>8</v>
      </c>
      <c r="H12077" s="4" t="s">
        <v>19</v>
      </c>
      <c r="I12077" s="4" t="s">
        <v>18</v>
      </c>
      <c r="J12077" s="4" t="s">
        <v>18</v>
      </c>
      <c r="K12077" s="4" t="s">
        <v>18</v>
      </c>
      <c r="L12077" s="4" t="s">
        <v>18</v>
      </c>
      <c r="M12077" s="4" t="s">
        <v>18</v>
      </c>
      <c r="N12077" s="4" t="s">
        <v>18</v>
      </c>
      <c r="O12077" s="4" t="s">
        <v>18</v>
      </c>
      <c r="P12077" s="4" t="s">
        <v>9</v>
      </c>
      <c r="Q12077" s="4" t="s">
        <v>9</v>
      </c>
      <c r="R12077" s="4" t="s">
        <v>19</v>
      </c>
      <c r="S12077" s="4" t="s">
        <v>8</v>
      </c>
      <c r="T12077" s="4" t="s">
        <v>19</v>
      </c>
      <c r="U12077" s="4" t="s">
        <v>19</v>
      </c>
      <c r="V12077" s="4" t="s">
        <v>7</v>
      </c>
    </row>
    <row r="12078" spans="1:22">
      <c r="A12078" t="n">
        <v>105013</v>
      </c>
      <c r="B12078" s="56" t="n">
        <v>19</v>
      </c>
      <c r="C12078" s="7" t="n">
        <v>80</v>
      </c>
      <c r="D12078" s="7" t="s">
        <v>258</v>
      </c>
      <c r="E12078" s="7" t="s">
        <v>259</v>
      </c>
      <c r="F12078" s="7" t="s">
        <v>20</v>
      </c>
      <c r="G12078" s="7" t="n">
        <v>0</v>
      </c>
      <c r="H12078" s="7" t="n">
        <v>1</v>
      </c>
      <c r="I12078" s="7" t="n">
        <v>0</v>
      </c>
      <c r="J12078" s="7" t="n">
        <v>0</v>
      </c>
      <c r="K12078" s="7" t="n">
        <v>0</v>
      </c>
      <c r="L12078" s="7" t="n">
        <v>0</v>
      </c>
      <c r="M12078" s="7" t="n">
        <v>1</v>
      </c>
      <c r="N12078" s="7" t="n">
        <v>1.60000002384186</v>
      </c>
      <c r="O12078" s="7" t="n">
        <v>0.0900000035762787</v>
      </c>
      <c r="P12078" s="7" t="s">
        <v>20</v>
      </c>
      <c r="Q12078" s="7" t="s">
        <v>20</v>
      </c>
      <c r="R12078" s="7" t="n">
        <v>-1</v>
      </c>
      <c r="S12078" s="7" t="n">
        <v>0</v>
      </c>
      <c r="T12078" s="7" t="n">
        <v>0</v>
      </c>
      <c r="U12078" s="7" t="n">
        <v>0</v>
      </c>
      <c r="V12078" s="7" t="n">
        <v>0</v>
      </c>
    </row>
    <row r="12079" spans="1:22">
      <c r="A12079" t="s">
        <v>4</v>
      </c>
      <c r="B12079" s="4" t="s">
        <v>5</v>
      </c>
      <c r="C12079" s="4" t="s">
        <v>7</v>
      </c>
      <c r="D12079" s="4" t="s">
        <v>9</v>
      </c>
      <c r="E12079" s="4" t="s">
        <v>9</v>
      </c>
      <c r="F12079" s="4" t="s">
        <v>9</v>
      </c>
      <c r="G12079" s="4" t="s">
        <v>8</v>
      </c>
      <c r="H12079" s="4" t="s">
        <v>19</v>
      </c>
      <c r="I12079" s="4" t="s">
        <v>18</v>
      </c>
      <c r="J12079" s="4" t="s">
        <v>18</v>
      </c>
      <c r="K12079" s="4" t="s">
        <v>18</v>
      </c>
      <c r="L12079" s="4" t="s">
        <v>18</v>
      </c>
      <c r="M12079" s="4" t="s">
        <v>18</v>
      </c>
      <c r="N12079" s="4" t="s">
        <v>18</v>
      </c>
      <c r="O12079" s="4" t="s">
        <v>18</v>
      </c>
      <c r="P12079" s="4" t="s">
        <v>9</v>
      </c>
      <c r="Q12079" s="4" t="s">
        <v>9</v>
      </c>
      <c r="R12079" s="4" t="s">
        <v>19</v>
      </c>
      <c r="S12079" s="4" t="s">
        <v>8</v>
      </c>
      <c r="T12079" s="4" t="s">
        <v>19</v>
      </c>
      <c r="U12079" s="4" t="s">
        <v>19</v>
      </c>
      <c r="V12079" s="4" t="s">
        <v>7</v>
      </c>
    </row>
    <row r="12080" spans="1:22">
      <c r="A12080" t="n">
        <v>105083</v>
      </c>
      <c r="B12080" s="56" t="n">
        <v>19</v>
      </c>
      <c r="C12080" s="7" t="n">
        <v>15</v>
      </c>
      <c r="D12080" s="7" t="s">
        <v>260</v>
      </c>
      <c r="E12080" s="7" t="s">
        <v>261</v>
      </c>
      <c r="F12080" s="7" t="s">
        <v>20</v>
      </c>
      <c r="G12080" s="7" t="n">
        <v>0</v>
      </c>
      <c r="H12080" s="7" t="n">
        <v>1</v>
      </c>
      <c r="I12080" s="7" t="n">
        <v>0</v>
      </c>
      <c r="J12080" s="7" t="n">
        <v>0</v>
      </c>
      <c r="K12080" s="7" t="n">
        <v>0</v>
      </c>
      <c r="L12080" s="7" t="n">
        <v>0</v>
      </c>
      <c r="M12080" s="7" t="n">
        <v>1</v>
      </c>
      <c r="N12080" s="7" t="n">
        <v>1.60000002384186</v>
      </c>
      <c r="O12080" s="7" t="n">
        <v>0.0900000035762787</v>
      </c>
      <c r="P12080" s="7" t="s">
        <v>20</v>
      </c>
      <c r="Q12080" s="7" t="s">
        <v>20</v>
      </c>
      <c r="R12080" s="7" t="n">
        <v>-1</v>
      </c>
      <c r="S12080" s="7" t="n">
        <v>0</v>
      </c>
      <c r="T12080" s="7" t="n">
        <v>0</v>
      </c>
      <c r="U12080" s="7" t="n">
        <v>0</v>
      </c>
      <c r="V12080" s="7" t="n">
        <v>0</v>
      </c>
    </row>
    <row r="12081" spans="1:22">
      <c r="A12081" t="s">
        <v>4</v>
      </c>
      <c r="B12081" s="4" t="s">
        <v>5</v>
      </c>
      <c r="C12081" s="4" t="s">
        <v>7</v>
      </c>
      <c r="D12081" s="4" t="s">
        <v>9</v>
      </c>
      <c r="E12081" s="4" t="s">
        <v>9</v>
      </c>
      <c r="F12081" s="4" t="s">
        <v>9</v>
      </c>
      <c r="G12081" s="4" t="s">
        <v>8</v>
      </c>
      <c r="H12081" s="4" t="s">
        <v>19</v>
      </c>
      <c r="I12081" s="4" t="s">
        <v>18</v>
      </c>
      <c r="J12081" s="4" t="s">
        <v>18</v>
      </c>
      <c r="K12081" s="4" t="s">
        <v>18</v>
      </c>
      <c r="L12081" s="4" t="s">
        <v>18</v>
      </c>
      <c r="M12081" s="4" t="s">
        <v>18</v>
      </c>
      <c r="N12081" s="4" t="s">
        <v>18</v>
      </c>
      <c r="O12081" s="4" t="s">
        <v>18</v>
      </c>
      <c r="P12081" s="4" t="s">
        <v>9</v>
      </c>
      <c r="Q12081" s="4" t="s">
        <v>9</v>
      </c>
      <c r="R12081" s="4" t="s">
        <v>19</v>
      </c>
      <c r="S12081" s="4" t="s">
        <v>8</v>
      </c>
      <c r="T12081" s="4" t="s">
        <v>19</v>
      </c>
      <c r="U12081" s="4" t="s">
        <v>19</v>
      </c>
      <c r="V12081" s="4" t="s">
        <v>7</v>
      </c>
    </row>
    <row r="12082" spans="1:22">
      <c r="A12082" t="n">
        <v>105165</v>
      </c>
      <c r="B12082" s="56" t="n">
        <v>19</v>
      </c>
      <c r="C12082" s="7" t="n">
        <v>18</v>
      </c>
      <c r="D12082" s="7" t="s">
        <v>262</v>
      </c>
      <c r="E12082" s="7" t="s">
        <v>263</v>
      </c>
      <c r="F12082" s="7" t="s">
        <v>20</v>
      </c>
      <c r="G12082" s="7" t="n">
        <v>0</v>
      </c>
      <c r="H12082" s="7" t="n">
        <v>1</v>
      </c>
      <c r="I12082" s="7" t="n">
        <v>0</v>
      </c>
      <c r="J12082" s="7" t="n">
        <v>0</v>
      </c>
      <c r="K12082" s="7" t="n">
        <v>0</v>
      </c>
      <c r="L12082" s="7" t="n">
        <v>0</v>
      </c>
      <c r="M12082" s="7" t="n">
        <v>1</v>
      </c>
      <c r="N12082" s="7" t="n">
        <v>1.60000002384186</v>
      </c>
      <c r="O12082" s="7" t="n">
        <v>0.0900000035762787</v>
      </c>
      <c r="P12082" s="7" t="s">
        <v>20</v>
      </c>
      <c r="Q12082" s="7" t="s">
        <v>20</v>
      </c>
      <c r="R12082" s="7" t="n">
        <v>-1</v>
      </c>
      <c r="S12082" s="7" t="n">
        <v>0</v>
      </c>
      <c r="T12082" s="7" t="n">
        <v>0</v>
      </c>
      <c r="U12082" s="7" t="n">
        <v>0</v>
      </c>
      <c r="V12082" s="7" t="n">
        <v>0</v>
      </c>
    </row>
    <row r="12083" spans="1:22">
      <c r="A12083" t="s">
        <v>4</v>
      </c>
      <c r="B12083" s="4" t="s">
        <v>5</v>
      </c>
      <c r="C12083" s="4" t="s">
        <v>7</v>
      </c>
      <c r="D12083" s="4" t="s">
        <v>9</v>
      </c>
      <c r="E12083" s="4" t="s">
        <v>9</v>
      </c>
      <c r="F12083" s="4" t="s">
        <v>9</v>
      </c>
      <c r="G12083" s="4" t="s">
        <v>8</v>
      </c>
      <c r="H12083" s="4" t="s">
        <v>19</v>
      </c>
      <c r="I12083" s="4" t="s">
        <v>18</v>
      </c>
      <c r="J12083" s="4" t="s">
        <v>18</v>
      </c>
      <c r="K12083" s="4" t="s">
        <v>18</v>
      </c>
      <c r="L12083" s="4" t="s">
        <v>18</v>
      </c>
      <c r="M12083" s="4" t="s">
        <v>18</v>
      </c>
      <c r="N12083" s="4" t="s">
        <v>18</v>
      </c>
      <c r="O12083" s="4" t="s">
        <v>18</v>
      </c>
      <c r="P12083" s="4" t="s">
        <v>9</v>
      </c>
      <c r="Q12083" s="4" t="s">
        <v>9</v>
      </c>
      <c r="R12083" s="4" t="s">
        <v>19</v>
      </c>
      <c r="S12083" s="4" t="s">
        <v>8</v>
      </c>
      <c r="T12083" s="4" t="s">
        <v>19</v>
      </c>
      <c r="U12083" s="4" t="s">
        <v>19</v>
      </c>
      <c r="V12083" s="4" t="s">
        <v>7</v>
      </c>
    </row>
    <row r="12084" spans="1:22">
      <c r="A12084" t="n">
        <v>105243</v>
      </c>
      <c r="B12084" s="56" t="n">
        <v>19</v>
      </c>
      <c r="C12084" s="7" t="n">
        <v>31</v>
      </c>
      <c r="D12084" s="7" t="s">
        <v>264</v>
      </c>
      <c r="E12084" s="7" t="s">
        <v>265</v>
      </c>
      <c r="F12084" s="7" t="s">
        <v>20</v>
      </c>
      <c r="G12084" s="7" t="n">
        <v>0</v>
      </c>
      <c r="H12084" s="7" t="n">
        <v>1</v>
      </c>
      <c r="I12084" s="7" t="n">
        <v>0</v>
      </c>
      <c r="J12084" s="7" t="n">
        <v>0</v>
      </c>
      <c r="K12084" s="7" t="n">
        <v>0</v>
      </c>
      <c r="L12084" s="7" t="n">
        <v>0</v>
      </c>
      <c r="M12084" s="7" t="n">
        <v>1</v>
      </c>
      <c r="N12084" s="7" t="n">
        <v>1.60000002384186</v>
      </c>
      <c r="O12084" s="7" t="n">
        <v>0.0900000035762787</v>
      </c>
      <c r="P12084" s="7" t="s">
        <v>20</v>
      </c>
      <c r="Q12084" s="7" t="s">
        <v>20</v>
      </c>
      <c r="R12084" s="7" t="n">
        <v>-1</v>
      </c>
      <c r="S12084" s="7" t="n">
        <v>0</v>
      </c>
      <c r="T12084" s="7" t="n">
        <v>0</v>
      </c>
      <c r="U12084" s="7" t="n">
        <v>0</v>
      </c>
      <c r="V12084" s="7" t="n">
        <v>0</v>
      </c>
    </row>
    <row r="12085" spans="1:22">
      <c r="A12085" t="s">
        <v>4</v>
      </c>
      <c r="B12085" s="4" t="s">
        <v>5</v>
      </c>
      <c r="C12085" s="4" t="s">
        <v>7</v>
      </c>
      <c r="D12085" s="4" t="s">
        <v>9</v>
      </c>
      <c r="E12085" s="4" t="s">
        <v>9</v>
      </c>
      <c r="F12085" s="4" t="s">
        <v>9</v>
      </c>
      <c r="G12085" s="4" t="s">
        <v>8</v>
      </c>
      <c r="H12085" s="4" t="s">
        <v>19</v>
      </c>
      <c r="I12085" s="4" t="s">
        <v>18</v>
      </c>
      <c r="J12085" s="4" t="s">
        <v>18</v>
      </c>
      <c r="K12085" s="4" t="s">
        <v>18</v>
      </c>
      <c r="L12085" s="4" t="s">
        <v>18</v>
      </c>
      <c r="M12085" s="4" t="s">
        <v>18</v>
      </c>
      <c r="N12085" s="4" t="s">
        <v>18</v>
      </c>
      <c r="O12085" s="4" t="s">
        <v>18</v>
      </c>
      <c r="P12085" s="4" t="s">
        <v>9</v>
      </c>
      <c r="Q12085" s="4" t="s">
        <v>9</v>
      </c>
      <c r="R12085" s="4" t="s">
        <v>19</v>
      </c>
      <c r="S12085" s="4" t="s">
        <v>8</v>
      </c>
      <c r="T12085" s="4" t="s">
        <v>19</v>
      </c>
      <c r="U12085" s="4" t="s">
        <v>19</v>
      </c>
      <c r="V12085" s="4" t="s">
        <v>7</v>
      </c>
    </row>
    <row r="12086" spans="1:22">
      <c r="A12086" t="n">
        <v>105322</v>
      </c>
      <c r="B12086" s="56" t="n">
        <v>19</v>
      </c>
      <c r="C12086" s="7" t="n">
        <v>33</v>
      </c>
      <c r="D12086" s="7" t="s">
        <v>266</v>
      </c>
      <c r="E12086" s="7" t="s">
        <v>267</v>
      </c>
      <c r="F12086" s="7" t="s">
        <v>20</v>
      </c>
      <c r="G12086" s="7" t="n">
        <v>0</v>
      </c>
      <c r="H12086" s="7" t="n">
        <v>1</v>
      </c>
      <c r="I12086" s="7" t="n">
        <v>0</v>
      </c>
      <c r="J12086" s="7" t="n">
        <v>0</v>
      </c>
      <c r="K12086" s="7" t="n">
        <v>0</v>
      </c>
      <c r="L12086" s="7" t="n">
        <v>0</v>
      </c>
      <c r="M12086" s="7" t="n">
        <v>1</v>
      </c>
      <c r="N12086" s="7" t="n">
        <v>1.60000002384186</v>
      </c>
      <c r="O12086" s="7" t="n">
        <v>0.0900000035762787</v>
      </c>
      <c r="P12086" s="7" t="s">
        <v>20</v>
      </c>
      <c r="Q12086" s="7" t="s">
        <v>20</v>
      </c>
      <c r="R12086" s="7" t="n">
        <v>-1</v>
      </c>
      <c r="S12086" s="7" t="n">
        <v>0</v>
      </c>
      <c r="T12086" s="7" t="n">
        <v>0</v>
      </c>
      <c r="U12086" s="7" t="n">
        <v>0</v>
      </c>
      <c r="V12086" s="7" t="n">
        <v>0</v>
      </c>
    </row>
    <row r="12087" spans="1:22">
      <c r="A12087" t="s">
        <v>4</v>
      </c>
      <c r="B12087" s="4" t="s">
        <v>5</v>
      </c>
      <c r="C12087" s="4" t="s">
        <v>7</v>
      </c>
      <c r="D12087" s="4" t="s">
        <v>9</v>
      </c>
      <c r="E12087" s="4" t="s">
        <v>9</v>
      </c>
      <c r="F12087" s="4" t="s">
        <v>9</v>
      </c>
      <c r="G12087" s="4" t="s">
        <v>8</v>
      </c>
      <c r="H12087" s="4" t="s">
        <v>19</v>
      </c>
      <c r="I12087" s="4" t="s">
        <v>18</v>
      </c>
      <c r="J12087" s="4" t="s">
        <v>18</v>
      </c>
      <c r="K12087" s="4" t="s">
        <v>18</v>
      </c>
      <c r="L12087" s="4" t="s">
        <v>18</v>
      </c>
      <c r="M12087" s="4" t="s">
        <v>18</v>
      </c>
      <c r="N12087" s="4" t="s">
        <v>18</v>
      </c>
      <c r="O12087" s="4" t="s">
        <v>18</v>
      </c>
      <c r="P12087" s="4" t="s">
        <v>9</v>
      </c>
      <c r="Q12087" s="4" t="s">
        <v>9</v>
      </c>
      <c r="R12087" s="4" t="s">
        <v>19</v>
      </c>
      <c r="S12087" s="4" t="s">
        <v>8</v>
      </c>
      <c r="T12087" s="4" t="s">
        <v>19</v>
      </c>
      <c r="U12087" s="4" t="s">
        <v>19</v>
      </c>
      <c r="V12087" s="4" t="s">
        <v>7</v>
      </c>
    </row>
    <row r="12088" spans="1:22">
      <c r="A12088" t="n">
        <v>105400</v>
      </c>
      <c r="B12088" s="56" t="n">
        <v>19</v>
      </c>
      <c r="C12088" s="7" t="n">
        <v>16</v>
      </c>
      <c r="D12088" s="7" t="s">
        <v>268</v>
      </c>
      <c r="E12088" s="7" t="s">
        <v>269</v>
      </c>
      <c r="F12088" s="7" t="s">
        <v>20</v>
      </c>
      <c r="G12088" s="7" t="n">
        <v>0</v>
      </c>
      <c r="H12088" s="7" t="n">
        <v>1</v>
      </c>
      <c r="I12088" s="7" t="n">
        <v>0</v>
      </c>
      <c r="J12088" s="7" t="n">
        <v>0</v>
      </c>
      <c r="K12088" s="7" t="n">
        <v>0</v>
      </c>
      <c r="L12088" s="7" t="n">
        <v>0</v>
      </c>
      <c r="M12088" s="7" t="n">
        <v>1</v>
      </c>
      <c r="N12088" s="7" t="n">
        <v>1.60000002384186</v>
      </c>
      <c r="O12088" s="7" t="n">
        <v>0.0900000035762787</v>
      </c>
      <c r="P12088" s="7" t="s">
        <v>20</v>
      </c>
      <c r="Q12088" s="7" t="s">
        <v>20</v>
      </c>
      <c r="R12088" s="7" t="n">
        <v>-1</v>
      </c>
      <c r="S12088" s="7" t="n">
        <v>0</v>
      </c>
      <c r="T12088" s="7" t="n">
        <v>0</v>
      </c>
      <c r="U12088" s="7" t="n">
        <v>0</v>
      </c>
      <c r="V12088" s="7" t="n">
        <v>0</v>
      </c>
    </row>
    <row r="12089" spans="1:22">
      <c r="A12089" t="s">
        <v>4</v>
      </c>
      <c r="B12089" s="4" t="s">
        <v>5</v>
      </c>
      <c r="C12089" s="4" t="s">
        <v>7</v>
      </c>
      <c r="D12089" s="4" t="s">
        <v>9</v>
      </c>
      <c r="E12089" s="4" t="s">
        <v>9</v>
      </c>
      <c r="F12089" s="4" t="s">
        <v>9</v>
      </c>
      <c r="G12089" s="4" t="s">
        <v>8</v>
      </c>
      <c r="H12089" s="4" t="s">
        <v>19</v>
      </c>
      <c r="I12089" s="4" t="s">
        <v>18</v>
      </c>
      <c r="J12089" s="4" t="s">
        <v>18</v>
      </c>
      <c r="K12089" s="4" t="s">
        <v>18</v>
      </c>
      <c r="L12089" s="4" t="s">
        <v>18</v>
      </c>
      <c r="M12089" s="4" t="s">
        <v>18</v>
      </c>
      <c r="N12089" s="4" t="s">
        <v>18</v>
      </c>
      <c r="O12089" s="4" t="s">
        <v>18</v>
      </c>
      <c r="P12089" s="4" t="s">
        <v>9</v>
      </c>
      <c r="Q12089" s="4" t="s">
        <v>9</v>
      </c>
      <c r="R12089" s="4" t="s">
        <v>19</v>
      </c>
      <c r="S12089" s="4" t="s">
        <v>8</v>
      </c>
      <c r="T12089" s="4" t="s">
        <v>19</v>
      </c>
      <c r="U12089" s="4" t="s">
        <v>19</v>
      </c>
      <c r="V12089" s="4" t="s">
        <v>7</v>
      </c>
    </row>
    <row r="12090" spans="1:22">
      <c r="A12090" t="n">
        <v>105469</v>
      </c>
      <c r="B12090" s="56" t="n">
        <v>19</v>
      </c>
      <c r="C12090" s="7" t="n">
        <v>7032</v>
      </c>
      <c r="D12090" s="7" t="s">
        <v>270</v>
      </c>
      <c r="E12090" s="7" t="s">
        <v>271</v>
      </c>
      <c r="F12090" s="7" t="s">
        <v>20</v>
      </c>
      <c r="G12090" s="7" t="n">
        <v>0</v>
      </c>
      <c r="H12090" s="7" t="n">
        <v>1</v>
      </c>
      <c r="I12090" s="7" t="n">
        <v>0</v>
      </c>
      <c r="J12090" s="7" t="n">
        <v>0</v>
      </c>
      <c r="K12090" s="7" t="n">
        <v>0</v>
      </c>
      <c r="L12090" s="7" t="n">
        <v>0</v>
      </c>
      <c r="M12090" s="7" t="n">
        <v>1</v>
      </c>
      <c r="N12090" s="7" t="n">
        <v>1.60000002384186</v>
      </c>
      <c r="O12090" s="7" t="n">
        <v>0.0900000035762787</v>
      </c>
      <c r="P12090" s="7" t="s">
        <v>20</v>
      </c>
      <c r="Q12090" s="7" t="s">
        <v>20</v>
      </c>
      <c r="R12090" s="7" t="n">
        <v>-1</v>
      </c>
      <c r="S12090" s="7" t="n">
        <v>0</v>
      </c>
      <c r="T12090" s="7" t="n">
        <v>0</v>
      </c>
      <c r="U12090" s="7" t="n">
        <v>0</v>
      </c>
      <c r="V12090" s="7" t="n">
        <v>0</v>
      </c>
    </row>
    <row r="12091" spans="1:22">
      <c r="A12091" t="s">
        <v>4</v>
      </c>
      <c r="B12091" s="4" t="s">
        <v>5</v>
      </c>
      <c r="C12091" s="4" t="s">
        <v>7</v>
      </c>
      <c r="D12091" s="4" t="s">
        <v>8</v>
      </c>
      <c r="E12091" s="4" t="s">
        <v>8</v>
      </c>
      <c r="F12091" s="4" t="s">
        <v>9</v>
      </c>
    </row>
    <row r="12092" spans="1:22">
      <c r="A12092" t="n">
        <v>105539</v>
      </c>
      <c r="B12092" s="53" t="n">
        <v>20</v>
      </c>
      <c r="C12092" s="7" t="n">
        <v>0</v>
      </c>
      <c r="D12092" s="7" t="n">
        <v>3</v>
      </c>
      <c r="E12092" s="7" t="n">
        <v>10</v>
      </c>
      <c r="F12092" s="7" t="s">
        <v>272</v>
      </c>
    </row>
    <row r="12093" spans="1:22">
      <c r="A12093" t="s">
        <v>4</v>
      </c>
      <c r="B12093" s="4" t="s">
        <v>5</v>
      </c>
      <c r="C12093" s="4" t="s">
        <v>7</v>
      </c>
    </row>
    <row r="12094" spans="1:22">
      <c r="A12094" t="n">
        <v>105557</v>
      </c>
      <c r="B12094" s="23" t="n">
        <v>16</v>
      </c>
      <c r="C12094" s="7" t="n">
        <v>0</v>
      </c>
    </row>
    <row r="12095" spans="1:22">
      <c r="A12095" t="s">
        <v>4</v>
      </c>
      <c r="B12095" s="4" t="s">
        <v>5</v>
      </c>
      <c r="C12095" s="4" t="s">
        <v>7</v>
      </c>
      <c r="D12095" s="4" t="s">
        <v>8</v>
      </c>
      <c r="E12095" s="4" t="s">
        <v>8</v>
      </c>
      <c r="F12095" s="4" t="s">
        <v>9</v>
      </c>
    </row>
    <row r="12096" spans="1:22">
      <c r="A12096" t="n">
        <v>105560</v>
      </c>
      <c r="B12096" s="53" t="n">
        <v>20</v>
      </c>
      <c r="C12096" s="7" t="n">
        <v>1</v>
      </c>
      <c r="D12096" s="7" t="n">
        <v>3</v>
      </c>
      <c r="E12096" s="7" t="n">
        <v>10</v>
      </c>
      <c r="F12096" s="7" t="s">
        <v>272</v>
      </c>
    </row>
    <row r="12097" spans="1:22">
      <c r="A12097" t="s">
        <v>4</v>
      </c>
      <c r="B12097" s="4" t="s">
        <v>5</v>
      </c>
      <c r="C12097" s="4" t="s">
        <v>7</v>
      </c>
    </row>
    <row r="12098" spans="1:22">
      <c r="A12098" t="n">
        <v>105578</v>
      </c>
      <c r="B12098" s="23" t="n">
        <v>16</v>
      </c>
      <c r="C12098" s="7" t="n">
        <v>0</v>
      </c>
    </row>
    <row r="12099" spans="1:22">
      <c r="A12099" t="s">
        <v>4</v>
      </c>
      <c r="B12099" s="4" t="s">
        <v>5</v>
      </c>
      <c r="C12099" s="4" t="s">
        <v>7</v>
      </c>
      <c r="D12099" s="4" t="s">
        <v>8</v>
      </c>
      <c r="E12099" s="4" t="s">
        <v>8</v>
      </c>
      <c r="F12099" s="4" t="s">
        <v>9</v>
      </c>
    </row>
    <row r="12100" spans="1:22">
      <c r="A12100" t="n">
        <v>105581</v>
      </c>
      <c r="B12100" s="53" t="n">
        <v>20</v>
      </c>
      <c r="C12100" s="7" t="n">
        <v>2</v>
      </c>
      <c r="D12100" s="7" t="n">
        <v>3</v>
      </c>
      <c r="E12100" s="7" t="n">
        <v>10</v>
      </c>
      <c r="F12100" s="7" t="s">
        <v>272</v>
      </c>
    </row>
    <row r="12101" spans="1:22">
      <c r="A12101" t="s">
        <v>4</v>
      </c>
      <c r="B12101" s="4" t="s">
        <v>5</v>
      </c>
      <c r="C12101" s="4" t="s">
        <v>7</v>
      </c>
    </row>
    <row r="12102" spans="1:22">
      <c r="A12102" t="n">
        <v>105599</v>
      </c>
      <c r="B12102" s="23" t="n">
        <v>16</v>
      </c>
      <c r="C12102" s="7" t="n">
        <v>0</v>
      </c>
    </row>
    <row r="12103" spans="1:22">
      <c r="A12103" t="s">
        <v>4</v>
      </c>
      <c r="B12103" s="4" t="s">
        <v>5</v>
      </c>
      <c r="C12103" s="4" t="s">
        <v>7</v>
      </c>
      <c r="D12103" s="4" t="s">
        <v>8</v>
      </c>
      <c r="E12103" s="4" t="s">
        <v>8</v>
      </c>
      <c r="F12103" s="4" t="s">
        <v>9</v>
      </c>
    </row>
    <row r="12104" spans="1:22">
      <c r="A12104" t="n">
        <v>105602</v>
      </c>
      <c r="B12104" s="53" t="n">
        <v>20</v>
      </c>
      <c r="C12104" s="7" t="n">
        <v>3</v>
      </c>
      <c r="D12104" s="7" t="n">
        <v>3</v>
      </c>
      <c r="E12104" s="7" t="n">
        <v>10</v>
      </c>
      <c r="F12104" s="7" t="s">
        <v>272</v>
      </c>
    </row>
    <row r="12105" spans="1:22">
      <c r="A12105" t="s">
        <v>4</v>
      </c>
      <c r="B12105" s="4" t="s">
        <v>5</v>
      </c>
      <c r="C12105" s="4" t="s">
        <v>7</v>
      </c>
    </row>
    <row r="12106" spans="1:22">
      <c r="A12106" t="n">
        <v>105620</v>
      </c>
      <c r="B12106" s="23" t="n">
        <v>16</v>
      </c>
      <c r="C12106" s="7" t="n">
        <v>0</v>
      </c>
    </row>
    <row r="12107" spans="1:22">
      <c r="A12107" t="s">
        <v>4</v>
      </c>
      <c r="B12107" s="4" t="s">
        <v>5</v>
      </c>
      <c r="C12107" s="4" t="s">
        <v>7</v>
      </c>
      <c r="D12107" s="4" t="s">
        <v>8</v>
      </c>
      <c r="E12107" s="4" t="s">
        <v>8</v>
      </c>
      <c r="F12107" s="4" t="s">
        <v>9</v>
      </c>
    </row>
    <row r="12108" spans="1:22">
      <c r="A12108" t="n">
        <v>105623</v>
      </c>
      <c r="B12108" s="53" t="n">
        <v>20</v>
      </c>
      <c r="C12108" s="7" t="n">
        <v>4</v>
      </c>
      <c r="D12108" s="7" t="n">
        <v>3</v>
      </c>
      <c r="E12108" s="7" t="n">
        <v>10</v>
      </c>
      <c r="F12108" s="7" t="s">
        <v>272</v>
      </c>
    </row>
    <row r="12109" spans="1:22">
      <c r="A12109" t="s">
        <v>4</v>
      </c>
      <c r="B12109" s="4" t="s">
        <v>5</v>
      </c>
      <c r="C12109" s="4" t="s">
        <v>7</v>
      </c>
    </row>
    <row r="12110" spans="1:22">
      <c r="A12110" t="n">
        <v>105641</v>
      </c>
      <c r="B12110" s="23" t="n">
        <v>16</v>
      </c>
      <c r="C12110" s="7" t="n">
        <v>0</v>
      </c>
    </row>
    <row r="12111" spans="1:22">
      <c r="A12111" t="s">
        <v>4</v>
      </c>
      <c r="B12111" s="4" t="s">
        <v>5</v>
      </c>
      <c r="C12111" s="4" t="s">
        <v>7</v>
      </c>
      <c r="D12111" s="4" t="s">
        <v>8</v>
      </c>
      <c r="E12111" s="4" t="s">
        <v>8</v>
      </c>
      <c r="F12111" s="4" t="s">
        <v>9</v>
      </c>
    </row>
    <row r="12112" spans="1:22">
      <c r="A12112" t="n">
        <v>105644</v>
      </c>
      <c r="B12112" s="53" t="n">
        <v>20</v>
      </c>
      <c r="C12112" s="7" t="n">
        <v>5</v>
      </c>
      <c r="D12112" s="7" t="n">
        <v>3</v>
      </c>
      <c r="E12112" s="7" t="n">
        <v>10</v>
      </c>
      <c r="F12112" s="7" t="s">
        <v>272</v>
      </c>
    </row>
    <row r="12113" spans="1:6">
      <c r="A12113" t="s">
        <v>4</v>
      </c>
      <c r="B12113" s="4" t="s">
        <v>5</v>
      </c>
      <c r="C12113" s="4" t="s">
        <v>7</v>
      </c>
    </row>
    <row r="12114" spans="1:6">
      <c r="A12114" t="n">
        <v>105662</v>
      </c>
      <c r="B12114" s="23" t="n">
        <v>16</v>
      </c>
      <c r="C12114" s="7" t="n">
        <v>0</v>
      </c>
    </row>
    <row r="12115" spans="1:6">
      <c r="A12115" t="s">
        <v>4</v>
      </c>
      <c r="B12115" s="4" t="s">
        <v>5</v>
      </c>
      <c r="C12115" s="4" t="s">
        <v>7</v>
      </c>
      <c r="D12115" s="4" t="s">
        <v>8</v>
      </c>
      <c r="E12115" s="4" t="s">
        <v>8</v>
      </c>
      <c r="F12115" s="4" t="s">
        <v>9</v>
      </c>
    </row>
    <row r="12116" spans="1:6">
      <c r="A12116" t="n">
        <v>105665</v>
      </c>
      <c r="B12116" s="53" t="n">
        <v>20</v>
      </c>
      <c r="C12116" s="7" t="n">
        <v>6</v>
      </c>
      <c r="D12116" s="7" t="n">
        <v>3</v>
      </c>
      <c r="E12116" s="7" t="n">
        <v>10</v>
      </c>
      <c r="F12116" s="7" t="s">
        <v>272</v>
      </c>
    </row>
    <row r="12117" spans="1:6">
      <c r="A12117" t="s">
        <v>4</v>
      </c>
      <c r="B12117" s="4" t="s">
        <v>5</v>
      </c>
      <c r="C12117" s="4" t="s">
        <v>7</v>
      </c>
    </row>
    <row r="12118" spans="1:6">
      <c r="A12118" t="n">
        <v>105683</v>
      </c>
      <c r="B12118" s="23" t="n">
        <v>16</v>
      </c>
      <c r="C12118" s="7" t="n">
        <v>0</v>
      </c>
    </row>
    <row r="12119" spans="1:6">
      <c r="A12119" t="s">
        <v>4</v>
      </c>
      <c r="B12119" s="4" t="s">
        <v>5</v>
      </c>
      <c r="C12119" s="4" t="s">
        <v>7</v>
      </c>
      <c r="D12119" s="4" t="s">
        <v>8</v>
      </c>
      <c r="E12119" s="4" t="s">
        <v>8</v>
      </c>
      <c r="F12119" s="4" t="s">
        <v>9</v>
      </c>
    </row>
    <row r="12120" spans="1:6">
      <c r="A12120" t="n">
        <v>105686</v>
      </c>
      <c r="B12120" s="53" t="n">
        <v>20</v>
      </c>
      <c r="C12120" s="7" t="n">
        <v>7</v>
      </c>
      <c r="D12120" s="7" t="n">
        <v>3</v>
      </c>
      <c r="E12120" s="7" t="n">
        <v>10</v>
      </c>
      <c r="F12120" s="7" t="s">
        <v>272</v>
      </c>
    </row>
    <row r="12121" spans="1:6">
      <c r="A12121" t="s">
        <v>4</v>
      </c>
      <c r="B12121" s="4" t="s">
        <v>5</v>
      </c>
      <c r="C12121" s="4" t="s">
        <v>7</v>
      </c>
    </row>
    <row r="12122" spans="1:6">
      <c r="A12122" t="n">
        <v>105704</v>
      </c>
      <c r="B12122" s="23" t="n">
        <v>16</v>
      </c>
      <c r="C12122" s="7" t="n">
        <v>0</v>
      </c>
    </row>
    <row r="12123" spans="1:6">
      <c r="A12123" t="s">
        <v>4</v>
      </c>
      <c r="B12123" s="4" t="s">
        <v>5</v>
      </c>
      <c r="C12123" s="4" t="s">
        <v>7</v>
      </c>
      <c r="D12123" s="4" t="s">
        <v>8</v>
      </c>
      <c r="E12123" s="4" t="s">
        <v>8</v>
      </c>
      <c r="F12123" s="4" t="s">
        <v>9</v>
      </c>
    </row>
    <row r="12124" spans="1:6">
      <c r="A12124" t="n">
        <v>105707</v>
      </c>
      <c r="B12124" s="53" t="n">
        <v>20</v>
      </c>
      <c r="C12124" s="7" t="n">
        <v>8</v>
      </c>
      <c r="D12124" s="7" t="n">
        <v>3</v>
      </c>
      <c r="E12124" s="7" t="n">
        <v>10</v>
      </c>
      <c r="F12124" s="7" t="s">
        <v>272</v>
      </c>
    </row>
    <row r="12125" spans="1:6">
      <c r="A12125" t="s">
        <v>4</v>
      </c>
      <c r="B12125" s="4" t="s">
        <v>5</v>
      </c>
      <c r="C12125" s="4" t="s">
        <v>7</v>
      </c>
    </row>
    <row r="12126" spans="1:6">
      <c r="A12126" t="n">
        <v>105725</v>
      </c>
      <c r="B12126" s="23" t="n">
        <v>16</v>
      </c>
      <c r="C12126" s="7" t="n">
        <v>0</v>
      </c>
    </row>
    <row r="12127" spans="1:6">
      <c r="A12127" t="s">
        <v>4</v>
      </c>
      <c r="B12127" s="4" t="s">
        <v>5</v>
      </c>
      <c r="C12127" s="4" t="s">
        <v>7</v>
      </c>
      <c r="D12127" s="4" t="s">
        <v>8</v>
      </c>
      <c r="E12127" s="4" t="s">
        <v>8</v>
      </c>
      <c r="F12127" s="4" t="s">
        <v>9</v>
      </c>
    </row>
    <row r="12128" spans="1:6">
      <c r="A12128" t="n">
        <v>105728</v>
      </c>
      <c r="B12128" s="53" t="n">
        <v>20</v>
      </c>
      <c r="C12128" s="7" t="n">
        <v>9</v>
      </c>
      <c r="D12128" s="7" t="n">
        <v>3</v>
      </c>
      <c r="E12128" s="7" t="n">
        <v>10</v>
      </c>
      <c r="F12128" s="7" t="s">
        <v>272</v>
      </c>
    </row>
    <row r="12129" spans="1:6">
      <c r="A12129" t="s">
        <v>4</v>
      </c>
      <c r="B12129" s="4" t="s">
        <v>5</v>
      </c>
      <c r="C12129" s="4" t="s">
        <v>7</v>
      </c>
    </row>
    <row r="12130" spans="1:6">
      <c r="A12130" t="n">
        <v>105746</v>
      </c>
      <c r="B12130" s="23" t="n">
        <v>16</v>
      </c>
      <c r="C12130" s="7" t="n">
        <v>0</v>
      </c>
    </row>
    <row r="12131" spans="1:6">
      <c r="A12131" t="s">
        <v>4</v>
      </c>
      <c r="B12131" s="4" t="s">
        <v>5</v>
      </c>
      <c r="C12131" s="4" t="s">
        <v>7</v>
      </c>
      <c r="D12131" s="4" t="s">
        <v>8</v>
      </c>
      <c r="E12131" s="4" t="s">
        <v>8</v>
      </c>
      <c r="F12131" s="4" t="s">
        <v>9</v>
      </c>
    </row>
    <row r="12132" spans="1:6">
      <c r="A12132" t="n">
        <v>105749</v>
      </c>
      <c r="B12132" s="53" t="n">
        <v>20</v>
      </c>
      <c r="C12132" s="7" t="n">
        <v>11</v>
      </c>
      <c r="D12132" s="7" t="n">
        <v>3</v>
      </c>
      <c r="E12132" s="7" t="n">
        <v>10</v>
      </c>
      <c r="F12132" s="7" t="s">
        <v>272</v>
      </c>
    </row>
    <row r="12133" spans="1:6">
      <c r="A12133" t="s">
        <v>4</v>
      </c>
      <c r="B12133" s="4" t="s">
        <v>5</v>
      </c>
      <c r="C12133" s="4" t="s">
        <v>7</v>
      </c>
    </row>
    <row r="12134" spans="1:6">
      <c r="A12134" t="n">
        <v>105767</v>
      </c>
      <c r="B12134" s="23" t="n">
        <v>16</v>
      </c>
      <c r="C12134" s="7" t="n">
        <v>0</v>
      </c>
    </row>
    <row r="12135" spans="1:6">
      <c r="A12135" t="s">
        <v>4</v>
      </c>
      <c r="B12135" s="4" t="s">
        <v>5</v>
      </c>
      <c r="C12135" s="4" t="s">
        <v>7</v>
      </c>
      <c r="D12135" s="4" t="s">
        <v>8</v>
      </c>
      <c r="E12135" s="4" t="s">
        <v>8</v>
      </c>
      <c r="F12135" s="4" t="s">
        <v>9</v>
      </c>
    </row>
    <row r="12136" spans="1:6">
      <c r="A12136" t="n">
        <v>105770</v>
      </c>
      <c r="B12136" s="53" t="n">
        <v>20</v>
      </c>
      <c r="C12136" s="7" t="n">
        <v>14</v>
      </c>
      <c r="D12136" s="7" t="n">
        <v>3</v>
      </c>
      <c r="E12136" s="7" t="n">
        <v>10</v>
      </c>
      <c r="F12136" s="7" t="s">
        <v>272</v>
      </c>
    </row>
    <row r="12137" spans="1:6">
      <c r="A12137" t="s">
        <v>4</v>
      </c>
      <c r="B12137" s="4" t="s">
        <v>5</v>
      </c>
      <c r="C12137" s="4" t="s">
        <v>7</v>
      </c>
    </row>
    <row r="12138" spans="1:6">
      <c r="A12138" t="n">
        <v>105788</v>
      </c>
      <c r="B12138" s="23" t="n">
        <v>16</v>
      </c>
      <c r="C12138" s="7" t="n">
        <v>0</v>
      </c>
    </row>
    <row r="12139" spans="1:6">
      <c r="A12139" t="s">
        <v>4</v>
      </c>
      <c r="B12139" s="4" t="s">
        <v>5</v>
      </c>
      <c r="C12139" s="4" t="s">
        <v>7</v>
      </c>
      <c r="D12139" s="4" t="s">
        <v>8</v>
      </c>
      <c r="E12139" s="4" t="s">
        <v>8</v>
      </c>
      <c r="F12139" s="4" t="s">
        <v>9</v>
      </c>
    </row>
    <row r="12140" spans="1:6">
      <c r="A12140" t="n">
        <v>105791</v>
      </c>
      <c r="B12140" s="53" t="n">
        <v>20</v>
      </c>
      <c r="C12140" s="7" t="n">
        <v>13</v>
      </c>
      <c r="D12140" s="7" t="n">
        <v>3</v>
      </c>
      <c r="E12140" s="7" t="n">
        <v>10</v>
      </c>
      <c r="F12140" s="7" t="s">
        <v>272</v>
      </c>
    </row>
    <row r="12141" spans="1:6">
      <c r="A12141" t="s">
        <v>4</v>
      </c>
      <c r="B12141" s="4" t="s">
        <v>5</v>
      </c>
      <c r="C12141" s="4" t="s">
        <v>7</v>
      </c>
    </row>
    <row r="12142" spans="1:6">
      <c r="A12142" t="n">
        <v>105809</v>
      </c>
      <c r="B12142" s="23" t="n">
        <v>16</v>
      </c>
      <c r="C12142" s="7" t="n">
        <v>0</v>
      </c>
    </row>
    <row r="12143" spans="1:6">
      <c r="A12143" t="s">
        <v>4</v>
      </c>
      <c r="B12143" s="4" t="s">
        <v>5</v>
      </c>
      <c r="C12143" s="4" t="s">
        <v>7</v>
      </c>
      <c r="D12143" s="4" t="s">
        <v>8</v>
      </c>
      <c r="E12143" s="4" t="s">
        <v>8</v>
      </c>
      <c r="F12143" s="4" t="s">
        <v>9</v>
      </c>
    </row>
    <row r="12144" spans="1:6">
      <c r="A12144" t="n">
        <v>105812</v>
      </c>
      <c r="B12144" s="53" t="n">
        <v>20</v>
      </c>
      <c r="C12144" s="7" t="n">
        <v>80</v>
      </c>
      <c r="D12144" s="7" t="n">
        <v>3</v>
      </c>
      <c r="E12144" s="7" t="n">
        <v>10</v>
      </c>
      <c r="F12144" s="7" t="s">
        <v>272</v>
      </c>
    </row>
    <row r="12145" spans="1:6">
      <c r="A12145" t="s">
        <v>4</v>
      </c>
      <c r="B12145" s="4" t="s">
        <v>5</v>
      </c>
      <c r="C12145" s="4" t="s">
        <v>7</v>
      </c>
    </row>
    <row r="12146" spans="1:6">
      <c r="A12146" t="n">
        <v>105830</v>
      </c>
      <c r="B12146" s="23" t="n">
        <v>16</v>
      </c>
      <c r="C12146" s="7" t="n">
        <v>0</v>
      </c>
    </row>
    <row r="12147" spans="1:6">
      <c r="A12147" t="s">
        <v>4</v>
      </c>
      <c r="B12147" s="4" t="s">
        <v>5</v>
      </c>
      <c r="C12147" s="4" t="s">
        <v>7</v>
      </c>
      <c r="D12147" s="4" t="s">
        <v>8</v>
      </c>
      <c r="E12147" s="4" t="s">
        <v>8</v>
      </c>
      <c r="F12147" s="4" t="s">
        <v>9</v>
      </c>
    </row>
    <row r="12148" spans="1:6">
      <c r="A12148" t="n">
        <v>105833</v>
      </c>
      <c r="B12148" s="53" t="n">
        <v>20</v>
      </c>
      <c r="C12148" s="7" t="n">
        <v>15</v>
      </c>
      <c r="D12148" s="7" t="n">
        <v>3</v>
      </c>
      <c r="E12148" s="7" t="n">
        <v>10</v>
      </c>
      <c r="F12148" s="7" t="s">
        <v>272</v>
      </c>
    </row>
    <row r="12149" spans="1:6">
      <c r="A12149" t="s">
        <v>4</v>
      </c>
      <c r="B12149" s="4" t="s">
        <v>5</v>
      </c>
      <c r="C12149" s="4" t="s">
        <v>7</v>
      </c>
    </row>
    <row r="12150" spans="1:6">
      <c r="A12150" t="n">
        <v>105851</v>
      </c>
      <c r="B12150" s="23" t="n">
        <v>16</v>
      </c>
      <c r="C12150" s="7" t="n">
        <v>0</v>
      </c>
    </row>
    <row r="12151" spans="1:6">
      <c r="A12151" t="s">
        <v>4</v>
      </c>
      <c r="B12151" s="4" t="s">
        <v>5</v>
      </c>
      <c r="C12151" s="4" t="s">
        <v>7</v>
      </c>
      <c r="D12151" s="4" t="s">
        <v>8</v>
      </c>
      <c r="E12151" s="4" t="s">
        <v>8</v>
      </c>
      <c r="F12151" s="4" t="s">
        <v>9</v>
      </c>
    </row>
    <row r="12152" spans="1:6">
      <c r="A12152" t="n">
        <v>105854</v>
      </c>
      <c r="B12152" s="53" t="n">
        <v>20</v>
      </c>
      <c r="C12152" s="7" t="n">
        <v>18</v>
      </c>
      <c r="D12152" s="7" t="n">
        <v>3</v>
      </c>
      <c r="E12152" s="7" t="n">
        <v>10</v>
      </c>
      <c r="F12152" s="7" t="s">
        <v>272</v>
      </c>
    </row>
    <row r="12153" spans="1:6">
      <c r="A12153" t="s">
        <v>4</v>
      </c>
      <c r="B12153" s="4" t="s">
        <v>5</v>
      </c>
      <c r="C12153" s="4" t="s">
        <v>7</v>
      </c>
    </row>
    <row r="12154" spans="1:6">
      <c r="A12154" t="n">
        <v>105872</v>
      </c>
      <c r="B12154" s="23" t="n">
        <v>16</v>
      </c>
      <c r="C12154" s="7" t="n">
        <v>0</v>
      </c>
    </row>
    <row r="12155" spans="1:6">
      <c r="A12155" t="s">
        <v>4</v>
      </c>
      <c r="B12155" s="4" t="s">
        <v>5</v>
      </c>
      <c r="C12155" s="4" t="s">
        <v>7</v>
      </c>
      <c r="D12155" s="4" t="s">
        <v>8</v>
      </c>
      <c r="E12155" s="4" t="s">
        <v>8</v>
      </c>
      <c r="F12155" s="4" t="s">
        <v>9</v>
      </c>
    </row>
    <row r="12156" spans="1:6">
      <c r="A12156" t="n">
        <v>105875</v>
      </c>
      <c r="B12156" s="53" t="n">
        <v>20</v>
      </c>
      <c r="C12156" s="7" t="n">
        <v>31</v>
      </c>
      <c r="D12156" s="7" t="n">
        <v>3</v>
      </c>
      <c r="E12156" s="7" t="n">
        <v>10</v>
      </c>
      <c r="F12156" s="7" t="s">
        <v>272</v>
      </c>
    </row>
    <row r="12157" spans="1:6">
      <c r="A12157" t="s">
        <v>4</v>
      </c>
      <c r="B12157" s="4" t="s">
        <v>5</v>
      </c>
      <c r="C12157" s="4" t="s">
        <v>7</v>
      </c>
    </row>
    <row r="12158" spans="1:6">
      <c r="A12158" t="n">
        <v>105893</v>
      </c>
      <c r="B12158" s="23" t="n">
        <v>16</v>
      </c>
      <c r="C12158" s="7" t="n">
        <v>0</v>
      </c>
    </row>
    <row r="12159" spans="1:6">
      <c r="A12159" t="s">
        <v>4</v>
      </c>
      <c r="B12159" s="4" t="s">
        <v>5</v>
      </c>
      <c r="C12159" s="4" t="s">
        <v>7</v>
      </c>
      <c r="D12159" s="4" t="s">
        <v>8</v>
      </c>
      <c r="E12159" s="4" t="s">
        <v>8</v>
      </c>
      <c r="F12159" s="4" t="s">
        <v>9</v>
      </c>
    </row>
    <row r="12160" spans="1:6">
      <c r="A12160" t="n">
        <v>105896</v>
      </c>
      <c r="B12160" s="53" t="n">
        <v>20</v>
      </c>
      <c r="C12160" s="7" t="n">
        <v>33</v>
      </c>
      <c r="D12160" s="7" t="n">
        <v>3</v>
      </c>
      <c r="E12160" s="7" t="n">
        <v>10</v>
      </c>
      <c r="F12160" s="7" t="s">
        <v>272</v>
      </c>
    </row>
    <row r="12161" spans="1:6">
      <c r="A12161" t="s">
        <v>4</v>
      </c>
      <c r="B12161" s="4" t="s">
        <v>5</v>
      </c>
      <c r="C12161" s="4" t="s">
        <v>7</v>
      </c>
    </row>
    <row r="12162" spans="1:6">
      <c r="A12162" t="n">
        <v>105914</v>
      </c>
      <c r="B12162" s="23" t="n">
        <v>16</v>
      </c>
      <c r="C12162" s="7" t="n">
        <v>0</v>
      </c>
    </row>
    <row r="12163" spans="1:6">
      <c r="A12163" t="s">
        <v>4</v>
      </c>
      <c r="B12163" s="4" t="s">
        <v>5</v>
      </c>
      <c r="C12163" s="4" t="s">
        <v>7</v>
      </c>
      <c r="D12163" s="4" t="s">
        <v>8</v>
      </c>
      <c r="E12163" s="4" t="s">
        <v>8</v>
      </c>
      <c r="F12163" s="4" t="s">
        <v>9</v>
      </c>
    </row>
    <row r="12164" spans="1:6">
      <c r="A12164" t="n">
        <v>105917</v>
      </c>
      <c r="B12164" s="53" t="n">
        <v>20</v>
      </c>
      <c r="C12164" s="7" t="n">
        <v>16</v>
      </c>
      <c r="D12164" s="7" t="n">
        <v>3</v>
      </c>
      <c r="E12164" s="7" t="n">
        <v>10</v>
      </c>
      <c r="F12164" s="7" t="s">
        <v>272</v>
      </c>
    </row>
    <row r="12165" spans="1:6">
      <c r="A12165" t="s">
        <v>4</v>
      </c>
      <c r="B12165" s="4" t="s">
        <v>5</v>
      </c>
      <c r="C12165" s="4" t="s">
        <v>7</v>
      </c>
    </row>
    <row r="12166" spans="1:6">
      <c r="A12166" t="n">
        <v>105935</v>
      </c>
      <c r="B12166" s="23" t="n">
        <v>16</v>
      </c>
      <c r="C12166" s="7" t="n">
        <v>0</v>
      </c>
    </row>
    <row r="12167" spans="1:6">
      <c r="A12167" t="s">
        <v>4</v>
      </c>
      <c r="B12167" s="4" t="s">
        <v>5</v>
      </c>
      <c r="C12167" s="4" t="s">
        <v>7</v>
      </c>
      <c r="D12167" s="4" t="s">
        <v>8</v>
      </c>
      <c r="E12167" s="4" t="s">
        <v>8</v>
      </c>
      <c r="F12167" s="4" t="s">
        <v>9</v>
      </c>
    </row>
    <row r="12168" spans="1:6">
      <c r="A12168" t="n">
        <v>105938</v>
      </c>
      <c r="B12168" s="53" t="n">
        <v>20</v>
      </c>
      <c r="C12168" s="7" t="n">
        <v>7032</v>
      </c>
      <c r="D12168" s="7" t="n">
        <v>3</v>
      </c>
      <c r="E12168" s="7" t="n">
        <v>10</v>
      </c>
      <c r="F12168" s="7" t="s">
        <v>272</v>
      </c>
    </row>
    <row r="12169" spans="1:6">
      <c r="A12169" t="s">
        <v>4</v>
      </c>
      <c r="B12169" s="4" t="s">
        <v>5</v>
      </c>
      <c r="C12169" s="4" t="s">
        <v>7</v>
      </c>
    </row>
    <row r="12170" spans="1:6">
      <c r="A12170" t="n">
        <v>105956</v>
      </c>
      <c r="B12170" s="23" t="n">
        <v>16</v>
      </c>
      <c r="C12170" s="7" t="n">
        <v>0</v>
      </c>
    </row>
    <row r="12171" spans="1:6">
      <c r="A12171" t="s">
        <v>4</v>
      </c>
      <c r="B12171" s="4" t="s">
        <v>5</v>
      </c>
      <c r="C12171" s="4" t="s">
        <v>8</v>
      </c>
      <c r="D12171" s="4" t="s">
        <v>7</v>
      </c>
      <c r="E12171" s="4" t="s">
        <v>8</v>
      </c>
      <c r="F12171" s="4" t="s">
        <v>9</v>
      </c>
      <c r="G12171" s="4" t="s">
        <v>9</v>
      </c>
      <c r="H12171" s="4" t="s">
        <v>9</v>
      </c>
      <c r="I12171" s="4" t="s">
        <v>9</v>
      </c>
      <c r="J12171" s="4" t="s">
        <v>9</v>
      </c>
      <c r="K12171" s="4" t="s">
        <v>9</v>
      </c>
      <c r="L12171" s="4" t="s">
        <v>9</v>
      </c>
      <c r="M12171" s="4" t="s">
        <v>9</v>
      </c>
      <c r="N12171" s="4" t="s">
        <v>9</v>
      </c>
      <c r="O12171" s="4" t="s">
        <v>9</v>
      </c>
      <c r="P12171" s="4" t="s">
        <v>9</v>
      </c>
      <c r="Q12171" s="4" t="s">
        <v>9</v>
      </c>
      <c r="R12171" s="4" t="s">
        <v>9</v>
      </c>
      <c r="S12171" s="4" t="s">
        <v>9</v>
      </c>
      <c r="T12171" s="4" t="s">
        <v>9</v>
      </c>
      <c r="U12171" s="4" t="s">
        <v>9</v>
      </c>
    </row>
    <row r="12172" spans="1:6">
      <c r="A12172" t="n">
        <v>105959</v>
      </c>
      <c r="B12172" s="49" t="n">
        <v>36</v>
      </c>
      <c r="C12172" s="7" t="n">
        <v>8</v>
      </c>
      <c r="D12172" s="7" t="n">
        <v>13</v>
      </c>
      <c r="E12172" s="7" t="n">
        <v>0</v>
      </c>
      <c r="F12172" s="7" t="s">
        <v>273</v>
      </c>
      <c r="G12172" s="7" t="s">
        <v>274</v>
      </c>
      <c r="H12172" s="7" t="s">
        <v>275</v>
      </c>
      <c r="I12172" s="7" t="s">
        <v>20</v>
      </c>
      <c r="J12172" s="7" t="s">
        <v>20</v>
      </c>
      <c r="K12172" s="7" t="s">
        <v>20</v>
      </c>
      <c r="L12172" s="7" t="s">
        <v>20</v>
      </c>
      <c r="M12172" s="7" t="s">
        <v>20</v>
      </c>
      <c r="N12172" s="7" t="s">
        <v>20</v>
      </c>
      <c r="O12172" s="7" t="s">
        <v>20</v>
      </c>
      <c r="P12172" s="7" t="s">
        <v>20</v>
      </c>
      <c r="Q12172" s="7" t="s">
        <v>20</v>
      </c>
      <c r="R12172" s="7" t="s">
        <v>20</v>
      </c>
      <c r="S12172" s="7" t="s">
        <v>20</v>
      </c>
      <c r="T12172" s="7" t="s">
        <v>20</v>
      </c>
      <c r="U12172" s="7" t="s">
        <v>20</v>
      </c>
    </row>
    <row r="12173" spans="1:6">
      <c r="A12173" t="s">
        <v>4</v>
      </c>
      <c r="B12173" s="4" t="s">
        <v>5</v>
      </c>
      <c r="C12173" s="4" t="s">
        <v>8</v>
      </c>
      <c r="D12173" s="4" t="s">
        <v>7</v>
      </c>
      <c r="E12173" s="4" t="s">
        <v>8</v>
      </c>
      <c r="F12173" s="4" t="s">
        <v>9</v>
      </c>
      <c r="G12173" s="4" t="s">
        <v>9</v>
      </c>
      <c r="H12173" s="4" t="s">
        <v>9</v>
      </c>
      <c r="I12173" s="4" t="s">
        <v>9</v>
      </c>
      <c r="J12173" s="4" t="s">
        <v>9</v>
      </c>
      <c r="K12173" s="4" t="s">
        <v>9</v>
      </c>
      <c r="L12173" s="4" t="s">
        <v>9</v>
      </c>
      <c r="M12173" s="4" t="s">
        <v>9</v>
      </c>
      <c r="N12173" s="4" t="s">
        <v>9</v>
      </c>
      <c r="O12173" s="4" t="s">
        <v>9</v>
      </c>
      <c r="P12173" s="4" t="s">
        <v>9</v>
      </c>
      <c r="Q12173" s="4" t="s">
        <v>9</v>
      </c>
      <c r="R12173" s="4" t="s">
        <v>9</v>
      </c>
      <c r="S12173" s="4" t="s">
        <v>9</v>
      </c>
      <c r="T12173" s="4" t="s">
        <v>9</v>
      </c>
      <c r="U12173" s="4" t="s">
        <v>9</v>
      </c>
    </row>
    <row r="12174" spans="1:6">
      <c r="A12174" t="n">
        <v>106011</v>
      </c>
      <c r="B12174" s="49" t="n">
        <v>36</v>
      </c>
      <c r="C12174" s="7" t="n">
        <v>8</v>
      </c>
      <c r="D12174" s="7" t="n">
        <v>31</v>
      </c>
      <c r="E12174" s="7" t="n">
        <v>0</v>
      </c>
      <c r="F12174" s="7" t="s">
        <v>276</v>
      </c>
      <c r="G12174" s="7" t="s">
        <v>277</v>
      </c>
      <c r="H12174" s="7" t="s">
        <v>20</v>
      </c>
      <c r="I12174" s="7" t="s">
        <v>20</v>
      </c>
      <c r="J12174" s="7" t="s">
        <v>20</v>
      </c>
      <c r="K12174" s="7" t="s">
        <v>20</v>
      </c>
      <c r="L12174" s="7" t="s">
        <v>20</v>
      </c>
      <c r="M12174" s="7" t="s">
        <v>20</v>
      </c>
      <c r="N12174" s="7" t="s">
        <v>20</v>
      </c>
      <c r="O12174" s="7" t="s">
        <v>20</v>
      </c>
      <c r="P12174" s="7" t="s">
        <v>20</v>
      </c>
      <c r="Q12174" s="7" t="s">
        <v>20</v>
      </c>
      <c r="R12174" s="7" t="s">
        <v>20</v>
      </c>
      <c r="S12174" s="7" t="s">
        <v>20</v>
      </c>
      <c r="T12174" s="7" t="s">
        <v>20</v>
      </c>
      <c r="U12174" s="7" t="s">
        <v>20</v>
      </c>
    </row>
    <row r="12175" spans="1:6">
      <c r="A12175" t="s">
        <v>4</v>
      </c>
      <c r="B12175" s="4" t="s">
        <v>5</v>
      </c>
      <c r="C12175" s="4" t="s">
        <v>8</v>
      </c>
      <c r="D12175" s="4" t="s">
        <v>7</v>
      </c>
      <c r="E12175" s="4" t="s">
        <v>8</v>
      </c>
      <c r="F12175" s="4" t="s">
        <v>9</v>
      </c>
      <c r="G12175" s="4" t="s">
        <v>9</v>
      </c>
      <c r="H12175" s="4" t="s">
        <v>9</v>
      </c>
      <c r="I12175" s="4" t="s">
        <v>9</v>
      </c>
      <c r="J12175" s="4" t="s">
        <v>9</v>
      </c>
      <c r="K12175" s="4" t="s">
        <v>9</v>
      </c>
      <c r="L12175" s="4" t="s">
        <v>9</v>
      </c>
      <c r="M12175" s="4" t="s">
        <v>9</v>
      </c>
      <c r="N12175" s="4" t="s">
        <v>9</v>
      </c>
      <c r="O12175" s="4" t="s">
        <v>9</v>
      </c>
      <c r="P12175" s="4" t="s">
        <v>9</v>
      </c>
      <c r="Q12175" s="4" t="s">
        <v>9</v>
      </c>
      <c r="R12175" s="4" t="s">
        <v>9</v>
      </c>
      <c r="S12175" s="4" t="s">
        <v>9</v>
      </c>
      <c r="T12175" s="4" t="s">
        <v>9</v>
      </c>
      <c r="U12175" s="4" t="s">
        <v>9</v>
      </c>
    </row>
    <row r="12176" spans="1:6">
      <c r="A12176" t="n">
        <v>106051</v>
      </c>
      <c r="B12176" s="49" t="n">
        <v>36</v>
      </c>
      <c r="C12176" s="7" t="n">
        <v>8</v>
      </c>
      <c r="D12176" s="7" t="n">
        <v>18</v>
      </c>
      <c r="E12176" s="7" t="n">
        <v>0</v>
      </c>
      <c r="F12176" s="7" t="s">
        <v>278</v>
      </c>
      <c r="G12176" s="7" t="s">
        <v>20</v>
      </c>
      <c r="H12176" s="7" t="s">
        <v>20</v>
      </c>
      <c r="I12176" s="7" t="s">
        <v>20</v>
      </c>
      <c r="J12176" s="7" t="s">
        <v>20</v>
      </c>
      <c r="K12176" s="7" t="s">
        <v>20</v>
      </c>
      <c r="L12176" s="7" t="s">
        <v>20</v>
      </c>
      <c r="M12176" s="7" t="s">
        <v>20</v>
      </c>
      <c r="N12176" s="7" t="s">
        <v>20</v>
      </c>
      <c r="O12176" s="7" t="s">
        <v>20</v>
      </c>
      <c r="P12176" s="7" t="s">
        <v>20</v>
      </c>
      <c r="Q12176" s="7" t="s">
        <v>20</v>
      </c>
      <c r="R12176" s="7" t="s">
        <v>20</v>
      </c>
      <c r="S12176" s="7" t="s">
        <v>20</v>
      </c>
      <c r="T12176" s="7" t="s">
        <v>20</v>
      </c>
      <c r="U12176" s="7" t="s">
        <v>20</v>
      </c>
    </row>
    <row r="12177" spans="1:21">
      <c r="A12177" t="s">
        <v>4</v>
      </c>
      <c r="B12177" s="4" t="s">
        <v>5</v>
      </c>
      <c r="C12177" s="4" t="s">
        <v>8</v>
      </c>
      <c r="D12177" s="4" t="s">
        <v>7</v>
      </c>
      <c r="E12177" s="4" t="s">
        <v>8</v>
      </c>
      <c r="F12177" s="4" t="s">
        <v>9</v>
      </c>
      <c r="G12177" s="4" t="s">
        <v>9</v>
      </c>
      <c r="H12177" s="4" t="s">
        <v>9</v>
      </c>
      <c r="I12177" s="4" t="s">
        <v>9</v>
      </c>
      <c r="J12177" s="4" t="s">
        <v>9</v>
      </c>
      <c r="K12177" s="4" t="s">
        <v>9</v>
      </c>
      <c r="L12177" s="4" t="s">
        <v>9</v>
      </c>
      <c r="M12177" s="4" t="s">
        <v>9</v>
      </c>
      <c r="N12177" s="4" t="s">
        <v>9</v>
      </c>
      <c r="O12177" s="4" t="s">
        <v>9</v>
      </c>
      <c r="P12177" s="4" t="s">
        <v>9</v>
      </c>
      <c r="Q12177" s="4" t="s">
        <v>9</v>
      </c>
      <c r="R12177" s="4" t="s">
        <v>9</v>
      </c>
      <c r="S12177" s="4" t="s">
        <v>9</v>
      </c>
      <c r="T12177" s="4" t="s">
        <v>9</v>
      </c>
      <c r="U12177" s="4" t="s">
        <v>9</v>
      </c>
    </row>
    <row r="12178" spans="1:21">
      <c r="A12178" t="n">
        <v>106086</v>
      </c>
      <c r="B12178" s="49" t="n">
        <v>36</v>
      </c>
      <c r="C12178" s="7" t="n">
        <v>8</v>
      </c>
      <c r="D12178" s="7" t="n">
        <v>14</v>
      </c>
      <c r="E12178" s="7" t="n">
        <v>0</v>
      </c>
      <c r="F12178" s="7" t="s">
        <v>279</v>
      </c>
      <c r="G12178" s="7" t="s">
        <v>20</v>
      </c>
      <c r="H12178" s="7" t="s">
        <v>20</v>
      </c>
      <c r="I12178" s="7" t="s">
        <v>20</v>
      </c>
      <c r="J12178" s="7" t="s">
        <v>20</v>
      </c>
      <c r="K12178" s="7" t="s">
        <v>20</v>
      </c>
      <c r="L12178" s="7" t="s">
        <v>20</v>
      </c>
      <c r="M12178" s="7" t="s">
        <v>20</v>
      </c>
      <c r="N12178" s="7" t="s">
        <v>20</v>
      </c>
      <c r="O12178" s="7" t="s">
        <v>20</v>
      </c>
      <c r="P12178" s="7" t="s">
        <v>20</v>
      </c>
      <c r="Q12178" s="7" t="s">
        <v>20</v>
      </c>
      <c r="R12178" s="7" t="s">
        <v>20</v>
      </c>
      <c r="S12178" s="7" t="s">
        <v>20</v>
      </c>
      <c r="T12178" s="7" t="s">
        <v>20</v>
      </c>
      <c r="U12178" s="7" t="s">
        <v>20</v>
      </c>
    </row>
    <row r="12179" spans="1:21">
      <c r="A12179" t="s">
        <v>4</v>
      </c>
      <c r="B12179" s="4" t="s">
        <v>5</v>
      </c>
      <c r="C12179" s="4" t="s">
        <v>8</v>
      </c>
      <c r="D12179" s="4" t="s">
        <v>7</v>
      </c>
      <c r="E12179" s="4" t="s">
        <v>8</v>
      </c>
      <c r="F12179" s="4" t="s">
        <v>9</v>
      </c>
      <c r="G12179" s="4" t="s">
        <v>9</v>
      </c>
      <c r="H12179" s="4" t="s">
        <v>9</v>
      </c>
      <c r="I12179" s="4" t="s">
        <v>9</v>
      </c>
      <c r="J12179" s="4" t="s">
        <v>9</v>
      </c>
      <c r="K12179" s="4" t="s">
        <v>9</v>
      </c>
      <c r="L12179" s="4" t="s">
        <v>9</v>
      </c>
      <c r="M12179" s="4" t="s">
        <v>9</v>
      </c>
      <c r="N12179" s="4" t="s">
        <v>9</v>
      </c>
      <c r="O12179" s="4" t="s">
        <v>9</v>
      </c>
      <c r="P12179" s="4" t="s">
        <v>9</v>
      </c>
      <c r="Q12179" s="4" t="s">
        <v>9</v>
      </c>
      <c r="R12179" s="4" t="s">
        <v>9</v>
      </c>
      <c r="S12179" s="4" t="s">
        <v>9</v>
      </c>
      <c r="T12179" s="4" t="s">
        <v>9</v>
      </c>
      <c r="U12179" s="4" t="s">
        <v>9</v>
      </c>
    </row>
    <row r="12180" spans="1:21">
      <c r="A12180" t="n">
        <v>106118</v>
      </c>
      <c r="B12180" s="49" t="n">
        <v>36</v>
      </c>
      <c r="C12180" s="7" t="n">
        <v>8</v>
      </c>
      <c r="D12180" s="7" t="n">
        <v>15</v>
      </c>
      <c r="E12180" s="7" t="n">
        <v>0</v>
      </c>
      <c r="F12180" s="7" t="s">
        <v>279</v>
      </c>
      <c r="G12180" s="7" t="s">
        <v>20</v>
      </c>
      <c r="H12180" s="7" t="s">
        <v>20</v>
      </c>
      <c r="I12180" s="7" t="s">
        <v>20</v>
      </c>
      <c r="J12180" s="7" t="s">
        <v>20</v>
      </c>
      <c r="K12180" s="7" t="s">
        <v>20</v>
      </c>
      <c r="L12180" s="7" t="s">
        <v>20</v>
      </c>
      <c r="M12180" s="7" t="s">
        <v>20</v>
      </c>
      <c r="N12180" s="7" t="s">
        <v>20</v>
      </c>
      <c r="O12180" s="7" t="s">
        <v>20</v>
      </c>
      <c r="P12180" s="7" t="s">
        <v>20</v>
      </c>
      <c r="Q12180" s="7" t="s">
        <v>20</v>
      </c>
      <c r="R12180" s="7" t="s">
        <v>20</v>
      </c>
      <c r="S12180" s="7" t="s">
        <v>20</v>
      </c>
      <c r="T12180" s="7" t="s">
        <v>20</v>
      </c>
      <c r="U12180" s="7" t="s">
        <v>20</v>
      </c>
    </row>
    <row r="12181" spans="1:21">
      <c r="A12181" t="s">
        <v>4</v>
      </c>
      <c r="B12181" s="4" t="s">
        <v>5</v>
      </c>
      <c r="C12181" s="4" t="s">
        <v>8</v>
      </c>
      <c r="D12181" s="4" t="s">
        <v>7</v>
      </c>
      <c r="E12181" s="4" t="s">
        <v>8</v>
      </c>
      <c r="F12181" s="4" t="s">
        <v>9</v>
      </c>
      <c r="G12181" s="4" t="s">
        <v>9</v>
      </c>
      <c r="H12181" s="4" t="s">
        <v>9</v>
      </c>
      <c r="I12181" s="4" t="s">
        <v>9</v>
      </c>
      <c r="J12181" s="4" t="s">
        <v>9</v>
      </c>
      <c r="K12181" s="4" t="s">
        <v>9</v>
      </c>
      <c r="L12181" s="4" t="s">
        <v>9</v>
      </c>
      <c r="M12181" s="4" t="s">
        <v>9</v>
      </c>
      <c r="N12181" s="4" t="s">
        <v>9</v>
      </c>
      <c r="O12181" s="4" t="s">
        <v>9</v>
      </c>
      <c r="P12181" s="4" t="s">
        <v>9</v>
      </c>
      <c r="Q12181" s="4" t="s">
        <v>9</v>
      </c>
      <c r="R12181" s="4" t="s">
        <v>9</v>
      </c>
      <c r="S12181" s="4" t="s">
        <v>9</v>
      </c>
      <c r="T12181" s="4" t="s">
        <v>9</v>
      </c>
      <c r="U12181" s="4" t="s">
        <v>9</v>
      </c>
    </row>
    <row r="12182" spans="1:21">
      <c r="A12182" t="n">
        <v>106150</v>
      </c>
      <c r="B12182" s="49" t="n">
        <v>36</v>
      </c>
      <c r="C12182" s="7" t="n">
        <v>8</v>
      </c>
      <c r="D12182" s="7" t="n">
        <v>16</v>
      </c>
      <c r="E12182" s="7" t="n">
        <v>0</v>
      </c>
      <c r="F12182" s="7" t="s">
        <v>279</v>
      </c>
      <c r="G12182" s="7" t="s">
        <v>193</v>
      </c>
      <c r="H12182" s="7" t="s">
        <v>20</v>
      </c>
      <c r="I12182" s="7" t="s">
        <v>20</v>
      </c>
      <c r="J12182" s="7" t="s">
        <v>20</v>
      </c>
      <c r="K12182" s="7" t="s">
        <v>20</v>
      </c>
      <c r="L12182" s="7" t="s">
        <v>20</v>
      </c>
      <c r="M12182" s="7" t="s">
        <v>20</v>
      </c>
      <c r="N12182" s="7" t="s">
        <v>20</v>
      </c>
      <c r="O12182" s="7" t="s">
        <v>20</v>
      </c>
      <c r="P12182" s="7" t="s">
        <v>20</v>
      </c>
      <c r="Q12182" s="7" t="s">
        <v>20</v>
      </c>
      <c r="R12182" s="7" t="s">
        <v>20</v>
      </c>
      <c r="S12182" s="7" t="s">
        <v>20</v>
      </c>
      <c r="T12182" s="7" t="s">
        <v>20</v>
      </c>
      <c r="U12182" s="7" t="s">
        <v>20</v>
      </c>
    </row>
    <row r="12183" spans="1:21">
      <c r="A12183" t="s">
        <v>4</v>
      </c>
      <c r="B12183" s="4" t="s">
        <v>5</v>
      </c>
      <c r="C12183" s="4" t="s">
        <v>7</v>
      </c>
      <c r="D12183" s="4" t="s">
        <v>8</v>
      </c>
      <c r="E12183" s="4" t="s">
        <v>8</v>
      </c>
      <c r="F12183" s="4" t="s">
        <v>9</v>
      </c>
    </row>
    <row r="12184" spans="1:21">
      <c r="A12184" t="n">
        <v>106196</v>
      </c>
      <c r="B12184" s="51" t="n">
        <v>47</v>
      </c>
      <c r="C12184" s="7" t="n">
        <v>31</v>
      </c>
      <c r="D12184" s="7" t="n">
        <v>0</v>
      </c>
      <c r="E12184" s="7" t="n">
        <v>1</v>
      </c>
      <c r="F12184" s="7" t="s">
        <v>280</v>
      </c>
    </row>
    <row r="12185" spans="1:21">
      <c r="A12185" t="s">
        <v>4</v>
      </c>
      <c r="B12185" s="4" t="s">
        <v>5</v>
      </c>
      <c r="C12185" s="4" t="s">
        <v>7</v>
      </c>
      <c r="D12185" s="4" t="s">
        <v>18</v>
      </c>
      <c r="E12185" s="4" t="s">
        <v>18</v>
      </c>
      <c r="F12185" s="4" t="s">
        <v>18</v>
      </c>
      <c r="G12185" s="4" t="s">
        <v>18</v>
      </c>
    </row>
    <row r="12186" spans="1:21">
      <c r="A12186" t="n">
        <v>106217</v>
      </c>
      <c r="B12186" s="33" t="n">
        <v>46</v>
      </c>
      <c r="C12186" s="7" t="n">
        <v>0</v>
      </c>
      <c r="D12186" s="7" t="n">
        <v>-0.200000002980232</v>
      </c>
      <c r="E12186" s="7" t="n">
        <v>0</v>
      </c>
      <c r="F12186" s="7" t="n">
        <v>-30.3999996185303</v>
      </c>
      <c r="G12186" s="7" t="n">
        <v>0</v>
      </c>
    </row>
    <row r="12187" spans="1:21">
      <c r="A12187" t="s">
        <v>4</v>
      </c>
      <c r="B12187" s="4" t="s">
        <v>5</v>
      </c>
      <c r="C12187" s="4" t="s">
        <v>7</v>
      </c>
      <c r="D12187" s="4" t="s">
        <v>18</v>
      </c>
      <c r="E12187" s="4" t="s">
        <v>18</v>
      </c>
      <c r="F12187" s="4" t="s">
        <v>18</v>
      </c>
      <c r="G12187" s="4" t="s">
        <v>18</v>
      </c>
    </row>
    <row r="12188" spans="1:21">
      <c r="A12188" t="n">
        <v>106236</v>
      </c>
      <c r="B12188" s="33" t="n">
        <v>46</v>
      </c>
      <c r="C12188" s="7" t="n">
        <v>1</v>
      </c>
      <c r="D12188" s="7" t="n">
        <v>-0.649999976158142</v>
      </c>
      <c r="E12188" s="7" t="n">
        <v>0</v>
      </c>
      <c r="F12188" s="7" t="n">
        <v>-29.2999992370605</v>
      </c>
      <c r="G12188" s="7" t="n">
        <v>0</v>
      </c>
    </row>
    <row r="12189" spans="1:21">
      <c r="A12189" t="s">
        <v>4</v>
      </c>
      <c r="B12189" s="4" t="s">
        <v>5</v>
      </c>
      <c r="C12189" s="4" t="s">
        <v>7</v>
      </c>
      <c r="D12189" s="4" t="s">
        <v>18</v>
      </c>
      <c r="E12189" s="4" t="s">
        <v>18</v>
      </c>
      <c r="F12189" s="4" t="s">
        <v>18</v>
      </c>
      <c r="G12189" s="4" t="s">
        <v>18</v>
      </c>
    </row>
    <row r="12190" spans="1:21">
      <c r="A12190" t="n">
        <v>106255</v>
      </c>
      <c r="B12190" s="33" t="n">
        <v>46</v>
      </c>
      <c r="C12190" s="7" t="n">
        <v>2</v>
      </c>
      <c r="D12190" s="7" t="n">
        <v>0.349999994039536</v>
      </c>
      <c r="E12190" s="7" t="n">
        <v>0</v>
      </c>
      <c r="F12190" s="7" t="n">
        <v>-29.7000007629395</v>
      </c>
      <c r="G12190" s="7" t="n">
        <v>0</v>
      </c>
    </row>
    <row r="12191" spans="1:21">
      <c r="A12191" t="s">
        <v>4</v>
      </c>
      <c r="B12191" s="4" t="s">
        <v>5</v>
      </c>
      <c r="C12191" s="4" t="s">
        <v>7</v>
      </c>
      <c r="D12191" s="4" t="s">
        <v>18</v>
      </c>
      <c r="E12191" s="4" t="s">
        <v>18</v>
      </c>
      <c r="F12191" s="4" t="s">
        <v>18</v>
      </c>
      <c r="G12191" s="4" t="s">
        <v>18</v>
      </c>
    </row>
    <row r="12192" spans="1:21">
      <c r="A12192" t="n">
        <v>106274</v>
      </c>
      <c r="B12192" s="33" t="n">
        <v>46</v>
      </c>
      <c r="C12192" s="7" t="n">
        <v>3</v>
      </c>
      <c r="D12192" s="7" t="n">
        <v>-0.300000011920929</v>
      </c>
      <c r="E12192" s="7" t="n">
        <v>0</v>
      </c>
      <c r="F12192" s="7" t="n">
        <v>-28.6000003814697</v>
      </c>
      <c r="G12192" s="7" t="n">
        <v>0</v>
      </c>
    </row>
    <row r="12193" spans="1:21">
      <c r="A12193" t="s">
        <v>4</v>
      </c>
      <c r="B12193" s="4" t="s">
        <v>5</v>
      </c>
      <c r="C12193" s="4" t="s">
        <v>7</v>
      </c>
      <c r="D12193" s="4" t="s">
        <v>18</v>
      </c>
      <c r="E12193" s="4" t="s">
        <v>18</v>
      </c>
      <c r="F12193" s="4" t="s">
        <v>18</v>
      </c>
      <c r="G12193" s="4" t="s">
        <v>18</v>
      </c>
    </row>
    <row r="12194" spans="1:21">
      <c r="A12194" t="n">
        <v>106293</v>
      </c>
      <c r="B12194" s="33" t="n">
        <v>46</v>
      </c>
      <c r="C12194" s="7" t="n">
        <v>4</v>
      </c>
      <c r="D12194" s="7" t="n">
        <v>-1.79999995231628</v>
      </c>
      <c r="E12194" s="7" t="n">
        <v>0</v>
      </c>
      <c r="F12194" s="7" t="n">
        <v>-28.7000007629395</v>
      </c>
      <c r="G12194" s="7" t="n">
        <v>0</v>
      </c>
    </row>
    <row r="12195" spans="1:21">
      <c r="A12195" t="s">
        <v>4</v>
      </c>
      <c r="B12195" s="4" t="s">
        <v>5</v>
      </c>
      <c r="C12195" s="4" t="s">
        <v>7</v>
      </c>
      <c r="D12195" s="4" t="s">
        <v>18</v>
      </c>
      <c r="E12195" s="4" t="s">
        <v>18</v>
      </c>
      <c r="F12195" s="4" t="s">
        <v>18</v>
      </c>
      <c r="G12195" s="4" t="s">
        <v>18</v>
      </c>
    </row>
    <row r="12196" spans="1:21">
      <c r="A12196" t="n">
        <v>106312</v>
      </c>
      <c r="B12196" s="33" t="n">
        <v>46</v>
      </c>
      <c r="C12196" s="7" t="n">
        <v>5</v>
      </c>
      <c r="D12196" s="7" t="n">
        <v>1.75</v>
      </c>
      <c r="E12196" s="7" t="n">
        <v>0</v>
      </c>
      <c r="F12196" s="7" t="n">
        <v>-28.7999992370605</v>
      </c>
      <c r="G12196" s="7" t="n">
        <v>0</v>
      </c>
    </row>
    <row r="12197" spans="1:21">
      <c r="A12197" t="s">
        <v>4</v>
      </c>
      <c r="B12197" s="4" t="s">
        <v>5</v>
      </c>
      <c r="C12197" s="4" t="s">
        <v>7</v>
      </c>
      <c r="D12197" s="4" t="s">
        <v>18</v>
      </c>
      <c r="E12197" s="4" t="s">
        <v>18</v>
      </c>
      <c r="F12197" s="4" t="s">
        <v>18</v>
      </c>
      <c r="G12197" s="4" t="s">
        <v>18</v>
      </c>
    </row>
    <row r="12198" spans="1:21">
      <c r="A12198" t="n">
        <v>106331</v>
      </c>
      <c r="B12198" s="33" t="n">
        <v>46</v>
      </c>
      <c r="C12198" s="7" t="n">
        <v>6</v>
      </c>
      <c r="D12198" s="7" t="n">
        <v>-1.14999997615814</v>
      </c>
      <c r="E12198" s="7" t="n">
        <v>0</v>
      </c>
      <c r="F12198" s="7" t="n">
        <v>-28.2000007629395</v>
      </c>
      <c r="G12198" s="7" t="n">
        <v>0</v>
      </c>
    </row>
    <row r="12199" spans="1:21">
      <c r="A12199" t="s">
        <v>4</v>
      </c>
      <c r="B12199" s="4" t="s">
        <v>5</v>
      </c>
      <c r="C12199" s="4" t="s">
        <v>7</v>
      </c>
      <c r="D12199" s="4" t="s">
        <v>18</v>
      </c>
      <c r="E12199" s="4" t="s">
        <v>18</v>
      </c>
      <c r="F12199" s="4" t="s">
        <v>18</v>
      </c>
      <c r="G12199" s="4" t="s">
        <v>18</v>
      </c>
    </row>
    <row r="12200" spans="1:21">
      <c r="A12200" t="n">
        <v>106350</v>
      </c>
      <c r="B12200" s="33" t="n">
        <v>46</v>
      </c>
      <c r="C12200" s="7" t="n">
        <v>7</v>
      </c>
      <c r="D12200" s="7" t="n">
        <v>0.949999988079071</v>
      </c>
      <c r="E12200" s="7" t="n">
        <v>0</v>
      </c>
      <c r="F12200" s="7" t="n">
        <v>-28.7000007629395</v>
      </c>
      <c r="G12200" s="7" t="n">
        <v>0</v>
      </c>
    </row>
    <row r="12201" spans="1:21">
      <c r="A12201" t="s">
        <v>4</v>
      </c>
      <c r="B12201" s="4" t="s">
        <v>5</v>
      </c>
      <c r="C12201" s="4" t="s">
        <v>7</v>
      </c>
      <c r="D12201" s="4" t="s">
        <v>18</v>
      </c>
      <c r="E12201" s="4" t="s">
        <v>18</v>
      </c>
      <c r="F12201" s="4" t="s">
        <v>18</v>
      </c>
      <c r="G12201" s="4" t="s">
        <v>18</v>
      </c>
    </row>
    <row r="12202" spans="1:21">
      <c r="A12202" t="n">
        <v>106369</v>
      </c>
      <c r="B12202" s="33" t="n">
        <v>46</v>
      </c>
      <c r="C12202" s="7" t="n">
        <v>8</v>
      </c>
      <c r="D12202" s="7" t="n">
        <v>0.25</v>
      </c>
      <c r="E12202" s="7" t="n">
        <v>0</v>
      </c>
      <c r="F12202" s="7" t="n">
        <v>-27.6499996185303</v>
      </c>
      <c r="G12202" s="7" t="n">
        <v>0</v>
      </c>
    </row>
    <row r="12203" spans="1:21">
      <c r="A12203" t="s">
        <v>4</v>
      </c>
      <c r="B12203" s="4" t="s">
        <v>5</v>
      </c>
      <c r="C12203" s="4" t="s">
        <v>7</v>
      </c>
      <c r="D12203" s="4" t="s">
        <v>18</v>
      </c>
      <c r="E12203" s="4" t="s">
        <v>18</v>
      </c>
      <c r="F12203" s="4" t="s">
        <v>18</v>
      </c>
      <c r="G12203" s="4" t="s">
        <v>18</v>
      </c>
    </row>
    <row r="12204" spans="1:21">
      <c r="A12204" t="n">
        <v>106388</v>
      </c>
      <c r="B12204" s="33" t="n">
        <v>46</v>
      </c>
      <c r="C12204" s="7" t="n">
        <v>9</v>
      </c>
      <c r="D12204" s="7" t="n">
        <v>-2.45000004768372</v>
      </c>
      <c r="E12204" s="7" t="n">
        <v>0</v>
      </c>
      <c r="F12204" s="7" t="n">
        <v>-29.2000007629395</v>
      </c>
      <c r="G12204" s="7" t="n">
        <v>0</v>
      </c>
    </row>
    <row r="12205" spans="1:21">
      <c r="A12205" t="s">
        <v>4</v>
      </c>
      <c r="B12205" s="4" t="s">
        <v>5</v>
      </c>
      <c r="C12205" s="4" t="s">
        <v>7</v>
      </c>
      <c r="D12205" s="4" t="s">
        <v>18</v>
      </c>
      <c r="E12205" s="4" t="s">
        <v>18</v>
      </c>
      <c r="F12205" s="4" t="s">
        <v>18</v>
      </c>
      <c r="G12205" s="4" t="s">
        <v>18</v>
      </c>
    </row>
    <row r="12206" spans="1:21">
      <c r="A12206" t="n">
        <v>106407</v>
      </c>
      <c r="B12206" s="33" t="n">
        <v>46</v>
      </c>
      <c r="C12206" s="7" t="n">
        <v>11</v>
      </c>
      <c r="D12206" s="7" t="n">
        <v>2.40000009536743</v>
      </c>
      <c r="E12206" s="7" t="n">
        <v>0</v>
      </c>
      <c r="F12206" s="7" t="n">
        <v>-28.6000003814697</v>
      </c>
      <c r="G12206" s="7" t="n">
        <v>0</v>
      </c>
    </row>
    <row r="12207" spans="1:21">
      <c r="A12207" t="s">
        <v>4</v>
      </c>
      <c r="B12207" s="4" t="s">
        <v>5</v>
      </c>
      <c r="C12207" s="4" t="s">
        <v>7</v>
      </c>
      <c r="D12207" s="4" t="s">
        <v>18</v>
      </c>
      <c r="E12207" s="4" t="s">
        <v>18</v>
      </c>
      <c r="F12207" s="4" t="s">
        <v>18</v>
      </c>
      <c r="G12207" s="4" t="s">
        <v>18</v>
      </c>
    </row>
    <row r="12208" spans="1:21">
      <c r="A12208" t="n">
        <v>106426</v>
      </c>
      <c r="B12208" s="33" t="n">
        <v>46</v>
      </c>
      <c r="C12208" s="7" t="n">
        <v>14</v>
      </c>
      <c r="D12208" s="7" t="n">
        <v>-2.5</v>
      </c>
      <c r="E12208" s="7" t="n">
        <v>0</v>
      </c>
      <c r="F12208" s="7" t="n">
        <v>-32.2000007629395</v>
      </c>
      <c r="G12208" s="7" t="n">
        <v>0</v>
      </c>
    </row>
    <row r="12209" spans="1:7">
      <c r="A12209" t="s">
        <v>4</v>
      </c>
      <c r="B12209" s="4" t="s">
        <v>5</v>
      </c>
      <c r="C12209" s="4" t="s">
        <v>7</v>
      </c>
      <c r="D12209" s="4" t="s">
        <v>18</v>
      </c>
      <c r="E12209" s="4" t="s">
        <v>18</v>
      </c>
      <c r="F12209" s="4" t="s">
        <v>18</v>
      </c>
      <c r="G12209" s="4" t="s">
        <v>18</v>
      </c>
    </row>
    <row r="12210" spans="1:7">
      <c r="A12210" t="n">
        <v>106445</v>
      </c>
      <c r="B12210" s="33" t="n">
        <v>46</v>
      </c>
      <c r="C12210" s="7" t="n">
        <v>13</v>
      </c>
      <c r="D12210" s="7" t="n">
        <v>1.25</v>
      </c>
      <c r="E12210" s="7" t="n">
        <v>0</v>
      </c>
      <c r="F12210" s="7" t="n">
        <v>-31</v>
      </c>
      <c r="G12210" s="7" t="n">
        <v>0</v>
      </c>
    </row>
    <row r="12211" spans="1:7">
      <c r="A12211" t="s">
        <v>4</v>
      </c>
      <c r="B12211" s="4" t="s">
        <v>5</v>
      </c>
      <c r="C12211" s="4" t="s">
        <v>7</v>
      </c>
      <c r="D12211" s="4" t="s">
        <v>18</v>
      </c>
      <c r="E12211" s="4" t="s">
        <v>18</v>
      </c>
      <c r="F12211" s="4" t="s">
        <v>18</v>
      </c>
      <c r="G12211" s="4" t="s">
        <v>18</v>
      </c>
    </row>
    <row r="12212" spans="1:7">
      <c r="A12212" t="n">
        <v>106464</v>
      </c>
      <c r="B12212" s="33" t="n">
        <v>46</v>
      </c>
      <c r="C12212" s="7" t="n">
        <v>80</v>
      </c>
      <c r="D12212" s="7" t="n">
        <v>1.60000002384186</v>
      </c>
      <c r="E12212" s="7" t="n">
        <v>0</v>
      </c>
      <c r="F12212" s="7" t="n">
        <v>-29.7000007629395</v>
      </c>
      <c r="G12212" s="7" t="n">
        <v>0</v>
      </c>
    </row>
    <row r="12213" spans="1:7">
      <c r="A12213" t="s">
        <v>4</v>
      </c>
      <c r="B12213" s="4" t="s">
        <v>5</v>
      </c>
      <c r="C12213" s="4" t="s">
        <v>7</v>
      </c>
      <c r="D12213" s="4" t="s">
        <v>18</v>
      </c>
      <c r="E12213" s="4" t="s">
        <v>18</v>
      </c>
      <c r="F12213" s="4" t="s">
        <v>18</v>
      </c>
      <c r="G12213" s="4" t="s">
        <v>18</v>
      </c>
    </row>
    <row r="12214" spans="1:7">
      <c r="A12214" t="n">
        <v>106483</v>
      </c>
      <c r="B12214" s="33" t="n">
        <v>46</v>
      </c>
      <c r="C12214" s="7" t="n">
        <v>15</v>
      </c>
      <c r="D12214" s="7" t="n">
        <v>-0.5</v>
      </c>
      <c r="E12214" s="7" t="n">
        <v>0</v>
      </c>
      <c r="F12214" s="7" t="n">
        <v>-33</v>
      </c>
      <c r="G12214" s="7" t="n">
        <v>0</v>
      </c>
    </row>
    <row r="12215" spans="1:7">
      <c r="A12215" t="s">
        <v>4</v>
      </c>
      <c r="B12215" s="4" t="s">
        <v>5</v>
      </c>
      <c r="C12215" s="4" t="s">
        <v>7</v>
      </c>
      <c r="D12215" s="4" t="s">
        <v>18</v>
      </c>
      <c r="E12215" s="4" t="s">
        <v>18</v>
      </c>
      <c r="F12215" s="4" t="s">
        <v>18</v>
      </c>
      <c r="G12215" s="4" t="s">
        <v>18</v>
      </c>
    </row>
    <row r="12216" spans="1:7">
      <c r="A12216" t="n">
        <v>106502</v>
      </c>
      <c r="B12216" s="33" t="n">
        <v>46</v>
      </c>
      <c r="C12216" s="7" t="n">
        <v>18</v>
      </c>
      <c r="D12216" s="7" t="n">
        <v>-1.5</v>
      </c>
      <c r="E12216" s="7" t="n">
        <v>0</v>
      </c>
      <c r="F12216" s="7" t="n">
        <v>-30.2999992370605</v>
      </c>
      <c r="G12216" s="7" t="n">
        <v>0</v>
      </c>
    </row>
    <row r="12217" spans="1:7">
      <c r="A12217" t="s">
        <v>4</v>
      </c>
      <c r="B12217" s="4" t="s">
        <v>5</v>
      </c>
      <c r="C12217" s="4" t="s">
        <v>7</v>
      </c>
      <c r="D12217" s="4" t="s">
        <v>18</v>
      </c>
      <c r="E12217" s="4" t="s">
        <v>18</v>
      </c>
      <c r="F12217" s="4" t="s">
        <v>18</v>
      </c>
      <c r="G12217" s="4" t="s">
        <v>18</v>
      </c>
    </row>
    <row r="12218" spans="1:7">
      <c r="A12218" t="n">
        <v>106521</v>
      </c>
      <c r="B12218" s="33" t="n">
        <v>46</v>
      </c>
      <c r="C12218" s="7" t="n">
        <v>31</v>
      </c>
      <c r="D12218" s="7" t="n">
        <v>1.25</v>
      </c>
      <c r="E12218" s="7" t="n">
        <v>0</v>
      </c>
      <c r="F12218" s="7" t="n">
        <v>-32</v>
      </c>
      <c r="G12218" s="7" t="n">
        <v>0</v>
      </c>
    </row>
    <row r="12219" spans="1:7">
      <c r="A12219" t="s">
        <v>4</v>
      </c>
      <c r="B12219" s="4" t="s">
        <v>5</v>
      </c>
      <c r="C12219" s="4" t="s">
        <v>7</v>
      </c>
      <c r="D12219" s="4" t="s">
        <v>18</v>
      </c>
      <c r="E12219" s="4" t="s">
        <v>18</v>
      </c>
      <c r="F12219" s="4" t="s">
        <v>18</v>
      </c>
      <c r="G12219" s="4" t="s">
        <v>18</v>
      </c>
    </row>
    <row r="12220" spans="1:7">
      <c r="A12220" t="n">
        <v>106540</v>
      </c>
      <c r="B12220" s="33" t="n">
        <v>46</v>
      </c>
      <c r="C12220" s="7" t="n">
        <v>33</v>
      </c>
      <c r="D12220" s="7" t="n">
        <v>0.400000005960464</v>
      </c>
      <c r="E12220" s="7" t="n">
        <v>0</v>
      </c>
      <c r="F12220" s="7" t="n">
        <v>-32.7999992370605</v>
      </c>
      <c r="G12220" s="7" t="n">
        <v>0</v>
      </c>
    </row>
    <row r="12221" spans="1:7">
      <c r="A12221" t="s">
        <v>4</v>
      </c>
      <c r="B12221" s="4" t="s">
        <v>5</v>
      </c>
      <c r="C12221" s="4" t="s">
        <v>7</v>
      </c>
      <c r="D12221" s="4" t="s">
        <v>18</v>
      </c>
      <c r="E12221" s="4" t="s">
        <v>18</v>
      </c>
      <c r="F12221" s="4" t="s">
        <v>18</v>
      </c>
      <c r="G12221" s="4" t="s">
        <v>18</v>
      </c>
    </row>
    <row r="12222" spans="1:7">
      <c r="A12222" t="n">
        <v>106559</v>
      </c>
      <c r="B12222" s="33" t="n">
        <v>46</v>
      </c>
      <c r="C12222" s="7" t="n">
        <v>16</v>
      </c>
      <c r="D12222" s="7" t="n">
        <v>-1.60000002384186</v>
      </c>
      <c r="E12222" s="7" t="n">
        <v>0</v>
      </c>
      <c r="F12222" s="7" t="n">
        <v>-33.0499992370605</v>
      </c>
      <c r="G12222" s="7" t="n">
        <v>0</v>
      </c>
    </row>
    <row r="12223" spans="1:7">
      <c r="A12223" t="s">
        <v>4</v>
      </c>
      <c r="B12223" s="4" t="s">
        <v>5</v>
      </c>
      <c r="C12223" s="4" t="s">
        <v>7</v>
      </c>
      <c r="D12223" s="4" t="s">
        <v>18</v>
      </c>
      <c r="E12223" s="4" t="s">
        <v>18</v>
      </c>
      <c r="F12223" s="4" t="s">
        <v>18</v>
      </c>
      <c r="G12223" s="4" t="s">
        <v>18</v>
      </c>
    </row>
    <row r="12224" spans="1:7">
      <c r="A12224" t="n">
        <v>106578</v>
      </c>
      <c r="B12224" s="33" t="n">
        <v>46</v>
      </c>
      <c r="C12224" s="7" t="n">
        <v>7032</v>
      </c>
      <c r="D12224" s="7" t="n">
        <v>-0.200000002980232</v>
      </c>
      <c r="E12224" s="7" t="n">
        <v>0</v>
      </c>
      <c r="F12224" s="7" t="n">
        <v>-30.1000003814697</v>
      </c>
      <c r="G12224" s="7" t="n">
        <v>0</v>
      </c>
    </row>
    <row r="12225" spans="1:7">
      <c r="A12225" t="s">
        <v>4</v>
      </c>
      <c r="B12225" s="4" t="s">
        <v>5</v>
      </c>
      <c r="C12225" s="4" t="s">
        <v>8</v>
      </c>
      <c r="D12225" s="4" t="s">
        <v>8</v>
      </c>
      <c r="E12225" s="4" t="s">
        <v>18</v>
      </c>
      <c r="F12225" s="4" t="s">
        <v>18</v>
      </c>
      <c r="G12225" s="4" t="s">
        <v>18</v>
      </c>
      <c r="H12225" s="4" t="s">
        <v>7</v>
      </c>
    </row>
    <row r="12226" spans="1:7">
      <c r="A12226" t="n">
        <v>106597</v>
      </c>
      <c r="B12226" s="36" t="n">
        <v>45</v>
      </c>
      <c r="C12226" s="7" t="n">
        <v>2</v>
      </c>
      <c r="D12226" s="7" t="n">
        <v>3</v>
      </c>
      <c r="E12226" s="7" t="n">
        <v>0.400000005960464</v>
      </c>
      <c r="F12226" s="7" t="n">
        <v>1.04999995231628</v>
      </c>
      <c r="G12226" s="7" t="n">
        <v>-31</v>
      </c>
      <c r="H12226" s="7" t="n">
        <v>0</v>
      </c>
    </row>
    <row r="12227" spans="1:7">
      <c r="A12227" t="s">
        <v>4</v>
      </c>
      <c r="B12227" s="4" t="s">
        <v>5</v>
      </c>
      <c r="C12227" s="4" t="s">
        <v>8</v>
      </c>
      <c r="D12227" s="4" t="s">
        <v>8</v>
      </c>
      <c r="E12227" s="4" t="s">
        <v>18</v>
      </c>
      <c r="F12227" s="4" t="s">
        <v>18</v>
      </c>
      <c r="G12227" s="4" t="s">
        <v>18</v>
      </c>
      <c r="H12227" s="4" t="s">
        <v>7</v>
      </c>
      <c r="I12227" s="4" t="s">
        <v>8</v>
      </c>
    </row>
    <row r="12228" spans="1:7">
      <c r="A12228" t="n">
        <v>106614</v>
      </c>
      <c r="B12228" s="36" t="n">
        <v>45</v>
      </c>
      <c r="C12228" s="7" t="n">
        <v>4</v>
      </c>
      <c r="D12228" s="7" t="n">
        <v>3</v>
      </c>
      <c r="E12228" s="7" t="n">
        <v>16.25</v>
      </c>
      <c r="F12228" s="7" t="n">
        <v>346.549987792969</v>
      </c>
      <c r="G12228" s="7" t="n">
        <v>0</v>
      </c>
      <c r="H12228" s="7" t="n">
        <v>0</v>
      </c>
      <c r="I12228" s="7" t="n">
        <v>0</v>
      </c>
    </row>
    <row r="12229" spans="1:7">
      <c r="A12229" t="s">
        <v>4</v>
      </c>
      <c r="B12229" s="4" t="s">
        <v>5</v>
      </c>
      <c r="C12229" s="4" t="s">
        <v>8</v>
      </c>
      <c r="D12229" s="4" t="s">
        <v>8</v>
      </c>
      <c r="E12229" s="4" t="s">
        <v>18</v>
      </c>
      <c r="F12229" s="4" t="s">
        <v>7</v>
      </c>
    </row>
    <row r="12230" spans="1:7">
      <c r="A12230" t="n">
        <v>106632</v>
      </c>
      <c r="B12230" s="36" t="n">
        <v>45</v>
      </c>
      <c r="C12230" s="7" t="n">
        <v>5</v>
      </c>
      <c r="D12230" s="7" t="n">
        <v>3</v>
      </c>
      <c r="E12230" s="7" t="n">
        <v>9.5</v>
      </c>
      <c r="F12230" s="7" t="n">
        <v>0</v>
      </c>
    </row>
    <row r="12231" spans="1:7">
      <c r="A12231" t="s">
        <v>4</v>
      </c>
      <c r="B12231" s="4" t="s">
        <v>5</v>
      </c>
      <c r="C12231" s="4" t="s">
        <v>8</v>
      </c>
      <c r="D12231" s="4" t="s">
        <v>8</v>
      </c>
      <c r="E12231" s="4" t="s">
        <v>18</v>
      </c>
      <c r="F12231" s="4" t="s">
        <v>7</v>
      </c>
    </row>
    <row r="12232" spans="1:7">
      <c r="A12232" t="n">
        <v>106641</v>
      </c>
      <c r="B12232" s="36" t="n">
        <v>45</v>
      </c>
      <c r="C12232" s="7" t="n">
        <v>11</v>
      </c>
      <c r="D12232" s="7" t="n">
        <v>3</v>
      </c>
      <c r="E12232" s="7" t="n">
        <v>34</v>
      </c>
      <c r="F12232" s="7" t="n">
        <v>0</v>
      </c>
    </row>
    <row r="12233" spans="1:7">
      <c r="A12233" t="s">
        <v>4</v>
      </c>
      <c r="B12233" s="4" t="s">
        <v>5</v>
      </c>
      <c r="C12233" s="4" t="s">
        <v>8</v>
      </c>
      <c r="D12233" s="4" t="s">
        <v>8</v>
      </c>
      <c r="E12233" s="4" t="s">
        <v>18</v>
      </c>
      <c r="F12233" s="4" t="s">
        <v>7</v>
      </c>
    </row>
    <row r="12234" spans="1:7">
      <c r="A12234" t="n">
        <v>106650</v>
      </c>
      <c r="B12234" s="36" t="n">
        <v>45</v>
      </c>
      <c r="C12234" s="7" t="n">
        <v>5</v>
      </c>
      <c r="D12234" s="7" t="n">
        <v>3</v>
      </c>
      <c r="E12234" s="7" t="n">
        <v>8.5</v>
      </c>
      <c r="F12234" s="7" t="n">
        <v>5000</v>
      </c>
    </row>
    <row r="12235" spans="1:7">
      <c r="A12235" t="s">
        <v>4</v>
      </c>
      <c r="B12235" s="4" t="s">
        <v>5</v>
      </c>
      <c r="C12235" s="4" t="s">
        <v>8</v>
      </c>
    </row>
    <row r="12236" spans="1:7">
      <c r="A12236" t="n">
        <v>106659</v>
      </c>
      <c r="B12236" s="57" t="n">
        <v>116</v>
      </c>
      <c r="C12236" s="7" t="n">
        <v>0</v>
      </c>
    </row>
    <row r="12237" spans="1:7">
      <c r="A12237" t="s">
        <v>4</v>
      </c>
      <c r="B12237" s="4" t="s">
        <v>5</v>
      </c>
      <c r="C12237" s="4" t="s">
        <v>8</v>
      </c>
      <c r="D12237" s="4" t="s">
        <v>7</v>
      </c>
    </row>
    <row r="12238" spans="1:7">
      <c r="A12238" t="n">
        <v>106661</v>
      </c>
      <c r="B12238" s="57" t="n">
        <v>116</v>
      </c>
      <c r="C12238" s="7" t="n">
        <v>2</v>
      </c>
      <c r="D12238" s="7" t="n">
        <v>1</v>
      </c>
    </row>
    <row r="12239" spans="1:7">
      <c r="A12239" t="s">
        <v>4</v>
      </c>
      <c r="B12239" s="4" t="s">
        <v>5</v>
      </c>
      <c r="C12239" s="4" t="s">
        <v>8</v>
      </c>
      <c r="D12239" s="4" t="s">
        <v>19</v>
      </c>
    </row>
    <row r="12240" spans="1:7">
      <c r="A12240" t="n">
        <v>106665</v>
      </c>
      <c r="B12240" s="57" t="n">
        <v>116</v>
      </c>
      <c r="C12240" s="7" t="n">
        <v>5</v>
      </c>
      <c r="D12240" s="7" t="n">
        <v>1097859072</v>
      </c>
    </row>
    <row r="12241" spans="1:9">
      <c r="A12241" t="s">
        <v>4</v>
      </c>
      <c r="B12241" s="4" t="s">
        <v>5</v>
      </c>
      <c r="C12241" s="4" t="s">
        <v>8</v>
      </c>
      <c r="D12241" s="4" t="s">
        <v>7</v>
      </c>
    </row>
    <row r="12242" spans="1:9">
      <c r="A12242" t="n">
        <v>106671</v>
      </c>
      <c r="B12242" s="57" t="n">
        <v>116</v>
      </c>
      <c r="C12242" s="7" t="n">
        <v>6</v>
      </c>
      <c r="D12242" s="7" t="n">
        <v>1</v>
      </c>
    </row>
    <row r="12243" spans="1:9">
      <c r="A12243" t="s">
        <v>4</v>
      </c>
      <c r="B12243" s="4" t="s">
        <v>5</v>
      </c>
      <c r="C12243" s="4" t="s">
        <v>7</v>
      </c>
      <c r="D12243" s="4" t="s">
        <v>7</v>
      </c>
      <c r="E12243" s="4" t="s">
        <v>18</v>
      </c>
      <c r="F12243" s="4" t="s">
        <v>8</v>
      </c>
    </row>
    <row r="12244" spans="1:9">
      <c r="A12244" t="n">
        <v>106675</v>
      </c>
      <c r="B12244" s="58" t="n">
        <v>53</v>
      </c>
      <c r="C12244" s="7" t="n">
        <v>0</v>
      </c>
      <c r="D12244" s="7" t="n">
        <v>13</v>
      </c>
      <c r="E12244" s="7" t="n">
        <v>0</v>
      </c>
      <c r="F12244" s="7" t="n">
        <v>0</v>
      </c>
    </row>
    <row r="12245" spans="1:9">
      <c r="A12245" t="s">
        <v>4</v>
      </c>
      <c r="B12245" s="4" t="s">
        <v>5</v>
      </c>
      <c r="C12245" s="4" t="s">
        <v>7</v>
      </c>
      <c r="D12245" s="4" t="s">
        <v>7</v>
      </c>
      <c r="E12245" s="4" t="s">
        <v>18</v>
      </c>
      <c r="F12245" s="4" t="s">
        <v>8</v>
      </c>
    </row>
    <row r="12246" spans="1:9">
      <c r="A12246" t="n">
        <v>106685</v>
      </c>
      <c r="B12246" s="58" t="n">
        <v>53</v>
      </c>
      <c r="C12246" s="7" t="n">
        <v>1</v>
      </c>
      <c r="D12246" s="7" t="n">
        <v>13</v>
      </c>
      <c r="E12246" s="7" t="n">
        <v>0</v>
      </c>
      <c r="F12246" s="7" t="n">
        <v>0</v>
      </c>
    </row>
    <row r="12247" spans="1:9">
      <c r="A12247" t="s">
        <v>4</v>
      </c>
      <c r="B12247" s="4" t="s">
        <v>5</v>
      </c>
      <c r="C12247" s="4" t="s">
        <v>7</v>
      </c>
      <c r="D12247" s="4" t="s">
        <v>7</v>
      </c>
      <c r="E12247" s="4" t="s">
        <v>18</v>
      </c>
      <c r="F12247" s="4" t="s">
        <v>8</v>
      </c>
    </row>
    <row r="12248" spans="1:9">
      <c r="A12248" t="n">
        <v>106695</v>
      </c>
      <c r="B12248" s="58" t="n">
        <v>53</v>
      </c>
      <c r="C12248" s="7" t="n">
        <v>2</v>
      </c>
      <c r="D12248" s="7" t="n">
        <v>13</v>
      </c>
      <c r="E12248" s="7" t="n">
        <v>0</v>
      </c>
      <c r="F12248" s="7" t="n">
        <v>0</v>
      </c>
    </row>
    <row r="12249" spans="1:9">
      <c r="A12249" t="s">
        <v>4</v>
      </c>
      <c r="B12249" s="4" t="s">
        <v>5</v>
      </c>
      <c r="C12249" s="4" t="s">
        <v>7</v>
      </c>
      <c r="D12249" s="4" t="s">
        <v>7</v>
      </c>
      <c r="E12249" s="4" t="s">
        <v>18</v>
      </c>
      <c r="F12249" s="4" t="s">
        <v>8</v>
      </c>
    </row>
    <row r="12250" spans="1:9">
      <c r="A12250" t="n">
        <v>106705</v>
      </c>
      <c r="B12250" s="58" t="n">
        <v>53</v>
      </c>
      <c r="C12250" s="7" t="n">
        <v>3</v>
      </c>
      <c r="D12250" s="7" t="n">
        <v>13</v>
      </c>
      <c r="E12250" s="7" t="n">
        <v>0</v>
      </c>
      <c r="F12250" s="7" t="n">
        <v>0</v>
      </c>
    </row>
    <row r="12251" spans="1:9">
      <c r="A12251" t="s">
        <v>4</v>
      </c>
      <c r="B12251" s="4" t="s">
        <v>5</v>
      </c>
      <c r="C12251" s="4" t="s">
        <v>7</v>
      </c>
      <c r="D12251" s="4" t="s">
        <v>7</v>
      </c>
      <c r="E12251" s="4" t="s">
        <v>18</v>
      </c>
      <c r="F12251" s="4" t="s">
        <v>8</v>
      </c>
    </row>
    <row r="12252" spans="1:9">
      <c r="A12252" t="n">
        <v>106715</v>
      </c>
      <c r="B12252" s="58" t="n">
        <v>53</v>
      </c>
      <c r="C12252" s="7" t="n">
        <v>4</v>
      </c>
      <c r="D12252" s="7" t="n">
        <v>13</v>
      </c>
      <c r="E12252" s="7" t="n">
        <v>0</v>
      </c>
      <c r="F12252" s="7" t="n">
        <v>0</v>
      </c>
    </row>
    <row r="12253" spans="1:9">
      <c r="A12253" t="s">
        <v>4</v>
      </c>
      <c r="B12253" s="4" t="s">
        <v>5</v>
      </c>
      <c r="C12253" s="4" t="s">
        <v>7</v>
      </c>
      <c r="D12253" s="4" t="s">
        <v>7</v>
      </c>
      <c r="E12253" s="4" t="s">
        <v>18</v>
      </c>
      <c r="F12253" s="4" t="s">
        <v>8</v>
      </c>
    </row>
    <row r="12254" spans="1:9">
      <c r="A12254" t="n">
        <v>106725</v>
      </c>
      <c r="B12254" s="58" t="n">
        <v>53</v>
      </c>
      <c r="C12254" s="7" t="n">
        <v>5</v>
      </c>
      <c r="D12254" s="7" t="n">
        <v>13</v>
      </c>
      <c r="E12254" s="7" t="n">
        <v>0</v>
      </c>
      <c r="F12254" s="7" t="n">
        <v>0</v>
      </c>
    </row>
    <row r="12255" spans="1:9">
      <c r="A12255" t="s">
        <v>4</v>
      </c>
      <c r="B12255" s="4" t="s">
        <v>5</v>
      </c>
      <c r="C12255" s="4" t="s">
        <v>7</v>
      </c>
      <c r="D12255" s="4" t="s">
        <v>7</v>
      </c>
      <c r="E12255" s="4" t="s">
        <v>18</v>
      </c>
      <c r="F12255" s="4" t="s">
        <v>8</v>
      </c>
    </row>
    <row r="12256" spans="1:9">
      <c r="A12256" t="n">
        <v>106735</v>
      </c>
      <c r="B12256" s="58" t="n">
        <v>53</v>
      </c>
      <c r="C12256" s="7" t="n">
        <v>6</v>
      </c>
      <c r="D12256" s="7" t="n">
        <v>13</v>
      </c>
      <c r="E12256" s="7" t="n">
        <v>0</v>
      </c>
      <c r="F12256" s="7" t="n">
        <v>0</v>
      </c>
    </row>
    <row r="12257" spans="1:6">
      <c r="A12257" t="s">
        <v>4</v>
      </c>
      <c r="B12257" s="4" t="s">
        <v>5</v>
      </c>
      <c r="C12257" s="4" t="s">
        <v>7</v>
      </c>
      <c r="D12257" s="4" t="s">
        <v>7</v>
      </c>
      <c r="E12257" s="4" t="s">
        <v>18</v>
      </c>
      <c r="F12257" s="4" t="s">
        <v>8</v>
      </c>
    </row>
    <row r="12258" spans="1:6">
      <c r="A12258" t="n">
        <v>106745</v>
      </c>
      <c r="B12258" s="58" t="n">
        <v>53</v>
      </c>
      <c r="C12258" s="7" t="n">
        <v>7</v>
      </c>
      <c r="D12258" s="7" t="n">
        <v>13</v>
      </c>
      <c r="E12258" s="7" t="n">
        <v>0</v>
      </c>
      <c r="F12258" s="7" t="n">
        <v>0</v>
      </c>
    </row>
    <row r="12259" spans="1:6">
      <c r="A12259" t="s">
        <v>4</v>
      </c>
      <c r="B12259" s="4" t="s">
        <v>5</v>
      </c>
      <c r="C12259" s="4" t="s">
        <v>7</v>
      </c>
      <c r="D12259" s="4" t="s">
        <v>7</v>
      </c>
      <c r="E12259" s="4" t="s">
        <v>18</v>
      </c>
      <c r="F12259" s="4" t="s">
        <v>8</v>
      </c>
    </row>
    <row r="12260" spans="1:6">
      <c r="A12260" t="n">
        <v>106755</v>
      </c>
      <c r="B12260" s="58" t="n">
        <v>53</v>
      </c>
      <c r="C12260" s="7" t="n">
        <v>8</v>
      </c>
      <c r="D12260" s="7" t="n">
        <v>13</v>
      </c>
      <c r="E12260" s="7" t="n">
        <v>0</v>
      </c>
      <c r="F12260" s="7" t="n">
        <v>0</v>
      </c>
    </row>
    <row r="12261" spans="1:6">
      <c r="A12261" t="s">
        <v>4</v>
      </c>
      <c r="B12261" s="4" t="s">
        <v>5</v>
      </c>
      <c r="C12261" s="4" t="s">
        <v>7</v>
      </c>
      <c r="D12261" s="4" t="s">
        <v>7</v>
      </c>
      <c r="E12261" s="4" t="s">
        <v>18</v>
      </c>
      <c r="F12261" s="4" t="s">
        <v>8</v>
      </c>
    </row>
    <row r="12262" spans="1:6">
      <c r="A12262" t="n">
        <v>106765</v>
      </c>
      <c r="B12262" s="58" t="n">
        <v>53</v>
      </c>
      <c r="C12262" s="7" t="n">
        <v>9</v>
      </c>
      <c r="D12262" s="7" t="n">
        <v>13</v>
      </c>
      <c r="E12262" s="7" t="n">
        <v>0</v>
      </c>
      <c r="F12262" s="7" t="n">
        <v>0</v>
      </c>
    </row>
    <row r="12263" spans="1:6">
      <c r="A12263" t="s">
        <v>4</v>
      </c>
      <c r="B12263" s="4" t="s">
        <v>5</v>
      </c>
      <c r="C12263" s="4" t="s">
        <v>7</v>
      </c>
      <c r="D12263" s="4" t="s">
        <v>7</v>
      </c>
      <c r="E12263" s="4" t="s">
        <v>18</v>
      </c>
      <c r="F12263" s="4" t="s">
        <v>8</v>
      </c>
    </row>
    <row r="12264" spans="1:6">
      <c r="A12264" t="n">
        <v>106775</v>
      </c>
      <c r="B12264" s="58" t="n">
        <v>53</v>
      </c>
      <c r="C12264" s="7" t="n">
        <v>11</v>
      </c>
      <c r="D12264" s="7" t="n">
        <v>13</v>
      </c>
      <c r="E12264" s="7" t="n">
        <v>0</v>
      </c>
      <c r="F12264" s="7" t="n">
        <v>0</v>
      </c>
    </row>
    <row r="12265" spans="1:6">
      <c r="A12265" t="s">
        <v>4</v>
      </c>
      <c r="B12265" s="4" t="s">
        <v>5</v>
      </c>
      <c r="C12265" s="4" t="s">
        <v>7</v>
      </c>
      <c r="D12265" s="4" t="s">
        <v>7</v>
      </c>
      <c r="E12265" s="4" t="s">
        <v>18</v>
      </c>
      <c r="F12265" s="4" t="s">
        <v>8</v>
      </c>
    </row>
    <row r="12266" spans="1:6">
      <c r="A12266" t="n">
        <v>106785</v>
      </c>
      <c r="B12266" s="58" t="n">
        <v>53</v>
      </c>
      <c r="C12266" s="7" t="n">
        <v>13</v>
      </c>
      <c r="D12266" s="7" t="n">
        <v>31</v>
      </c>
      <c r="E12266" s="7" t="n">
        <v>0</v>
      </c>
      <c r="F12266" s="7" t="n">
        <v>0</v>
      </c>
    </row>
    <row r="12267" spans="1:6">
      <c r="A12267" t="s">
        <v>4</v>
      </c>
      <c r="B12267" s="4" t="s">
        <v>5</v>
      </c>
      <c r="C12267" s="4" t="s">
        <v>7</v>
      </c>
      <c r="D12267" s="4" t="s">
        <v>7</v>
      </c>
      <c r="E12267" s="4" t="s">
        <v>18</v>
      </c>
      <c r="F12267" s="4" t="s">
        <v>8</v>
      </c>
    </row>
    <row r="12268" spans="1:6">
      <c r="A12268" t="n">
        <v>106795</v>
      </c>
      <c r="B12268" s="58" t="n">
        <v>53</v>
      </c>
      <c r="C12268" s="7" t="n">
        <v>80</v>
      </c>
      <c r="D12268" s="7" t="n">
        <v>13</v>
      </c>
      <c r="E12268" s="7" t="n">
        <v>0</v>
      </c>
      <c r="F12268" s="7" t="n">
        <v>0</v>
      </c>
    </row>
    <row r="12269" spans="1:6">
      <c r="A12269" t="s">
        <v>4</v>
      </c>
      <c r="B12269" s="4" t="s">
        <v>5</v>
      </c>
      <c r="C12269" s="4" t="s">
        <v>7</v>
      </c>
      <c r="D12269" s="4" t="s">
        <v>7</v>
      </c>
      <c r="E12269" s="4" t="s">
        <v>18</v>
      </c>
      <c r="F12269" s="4" t="s">
        <v>8</v>
      </c>
    </row>
    <row r="12270" spans="1:6">
      <c r="A12270" t="n">
        <v>106805</v>
      </c>
      <c r="B12270" s="58" t="n">
        <v>53</v>
      </c>
      <c r="C12270" s="7" t="n">
        <v>18</v>
      </c>
      <c r="D12270" s="7" t="n">
        <v>13</v>
      </c>
      <c r="E12270" s="7" t="n">
        <v>0</v>
      </c>
      <c r="F12270" s="7" t="n">
        <v>0</v>
      </c>
    </row>
    <row r="12271" spans="1:6">
      <c r="A12271" t="s">
        <v>4</v>
      </c>
      <c r="B12271" s="4" t="s">
        <v>5</v>
      </c>
      <c r="C12271" s="4" t="s">
        <v>7</v>
      </c>
      <c r="D12271" s="4" t="s">
        <v>7</v>
      </c>
      <c r="E12271" s="4" t="s">
        <v>18</v>
      </c>
      <c r="F12271" s="4" t="s">
        <v>8</v>
      </c>
    </row>
    <row r="12272" spans="1:6">
      <c r="A12272" t="n">
        <v>106815</v>
      </c>
      <c r="B12272" s="58" t="n">
        <v>53</v>
      </c>
      <c r="C12272" s="7" t="n">
        <v>7032</v>
      </c>
      <c r="D12272" s="7" t="n">
        <v>13</v>
      </c>
      <c r="E12272" s="7" t="n">
        <v>0</v>
      </c>
      <c r="F12272" s="7" t="n">
        <v>0</v>
      </c>
    </row>
    <row r="12273" spans="1:6">
      <c r="A12273" t="s">
        <v>4</v>
      </c>
      <c r="B12273" s="4" t="s">
        <v>5</v>
      </c>
      <c r="C12273" s="4" t="s">
        <v>7</v>
      </c>
      <c r="D12273" s="4" t="s">
        <v>7</v>
      </c>
      <c r="E12273" s="4" t="s">
        <v>18</v>
      </c>
      <c r="F12273" s="4" t="s">
        <v>8</v>
      </c>
    </row>
    <row r="12274" spans="1:6">
      <c r="A12274" t="n">
        <v>106825</v>
      </c>
      <c r="B12274" s="58" t="n">
        <v>53</v>
      </c>
      <c r="C12274" s="7" t="n">
        <v>14</v>
      </c>
      <c r="D12274" s="7" t="n">
        <v>13</v>
      </c>
      <c r="E12274" s="7" t="n">
        <v>0</v>
      </c>
      <c r="F12274" s="7" t="n">
        <v>0</v>
      </c>
    </row>
    <row r="12275" spans="1:6">
      <c r="A12275" t="s">
        <v>4</v>
      </c>
      <c r="B12275" s="4" t="s">
        <v>5</v>
      </c>
      <c r="C12275" s="4" t="s">
        <v>7</v>
      </c>
      <c r="D12275" s="4" t="s">
        <v>7</v>
      </c>
      <c r="E12275" s="4" t="s">
        <v>18</v>
      </c>
      <c r="F12275" s="4" t="s">
        <v>8</v>
      </c>
    </row>
    <row r="12276" spans="1:6">
      <c r="A12276" t="n">
        <v>106835</v>
      </c>
      <c r="B12276" s="58" t="n">
        <v>53</v>
      </c>
      <c r="C12276" s="7" t="n">
        <v>15</v>
      </c>
      <c r="D12276" s="7" t="n">
        <v>13</v>
      </c>
      <c r="E12276" s="7" t="n">
        <v>0</v>
      </c>
      <c r="F12276" s="7" t="n">
        <v>0</v>
      </c>
    </row>
    <row r="12277" spans="1:6">
      <c r="A12277" t="s">
        <v>4</v>
      </c>
      <c r="B12277" s="4" t="s">
        <v>5</v>
      </c>
      <c r="C12277" s="4" t="s">
        <v>7</v>
      </c>
      <c r="D12277" s="4" t="s">
        <v>7</v>
      </c>
      <c r="E12277" s="4" t="s">
        <v>18</v>
      </c>
      <c r="F12277" s="4" t="s">
        <v>8</v>
      </c>
    </row>
    <row r="12278" spans="1:6">
      <c r="A12278" t="n">
        <v>106845</v>
      </c>
      <c r="B12278" s="58" t="n">
        <v>53</v>
      </c>
      <c r="C12278" s="7" t="n">
        <v>31</v>
      </c>
      <c r="D12278" s="7" t="n">
        <v>13</v>
      </c>
      <c r="E12278" s="7" t="n">
        <v>0</v>
      </c>
      <c r="F12278" s="7" t="n">
        <v>0</v>
      </c>
    </row>
    <row r="12279" spans="1:6">
      <c r="A12279" t="s">
        <v>4</v>
      </c>
      <c r="B12279" s="4" t="s">
        <v>5</v>
      </c>
      <c r="C12279" s="4" t="s">
        <v>7</v>
      </c>
      <c r="D12279" s="4" t="s">
        <v>7</v>
      </c>
      <c r="E12279" s="4" t="s">
        <v>18</v>
      </c>
      <c r="F12279" s="4" t="s">
        <v>8</v>
      </c>
    </row>
    <row r="12280" spans="1:6">
      <c r="A12280" t="n">
        <v>106855</v>
      </c>
      <c r="B12280" s="58" t="n">
        <v>53</v>
      </c>
      <c r="C12280" s="7" t="n">
        <v>33</v>
      </c>
      <c r="D12280" s="7" t="n">
        <v>13</v>
      </c>
      <c r="E12280" s="7" t="n">
        <v>0</v>
      </c>
      <c r="F12280" s="7" t="n">
        <v>0</v>
      </c>
    </row>
    <row r="12281" spans="1:6">
      <c r="A12281" t="s">
        <v>4</v>
      </c>
      <c r="B12281" s="4" t="s">
        <v>5</v>
      </c>
      <c r="C12281" s="4" t="s">
        <v>7</v>
      </c>
      <c r="D12281" s="4" t="s">
        <v>7</v>
      </c>
      <c r="E12281" s="4" t="s">
        <v>18</v>
      </c>
      <c r="F12281" s="4" t="s">
        <v>8</v>
      </c>
    </row>
    <row r="12282" spans="1:6">
      <c r="A12282" t="n">
        <v>106865</v>
      </c>
      <c r="B12282" s="58" t="n">
        <v>53</v>
      </c>
      <c r="C12282" s="7" t="n">
        <v>16</v>
      </c>
      <c r="D12282" s="7" t="n">
        <v>13</v>
      </c>
      <c r="E12282" s="7" t="n">
        <v>0</v>
      </c>
      <c r="F12282" s="7" t="n">
        <v>0</v>
      </c>
    </row>
    <row r="12283" spans="1:6">
      <c r="A12283" t="s">
        <v>4</v>
      </c>
      <c r="B12283" s="4" t="s">
        <v>5</v>
      </c>
      <c r="C12283" s="4" t="s">
        <v>7</v>
      </c>
    </row>
    <row r="12284" spans="1:6">
      <c r="A12284" t="n">
        <v>106875</v>
      </c>
      <c r="B12284" s="23" t="n">
        <v>16</v>
      </c>
      <c r="C12284" s="7" t="n">
        <v>0</v>
      </c>
    </row>
    <row r="12285" spans="1:6">
      <c r="A12285" t="s">
        <v>4</v>
      </c>
      <c r="B12285" s="4" t="s">
        <v>5</v>
      </c>
      <c r="C12285" s="4" t="s">
        <v>7</v>
      </c>
      <c r="D12285" s="4" t="s">
        <v>7</v>
      </c>
      <c r="E12285" s="4" t="s">
        <v>7</v>
      </c>
    </row>
    <row r="12286" spans="1:6">
      <c r="A12286" t="n">
        <v>106878</v>
      </c>
      <c r="B12286" s="45" t="n">
        <v>61</v>
      </c>
      <c r="C12286" s="7" t="n">
        <v>0</v>
      </c>
      <c r="D12286" s="7" t="n">
        <v>13</v>
      </c>
      <c r="E12286" s="7" t="n">
        <v>0</v>
      </c>
    </row>
    <row r="12287" spans="1:6">
      <c r="A12287" t="s">
        <v>4</v>
      </c>
      <c r="B12287" s="4" t="s">
        <v>5</v>
      </c>
      <c r="C12287" s="4" t="s">
        <v>7</v>
      </c>
      <c r="D12287" s="4" t="s">
        <v>7</v>
      </c>
      <c r="E12287" s="4" t="s">
        <v>7</v>
      </c>
    </row>
    <row r="12288" spans="1:6">
      <c r="A12288" t="n">
        <v>106885</v>
      </c>
      <c r="B12288" s="45" t="n">
        <v>61</v>
      </c>
      <c r="C12288" s="7" t="n">
        <v>1</v>
      </c>
      <c r="D12288" s="7" t="n">
        <v>13</v>
      </c>
      <c r="E12288" s="7" t="n">
        <v>0</v>
      </c>
    </row>
    <row r="12289" spans="1:6">
      <c r="A12289" t="s">
        <v>4</v>
      </c>
      <c r="B12289" s="4" t="s">
        <v>5</v>
      </c>
      <c r="C12289" s="4" t="s">
        <v>7</v>
      </c>
      <c r="D12289" s="4" t="s">
        <v>7</v>
      </c>
      <c r="E12289" s="4" t="s">
        <v>7</v>
      </c>
    </row>
    <row r="12290" spans="1:6">
      <c r="A12290" t="n">
        <v>106892</v>
      </c>
      <c r="B12290" s="45" t="n">
        <v>61</v>
      </c>
      <c r="C12290" s="7" t="n">
        <v>2</v>
      </c>
      <c r="D12290" s="7" t="n">
        <v>13</v>
      </c>
      <c r="E12290" s="7" t="n">
        <v>0</v>
      </c>
    </row>
    <row r="12291" spans="1:6">
      <c r="A12291" t="s">
        <v>4</v>
      </c>
      <c r="B12291" s="4" t="s">
        <v>5</v>
      </c>
      <c r="C12291" s="4" t="s">
        <v>7</v>
      </c>
      <c r="D12291" s="4" t="s">
        <v>7</v>
      </c>
      <c r="E12291" s="4" t="s">
        <v>7</v>
      </c>
    </row>
    <row r="12292" spans="1:6">
      <c r="A12292" t="n">
        <v>106899</v>
      </c>
      <c r="B12292" s="45" t="n">
        <v>61</v>
      </c>
      <c r="C12292" s="7" t="n">
        <v>3</v>
      </c>
      <c r="D12292" s="7" t="n">
        <v>13</v>
      </c>
      <c r="E12292" s="7" t="n">
        <v>0</v>
      </c>
    </row>
    <row r="12293" spans="1:6">
      <c r="A12293" t="s">
        <v>4</v>
      </c>
      <c r="B12293" s="4" t="s">
        <v>5</v>
      </c>
      <c r="C12293" s="4" t="s">
        <v>7</v>
      </c>
      <c r="D12293" s="4" t="s">
        <v>7</v>
      </c>
      <c r="E12293" s="4" t="s">
        <v>7</v>
      </c>
    </row>
    <row r="12294" spans="1:6">
      <c r="A12294" t="n">
        <v>106906</v>
      </c>
      <c r="B12294" s="45" t="n">
        <v>61</v>
      </c>
      <c r="C12294" s="7" t="n">
        <v>4</v>
      </c>
      <c r="D12294" s="7" t="n">
        <v>13</v>
      </c>
      <c r="E12294" s="7" t="n">
        <v>0</v>
      </c>
    </row>
    <row r="12295" spans="1:6">
      <c r="A12295" t="s">
        <v>4</v>
      </c>
      <c r="B12295" s="4" t="s">
        <v>5</v>
      </c>
      <c r="C12295" s="4" t="s">
        <v>7</v>
      </c>
      <c r="D12295" s="4" t="s">
        <v>7</v>
      </c>
      <c r="E12295" s="4" t="s">
        <v>7</v>
      </c>
    </row>
    <row r="12296" spans="1:6">
      <c r="A12296" t="n">
        <v>106913</v>
      </c>
      <c r="B12296" s="45" t="n">
        <v>61</v>
      </c>
      <c r="C12296" s="7" t="n">
        <v>5</v>
      </c>
      <c r="D12296" s="7" t="n">
        <v>13</v>
      </c>
      <c r="E12296" s="7" t="n">
        <v>0</v>
      </c>
    </row>
    <row r="12297" spans="1:6">
      <c r="A12297" t="s">
        <v>4</v>
      </c>
      <c r="B12297" s="4" t="s">
        <v>5</v>
      </c>
      <c r="C12297" s="4" t="s">
        <v>7</v>
      </c>
      <c r="D12297" s="4" t="s">
        <v>7</v>
      </c>
      <c r="E12297" s="4" t="s">
        <v>7</v>
      </c>
    </row>
    <row r="12298" spans="1:6">
      <c r="A12298" t="n">
        <v>106920</v>
      </c>
      <c r="B12298" s="45" t="n">
        <v>61</v>
      </c>
      <c r="C12298" s="7" t="n">
        <v>6</v>
      </c>
      <c r="D12298" s="7" t="n">
        <v>13</v>
      </c>
      <c r="E12298" s="7" t="n">
        <v>0</v>
      </c>
    </row>
    <row r="12299" spans="1:6">
      <c r="A12299" t="s">
        <v>4</v>
      </c>
      <c r="B12299" s="4" t="s">
        <v>5</v>
      </c>
      <c r="C12299" s="4" t="s">
        <v>7</v>
      </c>
      <c r="D12299" s="4" t="s">
        <v>7</v>
      </c>
      <c r="E12299" s="4" t="s">
        <v>7</v>
      </c>
    </row>
    <row r="12300" spans="1:6">
      <c r="A12300" t="n">
        <v>106927</v>
      </c>
      <c r="B12300" s="45" t="n">
        <v>61</v>
      </c>
      <c r="C12300" s="7" t="n">
        <v>7</v>
      </c>
      <c r="D12300" s="7" t="n">
        <v>13</v>
      </c>
      <c r="E12300" s="7" t="n">
        <v>0</v>
      </c>
    </row>
    <row r="12301" spans="1:6">
      <c r="A12301" t="s">
        <v>4</v>
      </c>
      <c r="B12301" s="4" t="s">
        <v>5</v>
      </c>
      <c r="C12301" s="4" t="s">
        <v>7</v>
      </c>
      <c r="D12301" s="4" t="s">
        <v>7</v>
      </c>
      <c r="E12301" s="4" t="s">
        <v>7</v>
      </c>
    </row>
    <row r="12302" spans="1:6">
      <c r="A12302" t="n">
        <v>106934</v>
      </c>
      <c r="B12302" s="45" t="n">
        <v>61</v>
      </c>
      <c r="C12302" s="7" t="n">
        <v>8</v>
      </c>
      <c r="D12302" s="7" t="n">
        <v>13</v>
      </c>
      <c r="E12302" s="7" t="n">
        <v>0</v>
      </c>
    </row>
    <row r="12303" spans="1:6">
      <c r="A12303" t="s">
        <v>4</v>
      </c>
      <c r="B12303" s="4" t="s">
        <v>5</v>
      </c>
      <c r="C12303" s="4" t="s">
        <v>7</v>
      </c>
      <c r="D12303" s="4" t="s">
        <v>7</v>
      </c>
      <c r="E12303" s="4" t="s">
        <v>7</v>
      </c>
    </row>
    <row r="12304" spans="1:6">
      <c r="A12304" t="n">
        <v>106941</v>
      </c>
      <c r="B12304" s="45" t="n">
        <v>61</v>
      </c>
      <c r="C12304" s="7" t="n">
        <v>9</v>
      </c>
      <c r="D12304" s="7" t="n">
        <v>13</v>
      </c>
      <c r="E12304" s="7" t="n">
        <v>0</v>
      </c>
    </row>
    <row r="12305" spans="1:5">
      <c r="A12305" t="s">
        <v>4</v>
      </c>
      <c r="B12305" s="4" t="s">
        <v>5</v>
      </c>
      <c r="C12305" s="4" t="s">
        <v>7</v>
      </c>
      <c r="D12305" s="4" t="s">
        <v>7</v>
      </c>
      <c r="E12305" s="4" t="s">
        <v>7</v>
      </c>
    </row>
    <row r="12306" spans="1:5">
      <c r="A12306" t="n">
        <v>106948</v>
      </c>
      <c r="B12306" s="45" t="n">
        <v>61</v>
      </c>
      <c r="C12306" s="7" t="n">
        <v>11</v>
      </c>
      <c r="D12306" s="7" t="n">
        <v>13</v>
      </c>
      <c r="E12306" s="7" t="n">
        <v>0</v>
      </c>
    </row>
    <row r="12307" spans="1:5">
      <c r="A12307" t="s">
        <v>4</v>
      </c>
      <c r="B12307" s="4" t="s">
        <v>5</v>
      </c>
      <c r="C12307" s="4" t="s">
        <v>7</v>
      </c>
      <c r="D12307" s="4" t="s">
        <v>7</v>
      </c>
      <c r="E12307" s="4" t="s">
        <v>7</v>
      </c>
    </row>
    <row r="12308" spans="1:5">
      <c r="A12308" t="n">
        <v>106955</v>
      </c>
      <c r="B12308" s="45" t="n">
        <v>61</v>
      </c>
      <c r="C12308" s="7" t="n">
        <v>13</v>
      </c>
      <c r="D12308" s="7" t="n">
        <v>31</v>
      </c>
      <c r="E12308" s="7" t="n">
        <v>0</v>
      </c>
    </row>
    <row r="12309" spans="1:5">
      <c r="A12309" t="s">
        <v>4</v>
      </c>
      <c r="B12309" s="4" t="s">
        <v>5</v>
      </c>
      <c r="C12309" s="4" t="s">
        <v>7</v>
      </c>
      <c r="D12309" s="4" t="s">
        <v>7</v>
      </c>
      <c r="E12309" s="4" t="s">
        <v>7</v>
      </c>
    </row>
    <row r="12310" spans="1:5">
      <c r="A12310" t="n">
        <v>106962</v>
      </c>
      <c r="B12310" s="45" t="n">
        <v>61</v>
      </c>
      <c r="C12310" s="7" t="n">
        <v>80</v>
      </c>
      <c r="D12310" s="7" t="n">
        <v>13</v>
      </c>
      <c r="E12310" s="7" t="n">
        <v>0</v>
      </c>
    </row>
    <row r="12311" spans="1:5">
      <c r="A12311" t="s">
        <v>4</v>
      </c>
      <c r="B12311" s="4" t="s">
        <v>5</v>
      </c>
      <c r="C12311" s="4" t="s">
        <v>7</v>
      </c>
      <c r="D12311" s="4" t="s">
        <v>7</v>
      </c>
      <c r="E12311" s="4" t="s">
        <v>7</v>
      </c>
    </row>
    <row r="12312" spans="1:5">
      <c r="A12312" t="n">
        <v>106969</v>
      </c>
      <c r="B12312" s="45" t="n">
        <v>61</v>
      </c>
      <c r="C12312" s="7" t="n">
        <v>18</v>
      </c>
      <c r="D12312" s="7" t="n">
        <v>13</v>
      </c>
      <c r="E12312" s="7" t="n">
        <v>0</v>
      </c>
    </row>
    <row r="12313" spans="1:5">
      <c r="A12313" t="s">
        <v>4</v>
      </c>
      <c r="B12313" s="4" t="s">
        <v>5</v>
      </c>
      <c r="C12313" s="4" t="s">
        <v>7</v>
      </c>
      <c r="D12313" s="4" t="s">
        <v>7</v>
      </c>
      <c r="E12313" s="4" t="s">
        <v>7</v>
      </c>
    </row>
    <row r="12314" spans="1:5">
      <c r="A12314" t="n">
        <v>106976</v>
      </c>
      <c r="B12314" s="45" t="n">
        <v>61</v>
      </c>
      <c r="C12314" s="7" t="n">
        <v>7032</v>
      </c>
      <c r="D12314" s="7" t="n">
        <v>13</v>
      </c>
      <c r="E12314" s="7" t="n">
        <v>0</v>
      </c>
    </row>
    <row r="12315" spans="1:5">
      <c r="A12315" t="s">
        <v>4</v>
      </c>
      <c r="B12315" s="4" t="s">
        <v>5</v>
      </c>
      <c r="C12315" s="4" t="s">
        <v>7</v>
      </c>
      <c r="D12315" s="4" t="s">
        <v>7</v>
      </c>
      <c r="E12315" s="4" t="s">
        <v>7</v>
      </c>
    </row>
    <row r="12316" spans="1:5">
      <c r="A12316" t="n">
        <v>106983</v>
      </c>
      <c r="B12316" s="45" t="n">
        <v>61</v>
      </c>
      <c r="C12316" s="7" t="n">
        <v>14</v>
      </c>
      <c r="D12316" s="7" t="n">
        <v>13</v>
      </c>
      <c r="E12316" s="7" t="n">
        <v>0</v>
      </c>
    </row>
    <row r="12317" spans="1:5">
      <c r="A12317" t="s">
        <v>4</v>
      </c>
      <c r="B12317" s="4" t="s">
        <v>5</v>
      </c>
      <c r="C12317" s="4" t="s">
        <v>7</v>
      </c>
      <c r="D12317" s="4" t="s">
        <v>7</v>
      </c>
      <c r="E12317" s="4" t="s">
        <v>7</v>
      </c>
    </row>
    <row r="12318" spans="1:5">
      <c r="A12318" t="n">
        <v>106990</v>
      </c>
      <c r="B12318" s="45" t="n">
        <v>61</v>
      </c>
      <c r="C12318" s="7" t="n">
        <v>15</v>
      </c>
      <c r="D12318" s="7" t="n">
        <v>13</v>
      </c>
      <c r="E12318" s="7" t="n">
        <v>0</v>
      </c>
    </row>
    <row r="12319" spans="1:5">
      <c r="A12319" t="s">
        <v>4</v>
      </c>
      <c r="B12319" s="4" t="s">
        <v>5</v>
      </c>
      <c r="C12319" s="4" t="s">
        <v>7</v>
      </c>
      <c r="D12319" s="4" t="s">
        <v>7</v>
      </c>
      <c r="E12319" s="4" t="s">
        <v>7</v>
      </c>
    </row>
    <row r="12320" spans="1:5">
      <c r="A12320" t="n">
        <v>106997</v>
      </c>
      <c r="B12320" s="45" t="n">
        <v>61</v>
      </c>
      <c r="C12320" s="7" t="n">
        <v>33</v>
      </c>
      <c r="D12320" s="7" t="n">
        <v>13</v>
      </c>
      <c r="E12320" s="7" t="n">
        <v>0</v>
      </c>
    </row>
    <row r="12321" spans="1:5">
      <c r="A12321" t="s">
        <v>4</v>
      </c>
      <c r="B12321" s="4" t="s">
        <v>5</v>
      </c>
      <c r="C12321" s="4" t="s">
        <v>7</v>
      </c>
      <c r="D12321" s="4" t="s">
        <v>7</v>
      </c>
      <c r="E12321" s="4" t="s">
        <v>7</v>
      </c>
    </row>
    <row r="12322" spans="1:5">
      <c r="A12322" t="n">
        <v>107004</v>
      </c>
      <c r="B12322" s="45" t="n">
        <v>61</v>
      </c>
      <c r="C12322" s="7" t="n">
        <v>16</v>
      </c>
      <c r="D12322" s="7" t="n">
        <v>13</v>
      </c>
      <c r="E12322" s="7" t="n">
        <v>0</v>
      </c>
    </row>
    <row r="12323" spans="1:5">
      <c r="A12323" t="s">
        <v>4</v>
      </c>
      <c r="B12323" s="4" t="s">
        <v>5</v>
      </c>
      <c r="C12323" s="4" t="s">
        <v>7</v>
      </c>
      <c r="D12323" s="4" t="s">
        <v>8</v>
      </c>
      <c r="E12323" s="4" t="s">
        <v>9</v>
      </c>
      <c r="F12323" s="4" t="s">
        <v>18</v>
      </c>
      <c r="G12323" s="4" t="s">
        <v>18</v>
      </c>
      <c r="H12323" s="4" t="s">
        <v>18</v>
      </c>
    </row>
    <row r="12324" spans="1:5">
      <c r="A12324" t="n">
        <v>107011</v>
      </c>
      <c r="B12324" s="37" t="n">
        <v>48</v>
      </c>
      <c r="C12324" s="7" t="n">
        <v>31</v>
      </c>
      <c r="D12324" s="7" t="n">
        <v>0</v>
      </c>
      <c r="E12324" s="7" t="s">
        <v>276</v>
      </c>
      <c r="F12324" s="7" t="n">
        <v>0</v>
      </c>
      <c r="G12324" s="7" t="n">
        <v>1</v>
      </c>
      <c r="H12324" s="7" t="n">
        <v>0</v>
      </c>
    </row>
    <row r="12325" spans="1:5">
      <c r="A12325" t="s">
        <v>4</v>
      </c>
      <c r="B12325" s="4" t="s">
        <v>5</v>
      </c>
      <c r="C12325" s="4" t="s">
        <v>8</v>
      </c>
      <c r="D12325" s="4" t="s">
        <v>7</v>
      </c>
      <c r="E12325" s="4" t="s">
        <v>18</v>
      </c>
    </row>
    <row r="12326" spans="1:5">
      <c r="A12326" t="n">
        <v>107038</v>
      </c>
      <c r="B12326" s="25" t="n">
        <v>58</v>
      </c>
      <c r="C12326" s="7" t="n">
        <v>100</v>
      </c>
      <c r="D12326" s="7" t="n">
        <v>1000</v>
      </c>
      <c r="E12326" s="7" t="n">
        <v>1</v>
      </c>
    </row>
    <row r="12327" spans="1:5">
      <c r="A12327" t="s">
        <v>4</v>
      </c>
      <c r="B12327" s="4" t="s">
        <v>5</v>
      </c>
      <c r="C12327" s="4" t="s">
        <v>8</v>
      </c>
      <c r="D12327" s="4" t="s">
        <v>7</v>
      </c>
    </row>
    <row r="12328" spans="1:5">
      <c r="A12328" t="n">
        <v>107046</v>
      </c>
      <c r="B12328" s="25" t="n">
        <v>58</v>
      </c>
      <c r="C12328" s="7" t="n">
        <v>255</v>
      </c>
      <c r="D12328" s="7" t="n">
        <v>0</v>
      </c>
    </row>
    <row r="12329" spans="1:5">
      <c r="A12329" t="s">
        <v>4</v>
      </c>
      <c r="B12329" s="4" t="s">
        <v>5</v>
      </c>
      <c r="C12329" s="4" t="s">
        <v>8</v>
      </c>
      <c r="D12329" s="4" t="s">
        <v>7</v>
      </c>
    </row>
    <row r="12330" spans="1:5">
      <c r="A12330" t="n">
        <v>107050</v>
      </c>
      <c r="B12330" s="36" t="n">
        <v>45</v>
      </c>
      <c r="C12330" s="7" t="n">
        <v>7</v>
      </c>
      <c r="D12330" s="7" t="n">
        <v>255</v>
      </c>
    </row>
    <row r="12331" spans="1:5">
      <c r="A12331" t="s">
        <v>4</v>
      </c>
      <c r="B12331" s="4" t="s">
        <v>5</v>
      </c>
      <c r="C12331" s="4" t="s">
        <v>8</v>
      </c>
      <c r="D12331" s="4" t="s">
        <v>7</v>
      </c>
      <c r="E12331" s="4" t="s">
        <v>18</v>
      </c>
    </row>
    <row r="12332" spans="1:5">
      <c r="A12332" t="n">
        <v>107054</v>
      </c>
      <c r="B12332" s="25" t="n">
        <v>58</v>
      </c>
      <c r="C12332" s="7" t="n">
        <v>101</v>
      </c>
      <c r="D12332" s="7" t="n">
        <v>300</v>
      </c>
      <c r="E12332" s="7" t="n">
        <v>1</v>
      </c>
    </row>
    <row r="12333" spans="1:5">
      <c r="A12333" t="s">
        <v>4</v>
      </c>
      <c r="B12333" s="4" t="s">
        <v>5</v>
      </c>
      <c r="C12333" s="4" t="s">
        <v>8</v>
      </c>
      <c r="D12333" s="4" t="s">
        <v>7</v>
      </c>
    </row>
    <row r="12334" spans="1:5">
      <c r="A12334" t="n">
        <v>107062</v>
      </c>
      <c r="B12334" s="25" t="n">
        <v>58</v>
      </c>
      <c r="C12334" s="7" t="n">
        <v>254</v>
      </c>
      <c r="D12334" s="7" t="n">
        <v>0</v>
      </c>
    </row>
    <row r="12335" spans="1:5">
      <c r="A12335" t="s">
        <v>4</v>
      </c>
      <c r="B12335" s="4" t="s">
        <v>5</v>
      </c>
      <c r="C12335" s="4" t="s">
        <v>7</v>
      </c>
      <c r="D12335" s="4" t="s">
        <v>18</v>
      </c>
      <c r="E12335" s="4" t="s">
        <v>18</v>
      </c>
      <c r="F12335" s="4" t="s">
        <v>18</v>
      </c>
      <c r="G12335" s="4" t="s">
        <v>18</v>
      </c>
    </row>
    <row r="12336" spans="1:5">
      <c r="A12336" t="n">
        <v>107066</v>
      </c>
      <c r="B12336" s="33" t="n">
        <v>46</v>
      </c>
      <c r="C12336" s="7" t="n">
        <v>14</v>
      </c>
      <c r="D12336" s="7" t="n">
        <v>-2.65000009536743</v>
      </c>
      <c r="E12336" s="7" t="n">
        <v>0</v>
      </c>
      <c r="F12336" s="7" t="n">
        <v>-31.75</v>
      </c>
      <c r="G12336" s="7" t="n">
        <v>0</v>
      </c>
    </row>
    <row r="12337" spans="1:8">
      <c r="A12337" t="s">
        <v>4</v>
      </c>
      <c r="B12337" s="4" t="s">
        <v>5</v>
      </c>
      <c r="C12337" s="4" t="s">
        <v>7</v>
      </c>
      <c r="D12337" s="4" t="s">
        <v>18</v>
      </c>
      <c r="E12337" s="4" t="s">
        <v>18</v>
      </c>
      <c r="F12337" s="4" t="s">
        <v>18</v>
      </c>
      <c r="G12337" s="4" t="s">
        <v>18</v>
      </c>
    </row>
    <row r="12338" spans="1:8">
      <c r="A12338" t="n">
        <v>107085</v>
      </c>
      <c r="B12338" s="33" t="n">
        <v>46</v>
      </c>
      <c r="C12338" s="7" t="n">
        <v>15</v>
      </c>
      <c r="D12338" s="7" t="n">
        <v>-0.800000011920929</v>
      </c>
      <c r="E12338" s="7" t="n">
        <v>0</v>
      </c>
      <c r="F12338" s="7" t="n">
        <v>-33.0999984741211</v>
      </c>
      <c r="G12338" s="7" t="n">
        <v>0</v>
      </c>
    </row>
    <row r="12339" spans="1:8">
      <c r="A12339" t="s">
        <v>4</v>
      </c>
      <c r="B12339" s="4" t="s">
        <v>5</v>
      </c>
      <c r="C12339" s="4" t="s">
        <v>7</v>
      </c>
      <c r="D12339" s="4" t="s">
        <v>18</v>
      </c>
      <c r="E12339" s="4" t="s">
        <v>18</v>
      </c>
      <c r="F12339" s="4" t="s">
        <v>18</v>
      </c>
      <c r="G12339" s="4" t="s">
        <v>18</v>
      </c>
    </row>
    <row r="12340" spans="1:8">
      <c r="A12340" t="n">
        <v>107104</v>
      </c>
      <c r="B12340" s="33" t="n">
        <v>46</v>
      </c>
      <c r="C12340" s="7" t="n">
        <v>18</v>
      </c>
      <c r="D12340" s="7" t="n">
        <v>-1.75</v>
      </c>
      <c r="E12340" s="7" t="n">
        <v>0</v>
      </c>
      <c r="F12340" s="7" t="n">
        <v>-31.2000007629395</v>
      </c>
      <c r="G12340" s="7" t="n">
        <v>0</v>
      </c>
    </row>
    <row r="12341" spans="1:8">
      <c r="A12341" t="s">
        <v>4</v>
      </c>
      <c r="B12341" s="4" t="s">
        <v>5</v>
      </c>
      <c r="C12341" s="4" t="s">
        <v>7</v>
      </c>
      <c r="D12341" s="4" t="s">
        <v>18</v>
      </c>
      <c r="E12341" s="4" t="s">
        <v>18</v>
      </c>
      <c r="F12341" s="4" t="s">
        <v>18</v>
      </c>
      <c r="G12341" s="4" t="s">
        <v>18</v>
      </c>
    </row>
    <row r="12342" spans="1:8">
      <c r="A12342" t="n">
        <v>107123</v>
      </c>
      <c r="B12342" s="33" t="n">
        <v>46</v>
      </c>
      <c r="C12342" s="7" t="n">
        <v>33</v>
      </c>
      <c r="D12342" s="7" t="n">
        <v>0.899999976158142</v>
      </c>
      <c r="E12342" s="7" t="n">
        <v>0</v>
      </c>
      <c r="F12342" s="7" t="n">
        <v>-33.2000007629395</v>
      </c>
      <c r="G12342" s="7" t="n">
        <v>0</v>
      </c>
    </row>
    <row r="12343" spans="1:8">
      <c r="A12343" t="s">
        <v>4</v>
      </c>
      <c r="B12343" s="4" t="s">
        <v>5</v>
      </c>
      <c r="C12343" s="4" t="s">
        <v>7</v>
      </c>
      <c r="D12343" s="4" t="s">
        <v>18</v>
      </c>
      <c r="E12343" s="4" t="s">
        <v>18</v>
      </c>
      <c r="F12343" s="4" t="s">
        <v>18</v>
      </c>
      <c r="G12343" s="4" t="s">
        <v>18</v>
      </c>
    </row>
    <row r="12344" spans="1:8">
      <c r="A12344" t="n">
        <v>107142</v>
      </c>
      <c r="B12344" s="33" t="n">
        <v>46</v>
      </c>
      <c r="C12344" s="7" t="n">
        <v>16</v>
      </c>
      <c r="D12344" s="7" t="n">
        <v>-1.95000004768372</v>
      </c>
      <c r="E12344" s="7" t="n">
        <v>0</v>
      </c>
      <c r="F12344" s="7" t="n">
        <v>-33.1500015258789</v>
      </c>
      <c r="G12344" s="7" t="n">
        <v>0</v>
      </c>
    </row>
    <row r="12345" spans="1:8">
      <c r="A12345" t="s">
        <v>4</v>
      </c>
      <c r="B12345" s="4" t="s">
        <v>5</v>
      </c>
      <c r="C12345" s="4" t="s">
        <v>7</v>
      </c>
      <c r="D12345" s="4" t="s">
        <v>7</v>
      </c>
      <c r="E12345" s="4" t="s">
        <v>18</v>
      </c>
      <c r="F12345" s="4" t="s">
        <v>8</v>
      </c>
    </row>
    <row r="12346" spans="1:8">
      <c r="A12346" t="n">
        <v>107161</v>
      </c>
      <c r="B12346" s="58" t="n">
        <v>53</v>
      </c>
      <c r="C12346" s="7" t="n">
        <v>14</v>
      </c>
      <c r="D12346" s="7" t="n">
        <v>13</v>
      </c>
      <c r="E12346" s="7" t="n">
        <v>0</v>
      </c>
      <c r="F12346" s="7" t="n">
        <v>0</v>
      </c>
    </row>
    <row r="12347" spans="1:8">
      <c r="A12347" t="s">
        <v>4</v>
      </c>
      <c r="B12347" s="4" t="s">
        <v>5</v>
      </c>
      <c r="C12347" s="4" t="s">
        <v>7</v>
      </c>
      <c r="D12347" s="4" t="s">
        <v>7</v>
      </c>
      <c r="E12347" s="4" t="s">
        <v>18</v>
      </c>
      <c r="F12347" s="4" t="s">
        <v>8</v>
      </c>
    </row>
    <row r="12348" spans="1:8">
      <c r="A12348" t="n">
        <v>107171</v>
      </c>
      <c r="B12348" s="58" t="n">
        <v>53</v>
      </c>
      <c r="C12348" s="7" t="n">
        <v>15</v>
      </c>
      <c r="D12348" s="7" t="n">
        <v>13</v>
      </c>
      <c r="E12348" s="7" t="n">
        <v>0</v>
      </c>
      <c r="F12348" s="7" t="n">
        <v>0</v>
      </c>
    </row>
    <row r="12349" spans="1:8">
      <c r="A12349" t="s">
        <v>4</v>
      </c>
      <c r="B12349" s="4" t="s">
        <v>5</v>
      </c>
      <c r="C12349" s="4" t="s">
        <v>7</v>
      </c>
      <c r="D12349" s="4" t="s">
        <v>7</v>
      </c>
      <c r="E12349" s="4" t="s">
        <v>18</v>
      </c>
      <c r="F12349" s="4" t="s">
        <v>8</v>
      </c>
    </row>
    <row r="12350" spans="1:8">
      <c r="A12350" t="n">
        <v>107181</v>
      </c>
      <c r="B12350" s="58" t="n">
        <v>53</v>
      </c>
      <c r="C12350" s="7" t="n">
        <v>18</v>
      </c>
      <c r="D12350" s="7" t="n">
        <v>13</v>
      </c>
      <c r="E12350" s="7" t="n">
        <v>0</v>
      </c>
      <c r="F12350" s="7" t="n">
        <v>0</v>
      </c>
    </row>
    <row r="12351" spans="1:8">
      <c r="A12351" t="s">
        <v>4</v>
      </c>
      <c r="B12351" s="4" t="s">
        <v>5</v>
      </c>
      <c r="C12351" s="4" t="s">
        <v>7</v>
      </c>
      <c r="D12351" s="4" t="s">
        <v>7</v>
      </c>
      <c r="E12351" s="4" t="s">
        <v>18</v>
      </c>
      <c r="F12351" s="4" t="s">
        <v>8</v>
      </c>
    </row>
    <row r="12352" spans="1:8">
      <c r="A12352" t="n">
        <v>107191</v>
      </c>
      <c r="B12352" s="58" t="n">
        <v>53</v>
      </c>
      <c r="C12352" s="7" t="n">
        <v>33</v>
      </c>
      <c r="D12352" s="7" t="n">
        <v>13</v>
      </c>
      <c r="E12352" s="7" t="n">
        <v>0</v>
      </c>
      <c r="F12352" s="7" t="n">
        <v>0</v>
      </c>
    </row>
    <row r="12353" spans="1:7">
      <c r="A12353" t="s">
        <v>4</v>
      </c>
      <c r="B12353" s="4" t="s">
        <v>5</v>
      </c>
      <c r="C12353" s="4" t="s">
        <v>7</v>
      </c>
      <c r="D12353" s="4" t="s">
        <v>7</v>
      </c>
      <c r="E12353" s="4" t="s">
        <v>18</v>
      </c>
      <c r="F12353" s="4" t="s">
        <v>8</v>
      </c>
    </row>
    <row r="12354" spans="1:7">
      <c r="A12354" t="n">
        <v>107201</v>
      </c>
      <c r="B12354" s="58" t="n">
        <v>53</v>
      </c>
      <c r="C12354" s="7" t="n">
        <v>16</v>
      </c>
      <c r="D12354" s="7" t="n">
        <v>13</v>
      </c>
      <c r="E12354" s="7" t="n">
        <v>0</v>
      </c>
      <c r="F12354" s="7" t="n">
        <v>0</v>
      </c>
    </row>
    <row r="12355" spans="1:7">
      <c r="A12355" t="s">
        <v>4</v>
      </c>
      <c r="B12355" s="4" t="s">
        <v>5</v>
      </c>
      <c r="C12355" s="4" t="s">
        <v>8</v>
      </c>
      <c r="D12355" s="4" t="s">
        <v>8</v>
      </c>
      <c r="E12355" s="4" t="s">
        <v>18</v>
      </c>
      <c r="F12355" s="4" t="s">
        <v>18</v>
      </c>
      <c r="G12355" s="4" t="s">
        <v>18</v>
      </c>
      <c r="H12355" s="4" t="s">
        <v>7</v>
      </c>
    </row>
    <row r="12356" spans="1:7">
      <c r="A12356" t="n">
        <v>107211</v>
      </c>
      <c r="B12356" s="36" t="n">
        <v>45</v>
      </c>
      <c r="C12356" s="7" t="n">
        <v>2</v>
      </c>
      <c r="D12356" s="7" t="n">
        <v>3</v>
      </c>
      <c r="E12356" s="7" t="n">
        <v>1.25</v>
      </c>
      <c r="F12356" s="7" t="n">
        <v>1.29999995231628</v>
      </c>
      <c r="G12356" s="7" t="n">
        <v>-31.3999996185303</v>
      </c>
      <c r="H12356" s="7" t="n">
        <v>0</v>
      </c>
    </row>
    <row r="12357" spans="1:7">
      <c r="A12357" t="s">
        <v>4</v>
      </c>
      <c r="B12357" s="4" t="s">
        <v>5</v>
      </c>
      <c r="C12357" s="4" t="s">
        <v>8</v>
      </c>
      <c r="D12357" s="4" t="s">
        <v>8</v>
      </c>
      <c r="E12357" s="4" t="s">
        <v>18</v>
      </c>
      <c r="F12357" s="4" t="s">
        <v>18</v>
      </c>
      <c r="G12357" s="4" t="s">
        <v>18</v>
      </c>
      <c r="H12357" s="4" t="s">
        <v>7</v>
      </c>
      <c r="I12357" s="4" t="s">
        <v>8</v>
      </c>
    </row>
    <row r="12358" spans="1:7">
      <c r="A12358" t="n">
        <v>107228</v>
      </c>
      <c r="B12358" s="36" t="n">
        <v>45</v>
      </c>
      <c r="C12358" s="7" t="n">
        <v>4</v>
      </c>
      <c r="D12358" s="7" t="n">
        <v>3</v>
      </c>
      <c r="E12358" s="7" t="n">
        <v>354</v>
      </c>
      <c r="F12358" s="7" t="n">
        <v>55.1500015258789</v>
      </c>
      <c r="G12358" s="7" t="n">
        <v>0</v>
      </c>
      <c r="H12358" s="7" t="n">
        <v>0</v>
      </c>
      <c r="I12358" s="7" t="n">
        <v>0</v>
      </c>
    </row>
    <row r="12359" spans="1:7">
      <c r="A12359" t="s">
        <v>4</v>
      </c>
      <c r="B12359" s="4" t="s">
        <v>5</v>
      </c>
      <c r="C12359" s="4" t="s">
        <v>8</v>
      </c>
      <c r="D12359" s="4" t="s">
        <v>8</v>
      </c>
      <c r="E12359" s="4" t="s">
        <v>18</v>
      </c>
      <c r="F12359" s="4" t="s">
        <v>7</v>
      </c>
    </row>
    <row r="12360" spans="1:7">
      <c r="A12360" t="n">
        <v>107246</v>
      </c>
      <c r="B12360" s="36" t="n">
        <v>45</v>
      </c>
      <c r="C12360" s="7" t="n">
        <v>5</v>
      </c>
      <c r="D12360" s="7" t="n">
        <v>3</v>
      </c>
      <c r="E12360" s="7" t="n">
        <v>1.89999997615814</v>
      </c>
      <c r="F12360" s="7" t="n">
        <v>0</v>
      </c>
    </row>
    <row r="12361" spans="1:7">
      <c r="A12361" t="s">
        <v>4</v>
      </c>
      <c r="B12361" s="4" t="s">
        <v>5</v>
      </c>
      <c r="C12361" s="4" t="s">
        <v>8</v>
      </c>
      <c r="D12361" s="4" t="s">
        <v>8</v>
      </c>
      <c r="E12361" s="4" t="s">
        <v>18</v>
      </c>
      <c r="F12361" s="4" t="s">
        <v>7</v>
      </c>
    </row>
    <row r="12362" spans="1:7">
      <c r="A12362" t="n">
        <v>107255</v>
      </c>
      <c r="B12362" s="36" t="n">
        <v>45</v>
      </c>
      <c r="C12362" s="7" t="n">
        <v>11</v>
      </c>
      <c r="D12362" s="7" t="n">
        <v>3</v>
      </c>
      <c r="E12362" s="7" t="n">
        <v>34</v>
      </c>
      <c r="F12362" s="7" t="n">
        <v>0</v>
      </c>
    </row>
    <row r="12363" spans="1:7">
      <c r="A12363" t="s">
        <v>4</v>
      </c>
      <c r="B12363" s="4" t="s">
        <v>5</v>
      </c>
      <c r="C12363" s="4" t="s">
        <v>8</v>
      </c>
      <c r="D12363" s="4" t="s">
        <v>8</v>
      </c>
      <c r="E12363" s="4" t="s">
        <v>18</v>
      </c>
      <c r="F12363" s="4" t="s">
        <v>7</v>
      </c>
    </row>
    <row r="12364" spans="1:7">
      <c r="A12364" t="n">
        <v>107264</v>
      </c>
      <c r="B12364" s="36" t="n">
        <v>45</v>
      </c>
      <c r="C12364" s="7" t="n">
        <v>5</v>
      </c>
      <c r="D12364" s="7" t="n">
        <v>3</v>
      </c>
      <c r="E12364" s="7" t="n">
        <v>1.70000004768372</v>
      </c>
      <c r="F12364" s="7" t="n">
        <v>30000</v>
      </c>
    </row>
    <row r="12365" spans="1:7">
      <c r="A12365" t="s">
        <v>4</v>
      </c>
      <c r="B12365" s="4" t="s">
        <v>5</v>
      </c>
      <c r="C12365" s="4" t="s">
        <v>8</v>
      </c>
      <c r="D12365" s="4" t="s">
        <v>7</v>
      </c>
    </row>
    <row r="12366" spans="1:7">
      <c r="A12366" t="n">
        <v>107273</v>
      </c>
      <c r="B12366" s="25" t="n">
        <v>58</v>
      </c>
      <c r="C12366" s="7" t="n">
        <v>255</v>
      </c>
      <c r="D12366" s="7" t="n">
        <v>0</v>
      </c>
    </row>
    <row r="12367" spans="1:7">
      <c r="A12367" t="s">
        <v>4</v>
      </c>
      <c r="B12367" s="4" t="s">
        <v>5</v>
      </c>
      <c r="C12367" s="4" t="s">
        <v>8</v>
      </c>
      <c r="D12367" s="4" t="s">
        <v>18</v>
      </c>
      <c r="E12367" s="4" t="s">
        <v>7</v>
      </c>
      <c r="F12367" s="4" t="s">
        <v>8</v>
      </c>
    </row>
    <row r="12368" spans="1:7">
      <c r="A12368" t="n">
        <v>107277</v>
      </c>
      <c r="B12368" s="17" t="n">
        <v>49</v>
      </c>
      <c r="C12368" s="7" t="n">
        <v>3</v>
      </c>
      <c r="D12368" s="7" t="n">
        <v>0.699999988079071</v>
      </c>
      <c r="E12368" s="7" t="n">
        <v>500</v>
      </c>
      <c r="F12368" s="7" t="n">
        <v>0</v>
      </c>
    </row>
    <row r="12369" spans="1:9">
      <c r="A12369" t="s">
        <v>4</v>
      </c>
      <c r="B12369" s="4" t="s">
        <v>5</v>
      </c>
      <c r="C12369" s="4" t="s">
        <v>8</v>
      </c>
      <c r="D12369" s="4" t="s">
        <v>7</v>
      </c>
      <c r="E12369" s="4" t="s">
        <v>9</v>
      </c>
    </row>
    <row r="12370" spans="1:9">
      <c r="A12370" t="n">
        <v>107286</v>
      </c>
      <c r="B12370" s="38" t="n">
        <v>51</v>
      </c>
      <c r="C12370" s="7" t="n">
        <v>4</v>
      </c>
      <c r="D12370" s="7" t="n">
        <v>31</v>
      </c>
      <c r="E12370" s="7" t="s">
        <v>281</v>
      </c>
    </row>
    <row r="12371" spans="1:9">
      <c r="A12371" t="s">
        <v>4</v>
      </c>
      <c r="B12371" s="4" t="s">
        <v>5</v>
      </c>
      <c r="C12371" s="4" t="s">
        <v>7</v>
      </c>
    </row>
    <row r="12372" spans="1:9">
      <c r="A12372" t="n">
        <v>107300</v>
      </c>
      <c r="B12372" s="23" t="n">
        <v>16</v>
      </c>
      <c r="C12372" s="7" t="n">
        <v>0</v>
      </c>
    </row>
    <row r="12373" spans="1:9">
      <c r="A12373" t="s">
        <v>4</v>
      </c>
      <c r="B12373" s="4" t="s">
        <v>5</v>
      </c>
      <c r="C12373" s="4" t="s">
        <v>7</v>
      </c>
      <c r="D12373" s="4" t="s">
        <v>8</v>
      </c>
      <c r="E12373" s="4" t="s">
        <v>19</v>
      </c>
      <c r="F12373" s="4" t="s">
        <v>69</v>
      </c>
      <c r="G12373" s="4" t="s">
        <v>8</v>
      </c>
      <c r="H12373" s="4" t="s">
        <v>8</v>
      </c>
      <c r="I12373" s="4" t="s">
        <v>8</v>
      </c>
      <c r="J12373" s="4" t="s">
        <v>19</v>
      </c>
      <c r="K12373" s="4" t="s">
        <v>69</v>
      </c>
      <c r="L12373" s="4" t="s">
        <v>8</v>
      </c>
      <c r="M12373" s="4" t="s">
        <v>8</v>
      </c>
    </row>
    <row r="12374" spans="1:9">
      <c r="A12374" t="n">
        <v>107303</v>
      </c>
      <c r="B12374" s="39" t="n">
        <v>26</v>
      </c>
      <c r="C12374" s="7" t="n">
        <v>31</v>
      </c>
      <c r="D12374" s="7" t="n">
        <v>17</v>
      </c>
      <c r="E12374" s="7" t="n">
        <v>20328</v>
      </c>
      <c r="F12374" s="7" t="s">
        <v>282</v>
      </c>
      <c r="G12374" s="7" t="n">
        <v>2</v>
      </c>
      <c r="H12374" s="7" t="n">
        <v>3</v>
      </c>
      <c r="I12374" s="7" t="n">
        <v>17</v>
      </c>
      <c r="J12374" s="7" t="n">
        <v>20329</v>
      </c>
      <c r="K12374" s="7" t="s">
        <v>283</v>
      </c>
      <c r="L12374" s="7" t="n">
        <v>2</v>
      </c>
      <c r="M12374" s="7" t="n">
        <v>0</v>
      </c>
    </row>
    <row r="12375" spans="1:9">
      <c r="A12375" t="s">
        <v>4</v>
      </c>
      <c r="B12375" s="4" t="s">
        <v>5</v>
      </c>
    </row>
    <row r="12376" spans="1:9">
      <c r="A12376" t="n">
        <v>107443</v>
      </c>
      <c r="B12376" s="30" t="n">
        <v>28</v>
      </c>
    </row>
    <row r="12377" spans="1:9">
      <c r="A12377" t="s">
        <v>4</v>
      </c>
      <c r="B12377" s="4" t="s">
        <v>5</v>
      </c>
      <c r="C12377" s="4" t="s">
        <v>7</v>
      </c>
      <c r="D12377" s="4" t="s">
        <v>8</v>
      </c>
      <c r="E12377" s="4" t="s">
        <v>9</v>
      </c>
      <c r="F12377" s="4" t="s">
        <v>18</v>
      </c>
      <c r="G12377" s="4" t="s">
        <v>18</v>
      </c>
      <c r="H12377" s="4" t="s">
        <v>18</v>
      </c>
    </row>
    <row r="12378" spans="1:9">
      <c r="A12378" t="n">
        <v>107444</v>
      </c>
      <c r="B12378" s="37" t="n">
        <v>48</v>
      </c>
      <c r="C12378" s="7" t="n">
        <v>13</v>
      </c>
      <c r="D12378" s="7" t="n">
        <v>0</v>
      </c>
      <c r="E12378" s="7" t="s">
        <v>273</v>
      </c>
      <c r="F12378" s="7" t="n">
        <v>-1</v>
      </c>
      <c r="G12378" s="7" t="n">
        <v>1</v>
      </c>
      <c r="H12378" s="7" t="n">
        <v>0</v>
      </c>
    </row>
    <row r="12379" spans="1:9">
      <c r="A12379" t="s">
        <v>4</v>
      </c>
      <c r="B12379" s="4" t="s">
        <v>5</v>
      </c>
      <c r="C12379" s="4" t="s">
        <v>7</v>
      </c>
    </row>
    <row r="12380" spans="1:9">
      <c r="A12380" t="n">
        <v>107472</v>
      </c>
      <c r="B12380" s="23" t="n">
        <v>16</v>
      </c>
      <c r="C12380" s="7" t="n">
        <v>600</v>
      </c>
    </row>
    <row r="12381" spans="1:9">
      <c r="A12381" t="s">
        <v>4</v>
      </c>
      <c r="B12381" s="4" t="s">
        <v>5</v>
      </c>
      <c r="C12381" s="4" t="s">
        <v>9</v>
      </c>
      <c r="D12381" s="4" t="s">
        <v>7</v>
      </c>
    </row>
    <row r="12382" spans="1:9">
      <c r="A12382" t="n">
        <v>107475</v>
      </c>
      <c r="B12382" s="59" t="n">
        <v>29</v>
      </c>
      <c r="C12382" s="7" t="s">
        <v>257</v>
      </c>
      <c r="D12382" s="7" t="n">
        <v>65533</v>
      </c>
    </row>
    <row r="12383" spans="1:9">
      <c r="A12383" t="s">
        <v>4</v>
      </c>
      <c r="B12383" s="4" t="s">
        <v>5</v>
      </c>
      <c r="C12383" s="4" t="s">
        <v>8</v>
      </c>
      <c r="D12383" s="4" t="s">
        <v>7</v>
      </c>
      <c r="E12383" s="4" t="s">
        <v>9</v>
      </c>
    </row>
    <row r="12384" spans="1:9">
      <c r="A12384" t="n">
        <v>107498</v>
      </c>
      <c r="B12384" s="38" t="n">
        <v>51</v>
      </c>
      <c r="C12384" s="7" t="n">
        <v>4</v>
      </c>
      <c r="D12384" s="7" t="n">
        <v>13</v>
      </c>
      <c r="E12384" s="7" t="s">
        <v>284</v>
      </c>
    </row>
    <row r="12385" spans="1:13">
      <c r="A12385" t="s">
        <v>4</v>
      </c>
      <c r="B12385" s="4" t="s">
        <v>5</v>
      </c>
      <c r="C12385" s="4" t="s">
        <v>7</v>
      </c>
    </row>
    <row r="12386" spans="1:13">
      <c r="A12386" t="n">
        <v>107511</v>
      </c>
      <c r="B12386" s="23" t="n">
        <v>16</v>
      </c>
      <c r="C12386" s="7" t="n">
        <v>0</v>
      </c>
    </row>
    <row r="12387" spans="1:13">
      <c r="A12387" t="s">
        <v>4</v>
      </c>
      <c r="B12387" s="4" t="s">
        <v>5</v>
      </c>
      <c r="C12387" s="4" t="s">
        <v>7</v>
      </c>
      <c r="D12387" s="4" t="s">
        <v>8</v>
      </c>
      <c r="E12387" s="4" t="s">
        <v>19</v>
      </c>
      <c r="F12387" s="4" t="s">
        <v>69</v>
      </c>
      <c r="G12387" s="4" t="s">
        <v>8</v>
      </c>
      <c r="H12387" s="4" t="s">
        <v>8</v>
      </c>
    </row>
    <row r="12388" spans="1:13">
      <c r="A12388" t="n">
        <v>107514</v>
      </c>
      <c r="B12388" s="39" t="n">
        <v>26</v>
      </c>
      <c r="C12388" s="7" t="n">
        <v>13</v>
      </c>
      <c r="D12388" s="7" t="n">
        <v>17</v>
      </c>
      <c r="E12388" s="7" t="n">
        <v>11324</v>
      </c>
      <c r="F12388" s="7" t="s">
        <v>285</v>
      </c>
      <c r="G12388" s="7" t="n">
        <v>2</v>
      </c>
      <c r="H12388" s="7" t="n">
        <v>0</v>
      </c>
    </row>
    <row r="12389" spans="1:13">
      <c r="A12389" t="s">
        <v>4</v>
      </c>
      <c r="B12389" s="4" t="s">
        <v>5</v>
      </c>
    </row>
    <row r="12390" spans="1:13">
      <c r="A12390" t="n">
        <v>107550</v>
      </c>
      <c r="B12390" s="30" t="n">
        <v>28</v>
      </c>
    </row>
    <row r="12391" spans="1:13">
      <c r="A12391" t="s">
        <v>4</v>
      </c>
      <c r="B12391" s="4" t="s">
        <v>5</v>
      </c>
      <c r="C12391" s="4" t="s">
        <v>9</v>
      </c>
      <c r="D12391" s="4" t="s">
        <v>7</v>
      </c>
    </row>
    <row r="12392" spans="1:13">
      <c r="A12392" t="n">
        <v>107551</v>
      </c>
      <c r="B12392" s="59" t="n">
        <v>29</v>
      </c>
      <c r="C12392" s="7" t="s">
        <v>20</v>
      </c>
      <c r="D12392" s="7" t="n">
        <v>65533</v>
      </c>
    </row>
    <row r="12393" spans="1:13">
      <c r="A12393" t="s">
        <v>4</v>
      </c>
      <c r="B12393" s="4" t="s">
        <v>5</v>
      </c>
      <c r="C12393" s="4" t="s">
        <v>7</v>
      </c>
      <c r="D12393" s="4" t="s">
        <v>8</v>
      </c>
      <c r="E12393" s="4" t="s">
        <v>9</v>
      </c>
      <c r="F12393" s="4" t="s">
        <v>18</v>
      </c>
      <c r="G12393" s="4" t="s">
        <v>18</v>
      </c>
      <c r="H12393" s="4" t="s">
        <v>18</v>
      </c>
    </row>
    <row r="12394" spans="1:13">
      <c r="A12394" t="n">
        <v>107555</v>
      </c>
      <c r="B12394" s="37" t="n">
        <v>48</v>
      </c>
      <c r="C12394" s="7" t="n">
        <v>13</v>
      </c>
      <c r="D12394" s="7" t="n">
        <v>0</v>
      </c>
      <c r="E12394" s="7" t="s">
        <v>273</v>
      </c>
      <c r="F12394" s="7" t="n">
        <v>-1</v>
      </c>
      <c r="G12394" s="7" t="n">
        <v>1</v>
      </c>
      <c r="H12394" s="7" t="n">
        <v>2.80259692864963e-45</v>
      </c>
    </row>
    <row r="12395" spans="1:13">
      <c r="A12395" t="s">
        <v>4</v>
      </c>
      <c r="B12395" s="4" t="s">
        <v>5</v>
      </c>
      <c r="C12395" s="4" t="s">
        <v>7</v>
      </c>
    </row>
    <row r="12396" spans="1:13">
      <c r="A12396" t="n">
        <v>107583</v>
      </c>
      <c r="B12396" s="23" t="n">
        <v>16</v>
      </c>
      <c r="C12396" s="7" t="n">
        <v>1000</v>
      </c>
    </row>
    <row r="12397" spans="1:13">
      <c r="A12397" t="s">
        <v>4</v>
      </c>
      <c r="B12397" s="4" t="s">
        <v>5</v>
      </c>
      <c r="C12397" s="4" t="s">
        <v>7</v>
      </c>
      <c r="D12397" s="4" t="s">
        <v>7</v>
      </c>
      <c r="E12397" s="4" t="s">
        <v>7</v>
      </c>
    </row>
    <row r="12398" spans="1:13">
      <c r="A12398" t="n">
        <v>107586</v>
      </c>
      <c r="B12398" s="45" t="n">
        <v>61</v>
      </c>
      <c r="C12398" s="7" t="n">
        <v>13</v>
      </c>
      <c r="D12398" s="7" t="n">
        <v>65533</v>
      </c>
      <c r="E12398" s="7" t="n">
        <v>1000</v>
      </c>
    </row>
    <row r="12399" spans="1:13">
      <c r="A12399" t="s">
        <v>4</v>
      </c>
      <c r="B12399" s="4" t="s">
        <v>5</v>
      </c>
      <c r="C12399" s="4" t="s">
        <v>8</v>
      </c>
      <c r="D12399" s="4" t="s">
        <v>7</v>
      </c>
      <c r="E12399" s="4" t="s">
        <v>9</v>
      </c>
      <c r="F12399" s="4" t="s">
        <v>9</v>
      </c>
      <c r="G12399" s="4" t="s">
        <v>9</v>
      </c>
      <c r="H12399" s="4" t="s">
        <v>9</v>
      </c>
    </row>
    <row r="12400" spans="1:13">
      <c r="A12400" t="n">
        <v>107593</v>
      </c>
      <c r="B12400" s="38" t="n">
        <v>51</v>
      </c>
      <c r="C12400" s="7" t="n">
        <v>3</v>
      </c>
      <c r="D12400" s="7" t="n">
        <v>31</v>
      </c>
      <c r="E12400" s="7" t="s">
        <v>286</v>
      </c>
      <c r="F12400" s="7" t="s">
        <v>155</v>
      </c>
      <c r="G12400" s="7" t="s">
        <v>154</v>
      </c>
      <c r="H12400" s="7" t="s">
        <v>155</v>
      </c>
    </row>
    <row r="12401" spans="1:8">
      <c r="A12401" t="s">
        <v>4</v>
      </c>
      <c r="B12401" s="4" t="s">
        <v>5</v>
      </c>
      <c r="C12401" s="4" t="s">
        <v>7</v>
      </c>
      <c r="D12401" s="4" t="s">
        <v>8</v>
      </c>
      <c r="E12401" s="4" t="s">
        <v>9</v>
      </c>
      <c r="F12401" s="4" t="s">
        <v>18</v>
      </c>
      <c r="G12401" s="4" t="s">
        <v>18</v>
      </c>
      <c r="H12401" s="4" t="s">
        <v>18</v>
      </c>
    </row>
    <row r="12402" spans="1:8">
      <c r="A12402" t="n">
        <v>107606</v>
      </c>
      <c r="B12402" s="37" t="n">
        <v>48</v>
      </c>
      <c r="C12402" s="7" t="n">
        <v>31</v>
      </c>
      <c r="D12402" s="7" t="n">
        <v>0</v>
      </c>
      <c r="E12402" s="7" t="s">
        <v>277</v>
      </c>
      <c r="F12402" s="7" t="n">
        <v>-1</v>
      </c>
      <c r="G12402" s="7" t="n">
        <v>1</v>
      </c>
      <c r="H12402" s="7" t="n">
        <v>0</v>
      </c>
    </row>
    <row r="12403" spans="1:8">
      <c r="A12403" t="s">
        <v>4</v>
      </c>
      <c r="B12403" s="4" t="s">
        <v>5</v>
      </c>
      <c r="C12403" s="4" t="s">
        <v>7</v>
      </c>
      <c r="D12403" s="4" t="s">
        <v>8</v>
      </c>
      <c r="E12403" s="4" t="s">
        <v>9</v>
      </c>
      <c r="F12403" s="4" t="s">
        <v>18</v>
      </c>
      <c r="G12403" s="4" t="s">
        <v>18</v>
      </c>
      <c r="H12403" s="4" t="s">
        <v>18</v>
      </c>
    </row>
    <row r="12404" spans="1:8">
      <c r="A12404" t="n">
        <v>107632</v>
      </c>
      <c r="B12404" s="37" t="n">
        <v>48</v>
      </c>
      <c r="C12404" s="7" t="n">
        <v>13</v>
      </c>
      <c r="D12404" s="7" t="n">
        <v>0</v>
      </c>
      <c r="E12404" s="7" t="s">
        <v>274</v>
      </c>
      <c r="F12404" s="7" t="n">
        <v>-1</v>
      </c>
      <c r="G12404" s="7" t="n">
        <v>1</v>
      </c>
      <c r="H12404" s="7" t="n">
        <v>0</v>
      </c>
    </row>
    <row r="12405" spans="1:8">
      <c r="A12405" t="s">
        <v>4</v>
      </c>
      <c r="B12405" s="4" t="s">
        <v>5</v>
      </c>
      <c r="C12405" s="4" t="s">
        <v>7</v>
      </c>
    </row>
    <row r="12406" spans="1:8">
      <c r="A12406" t="n">
        <v>107658</v>
      </c>
      <c r="B12406" s="23" t="n">
        <v>16</v>
      </c>
      <c r="C12406" s="7" t="n">
        <v>1966</v>
      </c>
    </row>
    <row r="12407" spans="1:8">
      <c r="A12407" t="s">
        <v>4</v>
      </c>
      <c r="B12407" s="4" t="s">
        <v>5</v>
      </c>
      <c r="C12407" s="4" t="s">
        <v>8</v>
      </c>
      <c r="D12407" s="4" t="s">
        <v>18</v>
      </c>
      <c r="E12407" s="4" t="s">
        <v>7</v>
      </c>
      <c r="F12407" s="4" t="s">
        <v>8</v>
      </c>
    </row>
    <row r="12408" spans="1:8">
      <c r="A12408" t="n">
        <v>107661</v>
      </c>
      <c r="B12408" s="17" t="n">
        <v>49</v>
      </c>
      <c r="C12408" s="7" t="n">
        <v>3</v>
      </c>
      <c r="D12408" s="7" t="n">
        <v>1</v>
      </c>
      <c r="E12408" s="7" t="n">
        <v>500</v>
      </c>
      <c r="F12408" s="7" t="n">
        <v>0</v>
      </c>
    </row>
    <row r="12409" spans="1:8">
      <c r="A12409" t="s">
        <v>4</v>
      </c>
      <c r="B12409" s="4" t="s">
        <v>5</v>
      </c>
      <c r="C12409" s="4" t="s">
        <v>7</v>
      </c>
      <c r="D12409" s="4" t="s">
        <v>8</v>
      </c>
    </row>
    <row r="12410" spans="1:8">
      <c r="A12410" t="n">
        <v>107670</v>
      </c>
      <c r="B12410" s="60" t="n">
        <v>89</v>
      </c>
      <c r="C12410" s="7" t="n">
        <v>65533</v>
      </c>
      <c r="D12410" s="7" t="n">
        <v>1</v>
      </c>
    </row>
    <row r="12411" spans="1:8">
      <c r="A12411" t="s">
        <v>4</v>
      </c>
      <c r="B12411" s="4" t="s">
        <v>5</v>
      </c>
      <c r="C12411" s="4" t="s">
        <v>8</v>
      </c>
      <c r="D12411" s="4" t="s">
        <v>7</v>
      </c>
      <c r="E12411" s="4" t="s">
        <v>18</v>
      </c>
    </row>
    <row r="12412" spans="1:8">
      <c r="A12412" t="n">
        <v>107674</v>
      </c>
      <c r="B12412" s="25" t="n">
        <v>58</v>
      </c>
      <c r="C12412" s="7" t="n">
        <v>101</v>
      </c>
      <c r="D12412" s="7" t="n">
        <v>300</v>
      </c>
      <c r="E12412" s="7" t="n">
        <v>1</v>
      </c>
    </row>
    <row r="12413" spans="1:8">
      <c r="A12413" t="s">
        <v>4</v>
      </c>
      <c r="B12413" s="4" t="s">
        <v>5</v>
      </c>
      <c r="C12413" s="4" t="s">
        <v>8</v>
      </c>
      <c r="D12413" s="4" t="s">
        <v>7</v>
      </c>
    </row>
    <row r="12414" spans="1:8">
      <c r="A12414" t="n">
        <v>107682</v>
      </c>
      <c r="B12414" s="25" t="n">
        <v>58</v>
      </c>
      <c r="C12414" s="7" t="n">
        <v>254</v>
      </c>
      <c r="D12414" s="7" t="n">
        <v>0</v>
      </c>
    </row>
    <row r="12415" spans="1:8">
      <c r="A12415" t="s">
        <v>4</v>
      </c>
      <c r="B12415" s="4" t="s">
        <v>5</v>
      </c>
      <c r="C12415" s="4" t="s">
        <v>8</v>
      </c>
      <c r="D12415" s="4" t="s">
        <v>7</v>
      </c>
      <c r="E12415" s="4" t="s">
        <v>7</v>
      </c>
      <c r="F12415" s="4" t="s">
        <v>19</v>
      </c>
    </row>
    <row r="12416" spans="1:8">
      <c r="A12416" t="n">
        <v>107686</v>
      </c>
      <c r="B12416" s="61" t="n">
        <v>84</v>
      </c>
      <c r="C12416" s="7" t="n">
        <v>0</v>
      </c>
      <c r="D12416" s="7" t="n">
        <v>0</v>
      </c>
      <c r="E12416" s="7" t="n">
        <v>0</v>
      </c>
      <c r="F12416" s="7" t="n">
        <v>1045220557</v>
      </c>
    </row>
    <row r="12417" spans="1:8">
      <c r="A12417" t="s">
        <v>4</v>
      </c>
      <c r="B12417" s="4" t="s">
        <v>5</v>
      </c>
      <c r="C12417" s="4" t="s">
        <v>7</v>
      </c>
      <c r="D12417" s="4" t="s">
        <v>18</v>
      </c>
      <c r="E12417" s="4" t="s">
        <v>18</v>
      </c>
      <c r="F12417" s="4" t="s">
        <v>18</v>
      </c>
      <c r="G12417" s="4" t="s">
        <v>18</v>
      </c>
    </row>
    <row r="12418" spans="1:8">
      <c r="A12418" t="n">
        <v>107696</v>
      </c>
      <c r="B12418" s="33" t="n">
        <v>46</v>
      </c>
      <c r="C12418" s="7" t="n">
        <v>5</v>
      </c>
      <c r="D12418" s="7" t="n">
        <v>1.39999997615814</v>
      </c>
      <c r="E12418" s="7" t="n">
        <v>0.0599999986588955</v>
      </c>
      <c r="F12418" s="7" t="n">
        <v>-28.7000007629395</v>
      </c>
      <c r="G12418" s="7" t="n">
        <v>0</v>
      </c>
    </row>
    <row r="12419" spans="1:8">
      <c r="A12419" t="s">
        <v>4</v>
      </c>
      <c r="B12419" s="4" t="s">
        <v>5</v>
      </c>
      <c r="C12419" s="4" t="s">
        <v>7</v>
      </c>
      <c r="D12419" s="4" t="s">
        <v>18</v>
      </c>
      <c r="E12419" s="4" t="s">
        <v>18</v>
      </c>
      <c r="F12419" s="4" t="s">
        <v>18</v>
      </c>
      <c r="G12419" s="4" t="s">
        <v>18</v>
      </c>
    </row>
    <row r="12420" spans="1:8">
      <c r="A12420" t="n">
        <v>107715</v>
      </c>
      <c r="B12420" s="33" t="n">
        <v>46</v>
      </c>
      <c r="C12420" s="7" t="n">
        <v>7</v>
      </c>
      <c r="D12420" s="7" t="n">
        <v>1.04999995231628</v>
      </c>
      <c r="E12420" s="7" t="n">
        <v>0.0599999986588955</v>
      </c>
      <c r="F12420" s="7" t="n">
        <v>-28.1499996185303</v>
      </c>
      <c r="G12420" s="7" t="n">
        <v>0</v>
      </c>
    </row>
    <row r="12421" spans="1:8">
      <c r="A12421" t="s">
        <v>4</v>
      </c>
      <c r="B12421" s="4" t="s">
        <v>5</v>
      </c>
      <c r="C12421" s="4" t="s">
        <v>7</v>
      </c>
      <c r="D12421" s="4" t="s">
        <v>18</v>
      </c>
      <c r="E12421" s="4" t="s">
        <v>18</v>
      </c>
      <c r="F12421" s="4" t="s">
        <v>18</v>
      </c>
      <c r="G12421" s="4" t="s">
        <v>18</v>
      </c>
    </row>
    <row r="12422" spans="1:8">
      <c r="A12422" t="n">
        <v>107734</v>
      </c>
      <c r="B12422" s="33" t="n">
        <v>46</v>
      </c>
      <c r="C12422" s="7" t="n">
        <v>11</v>
      </c>
      <c r="D12422" s="7" t="n">
        <v>2.95000004768372</v>
      </c>
      <c r="E12422" s="7" t="n">
        <v>0.0599999986588955</v>
      </c>
      <c r="F12422" s="7" t="n">
        <v>-28.6499996185303</v>
      </c>
      <c r="G12422" s="7" t="n">
        <v>0</v>
      </c>
    </row>
    <row r="12423" spans="1:8">
      <c r="A12423" t="s">
        <v>4</v>
      </c>
      <c r="B12423" s="4" t="s">
        <v>5</v>
      </c>
      <c r="C12423" s="4" t="s">
        <v>7</v>
      </c>
      <c r="D12423" s="4" t="s">
        <v>18</v>
      </c>
      <c r="E12423" s="4" t="s">
        <v>18</v>
      </c>
      <c r="F12423" s="4" t="s">
        <v>18</v>
      </c>
      <c r="G12423" s="4" t="s">
        <v>18</v>
      </c>
    </row>
    <row r="12424" spans="1:8">
      <c r="A12424" t="n">
        <v>107753</v>
      </c>
      <c r="B12424" s="33" t="n">
        <v>46</v>
      </c>
      <c r="C12424" s="7" t="n">
        <v>80</v>
      </c>
      <c r="D12424" s="7" t="n">
        <v>1.75</v>
      </c>
      <c r="E12424" s="7" t="n">
        <v>0</v>
      </c>
      <c r="F12424" s="7" t="n">
        <v>-29.75</v>
      </c>
      <c r="G12424" s="7" t="n">
        <v>0</v>
      </c>
    </row>
    <row r="12425" spans="1:8">
      <c r="A12425" t="s">
        <v>4</v>
      </c>
      <c r="B12425" s="4" t="s">
        <v>5</v>
      </c>
      <c r="C12425" s="4" t="s">
        <v>7</v>
      </c>
      <c r="D12425" s="4" t="s">
        <v>7</v>
      </c>
      <c r="E12425" s="4" t="s">
        <v>18</v>
      </c>
      <c r="F12425" s="4" t="s">
        <v>8</v>
      </c>
    </row>
    <row r="12426" spans="1:8">
      <c r="A12426" t="n">
        <v>107772</v>
      </c>
      <c r="B12426" s="58" t="n">
        <v>53</v>
      </c>
      <c r="C12426" s="7" t="n">
        <v>5</v>
      </c>
      <c r="D12426" s="7" t="n">
        <v>13</v>
      </c>
      <c r="E12426" s="7" t="n">
        <v>0</v>
      </c>
      <c r="F12426" s="7" t="n">
        <v>0</v>
      </c>
    </row>
    <row r="12427" spans="1:8">
      <c r="A12427" t="s">
        <v>4</v>
      </c>
      <c r="B12427" s="4" t="s">
        <v>5</v>
      </c>
      <c r="C12427" s="4" t="s">
        <v>7</v>
      </c>
      <c r="D12427" s="4" t="s">
        <v>7</v>
      </c>
      <c r="E12427" s="4" t="s">
        <v>18</v>
      </c>
      <c r="F12427" s="4" t="s">
        <v>8</v>
      </c>
    </row>
    <row r="12428" spans="1:8">
      <c r="A12428" t="n">
        <v>107782</v>
      </c>
      <c r="B12428" s="58" t="n">
        <v>53</v>
      </c>
      <c r="C12428" s="7" t="n">
        <v>7</v>
      </c>
      <c r="D12428" s="7" t="n">
        <v>13</v>
      </c>
      <c r="E12428" s="7" t="n">
        <v>0</v>
      </c>
      <c r="F12428" s="7" t="n">
        <v>0</v>
      </c>
    </row>
    <row r="12429" spans="1:8">
      <c r="A12429" t="s">
        <v>4</v>
      </c>
      <c r="B12429" s="4" t="s">
        <v>5</v>
      </c>
      <c r="C12429" s="4" t="s">
        <v>7</v>
      </c>
      <c r="D12429" s="4" t="s">
        <v>7</v>
      </c>
      <c r="E12429" s="4" t="s">
        <v>18</v>
      </c>
      <c r="F12429" s="4" t="s">
        <v>8</v>
      </c>
    </row>
    <row r="12430" spans="1:8">
      <c r="A12430" t="n">
        <v>107792</v>
      </c>
      <c r="B12430" s="58" t="n">
        <v>53</v>
      </c>
      <c r="C12430" s="7" t="n">
        <v>11</v>
      </c>
      <c r="D12430" s="7" t="n">
        <v>13</v>
      </c>
      <c r="E12430" s="7" t="n">
        <v>0</v>
      </c>
      <c r="F12430" s="7" t="n">
        <v>0</v>
      </c>
    </row>
    <row r="12431" spans="1:8">
      <c r="A12431" t="s">
        <v>4</v>
      </c>
      <c r="B12431" s="4" t="s">
        <v>5</v>
      </c>
      <c r="C12431" s="4" t="s">
        <v>7</v>
      </c>
      <c r="D12431" s="4" t="s">
        <v>7</v>
      </c>
      <c r="E12431" s="4" t="s">
        <v>18</v>
      </c>
      <c r="F12431" s="4" t="s">
        <v>8</v>
      </c>
    </row>
    <row r="12432" spans="1:8">
      <c r="A12432" t="n">
        <v>107802</v>
      </c>
      <c r="B12432" s="58" t="n">
        <v>53</v>
      </c>
      <c r="C12432" s="7" t="n">
        <v>80</v>
      </c>
      <c r="D12432" s="7" t="n">
        <v>13</v>
      </c>
      <c r="E12432" s="7" t="n">
        <v>0</v>
      </c>
      <c r="F12432" s="7" t="n">
        <v>0</v>
      </c>
    </row>
    <row r="12433" spans="1:7">
      <c r="A12433" t="s">
        <v>4</v>
      </c>
      <c r="B12433" s="4" t="s">
        <v>5</v>
      </c>
      <c r="C12433" s="4" t="s">
        <v>7</v>
      </c>
      <c r="D12433" s="4" t="s">
        <v>7</v>
      </c>
      <c r="E12433" s="4" t="s">
        <v>7</v>
      </c>
    </row>
    <row r="12434" spans="1:7">
      <c r="A12434" t="n">
        <v>107812</v>
      </c>
      <c r="B12434" s="45" t="n">
        <v>61</v>
      </c>
      <c r="C12434" s="7" t="n">
        <v>31</v>
      </c>
      <c r="D12434" s="7" t="n">
        <v>13</v>
      </c>
      <c r="E12434" s="7" t="n">
        <v>0</v>
      </c>
    </row>
    <row r="12435" spans="1:7">
      <c r="A12435" t="s">
        <v>4</v>
      </c>
      <c r="B12435" s="4" t="s">
        <v>5</v>
      </c>
      <c r="C12435" s="4" t="s">
        <v>8</v>
      </c>
      <c r="D12435" s="4" t="s">
        <v>8</v>
      </c>
      <c r="E12435" s="4" t="s">
        <v>18</v>
      </c>
      <c r="F12435" s="4" t="s">
        <v>18</v>
      </c>
      <c r="G12435" s="4" t="s">
        <v>18</v>
      </c>
      <c r="H12435" s="4" t="s">
        <v>7</v>
      </c>
    </row>
    <row r="12436" spans="1:7">
      <c r="A12436" t="n">
        <v>107819</v>
      </c>
      <c r="B12436" s="36" t="n">
        <v>45</v>
      </c>
      <c r="C12436" s="7" t="n">
        <v>2</v>
      </c>
      <c r="D12436" s="7" t="n">
        <v>3</v>
      </c>
      <c r="E12436" s="7" t="n">
        <v>1.25</v>
      </c>
      <c r="F12436" s="7" t="n">
        <v>1.14999997615814</v>
      </c>
      <c r="G12436" s="7" t="n">
        <v>-31</v>
      </c>
      <c r="H12436" s="7" t="n">
        <v>0</v>
      </c>
    </row>
    <row r="12437" spans="1:7">
      <c r="A12437" t="s">
        <v>4</v>
      </c>
      <c r="B12437" s="4" t="s">
        <v>5</v>
      </c>
      <c r="C12437" s="4" t="s">
        <v>8</v>
      </c>
      <c r="D12437" s="4" t="s">
        <v>8</v>
      </c>
      <c r="E12437" s="4" t="s">
        <v>18</v>
      </c>
      <c r="F12437" s="4" t="s">
        <v>18</v>
      </c>
      <c r="G12437" s="4" t="s">
        <v>18</v>
      </c>
      <c r="H12437" s="4" t="s">
        <v>7</v>
      </c>
      <c r="I12437" s="4" t="s">
        <v>8</v>
      </c>
    </row>
    <row r="12438" spans="1:7">
      <c r="A12438" t="n">
        <v>107836</v>
      </c>
      <c r="B12438" s="36" t="n">
        <v>45</v>
      </c>
      <c r="C12438" s="7" t="n">
        <v>4</v>
      </c>
      <c r="D12438" s="7" t="n">
        <v>3</v>
      </c>
      <c r="E12438" s="7" t="n">
        <v>13.6499996185303</v>
      </c>
      <c r="F12438" s="7" t="n">
        <v>207.600006103516</v>
      </c>
      <c r="G12438" s="7" t="n">
        <v>0</v>
      </c>
      <c r="H12438" s="7" t="n">
        <v>0</v>
      </c>
      <c r="I12438" s="7" t="n">
        <v>0</v>
      </c>
    </row>
    <row r="12439" spans="1:7">
      <c r="A12439" t="s">
        <v>4</v>
      </c>
      <c r="B12439" s="4" t="s">
        <v>5</v>
      </c>
      <c r="C12439" s="4" t="s">
        <v>8</v>
      </c>
      <c r="D12439" s="4" t="s">
        <v>8</v>
      </c>
      <c r="E12439" s="4" t="s">
        <v>18</v>
      </c>
      <c r="F12439" s="4" t="s">
        <v>7</v>
      </c>
    </row>
    <row r="12440" spans="1:7">
      <c r="A12440" t="n">
        <v>107854</v>
      </c>
      <c r="B12440" s="36" t="n">
        <v>45</v>
      </c>
      <c r="C12440" s="7" t="n">
        <v>5</v>
      </c>
      <c r="D12440" s="7" t="n">
        <v>3</v>
      </c>
      <c r="E12440" s="7" t="n">
        <v>1.70000004768372</v>
      </c>
      <c r="F12440" s="7" t="n">
        <v>0</v>
      </c>
    </row>
    <row r="12441" spans="1:7">
      <c r="A12441" t="s">
        <v>4</v>
      </c>
      <c r="B12441" s="4" t="s">
        <v>5</v>
      </c>
      <c r="C12441" s="4" t="s">
        <v>8</v>
      </c>
      <c r="D12441" s="4" t="s">
        <v>8</v>
      </c>
      <c r="E12441" s="4" t="s">
        <v>18</v>
      </c>
      <c r="F12441" s="4" t="s">
        <v>7</v>
      </c>
    </row>
    <row r="12442" spans="1:7">
      <c r="A12442" t="n">
        <v>107863</v>
      </c>
      <c r="B12442" s="36" t="n">
        <v>45</v>
      </c>
      <c r="C12442" s="7" t="n">
        <v>11</v>
      </c>
      <c r="D12442" s="7" t="n">
        <v>3</v>
      </c>
      <c r="E12442" s="7" t="n">
        <v>34</v>
      </c>
      <c r="F12442" s="7" t="n">
        <v>0</v>
      </c>
    </row>
    <row r="12443" spans="1:7">
      <c r="A12443" t="s">
        <v>4</v>
      </c>
      <c r="B12443" s="4" t="s">
        <v>5</v>
      </c>
      <c r="C12443" s="4" t="s">
        <v>8</v>
      </c>
      <c r="D12443" s="4" t="s">
        <v>8</v>
      </c>
      <c r="E12443" s="4" t="s">
        <v>18</v>
      </c>
      <c r="F12443" s="4" t="s">
        <v>18</v>
      </c>
      <c r="G12443" s="4" t="s">
        <v>18</v>
      </c>
      <c r="H12443" s="4" t="s">
        <v>7</v>
      </c>
    </row>
    <row r="12444" spans="1:7">
      <c r="A12444" t="n">
        <v>107872</v>
      </c>
      <c r="B12444" s="36" t="n">
        <v>45</v>
      </c>
      <c r="C12444" s="7" t="n">
        <v>2</v>
      </c>
      <c r="D12444" s="7" t="n">
        <v>3</v>
      </c>
      <c r="E12444" s="7" t="n">
        <v>1.25</v>
      </c>
      <c r="F12444" s="7" t="n">
        <v>1.14999997615814</v>
      </c>
      <c r="G12444" s="7" t="n">
        <v>-31</v>
      </c>
      <c r="H12444" s="7" t="n">
        <v>8000</v>
      </c>
    </row>
    <row r="12445" spans="1:7">
      <c r="A12445" t="s">
        <v>4</v>
      </c>
      <c r="B12445" s="4" t="s">
        <v>5</v>
      </c>
      <c r="C12445" s="4" t="s">
        <v>8</v>
      </c>
      <c r="D12445" s="4" t="s">
        <v>8</v>
      </c>
      <c r="E12445" s="4" t="s">
        <v>18</v>
      </c>
      <c r="F12445" s="4" t="s">
        <v>18</v>
      </c>
      <c r="G12445" s="4" t="s">
        <v>18</v>
      </c>
      <c r="H12445" s="4" t="s">
        <v>7</v>
      </c>
      <c r="I12445" s="4" t="s">
        <v>8</v>
      </c>
    </row>
    <row r="12446" spans="1:7">
      <c r="A12446" t="n">
        <v>107889</v>
      </c>
      <c r="B12446" s="36" t="n">
        <v>45</v>
      </c>
      <c r="C12446" s="7" t="n">
        <v>4</v>
      </c>
      <c r="D12446" s="7" t="n">
        <v>3</v>
      </c>
      <c r="E12446" s="7" t="n">
        <v>28.3999996185303</v>
      </c>
      <c r="F12446" s="7" t="n">
        <v>221.649993896484</v>
      </c>
      <c r="G12446" s="7" t="n">
        <v>0</v>
      </c>
      <c r="H12446" s="7" t="n">
        <v>8000</v>
      </c>
      <c r="I12446" s="7" t="n">
        <v>0</v>
      </c>
    </row>
    <row r="12447" spans="1:7">
      <c r="A12447" t="s">
        <v>4</v>
      </c>
      <c r="B12447" s="4" t="s">
        <v>5</v>
      </c>
      <c r="C12447" s="4" t="s">
        <v>8</v>
      </c>
      <c r="D12447" s="4" t="s">
        <v>8</v>
      </c>
      <c r="E12447" s="4" t="s">
        <v>18</v>
      </c>
      <c r="F12447" s="4" t="s">
        <v>7</v>
      </c>
    </row>
    <row r="12448" spans="1:7">
      <c r="A12448" t="n">
        <v>107907</v>
      </c>
      <c r="B12448" s="36" t="n">
        <v>45</v>
      </c>
      <c r="C12448" s="7" t="n">
        <v>5</v>
      </c>
      <c r="D12448" s="7" t="n">
        <v>3</v>
      </c>
      <c r="E12448" s="7" t="n">
        <v>1.60000002384186</v>
      </c>
      <c r="F12448" s="7" t="n">
        <v>8000</v>
      </c>
    </row>
    <row r="12449" spans="1:9">
      <c r="A12449" t="s">
        <v>4</v>
      </c>
      <c r="B12449" s="4" t="s">
        <v>5</v>
      </c>
      <c r="C12449" s="4" t="s">
        <v>8</v>
      </c>
      <c r="D12449" s="4" t="s">
        <v>7</v>
      </c>
      <c r="E12449" s="4" t="s">
        <v>9</v>
      </c>
      <c r="F12449" s="4" t="s">
        <v>9</v>
      </c>
      <c r="G12449" s="4" t="s">
        <v>8</v>
      </c>
    </row>
    <row r="12450" spans="1:9">
      <c r="A12450" t="n">
        <v>107916</v>
      </c>
      <c r="B12450" s="11" t="n">
        <v>32</v>
      </c>
      <c r="C12450" s="7" t="n">
        <v>0</v>
      </c>
      <c r="D12450" s="7" t="n">
        <v>31</v>
      </c>
      <c r="E12450" s="7" t="s">
        <v>20</v>
      </c>
      <c r="F12450" s="7" t="s">
        <v>287</v>
      </c>
      <c r="G12450" s="7" t="n">
        <v>0</v>
      </c>
    </row>
    <row r="12451" spans="1:9">
      <c r="A12451" t="s">
        <v>4</v>
      </c>
      <c r="B12451" s="4" t="s">
        <v>5</v>
      </c>
      <c r="C12451" s="4" t="s">
        <v>7</v>
      </c>
      <c r="D12451" s="4" t="s">
        <v>8</v>
      </c>
      <c r="E12451" s="4" t="s">
        <v>9</v>
      </c>
      <c r="F12451" s="4" t="s">
        <v>18</v>
      </c>
      <c r="G12451" s="4" t="s">
        <v>18</v>
      </c>
      <c r="H12451" s="4" t="s">
        <v>18</v>
      </c>
    </row>
    <row r="12452" spans="1:9">
      <c r="A12452" t="n">
        <v>107934</v>
      </c>
      <c r="B12452" s="37" t="n">
        <v>48</v>
      </c>
      <c r="C12452" s="7" t="n">
        <v>31</v>
      </c>
      <c r="D12452" s="7" t="n">
        <v>0</v>
      </c>
      <c r="E12452" s="7" t="s">
        <v>288</v>
      </c>
      <c r="F12452" s="7" t="n">
        <v>0</v>
      </c>
      <c r="G12452" s="7" t="n">
        <v>1</v>
      </c>
      <c r="H12452" s="7" t="n">
        <v>0</v>
      </c>
    </row>
    <row r="12453" spans="1:9">
      <c r="A12453" t="s">
        <v>4</v>
      </c>
      <c r="B12453" s="4" t="s">
        <v>5</v>
      </c>
      <c r="C12453" s="4" t="s">
        <v>7</v>
      </c>
    </row>
    <row r="12454" spans="1:9">
      <c r="A12454" t="n">
        <v>107960</v>
      </c>
      <c r="B12454" s="23" t="n">
        <v>16</v>
      </c>
      <c r="C12454" s="7" t="n">
        <v>1500</v>
      </c>
    </row>
    <row r="12455" spans="1:9">
      <c r="A12455" t="s">
        <v>4</v>
      </c>
      <c r="B12455" s="4" t="s">
        <v>5</v>
      </c>
      <c r="C12455" s="4" t="s">
        <v>8</v>
      </c>
      <c r="D12455" s="4" t="s">
        <v>7</v>
      </c>
      <c r="E12455" s="4" t="s">
        <v>9</v>
      </c>
      <c r="F12455" s="4" t="s">
        <v>9</v>
      </c>
      <c r="G12455" s="4" t="s">
        <v>9</v>
      </c>
      <c r="H12455" s="4" t="s">
        <v>9</v>
      </c>
    </row>
    <row r="12456" spans="1:9">
      <c r="A12456" t="n">
        <v>107963</v>
      </c>
      <c r="B12456" s="38" t="n">
        <v>51</v>
      </c>
      <c r="C12456" s="7" t="n">
        <v>3</v>
      </c>
      <c r="D12456" s="7" t="n">
        <v>13</v>
      </c>
      <c r="E12456" s="7" t="s">
        <v>286</v>
      </c>
      <c r="F12456" s="7" t="s">
        <v>289</v>
      </c>
      <c r="G12456" s="7" t="s">
        <v>154</v>
      </c>
      <c r="H12456" s="7" t="s">
        <v>155</v>
      </c>
    </row>
    <row r="12457" spans="1:9">
      <c r="A12457" t="s">
        <v>4</v>
      </c>
      <c r="B12457" s="4" t="s">
        <v>5</v>
      </c>
      <c r="C12457" s="4" t="s">
        <v>7</v>
      </c>
    </row>
    <row r="12458" spans="1:9">
      <c r="A12458" t="n">
        <v>107976</v>
      </c>
      <c r="B12458" s="23" t="n">
        <v>16</v>
      </c>
      <c r="C12458" s="7" t="n">
        <v>1500</v>
      </c>
    </row>
    <row r="12459" spans="1:9">
      <c r="A12459" t="s">
        <v>4</v>
      </c>
      <c r="B12459" s="4" t="s">
        <v>5</v>
      </c>
      <c r="C12459" s="4" t="s">
        <v>8</v>
      </c>
      <c r="D12459" s="4" t="s">
        <v>7</v>
      </c>
      <c r="E12459" s="4" t="s">
        <v>18</v>
      </c>
      <c r="F12459" s="4" t="s">
        <v>7</v>
      </c>
      <c r="G12459" s="4" t="s">
        <v>19</v>
      </c>
      <c r="H12459" s="4" t="s">
        <v>19</v>
      </c>
      <c r="I12459" s="4" t="s">
        <v>7</v>
      </c>
      <c r="J12459" s="4" t="s">
        <v>7</v>
      </c>
      <c r="K12459" s="4" t="s">
        <v>19</v>
      </c>
      <c r="L12459" s="4" t="s">
        <v>19</v>
      </c>
      <c r="M12459" s="4" t="s">
        <v>19</v>
      </c>
      <c r="N12459" s="4" t="s">
        <v>19</v>
      </c>
      <c r="O12459" s="4" t="s">
        <v>9</v>
      </c>
    </row>
    <row r="12460" spans="1:9">
      <c r="A12460" t="n">
        <v>107979</v>
      </c>
      <c r="B12460" s="15" t="n">
        <v>50</v>
      </c>
      <c r="C12460" s="7" t="n">
        <v>0</v>
      </c>
      <c r="D12460" s="7" t="n">
        <v>2000</v>
      </c>
      <c r="E12460" s="7" t="n">
        <v>0.800000011920929</v>
      </c>
      <c r="F12460" s="7" t="n">
        <v>100</v>
      </c>
      <c r="G12460" s="7" t="n">
        <v>0</v>
      </c>
      <c r="H12460" s="7" t="n">
        <v>0</v>
      </c>
      <c r="I12460" s="7" t="n">
        <v>0</v>
      </c>
      <c r="J12460" s="7" t="n">
        <v>65533</v>
      </c>
      <c r="K12460" s="7" t="n">
        <v>0</v>
      </c>
      <c r="L12460" s="7" t="n">
        <v>0</v>
      </c>
      <c r="M12460" s="7" t="n">
        <v>0</v>
      </c>
      <c r="N12460" s="7" t="n">
        <v>0</v>
      </c>
      <c r="O12460" s="7" t="s">
        <v>20</v>
      </c>
    </row>
    <row r="12461" spans="1:9">
      <c r="A12461" t="s">
        <v>4</v>
      </c>
      <c r="B12461" s="4" t="s">
        <v>5</v>
      </c>
      <c r="C12461" s="4" t="s">
        <v>7</v>
      </c>
    </row>
    <row r="12462" spans="1:9">
      <c r="A12462" t="n">
        <v>108018</v>
      </c>
      <c r="B12462" s="23" t="n">
        <v>16</v>
      </c>
      <c r="C12462" s="7" t="n">
        <v>3000</v>
      </c>
    </row>
    <row r="12463" spans="1:9">
      <c r="A12463" t="s">
        <v>4</v>
      </c>
      <c r="B12463" s="4" t="s">
        <v>5</v>
      </c>
      <c r="C12463" s="4" t="s">
        <v>8</v>
      </c>
      <c r="D12463" s="4" t="s">
        <v>7</v>
      </c>
      <c r="E12463" s="4" t="s">
        <v>18</v>
      </c>
    </row>
    <row r="12464" spans="1:9">
      <c r="A12464" t="n">
        <v>108021</v>
      </c>
      <c r="B12464" s="25" t="n">
        <v>58</v>
      </c>
      <c r="C12464" s="7" t="n">
        <v>101</v>
      </c>
      <c r="D12464" s="7" t="n">
        <v>300</v>
      </c>
      <c r="E12464" s="7" t="n">
        <v>1</v>
      </c>
    </row>
    <row r="12465" spans="1:15">
      <c r="A12465" t="s">
        <v>4</v>
      </c>
      <c r="B12465" s="4" t="s">
        <v>5</v>
      </c>
      <c r="C12465" s="4" t="s">
        <v>8</v>
      </c>
      <c r="D12465" s="4" t="s">
        <v>7</v>
      </c>
    </row>
    <row r="12466" spans="1:15">
      <c r="A12466" t="n">
        <v>108029</v>
      </c>
      <c r="B12466" s="25" t="n">
        <v>58</v>
      </c>
      <c r="C12466" s="7" t="n">
        <v>254</v>
      </c>
      <c r="D12466" s="7" t="n">
        <v>0</v>
      </c>
    </row>
    <row r="12467" spans="1:15">
      <c r="A12467" t="s">
        <v>4</v>
      </c>
      <c r="B12467" s="4" t="s">
        <v>5</v>
      </c>
      <c r="C12467" s="4" t="s">
        <v>8</v>
      </c>
    </row>
    <row r="12468" spans="1:15">
      <c r="A12468" t="n">
        <v>108033</v>
      </c>
      <c r="B12468" s="36" t="n">
        <v>45</v>
      </c>
      <c r="C12468" s="7" t="n">
        <v>0</v>
      </c>
    </row>
    <row r="12469" spans="1:15">
      <c r="A12469" t="s">
        <v>4</v>
      </c>
      <c r="B12469" s="4" t="s">
        <v>5</v>
      </c>
      <c r="C12469" s="4" t="s">
        <v>8</v>
      </c>
      <c r="D12469" s="4" t="s">
        <v>7</v>
      </c>
      <c r="E12469" s="4" t="s">
        <v>9</v>
      </c>
      <c r="F12469" s="4" t="s">
        <v>9</v>
      </c>
      <c r="G12469" s="4" t="s">
        <v>9</v>
      </c>
      <c r="H12469" s="4" t="s">
        <v>9</v>
      </c>
    </row>
    <row r="12470" spans="1:15">
      <c r="A12470" t="n">
        <v>108035</v>
      </c>
      <c r="B12470" s="38" t="n">
        <v>51</v>
      </c>
      <c r="C12470" s="7" t="n">
        <v>3</v>
      </c>
      <c r="D12470" s="7" t="n">
        <v>13</v>
      </c>
      <c r="E12470" s="7" t="s">
        <v>152</v>
      </c>
      <c r="F12470" s="7" t="s">
        <v>153</v>
      </c>
      <c r="G12470" s="7" t="s">
        <v>154</v>
      </c>
      <c r="H12470" s="7" t="s">
        <v>155</v>
      </c>
    </row>
    <row r="12471" spans="1:15">
      <c r="A12471" t="s">
        <v>4</v>
      </c>
      <c r="B12471" s="4" t="s">
        <v>5</v>
      </c>
      <c r="C12471" s="4" t="s">
        <v>8</v>
      </c>
      <c r="D12471" s="4" t="s">
        <v>7</v>
      </c>
      <c r="E12471" s="4" t="s">
        <v>9</v>
      </c>
      <c r="F12471" s="4" t="s">
        <v>9</v>
      </c>
      <c r="G12471" s="4" t="s">
        <v>9</v>
      </c>
      <c r="H12471" s="4" t="s">
        <v>9</v>
      </c>
    </row>
    <row r="12472" spans="1:15">
      <c r="A12472" t="n">
        <v>108064</v>
      </c>
      <c r="B12472" s="38" t="n">
        <v>51</v>
      </c>
      <c r="C12472" s="7" t="n">
        <v>3</v>
      </c>
      <c r="D12472" s="7" t="n">
        <v>31</v>
      </c>
      <c r="E12472" s="7" t="s">
        <v>152</v>
      </c>
      <c r="F12472" s="7" t="s">
        <v>153</v>
      </c>
      <c r="G12472" s="7" t="s">
        <v>154</v>
      </c>
      <c r="H12472" s="7" t="s">
        <v>155</v>
      </c>
    </row>
    <row r="12473" spans="1:15">
      <c r="A12473" t="s">
        <v>4</v>
      </c>
      <c r="B12473" s="4" t="s">
        <v>5</v>
      </c>
      <c r="C12473" s="4" t="s">
        <v>7</v>
      </c>
      <c r="D12473" s="4" t="s">
        <v>7</v>
      </c>
      <c r="E12473" s="4" t="s">
        <v>7</v>
      </c>
    </row>
    <row r="12474" spans="1:15">
      <c r="A12474" t="n">
        <v>108093</v>
      </c>
      <c r="B12474" s="45" t="n">
        <v>61</v>
      </c>
      <c r="C12474" s="7" t="n">
        <v>0</v>
      </c>
      <c r="D12474" s="7" t="n">
        <v>13</v>
      </c>
      <c r="E12474" s="7" t="n">
        <v>0</v>
      </c>
    </row>
    <row r="12475" spans="1:15">
      <c r="A12475" t="s">
        <v>4</v>
      </c>
      <c r="B12475" s="4" t="s">
        <v>5</v>
      </c>
      <c r="C12475" s="4" t="s">
        <v>7</v>
      </c>
      <c r="D12475" s="4" t="s">
        <v>7</v>
      </c>
      <c r="E12475" s="4" t="s">
        <v>7</v>
      </c>
    </row>
    <row r="12476" spans="1:15">
      <c r="A12476" t="n">
        <v>108100</v>
      </c>
      <c r="B12476" s="45" t="n">
        <v>61</v>
      </c>
      <c r="C12476" s="7" t="n">
        <v>1</v>
      </c>
      <c r="D12476" s="7" t="n">
        <v>13</v>
      </c>
      <c r="E12476" s="7" t="n">
        <v>0</v>
      </c>
    </row>
    <row r="12477" spans="1:15">
      <c r="A12477" t="s">
        <v>4</v>
      </c>
      <c r="B12477" s="4" t="s">
        <v>5</v>
      </c>
      <c r="C12477" s="4" t="s">
        <v>7</v>
      </c>
      <c r="D12477" s="4" t="s">
        <v>7</v>
      </c>
      <c r="E12477" s="4" t="s">
        <v>7</v>
      </c>
    </row>
    <row r="12478" spans="1:15">
      <c r="A12478" t="n">
        <v>108107</v>
      </c>
      <c r="B12478" s="45" t="n">
        <v>61</v>
      </c>
      <c r="C12478" s="7" t="n">
        <v>2</v>
      </c>
      <c r="D12478" s="7" t="n">
        <v>13</v>
      </c>
      <c r="E12478" s="7" t="n">
        <v>0</v>
      </c>
    </row>
    <row r="12479" spans="1:15">
      <c r="A12479" t="s">
        <v>4</v>
      </c>
      <c r="B12479" s="4" t="s">
        <v>5</v>
      </c>
      <c r="C12479" s="4" t="s">
        <v>7</v>
      </c>
      <c r="D12479" s="4" t="s">
        <v>7</v>
      </c>
      <c r="E12479" s="4" t="s">
        <v>7</v>
      </c>
    </row>
    <row r="12480" spans="1:15">
      <c r="A12480" t="n">
        <v>108114</v>
      </c>
      <c r="B12480" s="45" t="n">
        <v>61</v>
      </c>
      <c r="C12480" s="7" t="n">
        <v>3</v>
      </c>
      <c r="D12480" s="7" t="n">
        <v>13</v>
      </c>
      <c r="E12480" s="7" t="n">
        <v>0</v>
      </c>
    </row>
    <row r="12481" spans="1:8">
      <c r="A12481" t="s">
        <v>4</v>
      </c>
      <c r="B12481" s="4" t="s">
        <v>5</v>
      </c>
      <c r="C12481" s="4" t="s">
        <v>7</v>
      </c>
      <c r="D12481" s="4" t="s">
        <v>7</v>
      </c>
      <c r="E12481" s="4" t="s">
        <v>7</v>
      </c>
    </row>
    <row r="12482" spans="1:8">
      <c r="A12482" t="n">
        <v>108121</v>
      </c>
      <c r="B12482" s="45" t="n">
        <v>61</v>
      </c>
      <c r="C12482" s="7" t="n">
        <v>4</v>
      </c>
      <c r="D12482" s="7" t="n">
        <v>13</v>
      </c>
      <c r="E12482" s="7" t="n">
        <v>0</v>
      </c>
    </row>
    <row r="12483" spans="1:8">
      <c r="A12483" t="s">
        <v>4</v>
      </c>
      <c r="B12483" s="4" t="s">
        <v>5</v>
      </c>
      <c r="C12483" s="4" t="s">
        <v>7</v>
      </c>
      <c r="D12483" s="4" t="s">
        <v>7</v>
      </c>
      <c r="E12483" s="4" t="s">
        <v>7</v>
      </c>
    </row>
    <row r="12484" spans="1:8">
      <c r="A12484" t="n">
        <v>108128</v>
      </c>
      <c r="B12484" s="45" t="n">
        <v>61</v>
      </c>
      <c r="C12484" s="7" t="n">
        <v>5</v>
      </c>
      <c r="D12484" s="7" t="n">
        <v>13</v>
      </c>
      <c r="E12484" s="7" t="n">
        <v>0</v>
      </c>
    </row>
    <row r="12485" spans="1:8">
      <c r="A12485" t="s">
        <v>4</v>
      </c>
      <c r="B12485" s="4" t="s">
        <v>5</v>
      </c>
      <c r="C12485" s="4" t="s">
        <v>7</v>
      </c>
      <c r="D12485" s="4" t="s">
        <v>7</v>
      </c>
      <c r="E12485" s="4" t="s">
        <v>7</v>
      </c>
    </row>
    <row r="12486" spans="1:8">
      <c r="A12486" t="n">
        <v>108135</v>
      </c>
      <c r="B12486" s="45" t="n">
        <v>61</v>
      </c>
      <c r="C12486" s="7" t="n">
        <v>6</v>
      </c>
      <c r="D12486" s="7" t="n">
        <v>13</v>
      </c>
      <c r="E12486" s="7" t="n">
        <v>0</v>
      </c>
    </row>
    <row r="12487" spans="1:8">
      <c r="A12487" t="s">
        <v>4</v>
      </c>
      <c r="B12487" s="4" t="s">
        <v>5</v>
      </c>
      <c r="C12487" s="4" t="s">
        <v>7</v>
      </c>
      <c r="D12487" s="4" t="s">
        <v>7</v>
      </c>
      <c r="E12487" s="4" t="s">
        <v>7</v>
      </c>
    </row>
    <row r="12488" spans="1:8">
      <c r="A12488" t="n">
        <v>108142</v>
      </c>
      <c r="B12488" s="45" t="n">
        <v>61</v>
      </c>
      <c r="C12488" s="7" t="n">
        <v>7</v>
      </c>
      <c r="D12488" s="7" t="n">
        <v>13</v>
      </c>
      <c r="E12488" s="7" t="n">
        <v>0</v>
      </c>
    </row>
    <row r="12489" spans="1:8">
      <c r="A12489" t="s">
        <v>4</v>
      </c>
      <c r="B12489" s="4" t="s">
        <v>5</v>
      </c>
      <c r="C12489" s="4" t="s">
        <v>7</v>
      </c>
      <c r="D12489" s="4" t="s">
        <v>7</v>
      </c>
      <c r="E12489" s="4" t="s">
        <v>7</v>
      </c>
    </row>
    <row r="12490" spans="1:8">
      <c r="A12490" t="n">
        <v>108149</v>
      </c>
      <c r="B12490" s="45" t="n">
        <v>61</v>
      </c>
      <c r="C12490" s="7" t="n">
        <v>8</v>
      </c>
      <c r="D12490" s="7" t="n">
        <v>13</v>
      </c>
      <c r="E12490" s="7" t="n">
        <v>0</v>
      </c>
    </row>
    <row r="12491" spans="1:8">
      <c r="A12491" t="s">
        <v>4</v>
      </c>
      <c r="B12491" s="4" t="s">
        <v>5</v>
      </c>
      <c r="C12491" s="4" t="s">
        <v>7</v>
      </c>
      <c r="D12491" s="4" t="s">
        <v>7</v>
      </c>
      <c r="E12491" s="4" t="s">
        <v>7</v>
      </c>
    </row>
    <row r="12492" spans="1:8">
      <c r="A12492" t="n">
        <v>108156</v>
      </c>
      <c r="B12492" s="45" t="n">
        <v>61</v>
      </c>
      <c r="C12492" s="7" t="n">
        <v>9</v>
      </c>
      <c r="D12492" s="7" t="n">
        <v>13</v>
      </c>
      <c r="E12492" s="7" t="n">
        <v>0</v>
      </c>
    </row>
    <row r="12493" spans="1:8">
      <c r="A12493" t="s">
        <v>4</v>
      </c>
      <c r="B12493" s="4" t="s">
        <v>5</v>
      </c>
      <c r="C12493" s="4" t="s">
        <v>7</v>
      </c>
      <c r="D12493" s="4" t="s">
        <v>7</v>
      </c>
      <c r="E12493" s="4" t="s">
        <v>7</v>
      </c>
    </row>
    <row r="12494" spans="1:8">
      <c r="A12494" t="n">
        <v>108163</v>
      </c>
      <c r="B12494" s="45" t="n">
        <v>61</v>
      </c>
      <c r="C12494" s="7" t="n">
        <v>11</v>
      </c>
      <c r="D12494" s="7" t="n">
        <v>13</v>
      </c>
      <c r="E12494" s="7" t="n">
        <v>0</v>
      </c>
    </row>
    <row r="12495" spans="1:8">
      <c r="A12495" t="s">
        <v>4</v>
      </c>
      <c r="B12495" s="4" t="s">
        <v>5</v>
      </c>
      <c r="C12495" s="4" t="s">
        <v>7</v>
      </c>
      <c r="D12495" s="4" t="s">
        <v>7</v>
      </c>
      <c r="E12495" s="4" t="s">
        <v>7</v>
      </c>
    </row>
    <row r="12496" spans="1:8">
      <c r="A12496" t="n">
        <v>108170</v>
      </c>
      <c r="B12496" s="45" t="n">
        <v>61</v>
      </c>
      <c r="C12496" s="7" t="n">
        <v>80</v>
      </c>
      <c r="D12496" s="7" t="n">
        <v>13</v>
      </c>
      <c r="E12496" s="7" t="n">
        <v>0</v>
      </c>
    </row>
    <row r="12497" spans="1:5">
      <c r="A12497" t="s">
        <v>4</v>
      </c>
      <c r="B12497" s="4" t="s">
        <v>5</v>
      </c>
      <c r="C12497" s="4" t="s">
        <v>7</v>
      </c>
      <c r="D12497" s="4" t="s">
        <v>7</v>
      </c>
      <c r="E12497" s="4" t="s">
        <v>7</v>
      </c>
    </row>
    <row r="12498" spans="1:5">
      <c r="A12498" t="n">
        <v>108177</v>
      </c>
      <c r="B12498" s="45" t="n">
        <v>61</v>
      </c>
      <c r="C12498" s="7" t="n">
        <v>18</v>
      </c>
      <c r="D12498" s="7" t="n">
        <v>13</v>
      </c>
      <c r="E12498" s="7" t="n">
        <v>0</v>
      </c>
    </row>
    <row r="12499" spans="1:5">
      <c r="A12499" t="s">
        <v>4</v>
      </c>
      <c r="B12499" s="4" t="s">
        <v>5</v>
      </c>
      <c r="C12499" s="4" t="s">
        <v>7</v>
      </c>
      <c r="D12499" s="4" t="s">
        <v>7</v>
      </c>
      <c r="E12499" s="4" t="s">
        <v>7</v>
      </c>
    </row>
    <row r="12500" spans="1:5">
      <c r="A12500" t="n">
        <v>108184</v>
      </c>
      <c r="B12500" s="45" t="n">
        <v>61</v>
      </c>
      <c r="C12500" s="7" t="n">
        <v>7032</v>
      </c>
      <c r="D12500" s="7" t="n">
        <v>13</v>
      </c>
      <c r="E12500" s="7" t="n">
        <v>0</v>
      </c>
    </row>
    <row r="12501" spans="1:5">
      <c r="A12501" t="s">
        <v>4</v>
      </c>
      <c r="B12501" s="4" t="s">
        <v>5</v>
      </c>
      <c r="C12501" s="4" t="s">
        <v>7</v>
      </c>
      <c r="D12501" s="4" t="s">
        <v>7</v>
      </c>
      <c r="E12501" s="4" t="s">
        <v>7</v>
      </c>
    </row>
    <row r="12502" spans="1:5">
      <c r="A12502" t="n">
        <v>108191</v>
      </c>
      <c r="B12502" s="45" t="n">
        <v>61</v>
      </c>
      <c r="C12502" s="7" t="n">
        <v>14</v>
      </c>
      <c r="D12502" s="7" t="n">
        <v>13</v>
      </c>
      <c r="E12502" s="7" t="n">
        <v>0</v>
      </c>
    </row>
    <row r="12503" spans="1:5">
      <c r="A12503" t="s">
        <v>4</v>
      </c>
      <c r="B12503" s="4" t="s">
        <v>5</v>
      </c>
      <c r="C12503" s="4" t="s">
        <v>7</v>
      </c>
      <c r="D12503" s="4" t="s">
        <v>7</v>
      </c>
      <c r="E12503" s="4" t="s">
        <v>7</v>
      </c>
    </row>
    <row r="12504" spans="1:5">
      <c r="A12504" t="n">
        <v>108198</v>
      </c>
      <c r="B12504" s="45" t="n">
        <v>61</v>
      </c>
      <c r="C12504" s="7" t="n">
        <v>15</v>
      </c>
      <c r="D12504" s="7" t="n">
        <v>13</v>
      </c>
      <c r="E12504" s="7" t="n">
        <v>0</v>
      </c>
    </row>
    <row r="12505" spans="1:5">
      <c r="A12505" t="s">
        <v>4</v>
      </c>
      <c r="B12505" s="4" t="s">
        <v>5</v>
      </c>
      <c r="C12505" s="4" t="s">
        <v>7</v>
      </c>
      <c r="D12505" s="4" t="s">
        <v>7</v>
      </c>
      <c r="E12505" s="4" t="s">
        <v>7</v>
      </c>
    </row>
    <row r="12506" spans="1:5">
      <c r="A12506" t="n">
        <v>108205</v>
      </c>
      <c r="B12506" s="45" t="n">
        <v>61</v>
      </c>
      <c r="C12506" s="7" t="n">
        <v>31</v>
      </c>
      <c r="D12506" s="7" t="n">
        <v>13</v>
      </c>
      <c r="E12506" s="7" t="n">
        <v>0</v>
      </c>
    </row>
    <row r="12507" spans="1:5">
      <c r="A12507" t="s">
        <v>4</v>
      </c>
      <c r="B12507" s="4" t="s">
        <v>5</v>
      </c>
      <c r="C12507" s="4" t="s">
        <v>7</v>
      </c>
      <c r="D12507" s="4" t="s">
        <v>7</v>
      </c>
      <c r="E12507" s="4" t="s">
        <v>7</v>
      </c>
    </row>
    <row r="12508" spans="1:5">
      <c r="A12508" t="n">
        <v>108212</v>
      </c>
      <c r="B12508" s="45" t="n">
        <v>61</v>
      </c>
      <c r="C12508" s="7" t="n">
        <v>33</v>
      </c>
      <c r="D12508" s="7" t="n">
        <v>13</v>
      </c>
      <c r="E12508" s="7" t="n">
        <v>0</v>
      </c>
    </row>
    <row r="12509" spans="1:5">
      <c r="A12509" t="s">
        <v>4</v>
      </c>
      <c r="B12509" s="4" t="s">
        <v>5</v>
      </c>
      <c r="C12509" s="4" t="s">
        <v>7</v>
      </c>
      <c r="D12509" s="4" t="s">
        <v>7</v>
      </c>
      <c r="E12509" s="4" t="s">
        <v>7</v>
      </c>
    </row>
    <row r="12510" spans="1:5">
      <c r="A12510" t="n">
        <v>108219</v>
      </c>
      <c r="B12510" s="45" t="n">
        <v>61</v>
      </c>
      <c r="C12510" s="7" t="n">
        <v>16</v>
      </c>
      <c r="D12510" s="7" t="n">
        <v>13</v>
      </c>
      <c r="E12510" s="7" t="n">
        <v>0</v>
      </c>
    </row>
    <row r="12511" spans="1:5">
      <c r="A12511" t="s">
        <v>4</v>
      </c>
      <c r="B12511" s="4" t="s">
        <v>5</v>
      </c>
      <c r="C12511" s="4" t="s">
        <v>7</v>
      </c>
      <c r="D12511" s="4" t="s">
        <v>18</v>
      </c>
      <c r="E12511" s="4" t="s">
        <v>18</v>
      </c>
      <c r="F12511" s="4" t="s">
        <v>18</v>
      </c>
      <c r="G12511" s="4" t="s">
        <v>7</v>
      </c>
      <c r="H12511" s="4" t="s">
        <v>7</v>
      </c>
    </row>
    <row r="12512" spans="1:5">
      <c r="A12512" t="n">
        <v>108226</v>
      </c>
      <c r="B12512" s="35" t="n">
        <v>60</v>
      </c>
      <c r="C12512" s="7" t="n">
        <v>13</v>
      </c>
      <c r="D12512" s="7" t="n">
        <v>0</v>
      </c>
      <c r="E12512" s="7" t="n">
        <v>-20</v>
      </c>
      <c r="F12512" s="7" t="n">
        <v>0</v>
      </c>
      <c r="G12512" s="7" t="n">
        <v>0</v>
      </c>
      <c r="H12512" s="7" t="n">
        <v>0</v>
      </c>
    </row>
    <row r="12513" spans="1:8">
      <c r="A12513" t="s">
        <v>4</v>
      </c>
      <c r="B12513" s="4" t="s">
        <v>5</v>
      </c>
      <c r="C12513" s="4" t="s">
        <v>8</v>
      </c>
      <c r="D12513" s="4" t="s">
        <v>7</v>
      </c>
      <c r="E12513" s="4" t="s">
        <v>9</v>
      </c>
      <c r="F12513" s="4" t="s">
        <v>9</v>
      </c>
      <c r="G12513" s="4" t="s">
        <v>9</v>
      </c>
      <c r="H12513" s="4" t="s">
        <v>9</v>
      </c>
    </row>
    <row r="12514" spans="1:8">
      <c r="A12514" t="n">
        <v>108245</v>
      </c>
      <c r="B12514" s="38" t="n">
        <v>51</v>
      </c>
      <c r="C12514" s="7" t="n">
        <v>3</v>
      </c>
      <c r="D12514" s="7" t="n">
        <v>13</v>
      </c>
      <c r="E12514" s="7" t="s">
        <v>290</v>
      </c>
      <c r="F12514" s="7" t="s">
        <v>153</v>
      </c>
      <c r="G12514" s="7" t="s">
        <v>154</v>
      </c>
      <c r="H12514" s="7" t="s">
        <v>155</v>
      </c>
    </row>
    <row r="12515" spans="1:8">
      <c r="A12515" t="s">
        <v>4</v>
      </c>
      <c r="B12515" s="4" t="s">
        <v>5</v>
      </c>
      <c r="C12515" s="4" t="s">
        <v>8</v>
      </c>
      <c r="D12515" s="4" t="s">
        <v>8</v>
      </c>
      <c r="E12515" s="4" t="s">
        <v>18</v>
      </c>
      <c r="F12515" s="4" t="s">
        <v>18</v>
      </c>
      <c r="G12515" s="4" t="s">
        <v>18</v>
      </c>
      <c r="H12515" s="4" t="s">
        <v>7</v>
      </c>
    </row>
    <row r="12516" spans="1:8">
      <c r="A12516" t="n">
        <v>108266</v>
      </c>
      <c r="B12516" s="36" t="n">
        <v>45</v>
      </c>
      <c r="C12516" s="7" t="n">
        <v>2</v>
      </c>
      <c r="D12516" s="7" t="n">
        <v>3</v>
      </c>
      <c r="E12516" s="7" t="n">
        <v>1.25</v>
      </c>
      <c r="F12516" s="7" t="n">
        <v>1.04999995231628</v>
      </c>
      <c r="G12516" s="7" t="n">
        <v>-31</v>
      </c>
      <c r="H12516" s="7" t="n">
        <v>0</v>
      </c>
    </row>
    <row r="12517" spans="1:8">
      <c r="A12517" t="s">
        <v>4</v>
      </c>
      <c r="B12517" s="4" t="s">
        <v>5</v>
      </c>
      <c r="C12517" s="4" t="s">
        <v>8</v>
      </c>
      <c r="D12517" s="4" t="s">
        <v>8</v>
      </c>
      <c r="E12517" s="4" t="s">
        <v>18</v>
      </c>
      <c r="F12517" s="4" t="s">
        <v>18</v>
      </c>
      <c r="G12517" s="4" t="s">
        <v>18</v>
      </c>
      <c r="H12517" s="4" t="s">
        <v>7</v>
      </c>
      <c r="I12517" s="4" t="s">
        <v>8</v>
      </c>
    </row>
    <row r="12518" spans="1:8">
      <c r="A12518" t="n">
        <v>108283</v>
      </c>
      <c r="B12518" s="36" t="n">
        <v>45</v>
      </c>
      <c r="C12518" s="7" t="n">
        <v>4</v>
      </c>
      <c r="D12518" s="7" t="n">
        <v>3</v>
      </c>
      <c r="E12518" s="7" t="n">
        <v>14.5</v>
      </c>
      <c r="F12518" s="7" t="n">
        <v>335.299987792969</v>
      </c>
      <c r="G12518" s="7" t="n">
        <v>356</v>
      </c>
      <c r="H12518" s="7" t="n">
        <v>0</v>
      </c>
      <c r="I12518" s="7" t="n">
        <v>0</v>
      </c>
    </row>
    <row r="12519" spans="1:8">
      <c r="A12519" t="s">
        <v>4</v>
      </c>
      <c r="B12519" s="4" t="s">
        <v>5</v>
      </c>
      <c r="C12519" s="4" t="s">
        <v>8</v>
      </c>
      <c r="D12519" s="4" t="s">
        <v>8</v>
      </c>
      <c r="E12519" s="4" t="s">
        <v>18</v>
      </c>
      <c r="F12519" s="4" t="s">
        <v>7</v>
      </c>
    </row>
    <row r="12520" spans="1:8">
      <c r="A12520" t="n">
        <v>108301</v>
      </c>
      <c r="B12520" s="36" t="n">
        <v>45</v>
      </c>
      <c r="C12520" s="7" t="n">
        <v>5</v>
      </c>
      <c r="D12520" s="7" t="n">
        <v>3</v>
      </c>
      <c r="E12520" s="7" t="n">
        <v>1.20000004768372</v>
      </c>
      <c r="F12520" s="7" t="n">
        <v>0</v>
      </c>
    </row>
    <row r="12521" spans="1:8">
      <c r="A12521" t="s">
        <v>4</v>
      </c>
      <c r="B12521" s="4" t="s">
        <v>5</v>
      </c>
      <c r="C12521" s="4" t="s">
        <v>8</v>
      </c>
      <c r="D12521" s="4" t="s">
        <v>8</v>
      </c>
      <c r="E12521" s="4" t="s">
        <v>18</v>
      </c>
      <c r="F12521" s="4" t="s">
        <v>7</v>
      </c>
    </row>
    <row r="12522" spans="1:8">
      <c r="A12522" t="n">
        <v>108310</v>
      </c>
      <c r="B12522" s="36" t="n">
        <v>45</v>
      </c>
      <c r="C12522" s="7" t="n">
        <v>11</v>
      </c>
      <c r="D12522" s="7" t="n">
        <v>3</v>
      </c>
      <c r="E12522" s="7" t="n">
        <v>34</v>
      </c>
      <c r="F12522" s="7" t="n">
        <v>0</v>
      </c>
    </row>
    <row r="12523" spans="1:8">
      <c r="A12523" t="s">
        <v>4</v>
      </c>
      <c r="B12523" s="4" t="s">
        <v>5</v>
      </c>
      <c r="C12523" s="4" t="s">
        <v>8</v>
      </c>
      <c r="D12523" s="4" t="s">
        <v>8</v>
      </c>
      <c r="E12523" s="4" t="s">
        <v>18</v>
      </c>
      <c r="F12523" s="4" t="s">
        <v>18</v>
      </c>
      <c r="G12523" s="4" t="s">
        <v>18</v>
      </c>
      <c r="H12523" s="4" t="s">
        <v>7</v>
      </c>
    </row>
    <row r="12524" spans="1:8">
      <c r="A12524" t="n">
        <v>108319</v>
      </c>
      <c r="B12524" s="36" t="n">
        <v>45</v>
      </c>
      <c r="C12524" s="7" t="n">
        <v>2</v>
      </c>
      <c r="D12524" s="7" t="n">
        <v>3</v>
      </c>
      <c r="E12524" s="7" t="n">
        <v>1.25</v>
      </c>
      <c r="F12524" s="7" t="n">
        <v>1.29999995231628</v>
      </c>
      <c r="G12524" s="7" t="n">
        <v>-31</v>
      </c>
      <c r="H12524" s="7" t="n">
        <v>3000</v>
      </c>
    </row>
    <row r="12525" spans="1:8">
      <c r="A12525" t="s">
        <v>4</v>
      </c>
      <c r="B12525" s="4" t="s">
        <v>5</v>
      </c>
      <c r="C12525" s="4" t="s">
        <v>8</v>
      </c>
      <c r="D12525" s="4" t="s">
        <v>8</v>
      </c>
      <c r="E12525" s="4" t="s">
        <v>18</v>
      </c>
      <c r="F12525" s="4" t="s">
        <v>18</v>
      </c>
      <c r="G12525" s="4" t="s">
        <v>18</v>
      </c>
      <c r="H12525" s="4" t="s">
        <v>7</v>
      </c>
      <c r="I12525" s="4" t="s">
        <v>8</v>
      </c>
    </row>
    <row r="12526" spans="1:8">
      <c r="A12526" t="n">
        <v>108336</v>
      </c>
      <c r="B12526" s="36" t="n">
        <v>45</v>
      </c>
      <c r="C12526" s="7" t="n">
        <v>4</v>
      </c>
      <c r="D12526" s="7" t="n">
        <v>3</v>
      </c>
      <c r="E12526" s="7" t="n">
        <v>7.75</v>
      </c>
      <c r="F12526" s="7" t="n">
        <v>288.049987792969</v>
      </c>
      <c r="G12526" s="7" t="n">
        <v>356</v>
      </c>
      <c r="H12526" s="7" t="n">
        <v>3000</v>
      </c>
      <c r="I12526" s="7" t="n">
        <v>0</v>
      </c>
    </row>
    <row r="12527" spans="1:8">
      <c r="A12527" t="s">
        <v>4</v>
      </c>
      <c r="B12527" s="4" t="s">
        <v>5</v>
      </c>
      <c r="C12527" s="4" t="s">
        <v>8</v>
      </c>
      <c r="D12527" s="4" t="s">
        <v>8</v>
      </c>
      <c r="E12527" s="4" t="s">
        <v>18</v>
      </c>
      <c r="F12527" s="4" t="s">
        <v>7</v>
      </c>
    </row>
    <row r="12528" spans="1:8">
      <c r="A12528" t="n">
        <v>108354</v>
      </c>
      <c r="B12528" s="36" t="n">
        <v>45</v>
      </c>
      <c r="C12528" s="7" t="n">
        <v>5</v>
      </c>
      <c r="D12528" s="7" t="n">
        <v>3</v>
      </c>
      <c r="E12528" s="7" t="n">
        <v>1.20000004768372</v>
      </c>
      <c r="F12528" s="7" t="n">
        <v>3000</v>
      </c>
    </row>
    <row r="12529" spans="1:9">
      <c r="A12529" t="s">
        <v>4</v>
      </c>
      <c r="B12529" s="4" t="s">
        <v>5</v>
      </c>
      <c r="C12529" s="4" t="s">
        <v>8</v>
      </c>
      <c r="D12529" s="4" t="s">
        <v>7</v>
      </c>
    </row>
    <row r="12530" spans="1:9">
      <c r="A12530" t="n">
        <v>108363</v>
      </c>
      <c r="B12530" s="25" t="n">
        <v>58</v>
      </c>
      <c r="C12530" s="7" t="n">
        <v>255</v>
      </c>
      <c r="D12530" s="7" t="n">
        <v>0</v>
      </c>
    </row>
    <row r="12531" spans="1:9">
      <c r="A12531" t="s">
        <v>4</v>
      </c>
      <c r="B12531" s="4" t="s">
        <v>5</v>
      </c>
      <c r="C12531" s="4" t="s">
        <v>7</v>
      </c>
      <c r="D12531" s="4" t="s">
        <v>18</v>
      </c>
      <c r="E12531" s="4" t="s">
        <v>18</v>
      </c>
      <c r="F12531" s="4" t="s">
        <v>18</v>
      </c>
      <c r="G12531" s="4" t="s">
        <v>7</v>
      </c>
      <c r="H12531" s="4" t="s">
        <v>7</v>
      </c>
    </row>
    <row r="12532" spans="1:9">
      <c r="A12532" t="n">
        <v>108367</v>
      </c>
      <c r="B12532" s="35" t="n">
        <v>60</v>
      </c>
      <c r="C12532" s="7" t="n">
        <v>13</v>
      </c>
      <c r="D12532" s="7" t="n">
        <v>0</v>
      </c>
      <c r="E12532" s="7" t="n">
        <v>0</v>
      </c>
      <c r="F12532" s="7" t="n">
        <v>0</v>
      </c>
      <c r="G12532" s="7" t="n">
        <v>2000</v>
      </c>
      <c r="H12532" s="7" t="n">
        <v>0</v>
      </c>
    </row>
    <row r="12533" spans="1:9">
      <c r="A12533" t="s">
        <v>4</v>
      </c>
      <c r="B12533" s="4" t="s">
        <v>5</v>
      </c>
      <c r="C12533" s="4" t="s">
        <v>7</v>
      </c>
      <c r="D12533" s="4" t="s">
        <v>18</v>
      </c>
      <c r="E12533" s="4" t="s">
        <v>18</v>
      </c>
      <c r="F12533" s="4" t="s">
        <v>8</v>
      </c>
    </row>
    <row r="12534" spans="1:9">
      <c r="A12534" t="n">
        <v>108386</v>
      </c>
      <c r="B12534" s="62" t="n">
        <v>52</v>
      </c>
      <c r="C12534" s="7" t="n">
        <v>13</v>
      </c>
      <c r="D12534" s="7" t="n">
        <v>318</v>
      </c>
      <c r="E12534" s="7" t="n">
        <v>5</v>
      </c>
      <c r="F12534" s="7" t="n">
        <v>0</v>
      </c>
    </row>
    <row r="12535" spans="1:9">
      <c r="A12535" t="s">
        <v>4</v>
      </c>
      <c r="B12535" s="4" t="s">
        <v>5</v>
      </c>
      <c r="C12535" s="4" t="s">
        <v>7</v>
      </c>
    </row>
    <row r="12536" spans="1:9">
      <c r="A12536" t="n">
        <v>108398</v>
      </c>
      <c r="B12536" s="63" t="n">
        <v>54</v>
      </c>
      <c r="C12536" s="7" t="n">
        <v>13</v>
      </c>
    </row>
    <row r="12537" spans="1:9">
      <c r="A12537" t="s">
        <v>4</v>
      </c>
      <c r="B12537" s="4" t="s">
        <v>5</v>
      </c>
      <c r="C12537" s="4" t="s">
        <v>8</v>
      </c>
      <c r="D12537" s="4" t="s">
        <v>7</v>
      </c>
      <c r="E12537" s="4" t="s">
        <v>9</v>
      </c>
      <c r="F12537" s="4" t="s">
        <v>9</v>
      </c>
      <c r="G12537" s="4" t="s">
        <v>9</v>
      </c>
      <c r="H12537" s="4" t="s">
        <v>9</v>
      </c>
    </row>
    <row r="12538" spans="1:9">
      <c r="A12538" t="n">
        <v>108401</v>
      </c>
      <c r="B12538" s="38" t="n">
        <v>51</v>
      </c>
      <c r="C12538" s="7" t="n">
        <v>3</v>
      </c>
      <c r="D12538" s="7" t="n">
        <v>13</v>
      </c>
      <c r="E12538" s="7" t="s">
        <v>291</v>
      </c>
      <c r="F12538" s="7" t="s">
        <v>153</v>
      </c>
      <c r="G12538" s="7" t="s">
        <v>154</v>
      </c>
      <c r="H12538" s="7" t="s">
        <v>155</v>
      </c>
    </row>
    <row r="12539" spans="1:9">
      <c r="A12539" t="s">
        <v>4</v>
      </c>
      <c r="B12539" s="4" t="s">
        <v>5</v>
      </c>
      <c r="C12539" s="4" t="s">
        <v>8</v>
      </c>
      <c r="D12539" s="4" t="s">
        <v>7</v>
      </c>
    </row>
    <row r="12540" spans="1:9">
      <c r="A12540" t="n">
        <v>108430</v>
      </c>
      <c r="B12540" s="36" t="n">
        <v>45</v>
      </c>
      <c r="C12540" s="7" t="n">
        <v>7</v>
      </c>
      <c r="D12540" s="7" t="n">
        <v>255</v>
      </c>
    </row>
    <row r="12541" spans="1:9">
      <c r="A12541" t="s">
        <v>4</v>
      </c>
      <c r="B12541" s="4" t="s">
        <v>5</v>
      </c>
      <c r="C12541" s="4" t="s">
        <v>8</v>
      </c>
      <c r="D12541" s="4" t="s">
        <v>7</v>
      </c>
      <c r="E12541" s="4" t="s">
        <v>7</v>
      </c>
      <c r="F12541" s="4" t="s">
        <v>19</v>
      </c>
    </row>
    <row r="12542" spans="1:9">
      <c r="A12542" t="n">
        <v>108434</v>
      </c>
      <c r="B12542" s="61" t="n">
        <v>84</v>
      </c>
      <c r="C12542" s="7" t="n">
        <v>1</v>
      </c>
      <c r="D12542" s="7" t="n">
        <v>0</v>
      </c>
      <c r="E12542" s="7" t="n">
        <v>500</v>
      </c>
      <c r="F12542" s="7" t="n">
        <v>0</v>
      </c>
    </row>
    <row r="12543" spans="1:9">
      <c r="A12543" t="s">
        <v>4</v>
      </c>
      <c r="B12543" s="4" t="s">
        <v>5</v>
      </c>
      <c r="C12543" s="4" t="s">
        <v>7</v>
      </c>
    </row>
    <row r="12544" spans="1:9">
      <c r="A12544" t="n">
        <v>108444</v>
      </c>
      <c r="B12544" s="23" t="n">
        <v>16</v>
      </c>
      <c r="C12544" s="7" t="n">
        <v>300</v>
      </c>
    </row>
    <row r="12545" spans="1:8">
      <c r="A12545" t="s">
        <v>4</v>
      </c>
      <c r="B12545" s="4" t="s">
        <v>5</v>
      </c>
      <c r="C12545" s="4" t="s">
        <v>8</v>
      </c>
      <c r="D12545" s="4" t="s">
        <v>7</v>
      </c>
      <c r="E12545" s="4" t="s">
        <v>9</v>
      </c>
    </row>
    <row r="12546" spans="1:8">
      <c r="A12546" t="n">
        <v>108447</v>
      </c>
      <c r="B12546" s="38" t="n">
        <v>51</v>
      </c>
      <c r="C12546" s="7" t="n">
        <v>4</v>
      </c>
      <c r="D12546" s="7" t="n">
        <v>13</v>
      </c>
      <c r="E12546" s="7" t="s">
        <v>292</v>
      </c>
    </row>
    <row r="12547" spans="1:8">
      <c r="A12547" t="s">
        <v>4</v>
      </c>
      <c r="B12547" s="4" t="s">
        <v>5</v>
      </c>
      <c r="C12547" s="4" t="s">
        <v>7</v>
      </c>
    </row>
    <row r="12548" spans="1:8">
      <c r="A12548" t="n">
        <v>108460</v>
      </c>
      <c r="B12548" s="23" t="n">
        <v>16</v>
      </c>
      <c r="C12548" s="7" t="n">
        <v>0</v>
      </c>
    </row>
    <row r="12549" spans="1:8">
      <c r="A12549" t="s">
        <v>4</v>
      </c>
      <c r="B12549" s="4" t="s">
        <v>5</v>
      </c>
      <c r="C12549" s="4" t="s">
        <v>7</v>
      </c>
      <c r="D12549" s="4" t="s">
        <v>69</v>
      </c>
      <c r="E12549" s="4" t="s">
        <v>8</v>
      </c>
      <c r="F12549" s="4" t="s">
        <v>8</v>
      </c>
    </row>
    <row r="12550" spans="1:8">
      <c r="A12550" t="n">
        <v>108463</v>
      </c>
      <c r="B12550" s="39" t="n">
        <v>26</v>
      </c>
      <c r="C12550" s="7" t="n">
        <v>13</v>
      </c>
      <c r="D12550" s="7" t="s">
        <v>293</v>
      </c>
      <c r="E12550" s="7" t="n">
        <v>2</v>
      </c>
      <c r="F12550" s="7" t="n">
        <v>0</v>
      </c>
    </row>
    <row r="12551" spans="1:8">
      <c r="A12551" t="s">
        <v>4</v>
      </c>
      <c r="B12551" s="4" t="s">
        <v>5</v>
      </c>
    </row>
    <row r="12552" spans="1:8">
      <c r="A12552" t="n">
        <v>108489</v>
      </c>
      <c r="B12552" s="30" t="n">
        <v>28</v>
      </c>
    </row>
    <row r="12553" spans="1:8">
      <c r="A12553" t="s">
        <v>4</v>
      </c>
      <c r="B12553" s="4" t="s">
        <v>5</v>
      </c>
      <c r="C12553" s="4" t="s">
        <v>8</v>
      </c>
      <c r="D12553" s="4" t="s">
        <v>7</v>
      </c>
      <c r="E12553" s="4" t="s">
        <v>7</v>
      </c>
      <c r="F12553" s="4" t="s">
        <v>8</v>
      </c>
    </row>
    <row r="12554" spans="1:8">
      <c r="A12554" t="n">
        <v>108490</v>
      </c>
      <c r="B12554" s="28" t="n">
        <v>25</v>
      </c>
      <c r="C12554" s="7" t="n">
        <v>1</v>
      </c>
      <c r="D12554" s="7" t="n">
        <v>260</v>
      </c>
      <c r="E12554" s="7" t="n">
        <v>640</v>
      </c>
      <c r="F12554" s="7" t="n">
        <v>1</v>
      </c>
    </row>
    <row r="12555" spans="1:8">
      <c r="A12555" t="s">
        <v>4</v>
      </c>
      <c r="B12555" s="4" t="s">
        <v>5</v>
      </c>
      <c r="C12555" s="4" t="s">
        <v>8</v>
      </c>
      <c r="D12555" s="4" t="s">
        <v>7</v>
      </c>
      <c r="E12555" s="4" t="s">
        <v>9</v>
      </c>
    </row>
    <row r="12556" spans="1:8">
      <c r="A12556" t="n">
        <v>108497</v>
      </c>
      <c r="B12556" s="38" t="n">
        <v>51</v>
      </c>
      <c r="C12556" s="7" t="n">
        <v>4</v>
      </c>
      <c r="D12556" s="7" t="n">
        <v>0</v>
      </c>
      <c r="E12556" s="7" t="s">
        <v>294</v>
      </c>
    </row>
    <row r="12557" spans="1:8">
      <c r="A12557" t="s">
        <v>4</v>
      </c>
      <c r="B12557" s="4" t="s">
        <v>5</v>
      </c>
      <c r="C12557" s="4" t="s">
        <v>7</v>
      </c>
    </row>
    <row r="12558" spans="1:8">
      <c r="A12558" t="n">
        <v>108510</v>
      </c>
      <c r="B12558" s="23" t="n">
        <v>16</v>
      </c>
      <c r="C12558" s="7" t="n">
        <v>0</v>
      </c>
    </row>
    <row r="12559" spans="1:8">
      <c r="A12559" t="s">
        <v>4</v>
      </c>
      <c r="B12559" s="4" t="s">
        <v>5</v>
      </c>
      <c r="C12559" s="4" t="s">
        <v>7</v>
      </c>
      <c r="D12559" s="4" t="s">
        <v>69</v>
      </c>
      <c r="E12559" s="4" t="s">
        <v>8</v>
      </c>
      <c r="F12559" s="4" t="s">
        <v>8</v>
      </c>
    </row>
    <row r="12560" spans="1:8">
      <c r="A12560" t="n">
        <v>108513</v>
      </c>
      <c r="B12560" s="39" t="n">
        <v>26</v>
      </c>
      <c r="C12560" s="7" t="n">
        <v>0</v>
      </c>
      <c r="D12560" s="7" t="s">
        <v>295</v>
      </c>
      <c r="E12560" s="7" t="n">
        <v>2</v>
      </c>
      <c r="F12560" s="7" t="n">
        <v>0</v>
      </c>
    </row>
    <row r="12561" spans="1:6">
      <c r="A12561" t="s">
        <v>4</v>
      </c>
      <c r="B12561" s="4" t="s">
        <v>5</v>
      </c>
    </row>
    <row r="12562" spans="1:6">
      <c r="A12562" t="n">
        <v>108554</v>
      </c>
      <c r="B12562" s="30" t="n">
        <v>28</v>
      </c>
    </row>
    <row r="12563" spans="1:6">
      <c r="A12563" t="s">
        <v>4</v>
      </c>
      <c r="B12563" s="4" t="s">
        <v>5</v>
      </c>
      <c r="C12563" s="4" t="s">
        <v>8</v>
      </c>
      <c r="D12563" s="4" t="s">
        <v>7</v>
      </c>
      <c r="E12563" s="4" t="s">
        <v>7</v>
      </c>
      <c r="F12563" s="4" t="s">
        <v>8</v>
      </c>
    </row>
    <row r="12564" spans="1:6">
      <c r="A12564" t="n">
        <v>108555</v>
      </c>
      <c r="B12564" s="28" t="n">
        <v>25</v>
      </c>
      <c r="C12564" s="7" t="n">
        <v>1</v>
      </c>
      <c r="D12564" s="7" t="n">
        <v>65535</v>
      </c>
      <c r="E12564" s="7" t="n">
        <v>65535</v>
      </c>
      <c r="F12564" s="7" t="n">
        <v>0</v>
      </c>
    </row>
    <row r="12565" spans="1:6">
      <c r="A12565" t="s">
        <v>4</v>
      </c>
      <c r="B12565" s="4" t="s">
        <v>5</v>
      </c>
      <c r="C12565" s="4" t="s">
        <v>8</v>
      </c>
      <c r="D12565" s="4" t="s">
        <v>7</v>
      </c>
      <c r="E12565" s="4" t="s">
        <v>7</v>
      </c>
      <c r="F12565" s="4" t="s">
        <v>8</v>
      </c>
    </row>
    <row r="12566" spans="1:6">
      <c r="A12566" t="n">
        <v>108562</v>
      </c>
      <c r="B12566" s="28" t="n">
        <v>25</v>
      </c>
      <c r="C12566" s="7" t="n">
        <v>1</v>
      </c>
      <c r="D12566" s="7" t="n">
        <v>60</v>
      </c>
      <c r="E12566" s="7" t="n">
        <v>640</v>
      </c>
      <c r="F12566" s="7" t="n">
        <v>2</v>
      </c>
    </row>
    <row r="12567" spans="1:6">
      <c r="A12567" t="s">
        <v>4</v>
      </c>
      <c r="B12567" s="4" t="s">
        <v>5</v>
      </c>
      <c r="C12567" s="4" t="s">
        <v>8</v>
      </c>
      <c r="D12567" s="4" t="s">
        <v>7</v>
      </c>
      <c r="E12567" s="4" t="s">
        <v>9</v>
      </c>
    </row>
    <row r="12568" spans="1:6">
      <c r="A12568" t="n">
        <v>108569</v>
      </c>
      <c r="B12568" s="38" t="n">
        <v>51</v>
      </c>
      <c r="C12568" s="7" t="n">
        <v>4</v>
      </c>
      <c r="D12568" s="7" t="n">
        <v>1</v>
      </c>
      <c r="E12568" s="7" t="s">
        <v>296</v>
      </c>
    </row>
    <row r="12569" spans="1:6">
      <c r="A12569" t="s">
        <v>4</v>
      </c>
      <c r="B12569" s="4" t="s">
        <v>5</v>
      </c>
      <c r="C12569" s="4" t="s">
        <v>7</v>
      </c>
    </row>
    <row r="12570" spans="1:6">
      <c r="A12570" t="n">
        <v>108582</v>
      </c>
      <c r="B12570" s="23" t="n">
        <v>16</v>
      </c>
      <c r="C12570" s="7" t="n">
        <v>0</v>
      </c>
    </row>
    <row r="12571" spans="1:6">
      <c r="A12571" t="s">
        <v>4</v>
      </c>
      <c r="B12571" s="4" t="s">
        <v>5</v>
      </c>
      <c r="C12571" s="4" t="s">
        <v>7</v>
      </c>
      <c r="D12571" s="4" t="s">
        <v>69</v>
      </c>
      <c r="E12571" s="4" t="s">
        <v>8</v>
      </c>
      <c r="F12571" s="4" t="s">
        <v>8</v>
      </c>
    </row>
    <row r="12572" spans="1:6">
      <c r="A12572" t="n">
        <v>108585</v>
      </c>
      <c r="B12572" s="39" t="n">
        <v>26</v>
      </c>
      <c r="C12572" s="7" t="n">
        <v>1</v>
      </c>
      <c r="D12572" s="7" t="s">
        <v>297</v>
      </c>
      <c r="E12572" s="7" t="n">
        <v>2</v>
      </c>
      <c r="F12572" s="7" t="n">
        <v>0</v>
      </c>
    </row>
    <row r="12573" spans="1:6">
      <c r="A12573" t="s">
        <v>4</v>
      </c>
      <c r="B12573" s="4" t="s">
        <v>5</v>
      </c>
    </row>
    <row r="12574" spans="1:6">
      <c r="A12574" t="n">
        <v>108629</v>
      </c>
      <c r="B12574" s="30" t="n">
        <v>28</v>
      </c>
    </row>
    <row r="12575" spans="1:6">
      <c r="A12575" t="s">
        <v>4</v>
      </c>
      <c r="B12575" s="4" t="s">
        <v>5</v>
      </c>
      <c r="C12575" s="4" t="s">
        <v>8</v>
      </c>
      <c r="D12575" s="4" t="s">
        <v>7</v>
      </c>
      <c r="E12575" s="4" t="s">
        <v>7</v>
      </c>
      <c r="F12575" s="4" t="s">
        <v>8</v>
      </c>
    </row>
    <row r="12576" spans="1:6">
      <c r="A12576" t="n">
        <v>108630</v>
      </c>
      <c r="B12576" s="28" t="n">
        <v>25</v>
      </c>
      <c r="C12576" s="7" t="n">
        <v>1</v>
      </c>
      <c r="D12576" s="7" t="n">
        <v>65535</v>
      </c>
      <c r="E12576" s="7" t="n">
        <v>65535</v>
      </c>
      <c r="F12576" s="7" t="n">
        <v>0</v>
      </c>
    </row>
    <row r="12577" spans="1:6">
      <c r="A12577" t="s">
        <v>4</v>
      </c>
      <c r="B12577" s="4" t="s">
        <v>5</v>
      </c>
      <c r="C12577" s="4" t="s">
        <v>8</v>
      </c>
      <c r="D12577" s="4" t="s">
        <v>7</v>
      </c>
      <c r="E12577" s="4" t="s">
        <v>9</v>
      </c>
    </row>
    <row r="12578" spans="1:6">
      <c r="A12578" t="n">
        <v>108637</v>
      </c>
      <c r="B12578" s="38" t="n">
        <v>51</v>
      </c>
      <c r="C12578" s="7" t="n">
        <v>4</v>
      </c>
      <c r="D12578" s="7" t="n">
        <v>31</v>
      </c>
      <c r="E12578" s="7" t="s">
        <v>298</v>
      </c>
    </row>
    <row r="12579" spans="1:6">
      <c r="A12579" t="s">
        <v>4</v>
      </c>
      <c r="B12579" s="4" t="s">
        <v>5</v>
      </c>
      <c r="C12579" s="4" t="s">
        <v>7</v>
      </c>
    </row>
    <row r="12580" spans="1:6">
      <c r="A12580" t="n">
        <v>108651</v>
      </c>
      <c r="B12580" s="23" t="n">
        <v>16</v>
      </c>
      <c r="C12580" s="7" t="n">
        <v>0</v>
      </c>
    </row>
    <row r="12581" spans="1:6">
      <c r="A12581" t="s">
        <v>4</v>
      </c>
      <c r="B12581" s="4" t="s">
        <v>5</v>
      </c>
      <c r="C12581" s="4" t="s">
        <v>7</v>
      </c>
      <c r="D12581" s="4" t="s">
        <v>69</v>
      </c>
      <c r="E12581" s="4" t="s">
        <v>8</v>
      </c>
      <c r="F12581" s="4" t="s">
        <v>8</v>
      </c>
    </row>
    <row r="12582" spans="1:6">
      <c r="A12582" t="n">
        <v>108654</v>
      </c>
      <c r="B12582" s="39" t="n">
        <v>26</v>
      </c>
      <c r="C12582" s="7" t="n">
        <v>31</v>
      </c>
      <c r="D12582" s="7" t="s">
        <v>299</v>
      </c>
      <c r="E12582" s="7" t="n">
        <v>2</v>
      </c>
      <c r="F12582" s="7" t="n">
        <v>0</v>
      </c>
    </row>
    <row r="12583" spans="1:6">
      <c r="A12583" t="s">
        <v>4</v>
      </c>
      <c r="B12583" s="4" t="s">
        <v>5</v>
      </c>
    </row>
    <row r="12584" spans="1:6">
      <c r="A12584" t="n">
        <v>108730</v>
      </c>
      <c r="B12584" s="30" t="n">
        <v>28</v>
      </c>
    </row>
    <row r="12585" spans="1:6">
      <c r="A12585" t="s">
        <v>4</v>
      </c>
      <c r="B12585" s="4" t="s">
        <v>5</v>
      </c>
      <c r="C12585" s="4" t="s">
        <v>8</v>
      </c>
      <c r="D12585" s="4" t="s">
        <v>7</v>
      </c>
      <c r="E12585" s="4" t="s">
        <v>7</v>
      </c>
      <c r="F12585" s="4" t="s">
        <v>8</v>
      </c>
    </row>
    <row r="12586" spans="1:6">
      <c r="A12586" t="n">
        <v>108731</v>
      </c>
      <c r="B12586" s="28" t="n">
        <v>25</v>
      </c>
      <c r="C12586" s="7" t="n">
        <v>1</v>
      </c>
      <c r="D12586" s="7" t="n">
        <v>60</v>
      </c>
      <c r="E12586" s="7" t="n">
        <v>640</v>
      </c>
      <c r="F12586" s="7" t="n">
        <v>1</v>
      </c>
    </row>
    <row r="12587" spans="1:6">
      <c r="A12587" t="s">
        <v>4</v>
      </c>
      <c r="B12587" s="4" t="s">
        <v>5</v>
      </c>
      <c r="C12587" s="4" t="s">
        <v>8</v>
      </c>
      <c r="D12587" s="4" t="s">
        <v>7</v>
      </c>
      <c r="E12587" s="4" t="s">
        <v>9</v>
      </c>
    </row>
    <row r="12588" spans="1:6">
      <c r="A12588" t="n">
        <v>108738</v>
      </c>
      <c r="B12588" s="38" t="n">
        <v>51</v>
      </c>
      <c r="C12588" s="7" t="n">
        <v>4</v>
      </c>
      <c r="D12588" s="7" t="n">
        <v>3</v>
      </c>
      <c r="E12588" s="7" t="s">
        <v>296</v>
      </c>
    </row>
    <row r="12589" spans="1:6">
      <c r="A12589" t="s">
        <v>4</v>
      </c>
      <c r="B12589" s="4" t="s">
        <v>5</v>
      </c>
      <c r="C12589" s="4" t="s">
        <v>7</v>
      </c>
    </row>
    <row r="12590" spans="1:6">
      <c r="A12590" t="n">
        <v>108751</v>
      </c>
      <c r="B12590" s="23" t="n">
        <v>16</v>
      </c>
      <c r="C12590" s="7" t="n">
        <v>0</v>
      </c>
    </row>
    <row r="12591" spans="1:6">
      <c r="A12591" t="s">
        <v>4</v>
      </c>
      <c r="B12591" s="4" t="s">
        <v>5</v>
      </c>
      <c r="C12591" s="4" t="s">
        <v>7</v>
      </c>
      <c r="D12591" s="4" t="s">
        <v>69</v>
      </c>
      <c r="E12591" s="4" t="s">
        <v>8</v>
      </c>
      <c r="F12591" s="4" t="s">
        <v>8</v>
      </c>
    </row>
    <row r="12592" spans="1:6">
      <c r="A12592" t="n">
        <v>108754</v>
      </c>
      <c r="B12592" s="39" t="n">
        <v>26</v>
      </c>
      <c r="C12592" s="7" t="n">
        <v>3</v>
      </c>
      <c r="D12592" s="7" t="s">
        <v>300</v>
      </c>
      <c r="E12592" s="7" t="n">
        <v>2</v>
      </c>
      <c r="F12592" s="7" t="n">
        <v>0</v>
      </c>
    </row>
    <row r="12593" spans="1:6">
      <c r="A12593" t="s">
        <v>4</v>
      </c>
      <c r="B12593" s="4" t="s">
        <v>5</v>
      </c>
    </row>
    <row r="12594" spans="1:6">
      <c r="A12594" t="n">
        <v>108788</v>
      </c>
      <c r="B12594" s="30" t="n">
        <v>28</v>
      </c>
    </row>
    <row r="12595" spans="1:6">
      <c r="A12595" t="s">
        <v>4</v>
      </c>
      <c r="B12595" s="4" t="s">
        <v>5</v>
      </c>
      <c r="C12595" s="4" t="s">
        <v>8</v>
      </c>
      <c r="D12595" s="4" t="s">
        <v>7</v>
      </c>
      <c r="E12595" s="4" t="s">
        <v>7</v>
      </c>
      <c r="F12595" s="4" t="s">
        <v>8</v>
      </c>
    </row>
    <row r="12596" spans="1:6">
      <c r="A12596" t="n">
        <v>108789</v>
      </c>
      <c r="B12596" s="28" t="n">
        <v>25</v>
      </c>
      <c r="C12596" s="7" t="n">
        <v>1</v>
      </c>
      <c r="D12596" s="7" t="n">
        <v>65535</v>
      </c>
      <c r="E12596" s="7" t="n">
        <v>65535</v>
      </c>
      <c r="F12596" s="7" t="n">
        <v>0</v>
      </c>
    </row>
    <row r="12597" spans="1:6">
      <c r="A12597" t="s">
        <v>4</v>
      </c>
      <c r="B12597" s="4" t="s">
        <v>5</v>
      </c>
      <c r="C12597" s="4" t="s">
        <v>7</v>
      </c>
      <c r="D12597" s="4" t="s">
        <v>8</v>
      </c>
    </row>
    <row r="12598" spans="1:6">
      <c r="A12598" t="n">
        <v>108796</v>
      </c>
      <c r="B12598" s="60" t="n">
        <v>89</v>
      </c>
      <c r="C12598" s="7" t="n">
        <v>65533</v>
      </c>
      <c r="D12598" s="7" t="n">
        <v>1</v>
      </c>
    </row>
    <row r="12599" spans="1:6">
      <c r="A12599" t="s">
        <v>4</v>
      </c>
      <c r="B12599" s="4" t="s">
        <v>5</v>
      </c>
      <c r="C12599" s="4" t="s">
        <v>8</v>
      </c>
      <c r="D12599" s="4" t="s">
        <v>7</v>
      </c>
      <c r="E12599" s="4" t="s">
        <v>18</v>
      </c>
    </row>
    <row r="12600" spans="1:6">
      <c r="A12600" t="n">
        <v>108800</v>
      </c>
      <c r="B12600" s="25" t="n">
        <v>58</v>
      </c>
      <c r="C12600" s="7" t="n">
        <v>101</v>
      </c>
      <c r="D12600" s="7" t="n">
        <v>300</v>
      </c>
      <c r="E12600" s="7" t="n">
        <v>1</v>
      </c>
    </row>
    <row r="12601" spans="1:6">
      <c r="A12601" t="s">
        <v>4</v>
      </c>
      <c r="B12601" s="4" t="s">
        <v>5</v>
      </c>
      <c r="C12601" s="4" t="s">
        <v>8</v>
      </c>
      <c r="D12601" s="4" t="s">
        <v>7</v>
      </c>
    </row>
    <row r="12602" spans="1:6">
      <c r="A12602" t="n">
        <v>108808</v>
      </c>
      <c r="B12602" s="25" t="n">
        <v>58</v>
      </c>
      <c r="C12602" s="7" t="n">
        <v>254</v>
      </c>
      <c r="D12602" s="7" t="n">
        <v>0</v>
      </c>
    </row>
    <row r="12603" spans="1:6">
      <c r="A12603" t="s">
        <v>4</v>
      </c>
      <c r="B12603" s="4" t="s">
        <v>5</v>
      </c>
      <c r="C12603" s="4" t="s">
        <v>7</v>
      </c>
      <c r="D12603" s="4" t="s">
        <v>18</v>
      </c>
      <c r="E12603" s="4" t="s">
        <v>18</v>
      </c>
      <c r="F12603" s="4" t="s">
        <v>18</v>
      </c>
      <c r="G12603" s="4" t="s">
        <v>18</v>
      </c>
    </row>
    <row r="12604" spans="1:6">
      <c r="A12604" t="n">
        <v>108812</v>
      </c>
      <c r="B12604" s="33" t="n">
        <v>46</v>
      </c>
      <c r="C12604" s="7" t="n">
        <v>0</v>
      </c>
      <c r="D12604" s="7" t="n">
        <v>-0.300000011920929</v>
      </c>
      <c r="E12604" s="7" t="n">
        <v>0</v>
      </c>
      <c r="F12604" s="7" t="n">
        <v>-30.3500003814697</v>
      </c>
      <c r="G12604" s="7" t="n">
        <v>0</v>
      </c>
    </row>
    <row r="12605" spans="1:6">
      <c r="A12605" t="s">
        <v>4</v>
      </c>
      <c r="B12605" s="4" t="s">
        <v>5</v>
      </c>
      <c r="C12605" s="4" t="s">
        <v>7</v>
      </c>
      <c r="D12605" s="4" t="s">
        <v>18</v>
      </c>
      <c r="E12605" s="4" t="s">
        <v>18</v>
      </c>
      <c r="F12605" s="4" t="s">
        <v>18</v>
      </c>
      <c r="G12605" s="4" t="s">
        <v>18</v>
      </c>
    </row>
    <row r="12606" spans="1:6">
      <c r="A12606" t="n">
        <v>108831</v>
      </c>
      <c r="B12606" s="33" t="n">
        <v>46</v>
      </c>
      <c r="C12606" s="7" t="n">
        <v>1</v>
      </c>
      <c r="D12606" s="7" t="n">
        <v>-0.550000011920929</v>
      </c>
      <c r="E12606" s="7" t="n">
        <v>0</v>
      </c>
      <c r="F12606" s="7" t="n">
        <v>-29.3999996185303</v>
      </c>
      <c r="G12606" s="7" t="n">
        <v>0</v>
      </c>
    </row>
    <row r="12607" spans="1:6">
      <c r="A12607" t="s">
        <v>4</v>
      </c>
      <c r="B12607" s="4" t="s">
        <v>5</v>
      </c>
      <c r="C12607" s="4" t="s">
        <v>7</v>
      </c>
      <c r="D12607" s="4" t="s">
        <v>18</v>
      </c>
      <c r="E12607" s="4" t="s">
        <v>18</v>
      </c>
      <c r="F12607" s="4" t="s">
        <v>18</v>
      </c>
      <c r="G12607" s="4" t="s">
        <v>18</v>
      </c>
    </row>
    <row r="12608" spans="1:6">
      <c r="A12608" t="n">
        <v>108850</v>
      </c>
      <c r="B12608" s="33" t="n">
        <v>46</v>
      </c>
      <c r="C12608" s="7" t="n">
        <v>2</v>
      </c>
      <c r="D12608" s="7" t="n">
        <v>0.349999994039536</v>
      </c>
      <c r="E12608" s="7" t="n">
        <v>0</v>
      </c>
      <c r="F12608" s="7" t="n">
        <v>-29.8999996185303</v>
      </c>
      <c r="G12608" s="7" t="n">
        <v>0</v>
      </c>
    </row>
    <row r="12609" spans="1:7">
      <c r="A12609" t="s">
        <v>4</v>
      </c>
      <c r="B12609" s="4" t="s">
        <v>5</v>
      </c>
      <c r="C12609" s="4" t="s">
        <v>7</v>
      </c>
      <c r="D12609" s="4" t="s">
        <v>18</v>
      </c>
      <c r="E12609" s="4" t="s">
        <v>18</v>
      </c>
      <c r="F12609" s="4" t="s">
        <v>18</v>
      </c>
      <c r="G12609" s="4" t="s">
        <v>18</v>
      </c>
    </row>
    <row r="12610" spans="1:7">
      <c r="A12610" t="n">
        <v>108869</v>
      </c>
      <c r="B12610" s="33" t="n">
        <v>46</v>
      </c>
      <c r="C12610" s="7" t="n">
        <v>3</v>
      </c>
      <c r="D12610" s="7" t="n">
        <v>-0.699999988079071</v>
      </c>
      <c r="E12610" s="7" t="n">
        <v>0</v>
      </c>
      <c r="F12610" s="7" t="n">
        <v>-28.5499992370605</v>
      </c>
      <c r="G12610" s="7" t="n">
        <v>0</v>
      </c>
    </row>
    <row r="12611" spans="1:7">
      <c r="A12611" t="s">
        <v>4</v>
      </c>
      <c r="B12611" s="4" t="s">
        <v>5</v>
      </c>
      <c r="C12611" s="4" t="s">
        <v>7</v>
      </c>
      <c r="D12611" s="4" t="s">
        <v>18</v>
      </c>
      <c r="E12611" s="4" t="s">
        <v>18</v>
      </c>
      <c r="F12611" s="4" t="s">
        <v>18</v>
      </c>
      <c r="G12611" s="4" t="s">
        <v>18</v>
      </c>
    </row>
    <row r="12612" spans="1:7">
      <c r="A12612" t="n">
        <v>108888</v>
      </c>
      <c r="B12612" s="33" t="n">
        <v>46</v>
      </c>
      <c r="C12612" s="7" t="n">
        <v>5</v>
      </c>
      <c r="D12612" s="7" t="n">
        <v>1.5</v>
      </c>
      <c r="E12612" s="7" t="n">
        <v>0.0599999986588955</v>
      </c>
      <c r="F12612" s="7" t="n">
        <v>-28.7000007629395</v>
      </c>
      <c r="G12612" s="7" t="n">
        <v>0</v>
      </c>
    </row>
    <row r="12613" spans="1:7">
      <c r="A12613" t="s">
        <v>4</v>
      </c>
      <c r="B12613" s="4" t="s">
        <v>5</v>
      </c>
      <c r="C12613" s="4" t="s">
        <v>7</v>
      </c>
      <c r="D12613" s="4" t="s">
        <v>18</v>
      </c>
      <c r="E12613" s="4" t="s">
        <v>18</v>
      </c>
      <c r="F12613" s="4" t="s">
        <v>18</v>
      </c>
      <c r="G12613" s="4" t="s">
        <v>18</v>
      </c>
    </row>
    <row r="12614" spans="1:7">
      <c r="A12614" t="n">
        <v>108907</v>
      </c>
      <c r="B12614" s="33" t="n">
        <v>46</v>
      </c>
      <c r="C12614" s="7" t="n">
        <v>7</v>
      </c>
      <c r="D12614" s="7" t="n">
        <v>0.949999988079071</v>
      </c>
      <c r="E12614" s="7" t="n">
        <v>0.0599999986588955</v>
      </c>
      <c r="F12614" s="7" t="n">
        <v>-28.1499996185303</v>
      </c>
      <c r="G12614" s="7" t="n">
        <v>0</v>
      </c>
    </row>
    <row r="12615" spans="1:7">
      <c r="A12615" t="s">
        <v>4</v>
      </c>
      <c r="B12615" s="4" t="s">
        <v>5</v>
      </c>
      <c r="C12615" s="4" t="s">
        <v>7</v>
      </c>
      <c r="D12615" s="4" t="s">
        <v>18</v>
      </c>
      <c r="E12615" s="4" t="s">
        <v>18</v>
      </c>
      <c r="F12615" s="4" t="s">
        <v>18</v>
      </c>
      <c r="G12615" s="4" t="s">
        <v>18</v>
      </c>
    </row>
    <row r="12616" spans="1:7">
      <c r="A12616" t="n">
        <v>108926</v>
      </c>
      <c r="B12616" s="33" t="n">
        <v>46</v>
      </c>
      <c r="C12616" s="7" t="n">
        <v>8</v>
      </c>
      <c r="D12616" s="7" t="n">
        <v>0.25</v>
      </c>
      <c r="E12616" s="7" t="n">
        <v>0</v>
      </c>
      <c r="F12616" s="7" t="n">
        <v>-27.6499996185303</v>
      </c>
      <c r="G12616" s="7" t="n">
        <v>0</v>
      </c>
    </row>
    <row r="12617" spans="1:7">
      <c r="A12617" t="s">
        <v>4</v>
      </c>
      <c r="B12617" s="4" t="s">
        <v>5</v>
      </c>
      <c r="C12617" s="4" t="s">
        <v>7</v>
      </c>
      <c r="D12617" s="4" t="s">
        <v>18</v>
      </c>
      <c r="E12617" s="4" t="s">
        <v>18</v>
      </c>
      <c r="F12617" s="4" t="s">
        <v>18</v>
      </c>
      <c r="G12617" s="4" t="s">
        <v>18</v>
      </c>
    </row>
    <row r="12618" spans="1:7">
      <c r="A12618" t="n">
        <v>108945</v>
      </c>
      <c r="B12618" s="33" t="n">
        <v>46</v>
      </c>
      <c r="C12618" s="7" t="n">
        <v>14</v>
      </c>
      <c r="D12618" s="7" t="n">
        <v>-2.65000009536743</v>
      </c>
      <c r="E12618" s="7" t="n">
        <v>0</v>
      </c>
      <c r="F12618" s="7" t="n">
        <v>-31.75</v>
      </c>
      <c r="G12618" s="7" t="n">
        <v>0</v>
      </c>
    </row>
    <row r="12619" spans="1:7">
      <c r="A12619" t="s">
        <v>4</v>
      </c>
      <c r="B12619" s="4" t="s">
        <v>5</v>
      </c>
      <c r="C12619" s="4" t="s">
        <v>7</v>
      </c>
      <c r="D12619" s="4" t="s">
        <v>18</v>
      </c>
      <c r="E12619" s="4" t="s">
        <v>18</v>
      </c>
      <c r="F12619" s="4" t="s">
        <v>18</v>
      </c>
      <c r="G12619" s="4" t="s">
        <v>18</v>
      </c>
    </row>
    <row r="12620" spans="1:7">
      <c r="A12620" t="n">
        <v>108964</v>
      </c>
      <c r="B12620" s="33" t="n">
        <v>46</v>
      </c>
      <c r="C12620" s="7" t="n">
        <v>80</v>
      </c>
      <c r="D12620" s="7" t="n">
        <v>2.04999995231628</v>
      </c>
      <c r="E12620" s="7" t="n">
        <v>0</v>
      </c>
      <c r="F12620" s="7" t="n">
        <v>-30.1499996185303</v>
      </c>
      <c r="G12620" s="7" t="n">
        <v>0</v>
      </c>
    </row>
    <row r="12621" spans="1:7">
      <c r="A12621" t="s">
        <v>4</v>
      </c>
      <c r="B12621" s="4" t="s">
        <v>5</v>
      </c>
      <c r="C12621" s="4" t="s">
        <v>7</v>
      </c>
      <c r="D12621" s="4" t="s">
        <v>18</v>
      </c>
      <c r="E12621" s="4" t="s">
        <v>18</v>
      </c>
      <c r="F12621" s="4" t="s">
        <v>18</v>
      </c>
      <c r="G12621" s="4" t="s">
        <v>18</v>
      </c>
    </row>
    <row r="12622" spans="1:7">
      <c r="A12622" t="n">
        <v>108983</v>
      </c>
      <c r="B12622" s="33" t="n">
        <v>46</v>
      </c>
      <c r="C12622" s="7" t="n">
        <v>15</v>
      </c>
      <c r="D12622" s="7" t="n">
        <v>-0.800000011920929</v>
      </c>
      <c r="E12622" s="7" t="n">
        <v>0</v>
      </c>
      <c r="F12622" s="7" t="n">
        <v>-33.0999984741211</v>
      </c>
      <c r="G12622" s="7" t="n">
        <v>0</v>
      </c>
    </row>
    <row r="12623" spans="1:7">
      <c r="A12623" t="s">
        <v>4</v>
      </c>
      <c r="B12623" s="4" t="s">
        <v>5</v>
      </c>
      <c r="C12623" s="4" t="s">
        <v>7</v>
      </c>
      <c r="D12623" s="4" t="s">
        <v>18</v>
      </c>
      <c r="E12623" s="4" t="s">
        <v>18</v>
      </c>
      <c r="F12623" s="4" t="s">
        <v>18</v>
      </c>
      <c r="G12623" s="4" t="s">
        <v>18</v>
      </c>
    </row>
    <row r="12624" spans="1:7">
      <c r="A12624" t="n">
        <v>109002</v>
      </c>
      <c r="B12624" s="33" t="n">
        <v>46</v>
      </c>
      <c r="C12624" s="7" t="n">
        <v>18</v>
      </c>
      <c r="D12624" s="7" t="n">
        <v>-1.04999995231628</v>
      </c>
      <c r="E12624" s="7" t="n">
        <v>0</v>
      </c>
      <c r="F12624" s="7" t="n">
        <v>-31.3999996185303</v>
      </c>
      <c r="G12624" s="7" t="n">
        <v>0</v>
      </c>
    </row>
    <row r="12625" spans="1:7">
      <c r="A12625" t="s">
        <v>4</v>
      </c>
      <c r="B12625" s="4" t="s">
        <v>5</v>
      </c>
      <c r="C12625" s="4" t="s">
        <v>7</v>
      </c>
      <c r="D12625" s="4" t="s">
        <v>18</v>
      </c>
      <c r="E12625" s="4" t="s">
        <v>18</v>
      </c>
      <c r="F12625" s="4" t="s">
        <v>18</v>
      </c>
      <c r="G12625" s="4" t="s">
        <v>18</v>
      </c>
    </row>
    <row r="12626" spans="1:7">
      <c r="A12626" t="n">
        <v>109021</v>
      </c>
      <c r="B12626" s="33" t="n">
        <v>46</v>
      </c>
      <c r="C12626" s="7" t="n">
        <v>31</v>
      </c>
      <c r="D12626" s="7" t="n">
        <v>1.39999997615814</v>
      </c>
      <c r="E12626" s="7" t="n">
        <v>0</v>
      </c>
      <c r="F12626" s="7" t="n">
        <v>-32.4500007629395</v>
      </c>
      <c r="G12626" s="7" t="n">
        <v>0</v>
      </c>
    </row>
    <row r="12627" spans="1:7">
      <c r="A12627" t="s">
        <v>4</v>
      </c>
      <c r="B12627" s="4" t="s">
        <v>5</v>
      </c>
      <c r="C12627" s="4" t="s">
        <v>7</v>
      </c>
      <c r="D12627" s="4" t="s">
        <v>18</v>
      </c>
      <c r="E12627" s="4" t="s">
        <v>18</v>
      </c>
      <c r="F12627" s="4" t="s">
        <v>18</v>
      </c>
      <c r="G12627" s="4" t="s">
        <v>18</v>
      </c>
    </row>
    <row r="12628" spans="1:7">
      <c r="A12628" t="n">
        <v>109040</v>
      </c>
      <c r="B12628" s="33" t="n">
        <v>46</v>
      </c>
      <c r="C12628" s="7" t="n">
        <v>33</v>
      </c>
      <c r="D12628" s="7" t="n">
        <v>0.349999994039536</v>
      </c>
      <c r="E12628" s="7" t="n">
        <v>0</v>
      </c>
      <c r="F12628" s="7" t="n">
        <v>-33.0999984741211</v>
      </c>
      <c r="G12628" s="7" t="n">
        <v>0</v>
      </c>
    </row>
    <row r="12629" spans="1:7">
      <c r="A12629" t="s">
        <v>4</v>
      </c>
      <c r="B12629" s="4" t="s">
        <v>5</v>
      </c>
      <c r="C12629" s="4" t="s">
        <v>7</v>
      </c>
      <c r="D12629" s="4" t="s">
        <v>18</v>
      </c>
      <c r="E12629" s="4" t="s">
        <v>18</v>
      </c>
      <c r="F12629" s="4" t="s">
        <v>18</v>
      </c>
      <c r="G12629" s="4" t="s">
        <v>18</v>
      </c>
    </row>
    <row r="12630" spans="1:7">
      <c r="A12630" t="n">
        <v>109059</v>
      </c>
      <c r="B12630" s="33" t="n">
        <v>46</v>
      </c>
      <c r="C12630" s="7" t="n">
        <v>16</v>
      </c>
      <c r="D12630" s="7" t="n">
        <v>-2.04999995231628</v>
      </c>
      <c r="E12630" s="7" t="n">
        <v>0</v>
      </c>
      <c r="F12630" s="7" t="n">
        <v>-33</v>
      </c>
      <c r="G12630" s="7" t="n">
        <v>0</v>
      </c>
    </row>
    <row r="12631" spans="1:7">
      <c r="A12631" t="s">
        <v>4</v>
      </c>
      <c r="B12631" s="4" t="s">
        <v>5</v>
      </c>
      <c r="C12631" s="4" t="s">
        <v>7</v>
      </c>
      <c r="D12631" s="4" t="s">
        <v>18</v>
      </c>
      <c r="E12631" s="4" t="s">
        <v>18</v>
      </c>
      <c r="F12631" s="4" t="s">
        <v>18</v>
      </c>
      <c r="G12631" s="4" t="s">
        <v>18</v>
      </c>
    </row>
    <row r="12632" spans="1:7">
      <c r="A12632" t="n">
        <v>109078</v>
      </c>
      <c r="B12632" s="33" t="n">
        <v>46</v>
      </c>
      <c r="C12632" s="7" t="n">
        <v>7032</v>
      </c>
      <c r="D12632" s="7" t="n">
        <v>-0.200000002980232</v>
      </c>
      <c r="E12632" s="7" t="n">
        <v>0</v>
      </c>
      <c r="F12632" s="7" t="n">
        <v>-30.1000003814697</v>
      </c>
      <c r="G12632" s="7" t="n">
        <v>0</v>
      </c>
    </row>
    <row r="12633" spans="1:7">
      <c r="A12633" t="s">
        <v>4</v>
      </c>
      <c r="B12633" s="4" t="s">
        <v>5</v>
      </c>
      <c r="C12633" s="4" t="s">
        <v>7</v>
      </c>
      <c r="D12633" s="4" t="s">
        <v>7</v>
      </c>
      <c r="E12633" s="4" t="s">
        <v>18</v>
      </c>
      <c r="F12633" s="4" t="s">
        <v>8</v>
      </c>
    </row>
    <row r="12634" spans="1:7">
      <c r="A12634" t="n">
        <v>109097</v>
      </c>
      <c r="B12634" s="58" t="n">
        <v>53</v>
      </c>
      <c r="C12634" s="7" t="n">
        <v>0</v>
      </c>
      <c r="D12634" s="7" t="n">
        <v>13</v>
      </c>
      <c r="E12634" s="7" t="n">
        <v>0</v>
      </c>
      <c r="F12634" s="7" t="n">
        <v>0</v>
      </c>
    </row>
    <row r="12635" spans="1:7">
      <c r="A12635" t="s">
        <v>4</v>
      </c>
      <c r="B12635" s="4" t="s">
        <v>5</v>
      </c>
      <c r="C12635" s="4" t="s">
        <v>7</v>
      </c>
      <c r="D12635" s="4" t="s">
        <v>7</v>
      </c>
      <c r="E12635" s="4" t="s">
        <v>18</v>
      </c>
      <c r="F12635" s="4" t="s">
        <v>8</v>
      </c>
    </row>
    <row r="12636" spans="1:7">
      <c r="A12636" t="n">
        <v>109107</v>
      </c>
      <c r="B12636" s="58" t="n">
        <v>53</v>
      </c>
      <c r="C12636" s="7" t="n">
        <v>1</v>
      </c>
      <c r="D12636" s="7" t="n">
        <v>13</v>
      </c>
      <c r="E12636" s="7" t="n">
        <v>0</v>
      </c>
      <c r="F12636" s="7" t="n">
        <v>0</v>
      </c>
    </row>
    <row r="12637" spans="1:7">
      <c r="A12637" t="s">
        <v>4</v>
      </c>
      <c r="B12637" s="4" t="s">
        <v>5</v>
      </c>
      <c r="C12637" s="4" t="s">
        <v>7</v>
      </c>
      <c r="D12637" s="4" t="s">
        <v>7</v>
      </c>
      <c r="E12637" s="4" t="s">
        <v>18</v>
      </c>
      <c r="F12637" s="4" t="s">
        <v>8</v>
      </c>
    </row>
    <row r="12638" spans="1:7">
      <c r="A12638" t="n">
        <v>109117</v>
      </c>
      <c r="B12638" s="58" t="n">
        <v>53</v>
      </c>
      <c r="C12638" s="7" t="n">
        <v>2</v>
      </c>
      <c r="D12638" s="7" t="n">
        <v>13</v>
      </c>
      <c r="E12638" s="7" t="n">
        <v>0</v>
      </c>
      <c r="F12638" s="7" t="n">
        <v>0</v>
      </c>
    </row>
    <row r="12639" spans="1:7">
      <c r="A12639" t="s">
        <v>4</v>
      </c>
      <c r="B12639" s="4" t="s">
        <v>5</v>
      </c>
      <c r="C12639" s="4" t="s">
        <v>7</v>
      </c>
      <c r="D12639" s="4" t="s">
        <v>7</v>
      </c>
      <c r="E12639" s="4" t="s">
        <v>18</v>
      </c>
      <c r="F12639" s="4" t="s">
        <v>8</v>
      </c>
    </row>
    <row r="12640" spans="1:7">
      <c r="A12640" t="n">
        <v>109127</v>
      </c>
      <c r="B12640" s="58" t="n">
        <v>53</v>
      </c>
      <c r="C12640" s="7" t="n">
        <v>3</v>
      </c>
      <c r="D12640" s="7" t="n">
        <v>13</v>
      </c>
      <c r="E12640" s="7" t="n">
        <v>0</v>
      </c>
      <c r="F12640" s="7" t="n">
        <v>0</v>
      </c>
    </row>
    <row r="12641" spans="1:7">
      <c r="A12641" t="s">
        <v>4</v>
      </c>
      <c r="B12641" s="4" t="s">
        <v>5</v>
      </c>
      <c r="C12641" s="4" t="s">
        <v>7</v>
      </c>
      <c r="D12641" s="4" t="s">
        <v>7</v>
      </c>
      <c r="E12641" s="4" t="s">
        <v>18</v>
      </c>
      <c r="F12641" s="4" t="s">
        <v>8</v>
      </c>
    </row>
    <row r="12642" spans="1:7">
      <c r="A12642" t="n">
        <v>109137</v>
      </c>
      <c r="B12642" s="58" t="n">
        <v>53</v>
      </c>
      <c r="C12642" s="7" t="n">
        <v>5</v>
      </c>
      <c r="D12642" s="7" t="n">
        <v>13</v>
      </c>
      <c r="E12642" s="7" t="n">
        <v>0</v>
      </c>
      <c r="F12642" s="7" t="n">
        <v>0</v>
      </c>
    </row>
    <row r="12643" spans="1:7">
      <c r="A12643" t="s">
        <v>4</v>
      </c>
      <c r="B12643" s="4" t="s">
        <v>5</v>
      </c>
      <c r="C12643" s="4" t="s">
        <v>7</v>
      </c>
      <c r="D12643" s="4" t="s">
        <v>7</v>
      </c>
      <c r="E12643" s="4" t="s">
        <v>18</v>
      </c>
      <c r="F12643" s="4" t="s">
        <v>8</v>
      </c>
    </row>
    <row r="12644" spans="1:7">
      <c r="A12644" t="n">
        <v>109147</v>
      </c>
      <c r="B12644" s="58" t="n">
        <v>53</v>
      </c>
      <c r="C12644" s="7" t="n">
        <v>7</v>
      </c>
      <c r="D12644" s="7" t="n">
        <v>13</v>
      </c>
      <c r="E12644" s="7" t="n">
        <v>0</v>
      </c>
      <c r="F12644" s="7" t="n">
        <v>0</v>
      </c>
    </row>
    <row r="12645" spans="1:7">
      <c r="A12645" t="s">
        <v>4</v>
      </c>
      <c r="B12645" s="4" t="s">
        <v>5</v>
      </c>
      <c r="C12645" s="4" t="s">
        <v>7</v>
      </c>
      <c r="D12645" s="4" t="s">
        <v>7</v>
      </c>
      <c r="E12645" s="4" t="s">
        <v>18</v>
      </c>
      <c r="F12645" s="4" t="s">
        <v>8</v>
      </c>
    </row>
    <row r="12646" spans="1:7">
      <c r="A12646" t="n">
        <v>109157</v>
      </c>
      <c r="B12646" s="58" t="n">
        <v>53</v>
      </c>
      <c r="C12646" s="7" t="n">
        <v>8</v>
      </c>
      <c r="D12646" s="7" t="n">
        <v>13</v>
      </c>
      <c r="E12646" s="7" t="n">
        <v>0</v>
      </c>
      <c r="F12646" s="7" t="n">
        <v>0</v>
      </c>
    </row>
    <row r="12647" spans="1:7">
      <c r="A12647" t="s">
        <v>4</v>
      </c>
      <c r="B12647" s="4" t="s">
        <v>5</v>
      </c>
      <c r="C12647" s="4" t="s">
        <v>7</v>
      </c>
      <c r="D12647" s="4" t="s">
        <v>7</v>
      </c>
      <c r="E12647" s="4" t="s">
        <v>18</v>
      </c>
      <c r="F12647" s="4" t="s">
        <v>8</v>
      </c>
    </row>
    <row r="12648" spans="1:7">
      <c r="A12648" t="n">
        <v>109167</v>
      </c>
      <c r="B12648" s="58" t="n">
        <v>53</v>
      </c>
      <c r="C12648" s="7" t="n">
        <v>14</v>
      </c>
      <c r="D12648" s="7" t="n">
        <v>13</v>
      </c>
      <c r="E12648" s="7" t="n">
        <v>0</v>
      </c>
      <c r="F12648" s="7" t="n">
        <v>0</v>
      </c>
    </row>
    <row r="12649" spans="1:7">
      <c r="A12649" t="s">
        <v>4</v>
      </c>
      <c r="B12649" s="4" t="s">
        <v>5</v>
      </c>
      <c r="C12649" s="4" t="s">
        <v>7</v>
      </c>
      <c r="D12649" s="4" t="s">
        <v>7</v>
      </c>
      <c r="E12649" s="4" t="s">
        <v>18</v>
      </c>
      <c r="F12649" s="4" t="s">
        <v>8</v>
      </c>
    </row>
    <row r="12650" spans="1:7">
      <c r="A12650" t="n">
        <v>109177</v>
      </c>
      <c r="B12650" s="58" t="n">
        <v>53</v>
      </c>
      <c r="C12650" s="7" t="n">
        <v>80</v>
      </c>
      <c r="D12650" s="7" t="n">
        <v>13</v>
      </c>
      <c r="E12650" s="7" t="n">
        <v>0</v>
      </c>
      <c r="F12650" s="7" t="n">
        <v>0</v>
      </c>
    </row>
    <row r="12651" spans="1:7">
      <c r="A12651" t="s">
        <v>4</v>
      </c>
      <c r="B12651" s="4" t="s">
        <v>5</v>
      </c>
      <c r="C12651" s="4" t="s">
        <v>7</v>
      </c>
      <c r="D12651" s="4" t="s">
        <v>7</v>
      </c>
      <c r="E12651" s="4" t="s">
        <v>18</v>
      </c>
      <c r="F12651" s="4" t="s">
        <v>8</v>
      </c>
    </row>
    <row r="12652" spans="1:7">
      <c r="A12652" t="n">
        <v>109187</v>
      </c>
      <c r="B12652" s="58" t="n">
        <v>53</v>
      </c>
      <c r="C12652" s="7" t="n">
        <v>15</v>
      </c>
      <c r="D12652" s="7" t="n">
        <v>13</v>
      </c>
      <c r="E12652" s="7" t="n">
        <v>0</v>
      </c>
      <c r="F12652" s="7" t="n">
        <v>0</v>
      </c>
    </row>
    <row r="12653" spans="1:7">
      <c r="A12653" t="s">
        <v>4</v>
      </c>
      <c r="B12653" s="4" t="s">
        <v>5</v>
      </c>
      <c r="C12653" s="4" t="s">
        <v>7</v>
      </c>
      <c r="D12653" s="4" t="s">
        <v>7</v>
      </c>
      <c r="E12653" s="4" t="s">
        <v>18</v>
      </c>
      <c r="F12653" s="4" t="s">
        <v>8</v>
      </c>
    </row>
    <row r="12654" spans="1:7">
      <c r="A12654" t="n">
        <v>109197</v>
      </c>
      <c r="B12654" s="58" t="n">
        <v>53</v>
      </c>
      <c r="C12654" s="7" t="n">
        <v>18</v>
      </c>
      <c r="D12654" s="7" t="n">
        <v>13</v>
      </c>
      <c r="E12654" s="7" t="n">
        <v>0</v>
      </c>
      <c r="F12654" s="7" t="n">
        <v>0</v>
      </c>
    </row>
    <row r="12655" spans="1:7">
      <c r="A12655" t="s">
        <v>4</v>
      </c>
      <c r="B12655" s="4" t="s">
        <v>5</v>
      </c>
      <c r="C12655" s="4" t="s">
        <v>7</v>
      </c>
      <c r="D12655" s="4" t="s">
        <v>7</v>
      </c>
      <c r="E12655" s="4" t="s">
        <v>18</v>
      </c>
      <c r="F12655" s="4" t="s">
        <v>8</v>
      </c>
    </row>
    <row r="12656" spans="1:7">
      <c r="A12656" t="n">
        <v>109207</v>
      </c>
      <c r="B12656" s="58" t="n">
        <v>53</v>
      </c>
      <c r="C12656" s="7" t="n">
        <v>31</v>
      </c>
      <c r="D12656" s="7" t="n">
        <v>13</v>
      </c>
      <c r="E12656" s="7" t="n">
        <v>0</v>
      </c>
      <c r="F12656" s="7" t="n">
        <v>0</v>
      </c>
    </row>
    <row r="12657" spans="1:6">
      <c r="A12657" t="s">
        <v>4</v>
      </c>
      <c r="B12657" s="4" t="s">
        <v>5</v>
      </c>
      <c r="C12657" s="4" t="s">
        <v>7</v>
      </c>
      <c r="D12657" s="4" t="s">
        <v>7</v>
      </c>
      <c r="E12657" s="4" t="s">
        <v>18</v>
      </c>
      <c r="F12657" s="4" t="s">
        <v>8</v>
      </c>
    </row>
    <row r="12658" spans="1:6">
      <c r="A12658" t="n">
        <v>109217</v>
      </c>
      <c r="B12658" s="58" t="n">
        <v>53</v>
      </c>
      <c r="C12658" s="7" t="n">
        <v>33</v>
      </c>
      <c r="D12658" s="7" t="n">
        <v>13</v>
      </c>
      <c r="E12658" s="7" t="n">
        <v>0</v>
      </c>
      <c r="F12658" s="7" t="n">
        <v>0</v>
      </c>
    </row>
    <row r="12659" spans="1:6">
      <c r="A12659" t="s">
        <v>4</v>
      </c>
      <c r="B12659" s="4" t="s">
        <v>5</v>
      </c>
      <c r="C12659" s="4" t="s">
        <v>7</v>
      </c>
      <c r="D12659" s="4" t="s">
        <v>7</v>
      </c>
      <c r="E12659" s="4" t="s">
        <v>18</v>
      </c>
      <c r="F12659" s="4" t="s">
        <v>8</v>
      </c>
    </row>
    <row r="12660" spans="1:6">
      <c r="A12660" t="n">
        <v>109227</v>
      </c>
      <c r="B12660" s="58" t="n">
        <v>53</v>
      </c>
      <c r="C12660" s="7" t="n">
        <v>16</v>
      </c>
      <c r="D12660" s="7" t="n">
        <v>13</v>
      </c>
      <c r="E12660" s="7" t="n">
        <v>0</v>
      </c>
      <c r="F12660" s="7" t="n">
        <v>0</v>
      </c>
    </row>
    <row r="12661" spans="1:6">
      <c r="A12661" t="s">
        <v>4</v>
      </c>
      <c r="B12661" s="4" t="s">
        <v>5</v>
      </c>
      <c r="C12661" s="4" t="s">
        <v>7</v>
      </c>
      <c r="D12661" s="4" t="s">
        <v>7</v>
      </c>
      <c r="E12661" s="4" t="s">
        <v>18</v>
      </c>
      <c r="F12661" s="4" t="s">
        <v>8</v>
      </c>
    </row>
    <row r="12662" spans="1:6">
      <c r="A12662" t="n">
        <v>109237</v>
      </c>
      <c r="B12662" s="58" t="n">
        <v>53</v>
      </c>
      <c r="C12662" s="7" t="n">
        <v>7032</v>
      </c>
      <c r="D12662" s="7" t="n">
        <v>13</v>
      </c>
      <c r="E12662" s="7" t="n">
        <v>0</v>
      </c>
      <c r="F12662" s="7" t="n">
        <v>0</v>
      </c>
    </row>
    <row r="12663" spans="1:6">
      <c r="A12663" t="s">
        <v>4</v>
      </c>
      <c r="B12663" s="4" t="s">
        <v>5</v>
      </c>
      <c r="C12663" s="4" t="s">
        <v>8</v>
      </c>
      <c r="D12663" s="4" t="s">
        <v>8</v>
      </c>
      <c r="E12663" s="4" t="s">
        <v>18</v>
      </c>
      <c r="F12663" s="4" t="s">
        <v>18</v>
      </c>
      <c r="G12663" s="4" t="s">
        <v>18</v>
      </c>
      <c r="H12663" s="4" t="s">
        <v>7</v>
      </c>
    </row>
    <row r="12664" spans="1:6">
      <c r="A12664" t="n">
        <v>109247</v>
      </c>
      <c r="B12664" s="36" t="n">
        <v>45</v>
      </c>
      <c r="C12664" s="7" t="n">
        <v>2</v>
      </c>
      <c r="D12664" s="7" t="n">
        <v>3</v>
      </c>
      <c r="E12664" s="7" t="n">
        <v>0.5</v>
      </c>
      <c r="F12664" s="7" t="n">
        <v>1.37000000476837</v>
      </c>
      <c r="G12664" s="7" t="n">
        <v>-29.75</v>
      </c>
      <c r="H12664" s="7" t="n">
        <v>0</v>
      </c>
    </row>
    <row r="12665" spans="1:6">
      <c r="A12665" t="s">
        <v>4</v>
      </c>
      <c r="B12665" s="4" t="s">
        <v>5</v>
      </c>
      <c r="C12665" s="4" t="s">
        <v>8</v>
      </c>
      <c r="D12665" s="4" t="s">
        <v>8</v>
      </c>
      <c r="E12665" s="4" t="s">
        <v>18</v>
      </c>
      <c r="F12665" s="4" t="s">
        <v>18</v>
      </c>
      <c r="G12665" s="4" t="s">
        <v>18</v>
      </c>
      <c r="H12665" s="4" t="s">
        <v>7</v>
      </c>
      <c r="I12665" s="4" t="s">
        <v>8</v>
      </c>
    </row>
    <row r="12666" spans="1:6">
      <c r="A12666" t="n">
        <v>109264</v>
      </c>
      <c r="B12666" s="36" t="n">
        <v>45</v>
      </c>
      <c r="C12666" s="7" t="n">
        <v>4</v>
      </c>
      <c r="D12666" s="7" t="n">
        <v>3</v>
      </c>
      <c r="E12666" s="7" t="n">
        <v>11.3999996185303</v>
      </c>
      <c r="F12666" s="7" t="n">
        <v>9.80000019073486</v>
      </c>
      <c r="G12666" s="7" t="n">
        <v>0</v>
      </c>
      <c r="H12666" s="7" t="n">
        <v>0</v>
      </c>
      <c r="I12666" s="7" t="n">
        <v>0</v>
      </c>
    </row>
    <row r="12667" spans="1:6">
      <c r="A12667" t="s">
        <v>4</v>
      </c>
      <c r="B12667" s="4" t="s">
        <v>5</v>
      </c>
      <c r="C12667" s="4" t="s">
        <v>8</v>
      </c>
      <c r="D12667" s="4" t="s">
        <v>8</v>
      </c>
      <c r="E12667" s="4" t="s">
        <v>18</v>
      </c>
      <c r="F12667" s="4" t="s">
        <v>7</v>
      </c>
    </row>
    <row r="12668" spans="1:6">
      <c r="A12668" t="n">
        <v>109282</v>
      </c>
      <c r="B12668" s="36" t="n">
        <v>45</v>
      </c>
      <c r="C12668" s="7" t="n">
        <v>5</v>
      </c>
      <c r="D12668" s="7" t="n">
        <v>3</v>
      </c>
      <c r="E12668" s="7" t="n">
        <v>3.5</v>
      </c>
      <c r="F12668" s="7" t="n">
        <v>0</v>
      </c>
    </row>
    <row r="12669" spans="1:6">
      <c r="A12669" t="s">
        <v>4</v>
      </c>
      <c r="B12669" s="4" t="s">
        <v>5</v>
      </c>
      <c r="C12669" s="4" t="s">
        <v>8</v>
      </c>
      <c r="D12669" s="4" t="s">
        <v>8</v>
      </c>
      <c r="E12669" s="4" t="s">
        <v>18</v>
      </c>
      <c r="F12669" s="4" t="s">
        <v>7</v>
      </c>
    </row>
    <row r="12670" spans="1:6">
      <c r="A12670" t="n">
        <v>109291</v>
      </c>
      <c r="B12670" s="36" t="n">
        <v>45</v>
      </c>
      <c r="C12670" s="7" t="n">
        <v>11</v>
      </c>
      <c r="D12670" s="7" t="n">
        <v>3</v>
      </c>
      <c r="E12670" s="7" t="n">
        <v>34</v>
      </c>
      <c r="F12670" s="7" t="n">
        <v>0</v>
      </c>
    </row>
    <row r="12671" spans="1:6">
      <c r="A12671" t="s">
        <v>4</v>
      </c>
      <c r="B12671" s="4" t="s">
        <v>5</v>
      </c>
      <c r="C12671" s="4" t="s">
        <v>8</v>
      </c>
      <c r="D12671" s="4" t="s">
        <v>8</v>
      </c>
      <c r="E12671" s="4" t="s">
        <v>18</v>
      </c>
      <c r="F12671" s="4" t="s">
        <v>7</v>
      </c>
    </row>
    <row r="12672" spans="1:6">
      <c r="A12672" t="n">
        <v>109300</v>
      </c>
      <c r="B12672" s="36" t="n">
        <v>45</v>
      </c>
      <c r="C12672" s="7" t="n">
        <v>5</v>
      </c>
      <c r="D12672" s="7" t="n">
        <v>3</v>
      </c>
      <c r="E12672" s="7" t="n">
        <v>3.70000004768372</v>
      </c>
      <c r="F12672" s="7" t="n">
        <v>30000</v>
      </c>
    </row>
    <row r="12673" spans="1:9">
      <c r="A12673" t="s">
        <v>4</v>
      </c>
      <c r="B12673" s="4" t="s">
        <v>5</v>
      </c>
      <c r="C12673" s="4" t="s">
        <v>8</v>
      </c>
      <c r="D12673" s="4" t="s">
        <v>7</v>
      </c>
    </row>
    <row r="12674" spans="1:9">
      <c r="A12674" t="n">
        <v>109309</v>
      </c>
      <c r="B12674" s="25" t="n">
        <v>58</v>
      </c>
      <c r="C12674" s="7" t="n">
        <v>255</v>
      </c>
      <c r="D12674" s="7" t="n">
        <v>0</v>
      </c>
    </row>
    <row r="12675" spans="1:9">
      <c r="A12675" t="s">
        <v>4</v>
      </c>
      <c r="B12675" s="4" t="s">
        <v>5</v>
      </c>
      <c r="C12675" s="4" t="s">
        <v>8</v>
      </c>
      <c r="D12675" s="4" t="s">
        <v>7</v>
      </c>
      <c r="E12675" s="4" t="s">
        <v>9</v>
      </c>
    </row>
    <row r="12676" spans="1:9">
      <c r="A12676" t="n">
        <v>109313</v>
      </c>
      <c r="B12676" s="38" t="n">
        <v>51</v>
      </c>
      <c r="C12676" s="7" t="n">
        <v>4</v>
      </c>
      <c r="D12676" s="7" t="n">
        <v>7</v>
      </c>
      <c r="E12676" s="7" t="s">
        <v>301</v>
      </c>
    </row>
    <row r="12677" spans="1:9">
      <c r="A12677" t="s">
        <v>4</v>
      </c>
      <c r="B12677" s="4" t="s">
        <v>5</v>
      </c>
      <c r="C12677" s="4" t="s">
        <v>7</v>
      </c>
    </row>
    <row r="12678" spans="1:9">
      <c r="A12678" t="n">
        <v>109326</v>
      </c>
      <c r="B12678" s="23" t="n">
        <v>16</v>
      </c>
      <c r="C12678" s="7" t="n">
        <v>0</v>
      </c>
    </row>
    <row r="12679" spans="1:9">
      <c r="A12679" t="s">
        <v>4</v>
      </c>
      <c r="B12679" s="4" t="s">
        <v>5</v>
      </c>
      <c r="C12679" s="4" t="s">
        <v>7</v>
      </c>
      <c r="D12679" s="4" t="s">
        <v>69</v>
      </c>
      <c r="E12679" s="4" t="s">
        <v>8</v>
      </c>
      <c r="F12679" s="4" t="s">
        <v>8</v>
      </c>
    </row>
    <row r="12680" spans="1:9">
      <c r="A12680" t="n">
        <v>109329</v>
      </c>
      <c r="B12680" s="39" t="n">
        <v>26</v>
      </c>
      <c r="C12680" s="7" t="n">
        <v>7</v>
      </c>
      <c r="D12680" s="7" t="s">
        <v>302</v>
      </c>
      <c r="E12680" s="7" t="n">
        <v>2</v>
      </c>
      <c r="F12680" s="7" t="n">
        <v>0</v>
      </c>
    </row>
    <row r="12681" spans="1:9">
      <c r="A12681" t="s">
        <v>4</v>
      </c>
      <c r="B12681" s="4" t="s">
        <v>5</v>
      </c>
    </row>
    <row r="12682" spans="1:9">
      <c r="A12682" t="n">
        <v>109393</v>
      </c>
      <c r="B12682" s="30" t="n">
        <v>28</v>
      </c>
    </row>
    <row r="12683" spans="1:9">
      <c r="A12683" t="s">
        <v>4</v>
      </c>
      <c r="B12683" s="4" t="s">
        <v>5</v>
      </c>
      <c r="C12683" s="4" t="s">
        <v>8</v>
      </c>
      <c r="D12683" s="4" t="s">
        <v>7</v>
      </c>
      <c r="E12683" s="4" t="s">
        <v>9</v>
      </c>
    </row>
    <row r="12684" spans="1:9">
      <c r="A12684" t="n">
        <v>109394</v>
      </c>
      <c r="B12684" s="38" t="n">
        <v>51</v>
      </c>
      <c r="C12684" s="7" t="n">
        <v>4</v>
      </c>
      <c r="D12684" s="7" t="n">
        <v>33</v>
      </c>
      <c r="E12684" s="7" t="s">
        <v>303</v>
      </c>
    </row>
    <row r="12685" spans="1:9">
      <c r="A12685" t="s">
        <v>4</v>
      </c>
      <c r="B12685" s="4" t="s">
        <v>5</v>
      </c>
      <c r="C12685" s="4" t="s">
        <v>7</v>
      </c>
    </row>
    <row r="12686" spans="1:9">
      <c r="A12686" t="n">
        <v>109408</v>
      </c>
      <c r="B12686" s="23" t="n">
        <v>16</v>
      </c>
      <c r="C12686" s="7" t="n">
        <v>0</v>
      </c>
    </row>
    <row r="12687" spans="1:9">
      <c r="A12687" t="s">
        <v>4</v>
      </c>
      <c r="B12687" s="4" t="s">
        <v>5</v>
      </c>
      <c r="C12687" s="4" t="s">
        <v>7</v>
      </c>
      <c r="D12687" s="4" t="s">
        <v>69</v>
      </c>
      <c r="E12687" s="4" t="s">
        <v>8</v>
      </c>
      <c r="F12687" s="4" t="s">
        <v>8</v>
      </c>
    </row>
    <row r="12688" spans="1:9">
      <c r="A12688" t="n">
        <v>109411</v>
      </c>
      <c r="B12688" s="39" t="n">
        <v>26</v>
      </c>
      <c r="C12688" s="7" t="n">
        <v>33</v>
      </c>
      <c r="D12688" s="7" t="s">
        <v>304</v>
      </c>
      <c r="E12688" s="7" t="n">
        <v>2</v>
      </c>
      <c r="F12688" s="7" t="n">
        <v>0</v>
      </c>
    </row>
    <row r="12689" spans="1:6">
      <c r="A12689" t="s">
        <v>4</v>
      </c>
      <c r="B12689" s="4" t="s">
        <v>5</v>
      </c>
    </row>
    <row r="12690" spans="1:6">
      <c r="A12690" t="n">
        <v>109534</v>
      </c>
      <c r="B12690" s="30" t="n">
        <v>28</v>
      </c>
    </row>
    <row r="12691" spans="1:6">
      <c r="A12691" t="s">
        <v>4</v>
      </c>
      <c r="B12691" s="4" t="s">
        <v>5</v>
      </c>
      <c r="C12691" s="4" t="s">
        <v>7</v>
      </c>
      <c r="D12691" s="4" t="s">
        <v>8</v>
      </c>
      <c r="E12691" s="4" t="s">
        <v>9</v>
      </c>
      <c r="F12691" s="4" t="s">
        <v>18</v>
      </c>
      <c r="G12691" s="4" t="s">
        <v>18</v>
      </c>
      <c r="H12691" s="4" t="s">
        <v>18</v>
      </c>
    </row>
    <row r="12692" spans="1:6">
      <c r="A12692" t="n">
        <v>109535</v>
      </c>
      <c r="B12692" s="37" t="n">
        <v>48</v>
      </c>
      <c r="C12692" s="7" t="n">
        <v>18</v>
      </c>
      <c r="D12692" s="7" t="n">
        <v>0</v>
      </c>
      <c r="E12692" s="7" t="s">
        <v>278</v>
      </c>
      <c r="F12692" s="7" t="n">
        <v>-1</v>
      </c>
      <c r="G12692" s="7" t="n">
        <v>1</v>
      </c>
      <c r="H12692" s="7" t="n">
        <v>0</v>
      </c>
    </row>
    <row r="12693" spans="1:6">
      <c r="A12693" t="s">
        <v>4</v>
      </c>
      <c r="B12693" s="4" t="s">
        <v>5</v>
      </c>
      <c r="C12693" s="4" t="s">
        <v>7</v>
      </c>
    </row>
    <row r="12694" spans="1:6">
      <c r="A12694" t="n">
        <v>109566</v>
      </c>
      <c r="B12694" s="23" t="n">
        <v>16</v>
      </c>
      <c r="C12694" s="7" t="n">
        <v>500</v>
      </c>
    </row>
    <row r="12695" spans="1:6">
      <c r="A12695" t="s">
        <v>4</v>
      </c>
      <c r="B12695" s="4" t="s">
        <v>5</v>
      </c>
      <c r="C12695" s="4" t="s">
        <v>8</v>
      </c>
      <c r="D12695" s="4" t="s">
        <v>7</v>
      </c>
      <c r="E12695" s="4" t="s">
        <v>9</v>
      </c>
    </row>
    <row r="12696" spans="1:6">
      <c r="A12696" t="n">
        <v>109569</v>
      </c>
      <c r="B12696" s="38" t="n">
        <v>51</v>
      </c>
      <c r="C12696" s="7" t="n">
        <v>4</v>
      </c>
      <c r="D12696" s="7" t="n">
        <v>18</v>
      </c>
      <c r="E12696" s="7" t="s">
        <v>303</v>
      </c>
    </row>
    <row r="12697" spans="1:6">
      <c r="A12697" t="s">
        <v>4</v>
      </c>
      <c r="B12697" s="4" t="s">
        <v>5</v>
      </c>
      <c r="C12697" s="4" t="s">
        <v>7</v>
      </c>
    </row>
    <row r="12698" spans="1:6">
      <c r="A12698" t="n">
        <v>109583</v>
      </c>
      <c r="B12698" s="23" t="n">
        <v>16</v>
      </c>
      <c r="C12698" s="7" t="n">
        <v>0</v>
      </c>
    </row>
    <row r="12699" spans="1:6">
      <c r="A12699" t="s">
        <v>4</v>
      </c>
      <c r="B12699" s="4" t="s">
        <v>5</v>
      </c>
      <c r="C12699" s="4" t="s">
        <v>7</v>
      </c>
      <c r="D12699" s="4" t="s">
        <v>69</v>
      </c>
      <c r="E12699" s="4" t="s">
        <v>8</v>
      </c>
      <c r="F12699" s="4" t="s">
        <v>8</v>
      </c>
    </row>
    <row r="12700" spans="1:6">
      <c r="A12700" t="n">
        <v>109586</v>
      </c>
      <c r="B12700" s="39" t="n">
        <v>26</v>
      </c>
      <c r="C12700" s="7" t="n">
        <v>18</v>
      </c>
      <c r="D12700" s="7" t="s">
        <v>897</v>
      </c>
      <c r="E12700" s="7" t="n">
        <v>2</v>
      </c>
      <c r="F12700" s="7" t="n">
        <v>0</v>
      </c>
    </row>
    <row r="12701" spans="1:6">
      <c r="A12701" t="s">
        <v>4</v>
      </c>
      <c r="B12701" s="4" t="s">
        <v>5</v>
      </c>
    </row>
    <row r="12702" spans="1:6">
      <c r="A12702" t="n">
        <v>109653</v>
      </c>
      <c r="B12702" s="30" t="n">
        <v>28</v>
      </c>
    </row>
    <row r="12703" spans="1:6">
      <c r="A12703" t="s">
        <v>4</v>
      </c>
      <c r="B12703" s="4" t="s">
        <v>5</v>
      </c>
      <c r="C12703" s="4" t="s">
        <v>7</v>
      </c>
      <c r="D12703" s="4" t="s">
        <v>7</v>
      </c>
      <c r="E12703" s="4" t="s">
        <v>7</v>
      </c>
    </row>
    <row r="12704" spans="1:6">
      <c r="A12704" t="n">
        <v>109654</v>
      </c>
      <c r="B12704" s="45" t="n">
        <v>61</v>
      </c>
      <c r="C12704" s="7" t="n">
        <v>13</v>
      </c>
      <c r="D12704" s="7" t="n">
        <v>18</v>
      </c>
      <c r="E12704" s="7" t="n">
        <v>1000</v>
      </c>
    </row>
    <row r="12705" spans="1:8">
      <c r="A12705" t="s">
        <v>4</v>
      </c>
      <c r="B12705" s="4" t="s">
        <v>5</v>
      </c>
      <c r="C12705" s="4" t="s">
        <v>7</v>
      </c>
      <c r="D12705" s="4" t="s">
        <v>8</v>
      </c>
      <c r="E12705" s="4" t="s">
        <v>9</v>
      </c>
      <c r="F12705" s="4" t="s">
        <v>18</v>
      </c>
      <c r="G12705" s="4" t="s">
        <v>18</v>
      </c>
      <c r="H12705" s="4" t="s">
        <v>18</v>
      </c>
    </row>
    <row r="12706" spans="1:8">
      <c r="A12706" t="n">
        <v>109661</v>
      </c>
      <c r="B12706" s="37" t="n">
        <v>48</v>
      </c>
      <c r="C12706" s="7" t="n">
        <v>13</v>
      </c>
      <c r="D12706" s="7" t="n">
        <v>0</v>
      </c>
      <c r="E12706" s="7" t="s">
        <v>275</v>
      </c>
      <c r="F12706" s="7" t="n">
        <v>-1</v>
      </c>
      <c r="G12706" s="7" t="n">
        <v>1</v>
      </c>
      <c r="H12706" s="7" t="n">
        <v>0</v>
      </c>
    </row>
    <row r="12707" spans="1:8">
      <c r="A12707" t="s">
        <v>4</v>
      </c>
      <c r="B12707" s="4" t="s">
        <v>5</v>
      </c>
      <c r="C12707" s="4" t="s">
        <v>7</v>
      </c>
    </row>
    <row r="12708" spans="1:8">
      <c r="A12708" t="n">
        <v>109689</v>
      </c>
      <c r="B12708" s="23" t="n">
        <v>16</v>
      </c>
      <c r="C12708" s="7" t="n">
        <v>500</v>
      </c>
    </row>
    <row r="12709" spans="1:8">
      <c r="A12709" t="s">
        <v>4</v>
      </c>
      <c r="B12709" s="4" t="s">
        <v>5</v>
      </c>
      <c r="C12709" s="4" t="s">
        <v>8</v>
      </c>
      <c r="D12709" s="4" t="s">
        <v>7</v>
      </c>
      <c r="E12709" s="4" t="s">
        <v>9</v>
      </c>
    </row>
    <row r="12710" spans="1:8">
      <c r="A12710" t="n">
        <v>109692</v>
      </c>
      <c r="B12710" s="38" t="n">
        <v>51</v>
      </c>
      <c r="C12710" s="7" t="n">
        <v>4</v>
      </c>
      <c r="D12710" s="7" t="n">
        <v>13</v>
      </c>
      <c r="E12710" s="7" t="s">
        <v>306</v>
      </c>
    </row>
    <row r="12711" spans="1:8">
      <c r="A12711" t="s">
        <v>4</v>
      </c>
      <c r="B12711" s="4" t="s">
        <v>5</v>
      </c>
      <c r="C12711" s="4" t="s">
        <v>7</v>
      </c>
    </row>
    <row r="12712" spans="1:8">
      <c r="A12712" t="n">
        <v>109710</v>
      </c>
      <c r="B12712" s="23" t="n">
        <v>16</v>
      </c>
      <c r="C12712" s="7" t="n">
        <v>0</v>
      </c>
    </row>
    <row r="12713" spans="1:8">
      <c r="A12713" t="s">
        <v>4</v>
      </c>
      <c r="B12713" s="4" t="s">
        <v>5</v>
      </c>
      <c r="C12713" s="4" t="s">
        <v>7</v>
      </c>
      <c r="D12713" s="4" t="s">
        <v>69</v>
      </c>
      <c r="E12713" s="4" t="s">
        <v>8</v>
      </c>
      <c r="F12713" s="4" t="s">
        <v>8</v>
      </c>
    </row>
    <row r="12714" spans="1:8">
      <c r="A12714" t="n">
        <v>109713</v>
      </c>
      <c r="B12714" s="39" t="n">
        <v>26</v>
      </c>
      <c r="C12714" s="7" t="n">
        <v>13</v>
      </c>
      <c r="D12714" s="7" t="s">
        <v>307</v>
      </c>
      <c r="E12714" s="7" t="n">
        <v>2</v>
      </c>
      <c r="F12714" s="7" t="n">
        <v>0</v>
      </c>
    </row>
    <row r="12715" spans="1:8">
      <c r="A12715" t="s">
        <v>4</v>
      </c>
      <c r="B12715" s="4" t="s">
        <v>5</v>
      </c>
    </row>
    <row r="12716" spans="1:8">
      <c r="A12716" t="n">
        <v>109747</v>
      </c>
      <c r="B12716" s="30" t="n">
        <v>28</v>
      </c>
    </row>
    <row r="12717" spans="1:8">
      <c r="A12717" t="s">
        <v>4</v>
      </c>
      <c r="B12717" s="4" t="s">
        <v>5</v>
      </c>
      <c r="C12717" s="4" t="s">
        <v>8</v>
      </c>
      <c r="D12717" s="4" t="s">
        <v>7</v>
      </c>
      <c r="E12717" s="4" t="s">
        <v>9</v>
      </c>
    </row>
    <row r="12718" spans="1:8">
      <c r="A12718" t="n">
        <v>109748</v>
      </c>
      <c r="B12718" s="38" t="n">
        <v>51</v>
      </c>
      <c r="C12718" s="7" t="n">
        <v>4</v>
      </c>
      <c r="D12718" s="7" t="n">
        <v>80</v>
      </c>
      <c r="E12718" s="7" t="s">
        <v>303</v>
      </c>
    </row>
    <row r="12719" spans="1:8">
      <c r="A12719" t="s">
        <v>4</v>
      </c>
      <c r="B12719" s="4" t="s">
        <v>5</v>
      </c>
      <c r="C12719" s="4" t="s">
        <v>7</v>
      </c>
    </row>
    <row r="12720" spans="1:8">
      <c r="A12720" t="n">
        <v>109762</v>
      </c>
      <c r="B12720" s="23" t="n">
        <v>16</v>
      </c>
      <c r="C12720" s="7" t="n">
        <v>0</v>
      </c>
    </row>
    <row r="12721" spans="1:8">
      <c r="A12721" t="s">
        <v>4</v>
      </c>
      <c r="B12721" s="4" t="s">
        <v>5</v>
      </c>
      <c r="C12721" s="4" t="s">
        <v>7</v>
      </c>
      <c r="D12721" s="4" t="s">
        <v>69</v>
      </c>
      <c r="E12721" s="4" t="s">
        <v>8</v>
      </c>
      <c r="F12721" s="4" t="s">
        <v>8</v>
      </c>
    </row>
    <row r="12722" spans="1:8">
      <c r="A12722" t="n">
        <v>109765</v>
      </c>
      <c r="B12722" s="39" t="n">
        <v>26</v>
      </c>
      <c r="C12722" s="7" t="n">
        <v>80</v>
      </c>
      <c r="D12722" s="7" t="s">
        <v>308</v>
      </c>
      <c r="E12722" s="7" t="n">
        <v>2</v>
      </c>
      <c r="F12722" s="7" t="n">
        <v>0</v>
      </c>
    </row>
    <row r="12723" spans="1:8">
      <c r="A12723" t="s">
        <v>4</v>
      </c>
      <c r="B12723" s="4" t="s">
        <v>5</v>
      </c>
    </row>
    <row r="12724" spans="1:8">
      <c r="A12724" t="n">
        <v>109834</v>
      </c>
      <c r="B12724" s="30" t="n">
        <v>28</v>
      </c>
    </row>
    <row r="12725" spans="1:8">
      <c r="A12725" t="s">
        <v>4</v>
      </c>
      <c r="B12725" s="4" t="s">
        <v>5</v>
      </c>
      <c r="C12725" s="4" t="s">
        <v>8</v>
      </c>
      <c r="D12725" s="4" t="s">
        <v>7</v>
      </c>
      <c r="E12725" s="4" t="s">
        <v>7</v>
      </c>
      <c r="F12725" s="4" t="s">
        <v>8</v>
      </c>
    </row>
    <row r="12726" spans="1:8">
      <c r="A12726" t="n">
        <v>109835</v>
      </c>
      <c r="B12726" s="28" t="n">
        <v>25</v>
      </c>
      <c r="C12726" s="7" t="n">
        <v>1</v>
      </c>
      <c r="D12726" s="7" t="n">
        <v>60</v>
      </c>
      <c r="E12726" s="7" t="n">
        <v>640</v>
      </c>
      <c r="F12726" s="7" t="n">
        <v>2</v>
      </c>
    </row>
    <row r="12727" spans="1:8">
      <c r="A12727" t="s">
        <v>4</v>
      </c>
      <c r="B12727" s="4" t="s">
        <v>5</v>
      </c>
      <c r="C12727" s="4" t="s">
        <v>8</v>
      </c>
      <c r="D12727" s="4" t="s">
        <v>7</v>
      </c>
      <c r="E12727" s="4" t="s">
        <v>9</v>
      </c>
    </row>
    <row r="12728" spans="1:8">
      <c r="A12728" t="n">
        <v>109842</v>
      </c>
      <c r="B12728" s="38" t="n">
        <v>51</v>
      </c>
      <c r="C12728" s="7" t="n">
        <v>4</v>
      </c>
      <c r="D12728" s="7" t="n">
        <v>11</v>
      </c>
      <c r="E12728" s="7" t="s">
        <v>298</v>
      </c>
    </row>
    <row r="12729" spans="1:8">
      <c r="A12729" t="s">
        <v>4</v>
      </c>
      <c r="B12729" s="4" t="s">
        <v>5</v>
      </c>
      <c r="C12729" s="4" t="s">
        <v>7</v>
      </c>
    </row>
    <row r="12730" spans="1:8">
      <c r="A12730" t="n">
        <v>109856</v>
      </c>
      <c r="B12730" s="23" t="n">
        <v>16</v>
      </c>
      <c r="C12730" s="7" t="n">
        <v>0</v>
      </c>
    </row>
    <row r="12731" spans="1:8">
      <c r="A12731" t="s">
        <v>4</v>
      </c>
      <c r="B12731" s="4" t="s">
        <v>5</v>
      </c>
      <c r="C12731" s="4" t="s">
        <v>7</v>
      </c>
      <c r="D12731" s="4" t="s">
        <v>69</v>
      </c>
      <c r="E12731" s="4" t="s">
        <v>8</v>
      </c>
      <c r="F12731" s="4" t="s">
        <v>8</v>
      </c>
    </row>
    <row r="12732" spans="1:8">
      <c r="A12732" t="n">
        <v>109859</v>
      </c>
      <c r="B12732" s="39" t="n">
        <v>26</v>
      </c>
      <c r="C12732" s="7" t="n">
        <v>11</v>
      </c>
      <c r="D12732" s="7" t="s">
        <v>898</v>
      </c>
      <c r="E12732" s="7" t="n">
        <v>2</v>
      </c>
      <c r="F12732" s="7" t="n">
        <v>0</v>
      </c>
    </row>
    <row r="12733" spans="1:8">
      <c r="A12733" t="s">
        <v>4</v>
      </c>
      <c r="B12733" s="4" t="s">
        <v>5</v>
      </c>
    </row>
    <row r="12734" spans="1:8">
      <c r="A12734" t="n">
        <v>109916</v>
      </c>
      <c r="B12734" s="30" t="n">
        <v>28</v>
      </c>
    </row>
    <row r="12735" spans="1:8">
      <c r="A12735" t="s">
        <v>4</v>
      </c>
      <c r="B12735" s="4" t="s">
        <v>5</v>
      </c>
      <c r="C12735" s="4" t="s">
        <v>8</v>
      </c>
      <c r="D12735" s="4" t="s">
        <v>7</v>
      </c>
      <c r="E12735" s="4" t="s">
        <v>7</v>
      </c>
      <c r="F12735" s="4" t="s">
        <v>8</v>
      </c>
    </row>
    <row r="12736" spans="1:8">
      <c r="A12736" t="n">
        <v>109917</v>
      </c>
      <c r="B12736" s="28" t="n">
        <v>25</v>
      </c>
      <c r="C12736" s="7" t="n">
        <v>1</v>
      </c>
      <c r="D12736" s="7" t="n">
        <v>65535</v>
      </c>
      <c r="E12736" s="7" t="n">
        <v>65535</v>
      </c>
      <c r="F12736" s="7" t="n">
        <v>0</v>
      </c>
    </row>
    <row r="12737" spans="1:6">
      <c r="A12737" t="s">
        <v>4</v>
      </c>
      <c r="B12737" s="4" t="s">
        <v>5</v>
      </c>
      <c r="C12737" s="4" t="s">
        <v>8</v>
      </c>
      <c r="D12737" s="4" t="s">
        <v>7</v>
      </c>
      <c r="E12737" s="4" t="s">
        <v>9</v>
      </c>
    </row>
    <row r="12738" spans="1:6">
      <c r="A12738" t="n">
        <v>109924</v>
      </c>
      <c r="B12738" s="38" t="n">
        <v>51</v>
      </c>
      <c r="C12738" s="7" t="n">
        <v>4</v>
      </c>
      <c r="D12738" s="7" t="n">
        <v>15</v>
      </c>
      <c r="E12738" s="7" t="s">
        <v>310</v>
      </c>
    </row>
    <row r="12739" spans="1:6">
      <c r="A12739" t="s">
        <v>4</v>
      </c>
      <c r="B12739" s="4" t="s">
        <v>5</v>
      </c>
      <c r="C12739" s="4" t="s">
        <v>7</v>
      </c>
    </row>
    <row r="12740" spans="1:6">
      <c r="A12740" t="n">
        <v>109938</v>
      </c>
      <c r="B12740" s="23" t="n">
        <v>16</v>
      </c>
      <c r="C12740" s="7" t="n">
        <v>0</v>
      </c>
    </row>
    <row r="12741" spans="1:6">
      <c r="A12741" t="s">
        <v>4</v>
      </c>
      <c r="B12741" s="4" t="s">
        <v>5</v>
      </c>
      <c r="C12741" s="4" t="s">
        <v>7</v>
      </c>
      <c r="D12741" s="4" t="s">
        <v>69</v>
      </c>
      <c r="E12741" s="4" t="s">
        <v>8</v>
      </c>
      <c r="F12741" s="4" t="s">
        <v>8</v>
      </c>
    </row>
    <row r="12742" spans="1:6">
      <c r="A12742" t="n">
        <v>109941</v>
      </c>
      <c r="B12742" s="39" t="n">
        <v>26</v>
      </c>
      <c r="C12742" s="7" t="n">
        <v>15</v>
      </c>
      <c r="D12742" s="7" t="s">
        <v>311</v>
      </c>
      <c r="E12742" s="7" t="n">
        <v>2</v>
      </c>
      <c r="F12742" s="7" t="n">
        <v>0</v>
      </c>
    </row>
    <row r="12743" spans="1:6">
      <c r="A12743" t="s">
        <v>4</v>
      </c>
      <c r="B12743" s="4" t="s">
        <v>5</v>
      </c>
    </row>
    <row r="12744" spans="1:6">
      <c r="A12744" t="n">
        <v>110007</v>
      </c>
      <c r="B12744" s="30" t="n">
        <v>28</v>
      </c>
    </row>
    <row r="12745" spans="1:6">
      <c r="A12745" t="s">
        <v>4</v>
      </c>
      <c r="B12745" s="4" t="s">
        <v>5</v>
      </c>
      <c r="C12745" s="4" t="s">
        <v>8</v>
      </c>
      <c r="D12745" s="4" t="s">
        <v>7</v>
      </c>
      <c r="E12745" s="4" t="s">
        <v>9</v>
      </c>
    </row>
    <row r="12746" spans="1:6">
      <c r="A12746" t="n">
        <v>110008</v>
      </c>
      <c r="B12746" s="38" t="n">
        <v>51</v>
      </c>
      <c r="C12746" s="7" t="n">
        <v>4</v>
      </c>
      <c r="D12746" s="7" t="n">
        <v>16</v>
      </c>
      <c r="E12746" s="7" t="s">
        <v>312</v>
      </c>
    </row>
    <row r="12747" spans="1:6">
      <c r="A12747" t="s">
        <v>4</v>
      </c>
      <c r="B12747" s="4" t="s">
        <v>5</v>
      </c>
      <c r="C12747" s="4" t="s">
        <v>7</v>
      </c>
    </row>
    <row r="12748" spans="1:6">
      <c r="A12748" t="n">
        <v>110021</v>
      </c>
      <c r="B12748" s="23" t="n">
        <v>16</v>
      </c>
      <c r="C12748" s="7" t="n">
        <v>0</v>
      </c>
    </row>
    <row r="12749" spans="1:6">
      <c r="A12749" t="s">
        <v>4</v>
      </c>
      <c r="B12749" s="4" t="s">
        <v>5</v>
      </c>
      <c r="C12749" s="4" t="s">
        <v>7</v>
      </c>
      <c r="D12749" s="4" t="s">
        <v>69</v>
      </c>
      <c r="E12749" s="4" t="s">
        <v>8</v>
      </c>
      <c r="F12749" s="4" t="s">
        <v>8</v>
      </c>
    </row>
    <row r="12750" spans="1:6">
      <c r="A12750" t="n">
        <v>110024</v>
      </c>
      <c r="B12750" s="39" t="n">
        <v>26</v>
      </c>
      <c r="C12750" s="7" t="n">
        <v>16</v>
      </c>
      <c r="D12750" s="7" t="s">
        <v>313</v>
      </c>
      <c r="E12750" s="7" t="n">
        <v>2</v>
      </c>
      <c r="F12750" s="7" t="n">
        <v>0</v>
      </c>
    </row>
    <row r="12751" spans="1:6">
      <c r="A12751" t="s">
        <v>4</v>
      </c>
      <c r="B12751" s="4" t="s">
        <v>5</v>
      </c>
    </row>
    <row r="12752" spans="1:6">
      <c r="A12752" t="n">
        <v>110085</v>
      </c>
      <c r="B12752" s="30" t="n">
        <v>28</v>
      </c>
    </row>
    <row r="12753" spans="1:6">
      <c r="A12753" t="s">
        <v>4</v>
      </c>
      <c r="B12753" s="4" t="s">
        <v>5</v>
      </c>
      <c r="C12753" s="4" t="s">
        <v>7</v>
      </c>
      <c r="D12753" s="4" t="s">
        <v>8</v>
      </c>
    </row>
    <row r="12754" spans="1:6">
      <c r="A12754" t="n">
        <v>110086</v>
      </c>
      <c r="B12754" s="60" t="n">
        <v>89</v>
      </c>
      <c r="C12754" s="7" t="n">
        <v>65533</v>
      </c>
      <c r="D12754" s="7" t="n">
        <v>1</v>
      </c>
    </row>
    <row r="12755" spans="1:6">
      <c r="A12755" t="s">
        <v>4</v>
      </c>
      <c r="B12755" s="4" t="s">
        <v>5</v>
      </c>
      <c r="C12755" s="4" t="s">
        <v>8</v>
      </c>
      <c r="D12755" s="4" t="s">
        <v>7</v>
      </c>
      <c r="E12755" s="4" t="s">
        <v>18</v>
      </c>
    </row>
    <row r="12756" spans="1:6">
      <c r="A12756" t="n">
        <v>110090</v>
      </c>
      <c r="B12756" s="25" t="n">
        <v>58</v>
      </c>
      <c r="C12756" s="7" t="n">
        <v>101</v>
      </c>
      <c r="D12756" s="7" t="n">
        <v>500</v>
      </c>
      <c r="E12756" s="7" t="n">
        <v>1</v>
      </c>
    </row>
    <row r="12757" spans="1:6">
      <c r="A12757" t="s">
        <v>4</v>
      </c>
      <c r="B12757" s="4" t="s">
        <v>5</v>
      </c>
      <c r="C12757" s="4" t="s">
        <v>8</v>
      </c>
      <c r="D12757" s="4" t="s">
        <v>7</v>
      </c>
    </row>
    <row r="12758" spans="1:6">
      <c r="A12758" t="n">
        <v>110098</v>
      </c>
      <c r="B12758" s="25" t="n">
        <v>58</v>
      </c>
      <c r="C12758" s="7" t="n">
        <v>254</v>
      </c>
      <c r="D12758" s="7" t="n">
        <v>0</v>
      </c>
    </row>
    <row r="12759" spans="1:6">
      <c r="A12759" t="s">
        <v>4</v>
      </c>
      <c r="B12759" s="4" t="s">
        <v>5</v>
      </c>
      <c r="C12759" s="4" t="s">
        <v>7</v>
      </c>
      <c r="D12759" s="4" t="s">
        <v>8</v>
      </c>
      <c r="E12759" s="4" t="s">
        <v>9</v>
      </c>
      <c r="F12759" s="4" t="s">
        <v>18</v>
      </c>
      <c r="G12759" s="4" t="s">
        <v>18</v>
      </c>
      <c r="H12759" s="4" t="s">
        <v>18</v>
      </c>
    </row>
    <row r="12760" spans="1:6">
      <c r="A12760" t="n">
        <v>110102</v>
      </c>
      <c r="B12760" s="37" t="n">
        <v>48</v>
      </c>
      <c r="C12760" s="7" t="n">
        <v>18</v>
      </c>
      <c r="D12760" s="7" t="n">
        <v>0</v>
      </c>
      <c r="E12760" s="7" t="s">
        <v>232</v>
      </c>
      <c r="F12760" s="7" t="n">
        <v>0</v>
      </c>
      <c r="G12760" s="7" t="n">
        <v>1</v>
      </c>
      <c r="H12760" s="7" t="n">
        <v>0</v>
      </c>
    </row>
    <row r="12761" spans="1:6">
      <c r="A12761" t="s">
        <v>4</v>
      </c>
      <c r="B12761" s="4" t="s">
        <v>5</v>
      </c>
      <c r="C12761" s="4" t="s">
        <v>8</v>
      </c>
      <c r="D12761" s="4" t="s">
        <v>7</v>
      </c>
      <c r="E12761" s="4" t="s">
        <v>9</v>
      </c>
      <c r="F12761" s="4" t="s">
        <v>9</v>
      </c>
      <c r="G12761" s="4" t="s">
        <v>9</v>
      </c>
      <c r="H12761" s="4" t="s">
        <v>9</v>
      </c>
    </row>
    <row r="12762" spans="1:6">
      <c r="A12762" t="n">
        <v>110126</v>
      </c>
      <c r="B12762" s="38" t="n">
        <v>51</v>
      </c>
      <c r="C12762" s="7" t="n">
        <v>3</v>
      </c>
      <c r="D12762" s="7" t="n">
        <v>0</v>
      </c>
      <c r="E12762" s="7" t="s">
        <v>152</v>
      </c>
      <c r="F12762" s="7" t="s">
        <v>155</v>
      </c>
      <c r="G12762" s="7" t="s">
        <v>154</v>
      </c>
      <c r="H12762" s="7" t="s">
        <v>155</v>
      </c>
    </row>
    <row r="12763" spans="1:6">
      <c r="A12763" t="s">
        <v>4</v>
      </c>
      <c r="B12763" s="4" t="s">
        <v>5</v>
      </c>
      <c r="C12763" s="4" t="s">
        <v>8</v>
      </c>
      <c r="D12763" s="4" t="s">
        <v>7</v>
      </c>
      <c r="E12763" s="4" t="s">
        <v>9</v>
      </c>
      <c r="F12763" s="4" t="s">
        <v>9</v>
      </c>
      <c r="G12763" s="4" t="s">
        <v>9</v>
      </c>
      <c r="H12763" s="4" t="s">
        <v>9</v>
      </c>
    </row>
    <row r="12764" spans="1:6">
      <c r="A12764" t="n">
        <v>110147</v>
      </c>
      <c r="B12764" s="38" t="n">
        <v>51</v>
      </c>
      <c r="C12764" s="7" t="n">
        <v>3</v>
      </c>
      <c r="D12764" s="7" t="n">
        <v>1</v>
      </c>
      <c r="E12764" s="7" t="s">
        <v>152</v>
      </c>
      <c r="F12764" s="7" t="s">
        <v>155</v>
      </c>
      <c r="G12764" s="7" t="s">
        <v>154</v>
      </c>
      <c r="H12764" s="7" t="s">
        <v>155</v>
      </c>
    </row>
    <row r="12765" spans="1:6">
      <c r="A12765" t="s">
        <v>4</v>
      </c>
      <c r="B12765" s="4" t="s">
        <v>5</v>
      </c>
      <c r="C12765" s="4" t="s">
        <v>8</v>
      </c>
      <c r="D12765" s="4" t="s">
        <v>7</v>
      </c>
      <c r="E12765" s="4" t="s">
        <v>9</v>
      </c>
      <c r="F12765" s="4" t="s">
        <v>9</v>
      </c>
      <c r="G12765" s="4" t="s">
        <v>9</v>
      </c>
      <c r="H12765" s="4" t="s">
        <v>9</v>
      </c>
    </row>
    <row r="12766" spans="1:6">
      <c r="A12766" t="n">
        <v>110168</v>
      </c>
      <c r="B12766" s="38" t="n">
        <v>51</v>
      </c>
      <c r="C12766" s="7" t="n">
        <v>3</v>
      </c>
      <c r="D12766" s="7" t="n">
        <v>3</v>
      </c>
      <c r="E12766" s="7" t="s">
        <v>152</v>
      </c>
      <c r="F12766" s="7" t="s">
        <v>155</v>
      </c>
      <c r="G12766" s="7" t="s">
        <v>154</v>
      </c>
      <c r="H12766" s="7" t="s">
        <v>155</v>
      </c>
    </row>
    <row r="12767" spans="1:6">
      <c r="A12767" t="s">
        <v>4</v>
      </c>
      <c r="B12767" s="4" t="s">
        <v>5</v>
      </c>
      <c r="C12767" s="4" t="s">
        <v>8</v>
      </c>
      <c r="D12767" s="4" t="s">
        <v>7</v>
      </c>
      <c r="E12767" s="4" t="s">
        <v>9</v>
      </c>
      <c r="F12767" s="4" t="s">
        <v>9</v>
      </c>
      <c r="G12767" s="4" t="s">
        <v>9</v>
      </c>
      <c r="H12767" s="4" t="s">
        <v>9</v>
      </c>
    </row>
    <row r="12768" spans="1:6">
      <c r="A12768" t="n">
        <v>110189</v>
      </c>
      <c r="B12768" s="38" t="n">
        <v>51</v>
      </c>
      <c r="C12768" s="7" t="n">
        <v>3</v>
      </c>
      <c r="D12768" s="7" t="n">
        <v>7</v>
      </c>
      <c r="E12768" s="7" t="s">
        <v>152</v>
      </c>
      <c r="F12768" s="7" t="s">
        <v>155</v>
      </c>
      <c r="G12768" s="7" t="s">
        <v>154</v>
      </c>
      <c r="H12768" s="7" t="s">
        <v>155</v>
      </c>
    </row>
    <row r="12769" spans="1:8">
      <c r="A12769" t="s">
        <v>4</v>
      </c>
      <c r="B12769" s="4" t="s">
        <v>5</v>
      </c>
      <c r="C12769" s="4" t="s">
        <v>8</v>
      </c>
      <c r="D12769" s="4" t="s">
        <v>7</v>
      </c>
      <c r="E12769" s="4" t="s">
        <v>9</v>
      </c>
      <c r="F12769" s="4" t="s">
        <v>9</v>
      </c>
      <c r="G12769" s="4" t="s">
        <v>9</v>
      </c>
      <c r="H12769" s="4" t="s">
        <v>9</v>
      </c>
    </row>
    <row r="12770" spans="1:8">
      <c r="A12770" t="n">
        <v>110210</v>
      </c>
      <c r="B12770" s="38" t="n">
        <v>51</v>
      </c>
      <c r="C12770" s="7" t="n">
        <v>3</v>
      </c>
      <c r="D12770" s="7" t="n">
        <v>11</v>
      </c>
      <c r="E12770" s="7" t="s">
        <v>152</v>
      </c>
      <c r="F12770" s="7" t="s">
        <v>155</v>
      </c>
      <c r="G12770" s="7" t="s">
        <v>154</v>
      </c>
      <c r="H12770" s="7" t="s">
        <v>155</v>
      </c>
    </row>
    <row r="12771" spans="1:8">
      <c r="A12771" t="s">
        <v>4</v>
      </c>
      <c r="B12771" s="4" t="s">
        <v>5</v>
      </c>
      <c r="C12771" s="4" t="s">
        <v>8</v>
      </c>
      <c r="D12771" s="4" t="s">
        <v>7</v>
      </c>
      <c r="E12771" s="4" t="s">
        <v>9</v>
      </c>
      <c r="F12771" s="4" t="s">
        <v>9</v>
      </c>
      <c r="G12771" s="4" t="s">
        <v>9</v>
      </c>
      <c r="H12771" s="4" t="s">
        <v>9</v>
      </c>
    </row>
    <row r="12772" spans="1:8">
      <c r="A12772" t="n">
        <v>110231</v>
      </c>
      <c r="B12772" s="38" t="n">
        <v>51</v>
      </c>
      <c r="C12772" s="7" t="n">
        <v>3</v>
      </c>
      <c r="D12772" s="7" t="n">
        <v>13</v>
      </c>
      <c r="E12772" s="7" t="s">
        <v>152</v>
      </c>
      <c r="F12772" s="7" t="s">
        <v>155</v>
      </c>
      <c r="G12772" s="7" t="s">
        <v>154</v>
      </c>
      <c r="H12772" s="7" t="s">
        <v>155</v>
      </c>
    </row>
    <row r="12773" spans="1:8">
      <c r="A12773" t="s">
        <v>4</v>
      </c>
      <c r="B12773" s="4" t="s">
        <v>5</v>
      </c>
      <c r="C12773" s="4" t="s">
        <v>8</v>
      </c>
      <c r="D12773" s="4" t="s">
        <v>7</v>
      </c>
      <c r="E12773" s="4" t="s">
        <v>9</v>
      </c>
      <c r="F12773" s="4" t="s">
        <v>9</v>
      </c>
      <c r="G12773" s="4" t="s">
        <v>9</v>
      </c>
      <c r="H12773" s="4" t="s">
        <v>9</v>
      </c>
    </row>
    <row r="12774" spans="1:8">
      <c r="A12774" t="n">
        <v>110252</v>
      </c>
      <c r="B12774" s="38" t="n">
        <v>51</v>
      </c>
      <c r="C12774" s="7" t="n">
        <v>3</v>
      </c>
      <c r="D12774" s="7" t="n">
        <v>80</v>
      </c>
      <c r="E12774" s="7" t="s">
        <v>152</v>
      </c>
      <c r="F12774" s="7" t="s">
        <v>155</v>
      </c>
      <c r="G12774" s="7" t="s">
        <v>154</v>
      </c>
      <c r="H12774" s="7" t="s">
        <v>155</v>
      </c>
    </row>
    <row r="12775" spans="1:8">
      <c r="A12775" t="s">
        <v>4</v>
      </c>
      <c r="B12775" s="4" t="s">
        <v>5</v>
      </c>
      <c r="C12775" s="4" t="s">
        <v>8</v>
      </c>
      <c r="D12775" s="4" t="s">
        <v>7</v>
      </c>
      <c r="E12775" s="4" t="s">
        <v>9</v>
      </c>
      <c r="F12775" s="4" t="s">
        <v>9</v>
      </c>
      <c r="G12775" s="4" t="s">
        <v>9</v>
      </c>
      <c r="H12775" s="4" t="s">
        <v>9</v>
      </c>
    </row>
    <row r="12776" spans="1:8">
      <c r="A12776" t="n">
        <v>110273</v>
      </c>
      <c r="B12776" s="38" t="n">
        <v>51</v>
      </c>
      <c r="C12776" s="7" t="n">
        <v>3</v>
      </c>
      <c r="D12776" s="7" t="n">
        <v>15</v>
      </c>
      <c r="E12776" s="7" t="s">
        <v>152</v>
      </c>
      <c r="F12776" s="7" t="s">
        <v>290</v>
      </c>
      <c r="G12776" s="7" t="s">
        <v>154</v>
      </c>
      <c r="H12776" s="7" t="s">
        <v>155</v>
      </c>
    </row>
    <row r="12777" spans="1:8">
      <c r="A12777" t="s">
        <v>4</v>
      </c>
      <c r="B12777" s="4" t="s">
        <v>5</v>
      </c>
      <c r="C12777" s="4" t="s">
        <v>8</v>
      </c>
      <c r="D12777" s="4" t="s">
        <v>7</v>
      </c>
      <c r="E12777" s="4" t="s">
        <v>9</v>
      </c>
      <c r="F12777" s="4" t="s">
        <v>9</v>
      </c>
      <c r="G12777" s="4" t="s">
        <v>9</v>
      </c>
      <c r="H12777" s="4" t="s">
        <v>9</v>
      </c>
    </row>
    <row r="12778" spans="1:8">
      <c r="A12778" t="n">
        <v>110294</v>
      </c>
      <c r="B12778" s="38" t="n">
        <v>51</v>
      </c>
      <c r="C12778" s="7" t="n">
        <v>3</v>
      </c>
      <c r="D12778" s="7" t="n">
        <v>18</v>
      </c>
      <c r="E12778" s="7" t="s">
        <v>152</v>
      </c>
      <c r="F12778" s="7" t="s">
        <v>155</v>
      </c>
      <c r="G12778" s="7" t="s">
        <v>154</v>
      </c>
      <c r="H12778" s="7" t="s">
        <v>155</v>
      </c>
    </row>
    <row r="12779" spans="1:8">
      <c r="A12779" t="s">
        <v>4</v>
      </c>
      <c r="B12779" s="4" t="s">
        <v>5</v>
      </c>
      <c r="C12779" s="4" t="s">
        <v>8</v>
      </c>
      <c r="D12779" s="4" t="s">
        <v>7</v>
      </c>
      <c r="E12779" s="4" t="s">
        <v>9</v>
      </c>
      <c r="F12779" s="4" t="s">
        <v>9</v>
      </c>
      <c r="G12779" s="4" t="s">
        <v>9</v>
      </c>
      <c r="H12779" s="4" t="s">
        <v>9</v>
      </c>
    </row>
    <row r="12780" spans="1:8">
      <c r="A12780" t="n">
        <v>110315</v>
      </c>
      <c r="B12780" s="38" t="n">
        <v>51</v>
      </c>
      <c r="C12780" s="7" t="n">
        <v>3</v>
      </c>
      <c r="D12780" s="7" t="n">
        <v>31</v>
      </c>
      <c r="E12780" s="7" t="s">
        <v>152</v>
      </c>
      <c r="F12780" s="7" t="s">
        <v>155</v>
      </c>
      <c r="G12780" s="7" t="s">
        <v>154</v>
      </c>
      <c r="H12780" s="7" t="s">
        <v>155</v>
      </c>
    </row>
    <row r="12781" spans="1:8">
      <c r="A12781" t="s">
        <v>4</v>
      </c>
      <c r="B12781" s="4" t="s">
        <v>5</v>
      </c>
      <c r="C12781" s="4" t="s">
        <v>8</v>
      </c>
      <c r="D12781" s="4" t="s">
        <v>7</v>
      </c>
      <c r="E12781" s="4" t="s">
        <v>9</v>
      </c>
      <c r="F12781" s="4" t="s">
        <v>9</v>
      </c>
      <c r="G12781" s="4" t="s">
        <v>9</v>
      </c>
      <c r="H12781" s="4" t="s">
        <v>9</v>
      </c>
    </row>
    <row r="12782" spans="1:8">
      <c r="A12782" t="n">
        <v>110336</v>
      </c>
      <c r="B12782" s="38" t="n">
        <v>51</v>
      </c>
      <c r="C12782" s="7" t="n">
        <v>3</v>
      </c>
      <c r="D12782" s="7" t="n">
        <v>33</v>
      </c>
      <c r="E12782" s="7" t="s">
        <v>152</v>
      </c>
      <c r="F12782" s="7" t="s">
        <v>155</v>
      </c>
      <c r="G12782" s="7" t="s">
        <v>154</v>
      </c>
      <c r="H12782" s="7" t="s">
        <v>155</v>
      </c>
    </row>
    <row r="12783" spans="1:8">
      <c r="A12783" t="s">
        <v>4</v>
      </c>
      <c r="B12783" s="4" t="s">
        <v>5</v>
      </c>
      <c r="C12783" s="4" t="s">
        <v>8</v>
      </c>
      <c r="D12783" s="4" t="s">
        <v>7</v>
      </c>
      <c r="E12783" s="4" t="s">
        <v>9</v>
      </c>
      <c r="F12783" s="4" t="s">
        <v>9</v>
      </c>
      <c r="G12783" s="4" t="s">
        <v>9</v>
      </c>
      <c r="H12783" s="4" t="s">
        <v>9</v>
      </c>
    </row>
    <row r="12784" spans="1:8">
      <c r="A12784" t="n">
        <v>110357</v>
      </c>
      <c r="B12784" s="38" t="n">
        <v>51</v>
      </c>
      <c r="C12784" s="7" t="n">
        <v>3</v>
      </c>
      <c r="D12784" s="7" t="n">
        <v>16</v>
      </c>
      <c r="E12784" s="7" t="s">
        <v>152</v>
      </c>
      <c r="F12784" s="7" t="s">
        <v>155</v>
      </c>
      <c r="G12784" s="7" t="s">
        <v>154</v>
      </c>
      <c r="H12784" s="7" t="s">
        <v>155</v>
      </c>
    </row>
    <row r="12785" spans="1:8">
      <c r="A12785" t="s">
        <v>4</v>
      </c>
      <c r="B12785" s="4" t="s">
        <v>5</v>
      </c>
      <c r="C12785" s="4" t="s">
        <v>7</v>
      </c>
      <c r="D12785" s="4" t="s">
        <v>18</v>
      </c>
      <c r="E12785" s="4" t="s">
        <v>18</v>
      </c>
      <c r="F12785" s="4" t="s">
        <v>18</v>
      </c>
      <c r="G12785" s="4" t="s">
        <v>18</v>
      </c>
    </row>
    <row r="12786" spans="1:8">
      <c r="A12786" t="n">
        <v>110378</v>
      </c>
      <c r="B12786" s="33" t="n">
        <v>46</v>
      </c>
      <c r="C12786" s="7" t="n">
        <v>0</v>
      </c>
      <c r="D12786" s="7" t="n">
        <v>-0.349999994039536</v>
      </c>
      <c r="E12786" s="7" t="n">
        <v>0</v>
      </c>
      <c r="F12786" s="7" t="n">
        <v>-31</v>
      </c>
      <c r="G12786" s="7" t="n">
        <v>0</v>
      </c>
    </row>
    <row r="12787" spans="1:8">
      <c r="A12787" t="s">
        <v>4</v>
      </c>
      <c r="B12787" s="4" t="s">
        <v>5</v>
      </c>
      <c r="C12787" s="4" t="s">
        <v>7</v>
      </c>
      <c r="D12787" s="4" t="s">
        <v>18</v>
      </c>
      <c r="E12787" s="4" t="s">
        <v>18</v>
      </c>
      <c r="F12787" s="4" t="s">
        <v>18</v>
      </c>
      <c r="G12787" s="4" t="s">
        <v>18</v>
      </c>
    </row>
    <row r="12788" spans="1:8">
      <c r="A12788" t="n">
        <v>110397</v>
      </c>
      <c r="B12788" s="33" t="n">
        <v>46</v>
      </c>
      <c r="C12788" s="7" t="n">
        <v>1</v>
      </c>
      <c r="D12788" s="7" t="n">
        <v>-0.0500000007450581</v>
      </c>
      <c r="E12788" s="7" t="n">
        <v>0</v>
      </c>
      <c r="F12788" s="7" t="n">
        <v>-29.7000007629395</v>
      </c>
      <c r="G12788" s="7" t="n">
        <v>0</v>
      </c>
    </row>
    <row r="12789" spans="1:8">
      <c r="A12789" t="s">
        <v>4</v>
      </c>
      <c r="B12789" s="4" t="s">
        <v>5</v>
      </c>
      <c r="C12789" s="4" t="s">
        <v>7</v>
      </c>
      <c r="D12789" s="4" t="s">
        <v>18</v>
      </c>
      <c r="E12789" s="4" t="s">
        <v>18</v>
      </c>
      <c r="F12789" s="4" t="s">
        <v>18</v>
      </c>
      <c r="G12789" s="4" t="s">
        <v>18</v>
      </c>
    </row>
    <row r="12790" spans="1:8">
      <c r="A12790" t="n">
        <v>110416</v>
      </c>
      <c r="B12790" s="33" t="n">
        <v>46</v>
      </c>
      <c r="C12790" s="7" t="n">
        <v>2</v>
      </c>
      <c r="D12790" s="7" t="n">
        <v>0.649999976158142</v>
      </c>
      <c r="E12790" s="7" t="n">
        <v>0</v>
      </c>
      <c r="F12790" s="7" t="n">
        <v>-30.25</v>
      </c>
      <c r="G12790" s="7" t="n">
        <v>0</v>
      </c>
    </row>
    <row r="12791" spans="1:8">
      <c r="A12791" t="s">
        <v>4</v>
      </c>
      <c r="B12791" s="4" t="s">
        <v>5</v>
      </c>
      <c r="C12791" s="4" t="s">
        <v>7</v>
      </c>
      <c r="D12791" s="4" t="s">
        <v>18</v>
      </c>
      <c r="E12791" s="4" t="s">
        <v>18</v>
      </c>
      <c r="F12791" s="4" t="s">
        <v>18</v>
      </c>
      <c r="G12791" s="4" t="s">
        <v>18</v>
      </c>
    </row>
    <row r="12792" spans="1:8">
      <c r="A12792" t="n">
        <v>110435</v>
      </c>
      <c r="B12792" s="33" t="n">
        <v>46</v>
      </c>
      <c r="C12792" s="7" t="n">
        <v>3</v>
      </c>
      <c r="D12792" s="7" t="n">
        <v>-1</v>
      </c>
      <c r="E12792" s="7" t="n">
        <v>0</v>
      </c>
      <c r="F12792" s="7" t="n">
        <v>-29.1499996185303</v>
      </c>
      <c r="G12792" s="7" t="n">
        <v>0</v>
      </c>
    </row>
    <row r="12793" spans="1:8">
      <c r="A12793" t="s">
        <v>4</v>
      </c>
      <c r="B12793" s="4" t="s">
        <v>5</v>
      </c>
      <c r="C12793" s="4" t="s">
        <v>7</v>
      </c>
      <c r="D12793" s="4" t="s">
        <v>18</v>
      </c>
      <c r="E12793" s="4" t="s">
        <v>18</v>
      </c>
      <c r="F12793" s="4" t="s">
        <v>18</v>
      </c>
      <c r="G12793" s="4" t="s">
        <v>18</v>
      </c>
    </row>
    <row r="12794" spans="1:8">
      <c r="A12794" t="n">
        <v>110454</v>
      </c>
      <c r="B12794" s="33" t="n">
        <v>46</v>
      </c>
      <c r="C12794" s="7" t="n">
        <v>4</v>
      </c>
      <c r="D12794" s="7" t="n">
        <v>-1.79999995231628</v>
      </c>
      <c r="E12794" s="7" t="n">
        <v>0.0599999986588955</v>
      </c>
      <c r="F12794" s="7" t="n">
        <v>-28.8500003814697</v>
      </c>
      <c r="G12794" s="7" t="n">
        <v>0</v>
      </c>
    </row>
    <row r="12795" spans="1:8">
      <c r="A12795" t="s">
        <v>4</v>
      </c>
      <c r="B12795" s="4" t="s">
        <v>5</v>
      </c>
      <c r="C12795" s="4" t="s">
        <v>7</v>
      </c>
      <c r="D12795" s="4" t="s">
        <v>18</v>
      </c>
      <c r="E12795" s="4" t="s">
        <v>18</v>
      </c>
      <c r="F12795" s="4" t="s">
        <v>18</v>
      </c>
      <c r="G12795" s="4" t="s">
        <v>18</v>
      </c>
    </row>
    <row r="12796" spans="1:8">
      <c r="A12796" t="n">
        <v>110473</v>
      </c>
      <c r="B12796" s="33" t="n">
        <v>46</v>
      </c>
      <c r="C12796" s="7" t="n">
        <v>5</v>
      </c>
      <c r="D12796" s="7" t="n">
        <v>0.850000023841858</v>
      </c>
      <c r="E12796" s="7" t="n">
        <v>0.0599999986588955</v>
      </c>
      <c r="F12796" s="7" t="n">
        <v>-29.3999996185303</v>
      </c>
      <c r="G12796" s="7" t="n">
        <v>0</v>
      </c>
    </row>
    <row r="12797" spans="1:8">
      <c r="A12797" t="s">
        <v>4</v>
      </c>
      <c r="B12797" s="4" t="s">
        <v>5</v>
      </c>
      <c r="C12797" s="4" t="s">
        <v>7</v>
      </c>
      <c r="D12797" s="4" t="s">
        <v>18</v>
      </c>
      <c r="E12797" s="4" t="s">
        <v>18</v>
      </c>
      <c r="F12797" s="4" t="s">
        <v>18</v>
      </c>
      <c r="G12797" s="4" t="s">
        <v>18</v>
      </c>
    </row>
    <row r="12798" spans="1:8">
      <c r="A12798" t="n">
        <v>110492</v>
      </c>
      <c r="B12798" s="33" t="n">
        <v>46</v>
      </c>
      <c r="C12798" s="7" t="n">
        <v>6</v>
      </c>
      <c r="D12798" s="7" t="n">
        <v>-1.25</v>
      </c>
      <c r="E12798" s="7" t="n">
        <v>0</v>
      </c>
      <c r="F12798" s="7" t="n">
        <v>-28.2000007629395</v>
      </c>
      <c r="G12798" s="7" t="n">
        <v>0</v>
      </c>
    </row>
    <row r="12799" spans="1:8">
      <c r="A12799" t="s">
        <v>4</v>
      </c>
      <c r="B12799" s="4" t="s">
        <v>5</v>
      </c>
      <c r="C12799" s="4" t="s">
        <v>7</v>
      </c>
      <c r="D12799" s="4" t="s">
        <v>18</v>
      </c>
      <c r="E12799" s="4" t="s">
        <v>18</v>
      </c>
      <c r="F12799" s="4" t="s">
        <v>18</v>
      </c>
      <c r="G12799" s="4" t="s">
        <v>18</v>
      </c>
    </row>
    <row r="12800" spans="1:8">
      <c r="A12800" t="n">
        <v>110511</v>
      </c>
      <c r="B12800" s="33" t="n">
        <v>46</v>
      </c>
      <c r="C12800" s="7" t="n">
        <v>7</v>
      </c>
      <c r="D12800" s="7" t="n">
        <v>0.600000023841858</v>
      </c>
      <c r="E12800" s="7" t="n">
        <v>0.0599999986588955</v>
      </c>
      <c r="F12800" s="7" t="n">
        <v>-28.75</v>
      </c>
      <c r="G12800" s="7" t="n">
        <v>0</v>
      </c>
    </row>
    <row r="12801" spans="1:7">
      <c r="A12801" t="s">
        <v>4</v>
      </c>
      <c r="B12801" s="4" t="s">
        <v>5</v>
      </c>
      <c r="C12801" s="4" t="s">
        <v>7</v>
      </c>
      <c r="D12801" s="4" t="s">
        <v>18</v>
      </c>
      <c r="E12801" s="4" t="s">
        <v>18</v>
      </c>
      <c r="F12801" s="4" t="s">
        <v>18</v>
      </c>
      <c r="G12801" s="4" t="s">
        <v>18</v>
      </c>
    </row>
    <row r="12802" spans="1:7">
      <c r="A12802" t="n">
        <v>110530</v>
      </c>
      <c r="B12802" s="33" t="n">
        <v>46</v>
      </c>
      <c r="C12802" s="7" t="n">
        <v>8</v>
      </c>
      <c r="D12802" s="7" t="n">
        <v>-0.150000005960464</v>
      </c>
      <c r="E12802" s="7" t="n">
        <v>0.0599999986588955</v>
      </c>
      <c r="F12802" s="7" t="n">
        <v>-28.6000003814697</v>
      </c>
      <c r="G12802" s="7" t="n">
        <v>0</v>
      </c>
    </row>
    <row r="12803" spans="1:7">
      <c r="A12803" t="s">
        <v>4</v>
      </c>
      <c r="B12803" s="4" t="s">
        <v>5</v>
      </c>
      <c r="C12803" s="4" t="s">
        <v>7</v>
      </c>
      <c r="D12803" s="4" t="s">
        <v>18</v>
      </c>
      <c r="E12803" s="4" t="s">
        <v>18</v>
      </c>
      <c r="F12803" s="4" t="s">
        <v>18</v>
      </c>
      <c r="G12803" s="4" t="s">
        <v>18</v>
      </c>
    </row>
    <row r="12804" spans="1:7">
      <c r="A12804" t="n">
        <v>110549</v>
      </c>
      <c r="B12804" s="33" t="n">
        <v>46</v>
      </c>
      <c r="C12804" s="7" t="n">
        <v>9</v>
      </c>
      <c r="D12804" s="7" t="n">
        <v>-2.09999990463257</v>
      </c>
      <c r="E12804" s="7" t="n">
        <v>0</v>
      </c>
      <c r="F12804" s="7" t="n">
        <v>-29.75</v>
      </c>
      <c r="G12804" s="7" t="n">
        <v>0</v>
      </c>
    </row>
    <row r="12805" spans="1:7">
      <c r="A12805" t="s">
        <v>4</v>
      </c>
      <c r="B12805" s="4" t="s">
        <v>5</v>
      </c>
      <c r="C12805" s="4" t="s">
        <v>7</v>
      </c>
      <c r="D12805" s="4" t="s">
        <v>18</v>
      </c>
      <c r="E12805" s="4" t="s">
        <v>18</v>
      </c>
      <c r="F12805" s="4" t="s">
        <v>18</v>
      </c>
      <c r="G12805" s="4" t="s">
        <v>18</v>
      </c>
    </row>
    <row r="12806" spans="1:7">
      <c r="A12806" t="n">
        <v>110568</v>
      </c>
      <c r="B12806" s="33" t="n">
        <v>46</v>
      </c>
      <c r="C12806" s="7" t="n">
        <v>11</v>
      </c>
      <c r="D12806" s="7" t="n">
        <v>1.85000002384186</v>
      </c>
      <c r="E12806" s="7" t="n">
        <v>0.0599999986588955</v>
      </c>
      <c r="F12806" s="7" t="n">
        <v>-29.8999996185303</v>
      </c>
      <c r="G12806" s="7" t="n">
        <v>0</v>
      </c>
    </row>
    <row r="12807" spans="1:7">
      <c r="A12807" t="s">
        <v>4</v>
      </c>
      <c r="B12807" s="4" t="s">
        <v>5</v>
      </c>
      <c r="C12807" s="4" t="s">
        <v>7</v>
      </c>
      <c r="D12807" s="4" t="s">
        <v>18</v>
      </c>
      <c r="E12807" s="4" t="s">
        <v>18</v>
      </c>
      <c r="F12807" s="4" t="s">
        <v>18</v>
      </c>
      <c r="G12807" s="4" t="s">
        <v>18</v>
      </c>
    </row>
    <row r="12808" spans="1:7">
      <c r="A12808" t="n">
        <v>110587</v>
      </c>
      <c r="B12808" s="33" t="n">
        <v>46</v>
      </c>
      <c r="C12808" s="7" t="n">
        <v>14</v>
      </c>
      <c r="D12808" s="7" t="n">
        <v>-2.75</v>
      </c>
      <c r="E12808" s="7" t="n">
        <v>0</v>
      </c>
      <c r="F12808" s="7" t="n">
        <v>-31.8999996185303</v>
      </c>
      <c r="G12808" s="7" t="n">
        <v>50</v>
      </c>
    </row>
    <row r="12809" spans="1:7">
      <c r="A12809" t="s">
        <v>4</v>
      </c>
      <c r="B12809" s="4" t="s">
        <v>5</v>
      </c>
      <c r="C12809" s="4" t="s">
        <v>7</v>
      </c>
      <c r="D12809" s="4" t="s">
        <v>18</v>
      </c>
      <c r="E12809" s="4" t="s">
        <v>18</v>
      </c>
      <c r="F12809" s="4" t="s">
        <v>18</v>
      </c>
      <c r="G12809" s="4" t="s">
        <v>18</v>
      </c>
    </row>
    <row r="12810" spans="1:7">
      <c r="A12810" t="n">
        <v>110606</v>
      </c>
      <c r="B12810" s="33" t="n">
        <v>46</v>
      </c>
      <c r="C12810" s="7" t="n">
        <v>13</v>
      </c>
      <c r="D12810" s="7" t="n">
        <v>0.899999976158142</v>
      </c>
      <c r="E12810" s="7" t="n">
        <v>0</v>
      </c>
      <c r="F12810" s="7" t="n">
        <v>-31.2000007629395</v>
      </c>
      <c r="G12810" s="7" t="n">
        <v>0</v>
      </c>
    </row>
    <row r="12811" spans="1:7">
      <c r="A12811" t="s">
        <v>4</v>
      </c>
      <c r="B12811" s="4" t="s">
        <v>5</v>
      </c>
      <c r="C12811" s="4" t="s">
        <v>7</v>
      </c>
      <c r="D12811" s="4" t="s">
        <v>18</v>
      </c>
      <c r="E12811" s="4" t="s">
        <v>18</v>
      </c>
      <c r="F12811" s="4" t="s">
        <v>18</v>
      </c>
      <c r="G12811" s="4" t="s">
        <v>18</v>
      </c>
    </row>
    <row r="12812" spans="1:7">
      <c r="A12812" t="n">
        <v>110625</v>
      </c>
      <c r="B12812" s="33" t="n">
        <v>46</v>
      </c>
      <c r="C12812" s="7" t="n">
        <v>80</v>
      </c>
      <c r="D12812" s="7" t="n">
        <v>1.75</v>
      </c>
      <c r="E12812" s="7" t="n">
        <v>0</v>
      </c>
      <c r="F12812" s="7" t="n">
        <v>-30.8500003814697</v>
      </c>
      <c r="G12812" s="7" t="n">
        <v>0</v>
      </c>
    </row>
    <row r="12813" spans="1:7">
      <c r="A12813" t="s">
        <v>4</v>
      </c>
      <c r="B12813" s="4" t="s">
        <v>5</v>
      </c>
      <c r="C12813" s="4" t="s">
        <v>7</v>
      </c>
      <c r="D12813" s="4" t="s">
        <v>18</v>
      </c>
      <c r="E12813" s="4" t="s">
        <v>18</v>
      </c>
      <c r="F12813" s="4" t="s">
        <v>18</v>
      </c>
      <c r="G12813" s="4" t="s">
        <v>18</v>
      </c>
    </row>
    <row r="12814" spans="1:7">
      <c r="A12814" t="n">
        <v>110644</v>
      </c>
      <c r="B12814" s="33" t="n">
        <v>46</v>
      </c>
      <c r="C12814" s="7" t="n">
        <v>15</v>
      </c>
      <c r="D12814" s="7" t="n">
        <v>-0.899999976158142</v>
      </c>
      <c r="E12814" s="7" t="n">
        <v>0</v>
      </c>
      <c r="F12814" s="7" t="n">
        <v>-33.0999984741211</v>
      </c>
      <c r="G12814" s="7" t="n">
        <v>10</v>
      </c>
    </row>
    <row r="12815" spans="1:7">
      <c r="A12815" t="s">
        <v>4</v>
      </c>
      <c r="B12815" s="4" t="s">
        <v>5</v>
      </c>
      <c r="C12815" s="4" t="s">
        <v>7</v>
      </c>
      <c r="D12815" s="4" t="s">
        <v>18</v>
      </c>
      <c r="E12815" s="4" t="s">
        <v>18</v>
      </c>
      <c r="F12815" s="4" t="s">
        <v>18</v>
      </c>
      <c r="G12815" s="4" t="s">
        <v>18</v>
      </c>
    </row>
    <row r="12816" spans="1:7">
      <c r="A12816" t="n">
        <v>110663</v>
      </c>
      <c r="B12816" s="33" t="n">
        <v>46</v>
      </c>
      <c r="C12816" s="7" t="n">
        <v>18</v>
      </c>
      <c r="D12816" s="7" t="n">
        <v>-0.949999988079071</v>
      </c>
      <c r="E12816" s="7" t="n">
        <v>0</v>
      </c>
      <c r="F12816" s="7" t="n">
        <v>-30.2999992370605</v>
      </c>
      <c r="G12816" s="7" t="n">
        <v>0</v>
      </c>
    </row>
    <row r="12817" spans="1:7">
      <c r="A12817" t="s">
        <v>4</v>
      </c>
      <c r="B12817" s="4" t="s">
        <v>5</v>
      </c>
      <c r="C12817" s="4" t="s">
        <v>7</v>
      </c>
      <c r="D12817" s="4" t="s">
        <v>18</v>
      </c>
      <c r="E12817" s="4" t="s">
        <v>18</v>
      </c>
      <c r="F12817" s="4" t="s">
        <v>18</v>
      </c>
      <c r="G12817" s="4" t="s">
        <v>18</v>
      </c>
    </row>
    <row r="12818" spans="1:7">
      <c r="A12818" t="n">
        <v>110682</v>
      </c>
      <c r="B12818" s="33" t="n">
        <v>46</v>
      </c>
      <c r="C12818" s="7" t="n">
        <v>31</v>
      </c>
      <c r="D12818" s="7" t="n">
        <v>1.5</v>
      </c>
      <c r="E12818" s="7" t="n">
        <v>0</v>
      </c>
      <c r="F12818" s="7" t="n">
        <v>-32.75</v>
      </c>
      <c r="G12818" s="7" t="n">
        <v>0</v>
      </c>
    </row>
    <row r="12819" spans="1:7">
      <c r="A12819" t="s">
        <v>4</v>
      </c>
      <c r="B12819" s="4" t="s">
        <v>5</v>
      </c>
      <c r="C12819" s="4" t="s">
        <v>7</v>
      </c>
      <c r="D12819" s="4" t="s">
        <v>18</v>
      </c>
      <c r="E12819" s="4" t="s">
        <v>18</v>
      </c>
      <c r="F12819" s="4" t="s">
        <v>18</v>
      </c>
      <c r="G12819" s="4" t="s">
        <v>18</v>
      </c>
    </row>
    <row r="12820" spans="1:7">
      <c r="A12820" t="n">
        <v>110701</v>
      </c>
      <c r="B12820" s="33" t="n">
        <v>46</v>
      </c>
      <c r="C12820" s="7" t="n">
        <v>33</v>
      </c>
      <c r="D12820" s="7" t="n">
        <v>0.349999994039536</v>
      </c>
      <c r="E12820" s="7" t="n">
        <v>0</v>
      </c>
      <c r="F12820" s="7" t="n">
        <v>-33.0999984741211</v>
      </c>
      <c r="G12820" s="7" t="n">
        <v>0</v>
      </c>
    </row>
    <row r="12821" spans="1:7">
      <c r="A12821" t="s">
        <v>4</v>
      </c>
      <c r="B12821" s="4" t="s">
        <v>5</v>
      </c>
      <c r="C12821" s="4" t="s">
        <v>7</v>
      </c>
      <c r="D12821" s="4" t="s">
        <v>18</v>
      </c>
      <c r="E12821" s="4" t="s">
        <v>18</v>
      </c>
      <c r="F12821" s="4" t="s">
        <v>18</v>
      </c>
      <c r="G12821" s="4" t="s">
        <v>18</v>
      </c>
    </row>
    <row r="12822" spans="1:7">
      <c r="A12822" t="n">
        <v>110720</v>
      </c>
      <c r="B12822" s="33" t="n">
        <v>46</v>
      </c>
      <c r="C12822" s="7" t="n">
        <v>16</v>
      </c>
      <c r="D12822" s="7" t="n">
        <v>-2.09999990463257</v>
      </c>
      <c r="E12822" s="7" t="n">
        <v>0</v>
      </c>
      <c r="F12822" s="7" t="n">
        <v>-32.9000015258789</v>
      </c>
      <c r="G12822" s="7" t="n">
        <v>30</v>
      </c>
    </row>
    <row r="12823" spans="1:7">
      <c r="A12823" t="s">
        <v>4</v>
      </c>
      <c r="B12823" s="4" t="s">
        <v>5</v>
      </c>
      <c r="C12823" s="4" t="s">
        <v>7</v>
      </c>
      <c r="D12823" s="4" t="s">
        <v>18</v>
      </c>
      <c r="E12823" s="4" t="s">
        <v>18</v>
      </c>
      <c r="F12823" s="4" t="s">
        <v>18</v>
      </c>
      <c r="G12823" s="4" t="s">
        <v>18</v>
      </c>
    </row>
    <row r="12824" spans="1:7">
      <c r="A12824" t="n">
        <v>110739</v>
      </c>
      <c r="B12824" s="33" t="n">
        <v>46</v>
      </c>
      <c r="C12824" s="7" t="n">
        <v>7032</v>
      </c>
      <c r="D12824" s="7" t="n">
        <v>-0.699999988079071</v>
      </c>
      <c r="E12824" s="7" t="n">
        <v>0</v>
      </c>
      <c r="F12824" s="7" t="n">
        <v>-30.7999992370605</v>
      </c>
      <c r="G12824" s="7" t="n">
        <v>0</v>
      </c>
    </row>
    <row r="12825" spans="1:7">
      <c r="A12825" t="s">
        <v>4</v>
      </c>
      <c r="B12825" s="4" t="s">
        <v>5</v>
      </c>
      <c r="C12825" s="4" t="s">
        <v>7</v>
      </c>
      <c r="D12825" s="4" t="s">
        <v>7</v>
      </c>
      <c r="E12825" s="4" t="s">
        <v>18</v>
      </c>
      <c r="F12825" s="4" t="s">
        <v>8</v>
      </c>
    </row>
    <row r="12826" spans="1:7">
      <c r="A12826" t="n">
        <v>110758</v>
      </c>
      <c r="B12826" s="58" t="n">
        <v>53</v>
      </c>
      <c r="C12826" s="7" t="n">
        <v>1</v>
      </c>
      <c r="D12826" s="7" t="n">
        <v>16</v>
      </c>
      <c r="E12826" s="7" t="n">
        <v>0</v>
      </c>
      <c r="F12826" s="7" t="n">
        <v>0</v>
      </c>
    </row>
    <row r="12827" spans="1:7">
      <c r="A12827" t="s">
        <v>4</v>
      </c>
      <c r="B12827" s="4" t="s">
        <v>5</v>
      </c>
      <c r="C12827" s="4" t="s">
        <v>7</v>
      </c>
      <c r="D12827" s="4" t="s">
        <v>7</v>
      </c>
      <c r="E12827" s="4" t="s">
        <v>18</v>
      </c>
      <c r="F12827" s="4" t="s">
        <v>8</v>
      </c>
    </row>
    <row r="12828" spans="1:7">
      <c r="A12828" t="n">
        <v>110768</v>
      </c>
      <c r="B12828" s="58" t="n">
        <v>53</v>
      </c>
      <c r="C12828" s="7" t="n">
        <v>2</v>
      </c>
      <c r="D12828" s="7" t="n">
        <v>16</v>
      </c>
      <c r="E12828" s="7" t="n">
        <v>0</v>
      </c>
      <c r="F12828" s="7" t="n">
        <v>0</v>
      </c>
    </row>
    <row r="12829" spans="1:7">
      <c r="A12829" t="s">
        <v>4</v>
      </c>
      <c r="B12829" s="4" t="s">
        <v>5</v>
      </c>
      <c r="C12829" s="4" t="s">
        <v>7</v>
      </c>
      <c r="D12829" s="4" t="s">
        <v>7</v>
      </c>
      <c r="E12829" s="4" t="s">
        <v>18</v>
      </c>
      <c r="F12829" s="4" t="s">
        <v>8</v>
      </c>
    </row>
    <row r="12830" spans="1:7">
      <c r="A12830" t="n">
        <v>110778</v>
      </c>
      <c r="B12830" s="58" t="n">
        <v>53</v>
      </c>
      <c r="C12830" s="7" t="n">
        <v>4</v>
      </c>
      <c r="D12830" s="7" t="n">
        <v>16</v>
      </c>
      <c r="E12830" s="7" t="n">
        <v>0</v>
      </c>
      <c r="F12830" s="7" t="n">
        <v>0</v>
      </c>
    </row>
    <row r="12831" spans="1:7">
      <c r="A12831" t="s">
        <v>4</v>
      </c>
      <c r="B12831" s="4" t="s">
        <v>5</v>
      </c>
      <c r="C12831" s="4" t="s">
        <v>7</v>
      </c>
      <c r="D12831" s="4" t="s">
        <v>7</v>
      </c>
      <c r="E12831" s="4" t="s">
        <v>18</v>
      </c>
      <c r="F12831" s="4" t="s">
        <v>8</v>
      </c>
    </row>
    <row r="12832" spans="1:7">
      <c r="A12832" t="n">
        <v>110788</v>
      </c>
      <c r="B12832" s="58" t="n">
        <v>53</v>
      </c>
      <c r="C12832" s="7" t="n">
        <v>5</v>
      </c>
      <c r="D12832" s="7" t="n">
        <v>16</v>
      </c>
      <c r="E12832" s="7" t="n">
        <v>0</v>
      </c>
      <c r="F12832" s="7" t="n">
        <v>0</v>
      </c>
    </row>
    <row r="12833" spans="1:7">
      <c r="A12833" t="s">
        <v>4</v>
      </c>
      <c r="B12833" s="4" t="s">
        <v>5</v>
      </c>
      <c r="C12833" s="4" t="s">
        <v>7</v>
      </c>
      <c r="D12833" s="4" t="s">
        <v>7</v>
      </c>
      <c r="E12833" s="4" t="s">
        <v>18</v>
      </c>
      <c r="F12833" s="4" t="s">
        <v>8</v>
      </c>
    </row>
    <row r="12834" spans="1:7">
      <c r="A12834" t="n">
        <v>110798</v>
      </c>
      <c r="B12834" s="58" t="n">
        <v>53</v>
      </c>
      <c r="C12834" s="7" t="n">
        <v>6</v>
      </c>
      <c r="D12834" s="7" t="n">
        <v>16</v>
      </c>
      <c r="E12834" s="7" t="n">
        <v>0</v>
      </c>
      <c r="F12834" s="7" t="n">
        <v>0</v>
      </c>
    </row>
    <row r="12835" spans="1:7">
      <c r="A12835" t="s">
        <v>4</v>
      </c>
      <c r="B12835" s="4" t="s">
        <v>5</v>
      </c>
      <c r="C12835" s="4" t="s">
        <v>7</v>
      </c>
      <c r="D12835" s="4" t="s">
        <v>7</v>
      </c>
      <c r="E12835" s="4" t="s">
        <v>18</v>
      </c>
      <c r="F12835" s="4" t="s">
        <v>8</v>
      </c>
    </row>
    <row r="12836" spans="1:7">
      <c r="A12836" t="n">
        <v>110808</v>
      </c>
      <c r="B12836" s="58" t="n">
        <v>53</v>
      </c>
      <c r="C12836" s="7" t="n">
        <v>7</v>
      </c>
      <c r="D12836" s="7" t="n">
        <v>16</v>
      </c>
      <c r="E12836" s="7" t="n">
        <v>0</v>
      </c>
      <c r="F12836" s="7" t="n">
        <v>0</v>
      </c>
    </row>
    <row r="12837" spans="1:7">
      <c r="A12837" t="s">
        <v>4</v>
      </c>
      <c r="B12837" s="4" t="s">
        <v>5</v>
      </c>
      <c r="C12837" s="4" t="s">
        <v>7</v>
      </c>
      <c r="D12837" s="4" t="s">
        <v>7</v>
      </c>
      <c r="E12837" s="4" t="s">
        <v>18</v>
      </c>
      <c r="F12837" s="4" t="s">
        <v>8</v>
      </c>
    </row>
    <row r="12838" spans="1:7">
      <c r="A12838" t="n">
        <v>110818</v>
      </c>
      <c r="B12838" s="58" t="n">
        <v>53</v>
      </c>
      <c r="C12838" s="7" t="n">
        <v>8</v>
      </c>
      <c r="D12838" s="7" t="n">
        <v>16</v>
      </c>
      <c r="E12838" s="7" t="n">
        <v>0</v>
      </c>
      <c r="F12838" s="7" t="n">
        <v>0</v>
      </c>
    </row>
    <row r="12839" spans="1:7">
      <c r="A12839" t="s">
        <v>4</v>
      </c>
      <c r="B12839" s="4" t="s">
        <v>5</v>
      </c>
      <c r="C12839" s="4" t="s">
        <v>7</v>
      </c>
      <c r="D12839" s="4" t="s">
        <v>7</v>
      </c>
      <c r="E12839" s="4" t="s">
        <v>18</v>
      </c>
      <c r="F12839" s="4" t="s">
        <v>8</v>
      </c>
    </row>
    <row r="12840" spans="1:7">
      <c r="A12840" t="n">
        <v>110828</v>
      </c>
      <c r="B12840" s="58" t="n">
        <v>53</v>
      </c>
      <c r="C12840" s="7" t="n">
        <v>9</v>
      </c>
      <c r="D12840" s="7" t="n">
        <v>16</v>
      </c>
      <c r="E12840" s="7" t="n">
        <v>0</v>
      </c>
      <c r="F12840" s="7" t="n">
        <v>0</v>
      </c>
    </row>
    <row r="12841" spans="1:7">
      <c r="A12841" t="s">
        <v>4</v>
      </c>
      <c r="B12841" s="4" t="s">
        <v>5</v>
      </c>
      <c r="C12841" s="4" t="s">
        <v>7</v>
      </c>
      <c r="D12841" s="4" t="s">
        <v>7</v>
      </c>
      <c r="E12841" s="4" t="s">
        <v>18</v>
      </c>
      <c r="F12841" s="4" t="s">
        <v>8</v>
      </c>
    </row>
    <row r="12842" spans="1:7">
      <c r="A12842" t="n">
        <v>110838</v>
      </c>
      <c r="B12842" s="58" t="n">
        <v>53</v>
      </c>
      <c r="C12842" s="7" t="n">
        <v>11</v>
      </c>
      <c r="D12842" s="7" t="n">
        <v>16</v>
      </c>
      <c r="E12842" s="7" t="n">
        <v>0</v>
      </c>
      <c r="F12842" s="7" t="n">
        <v>0</v>
      </c>
    </row>
    <row r="12843" spans="1:7">
      <c r="A12843" t="s">
        <v>4</v>
      </c>
      <c r="B12843" s="4" t="s">
        <v>5</v>
      </c>
      <c r="C12843" s="4" t="s">
        <v>7</v>
      </c>
      <c r="D12843" s="4" t="s">
        <v>7</v>
      </c>
      <c r="E12843" s="4" t="s">
        <v>18</v>
      </c>
      <c r="F12843" s="4" t="s">
        <v>8</v>
      </c>
    </row>
    <row r="12844" spans="1:7">
      <c r="A12844" t="n">
        <v>110848</v>
      </c>
      <c r="B12844" s="58" t="n">
        <v>53</v>
      </c>
      <c r="C12844" s="7" t="n">
        <v>13</v>
      </c>
      <c r="D12844" s="7" t="n">
        <v>16</v>
      </c>
      <c r="E12844" s="7" t="n">
        <v>0</v>
      </c>
      <c r="F12844" s="7" t="n">
        <v>0</v>
      </c>
    </row>
    <row r="12845" spans="1:7">
      <c r="A12845" t="s">
        <v>4</v>
      </c>
      <c r="B12845" s="4" t="s">
        <v>5</v>
      </c>
      <c r="C12845" s="4" t="s">
        <v>7</v>
      </c>
      <c r="D12845" s="4" t="s">
        <v>7</v>
      </c>
      <c r="E12845" s="4" t="s">
        <v>18</v>
      </c>
      <c r="F12845" s="4" t="s">
        <v>8</v>
      </c>
    </row>
    <row r="12846" spans="1:7">
      <c r="A12846" t="n">
        <v>110858</v>
      </c>
      <c r="B12846" s="58" t="n">
        <v>53</v>
      </c>
      <c r="C12846" s="7" t="n">
        <v>80</v>
      </c>
      <c r="D12846" s="7" t="n">
        <v>16</v>
      </c>
      <c r="E12846" s="7" t="n">
        <v>0</v>
      </c>
      <c r="F12846" s="7" t="n">
        <v>0</v>
      </c>
    </row>
    <row r="12847" spans="1:7">
      <c r="A12847" t="s">
        <v>4</v>
      </c>
      <c r="B12847" s="4" t="s">
        <v>5</v>
      </c>
      <c r="C12847" s="4" t="s">
        <v>7</v>
      </c>
      <c r="D12847" s="4" t="s">
        <v>7</v>
      </c>
      <c r="E12847" s="4" t="s">
        <v>18</v>
      </c>
      <c r="F12847" s="4" t="s">
        <v>8</v>
      </c>
    </row>
    <row r="12848" spans="1:7">
      <c r="A12848" t="n">
        <v>110868</v>
      </c>
      <c r="B12848" s="58" t="n">
        <v>53</v>
      </c>
      <c r="C12848" s="7" t="n">
        <v>7032</v>
      </c>
      <c r="D12848" s="7" t="n">
        <v>16</v>
      </c>
      <c r="E12848" s="7" t="n">
        <v>0</v>
      </c>
      <c r="F12848" s="7" t="n">
        <v>0</v>
      </c>
    </row>
    <row r="12849" spans="1:6">
      <c r="A12849" t="s">
        <v>4</v>
      </c>
      <c r="B12849" s="4" t="s">
        <v>5</v>
      </c>
      <c r="C12849" s="4" t="s">
        <v>7</v>
      </c>
      <c r="D12849" s="4" t="s">
        <v>7</v>
      </c>
      <c r="E12849" s="4" t="s">
        <v>18</v>
      </c>
      <c r="F12849" s="4" t="s">
        <v>8</v>
      </c>
    </row>
    <row r="12850" spans="1:6">
      <c r="A12850" t="n">
        <v>110878</v>
      </c>
      <c r="B12850" s="58" t="n">
        <v>53</v>
      </c>
      <c r="C12850" s="7" t="n">
        <v>14</v>
      </c>
      <c r="D12850" s="7" t="n">
        <v>0</v>
      </c>
      <c r="E12850" s="7" t="n">
        <v>0</v>
      </c>
      <c r="F12850" s="7" t="n">
        <v>0</v>
      </c>
    </row>
    <row r="12851" spans="1:6">
      <c r="A12851" t="s">
        <v>4</v>
      </c>
      <c r="B12851" s="4" t="s">
        <v>5</v>
      </c>
      <c r="C12851" s="4" t="s">
        <v>7</v>
      </c>
      <c r="D12851" s="4" t="s">
        <v>7</v>
      </c>
      <c r="E12851" s="4" t="s">
        <v>18</v>
      </c>
      <c r="F12851" s="4" t="s">
        <v>8</v>
      </c>
    </row>
    <row r="12852" spans="1:6">
      <c r="A12852" t="n">
        <v>110888</v>
      </c>
      <c r="B12852" s="58" t="n">
        <v>53</v>
      </c>
      <c r="C12852" s="7" t="n">
        <v>15</v>
      </c>
      <c r="D12852" s="7" t="n">
        <v>0</v>
      </c>
      <c r="E12852" s="7" t="n">
        <v>0</v>
      </c>
      <c r="F12852" s="7" t="n">
        <v>0</v>
      </c>
    </row>
    <row r="12853" spans="1:6">
      <c r="A12853" t="s">
        <v>4</v>
      </c>
      <c r="B12853" s="4" t="s">
        <v>5</v>
      </c>
      <c r="C12853" s="4" t="s">
        <v>7</v>
      </c>
      <c r="D12853" s="4" t="s">
        <v>7</v>
      </c>
      <c r="E12853" s="4" t="s">
        <v>18</v>
      </c>
      <c r="F12853" s="4" t="s">
        <v>8</v>
      </c>
    </row>
    <row r="12854" spans="1:6">
      <c r="A12854" t="n">
        <v>110898</v>
      </c>
      <c r="B12854" s="58" t="n">
        <v>53</v>
      </c>
      <c r="C12854" s="7" t="n">
        <v>31</v>
      </c>
      <c r="D12854" s="7" t="n">
        <v>0</v>
      </c>
      <c r="E12854" s="7" t="n">
        <v>0</v>
      </c>
      <c r="F12854" s="7" t="n">
        <v>0</v>
      </c>
    </row>
    <row r="12855" spans="1:6">
      <c r="A12855" t="s">
        <v>4</v>
      </c>
      <c r="B12855" s="4" t="s">
        <v>5</v>
      </c>
      <c r="C12855" s="4" t="s">
        <v>7</v>
      </c>
      <c r="D12855" s="4" t="s">
        <v>7</v>
      </c>
      <c r="E12855" s="4" t="s">
        <v>18</v>
      </c>
      <c r="F12855" s="4" t="s">
        <v>8</v>
      </c>
    </row>
    <row r="12856" spans="1:6">
      <c r="A12856" t="n">
        <v>110908</v>
      </c>
      <c r="B12856" s="58" t="n">
        <v>53</v>
      </c>
      <c r="C12856" s="7" t="n">
        <v>33</v>
      </c>
      <c r="D12856" s="7" t="n">
        <v>0</v>
      </c>
      <c r="E12856" s="7" t="n">
        <v>0</v>
      </c>
      <c r="F12856" s="7" t="n">
        <v>0</v>
      </c>
    </row>
    <row r="12857" spans="1:6">
      <c r="A12857" t="s">
        <v>4</v>
      </c>
      <c r="B12857" s="4" t="s">
        <v>5</v>
      </c>
      <c r="C12857" s="4" t="s">
        <v>7</v>
      </c>
      <c r="D12857" s="4" t="s">
        <v>7</v>
      </c>
      <c r="E12857" s="4" t="s">
        <v>18</v>
      </c>
      <c r="F12857" s="4" t="s">
        <v>8</v>
      </c>
    </row>
    <row r="12858" spans="1:6">
      <c r="A12858" t="n">
        <v>110918</v>
      </c>
      <c r="B12858" s="58" t="n">
        <v>53</v>
      </c>
      <c r="C12858" s="7" t="n">
        <v>16</v>
      </c>
      <c r="D12858" s="7" t="n">
        <v>0</v>
      </c>
      <c r="E12858" s="7" t="n">
        <v>0</v>
      </c>
      <c r="F12858" s="7" t="n">
        <v>0</v>
      </c>
    </row>
    <row r="12859" spans="1:6">
      <c r="A12859" t="s">
        <v>4</v>
      </c>
      <c r="B12859" s="4" t="s">
        <v>5</v>
      </c>
      <c r="C12859" s="4" t="s">
        <v>7</v>
      </c>
      <c r="D12859" s="4" t="s">
        <v>18</v>
      </c>
      <c r="E12859" s="4" t="s">
        <v>18</v>
      </c>
      <c r="F12859" s="4" t="s">
        <v>18</v>
      </c>
      <c r="G12859" s="4" t="s">
        <v>7</v>
      </c>
      <c r="H12859" s="4" t="s">
        <v>7</v>
      </c>
    </row>
    <row r="12860" spans="1:6">
      <c r="A12860" t="n">
        <v>110928</v>
      </c>
      <c r="B12860" s="35" t="n">
        <v>60</v>
      </c>
      <c r="C12860" s="7" t="n">
        <v>0</v>
      </c>
      <c r="D12860" s="7" t="n">
        <v>0</v>
      </c>
      <c r="E12860" s="7" t="n">
        <v>0</v>
      </c>
      <c r="F12860" s="7" t="n">
        <v>0</v>
      </c>
      <c r="G12860" s="7" t="n">
        <v>0</v>
      </c>
      <c r="H12860" s="7" t="n">
        <v>1</v>
      </c>
    </row>
    <row r="12861" spans="1:6">
      <c r="A12861" t="s">
        <v>4</v>
      </c>
      <c r="B12861" s="4" t="s">
        <v>5</v>
      </c>
      <c r="C12861" s="4" t="s">
        <v>7</v>
      </c>
      <c r="D12861" s="4" t="s">
        <v>18</v>
      </c>
      <c r="E12861" s="4" t="s">
        <v>18</v>
      </c>
      <c r="F12861" s="4" t="s">
        <v>18</v>
      </c>
      <c r="G12861" s="4" t="s">
        <v>7</v>
      </c>
      <c r="H12861" s="4" t="s">
        <v>7</v>
      </c>
    </row>
    <row r="12862" spans="1:6">
      <c r="A12862" t="n">
        <v>110947</v>
      </c>
      <c r="B12862" s="35" t="n">
        <v>60</v>
      </c>
      <c r="C12862" s="7" t="n">
        <v>0</v>
      </c>
      <c r="D12862" s="7" t="n">
        <v>0</v>
      </c>
      <c r="E12862" s="7" t="n">
        <v>0</v>
      </c>
      <c r="F12862" s="7" t="n">
        <v>0</v>
      </c>
      <c r="G12862" s="7" t="n">
        <v>0</v>
      </c>
      <c r="H12862" s="7" t="n">
        <v>0</v>
      </c>
    </row>
    <row r="12863" spans="1:6">
      <c r="A12863" t="s">
        <v>4</v>
      </c>
      <c r="B12863" s="4" t="s">
        <v>5</v>
      </c>
      <c r="C12863" s="4" t="s">
        <v>7</v>
      </c>
      <c r="D12863" s="4" t="s">
        <v>7</v>
      </c>
      <c r="E12863" s="4" t="s">
        <v>7</v>
      </c>
    </row>
    <row r="12864" spans="1:6">
      <c r="A12864" t="n">
        <v>110966</v>
      </c>
      <c r="B12864" s="45" t="n">
        <v>61</v>
      </c>
      <c r="C12864" s="7" t="n">
        <v>0</v>
      </c>
      <c r="D12864" s="7" t="n">
        <v>65533</v>
      </c>
      <c r="E12864" s="7" t="n">
        <v>0</v>
      </c>
    </row>
    <row r="12865" spans="1:8">
      <c r="A12865" t="s">
        <v>4</v>
      </c>
      <c r="B12865" s="4" t="s">
        <v>5</v>
      </c>
      <c r="C12865" s="4" t="s">
        <v>7</v>
      </c>
      <c r="D12865" s="4" t="s">
        <v>18</v>
      </c>
      <c r="E12865" s="4" t="s">
        <v>18</v>
      </c>
      <c r="F12865" s="4" t="s">
        <v>18</v>
      </c>
      <c r="G12865" s="4" t="s">
        <v>7</v>
      </c>
      <c r="H12865" s="4" t="s">
        <v>7</v>
      </c>
    </row>
    <row r="12866" spans="1:8">
      <c r="A12866" t="n">
        <v>110973</v>
      </c>
      <c r="B12866" s="35" t="n">
        <v>60</v>
      </c>
      <c r="C12866" s="7" t="n">
        <v>1</v>
      </c>
      <c r="D12866" s="7" t="n">
        <v>0</v>
      </c>
      <c r="E12866" s="7" t="n">
        <v>0</v>
      </c>
      <c r="F12866" s="7" t="n">
        <v>0</v>
      </c>
      <c r="G12866" s="7" t="n">
        <v>0</v>
      </c>
      <c r="H12866" s="7" t="n">
        <v>1</v>
      </c>
    </row>
    <row r="12867" spans="1:8">
      <c r="A12867" t="s">
        <v>4</v>
      </c>
      <c r="B12867" s="4" t="s">
        <v>5</v>
      </c>
      <c r="C12867" s="4" t="s">
        <v>7</v>
      </c>
      <c r="D12867" s="4" t="s">
        <v>18</v>
      </c>
      <c r="E12867" s="4" t="s">
        <v>18</v>
      </c>
      <c r="F12867" s="4" t="s">
        <v>18</v>
      </c>
      <c r="G12867" s="4" t="s">
        <v>7</v>
      </c>
      <c r="H12867" s="4" t="s">
        <v>7</v>
      </c>
    </row>
    <row r="12868" spans="1:8">
      <c r="A12868" t="n">
        <v>110992</v>
      </c>
      <c r="B12868" s="35" t="n">
        <v>60</v>
      </c>
      <c r="C12868" s="7" t="n">
        <v>1</v>
      </c>
      <c r="D12868" s="7" t="n">
        <v>0</v>
      </c>
      <c r="E12868" s="7" t="n">
        <v>0</v>
      </c>
      <c r="F12868" s="7" t="n">
        <v>0</v>
      </c>
      <c r="G12868" s="7" t="n">
        <v>0</v>
      </c>
      <c r="H12868" s="7" t="n">
        <v>0</v>
      </c>
    </row>
    <row r="12869" spans="1:8">
      <c r="A12869" t="s">
        <v>4</v>
      </c>
      <c r="B12869" s="4" t="s">
        <v>5</v>
      </c>
      <c r="C12869" s="4" t="s">
        <v>7</v>
      </c>
      <c r="D12869" s="4" t="s">
        <v>7</v>
      </c>
      <c r="E12869" s="4" t="s">
        <v>7</v>
      </c>
    </row>
    <row r="12870" spans="1:8">
      <c r="A12870" t="n">
        <v>111011</v>
      </c>
      <c r="B12870" s="45" t="n">
        <v>61</v>
      </c>
      <c r="C12870" s="7" t="n">
        <v>1</v>
      </c>
      <c r="D12870" s="7" t="n">
        <v>65533</v>
      </c>
      <c r="E12870" s="7" t="n">
        <v>0</v>
      </c>
    </row>
    <row r="12871" spans="1:8">
      <c r="A12871" t="s">
        <v>4</v>
      </c>
      <c r="B12871" s="4" t="s">
        <v>5</v>
      </c>
      <c r="C12871" s="4" t="s">
        <v>7</v>
      </c>
      <c r="D12871" s="4" t="s">
        <v>18</v>
      </c>
      <c r="E12871" s="4" t="s">
        <v>18</v>
      </c>
      <c r="F12871" s="4" t="s">
        <v>18</v>
      </c>
      <c r="G12871" s="4" t="s">
        <v>7</v>
      </c>
      <c r="H12871" s="4" t="s">
        <v>7</v>
      </c>
    </row>
    <row r="12872" spans="1:8">
      <c r="A12872" t="n">
        <v>111018</v>
      </c>
      <c r="B12872" s="35" t="n">
        <v>60</v>
      </c>
      <c r="C12872" s="7" t="n">
        <v>2</v>
      </c>
      <c r="D12872" s="7" t="n">
        <v>0</v>
      </c>
      <c r="E12872" s="7" t="n">
        <v>0</v>
      </c>
      <c r="F12872" s="7" t="n">
        <v>0</v>
      </c>
      <c r="G12872" s="7" t="n">
        <v>0</v>
      </c>
      <c r="H12872" s="7" t="n">
        <v>1</v>
      </c>
    </row>
    <row r="12873" spans="1:8">
      <c r="A12873" t="s">
        <v>4</v>
      </c>
      <c r="B12873" s="4" t="s">
        <v>5</v>
      </c>
      <c r="C12873" s="4" t="s">
        <v>7</v>
      </c>
      <c r="D12873" s="4" t="s">
        <v>18</v>
      </c>
      <c r="E12873" s="4" t="s">
        <v>18</v>
      </c>
      <c r="F12873" s="4" t="s">
        <v>18</v>
      </c>
      <c r="G12873" s="4" t="s">
        <v>7</v>
      </c>
      <c r="H12873" s="4" t="s">
        <v>7</v>
      </c>
    </row>
    <row r="12874" spans="1:8">
      <c r="A12874" t="n">
        <v>111037</v>
      </c>
      <c r="B12874" s="35" t="n">
        <v>60</v>
      </c>
      <c r="C12874" s="7" t="n">
        <v>2</v>
      </c>
      <c r="D12874" s="7" t="n">
        <v>0</v>
      </c>
      <c r="E12874" s="7" t="n">
        <v>0</v>
      </c>
      <c r="F12874" s="7" t="n">
        <v>0</v>
      </c>
      <c r="G12874" s="7" t="n">
        <v>0</v>
      </c>
      <c r="H12874" s="7" t="n">
        <v>0</v>
      </c>
    </row>
    <row r="12875" spans="1:8">
      <c r="A12875" t="s">
        <v>4</v>
      </c>
      <c r="B12875" s="4" t="s">
        <v>5</v>
      </c>
      <c r="C12875" s="4" t="s">
        <v>7</v>
      </c>
      <c r="D12875" s="4" t="s">
        <v>7</v>
      </c>
      <c r="E12875" s="4" t="s">
        <v>7</v>
      </c>
    </row>
    <row r="12876" spans="1:8">
      <c r="A12876" t="n">
        <v>111056</v>
      </c>
      <c r="B12876" s="45" t="n">
        <v>61</v>
      </c>
      <c r="C12876" s="7" t="n">
        <v>2</v>
      </c>
      <c r="D12876" s="7" t="n">
        <v>65533</v>
      </c>
      <c r="E12876" s="7" t="n">
        <v>0</v>
      </c>
    </row>
    <row r="12877" spans="1:8">
      <c r="A12877" t="s">
        <v>4</v>
      </c>
      <c r="B12877" s="4" t="s">
        <v>5</v>
      </c>
      <c r="C12877" s="4" t="s">
        <v>7</v>
      </c>
      <c r="D12877" s="4" t="s">
        <v>18</v>
      </c>
      <c r="E12877" s="4" t="s">
        <v>18</v>
      </c>
      <c r="F12877" s="4" t="s">
        <v>18</v>
      </c>
      <c r="G12877" s="4" t="s">
        <v>7</v>
      </c>
      <c r="H12877" s="4" t="s">
        <v>7</v>
      </c>
    </row>
    <row r="12878" spans="1:8">
      <c r="A12878" t="n">
        <v>111063</v>
      </c>
      <c r="B12878" s="35" t="n">
        <v>60</v>
      </c>
      <c r="C12878" s="7" t="n">
        <v>3</v>
      </c>
      <c r="D12878" s="7" t="n">
        <v>0</v>
      </c>
      <c r="E12878" s="7" t="n">
        <v>0</v>
      </c>
      <c r="F12878" s="7" t="n">
        <v>0</v>
      </c>
      <c r="G12878" s="7" t="n">
        <v>0</v>
      </c>
      <c r="H12878" s="7" t="n">
        <v>1</v>
      </c>
    </row>
    <row r="12879" spans="1:8">
      <c r="A12879" t="s">
        <v>4</v>
      </c>
      <c r="B12879" s="4" t="s">
        <v>5</v>
      </c>
      <c r="C12879" s="4" t="s">
        <v>7</v>
      </c>
      <c r="D12879" s="4" t="s">
        <v>18</v>
      </c>
      <c r="E12879" s="4" t="s">
        <v>18</v>
      </c>
      <c r="F12879" s="4" t="s">
        <v>18</v>
      </c>
      <c r="G12879" s="4" t="s">
        <v>7</v>
      </c>
      <c r="H12879" s="4" t="s">
        <v>7</v>
      </c>
    </row>
    <row r="12880" spans="1:8">
      <c r="A12880" t="n">
        <v>111082</v>
      </c>
      <c r="B12880" s="35" t="n">
        <v>60</v>
      </c>
      <c r="C12880" s="7" t="n">
        <v>3</v>
      </c>
      <c r="D12880" s="7" t="n">
        <v>0</v>
      </c>
      <c r="E12880" s="7" t="n">
        <v>0</v>
      </c>
      <c r="F12880" s="7" t="n">
        <v>0</v>
      </c>
      <c r="G12880" s="7" t="n">
        <v>0</v>
      </c>
      <c r="H12880" s="7" t="n">
        <v>0</v>
      </c>
    </row>
    <row r="12881" spans="1:8">
      <c r="A12881" t="s">
        <v>4</v>
      </c>
      <c r="B12881" s="4" t="s">
        <v>5</v>
      </c>
      <c r="C12881" s="4" t="s">
        <v>7</v>
      </c>
      <c r="D12881" s="4" t="s">
        <v>7</v>
      </c>
      <c r="E12881" s="4" t="s">
        <v>7</v>
      </c>
    </row>
    <row r="12882" spans="1:8">
      <c r="A12882" t="n">
        <v>111101</v>
      </c>
      <c r="B12882" s="45" t="n">
        <v>61</v>
      </c>
      <c r="C12882" s="7" t="n">
        <v>3</v>
      </c>
      <c r="D12882" s="7" t="n">
        <v>65533</v>
      </c>
      <c r="E12882" s="7" t="n">
        <v>0</v>
      </c>
    </row>
    <row r="12883" spans="1:8">
      <c r="A12883" t="s">
        <v>4</v>
      </c>
      <c r="B12883" s="4" t="s">
        <v>5</v>
      </c>
      <c r="C12883" s="4" t="s">
        <v>7</v>
      </c>
      <c r="D12883" s="4" t="s">
        <v>18</v>
      </c>
      <c r="E12883" s="4" t="s">
        <v>18</v>
      </c>
      <c r="F12883" s="4" t="s">
        <v>18</v>
      </c>
      <c r="G12883" s="4" t="s">
        <v>7</v>
      </c>
      <c r="H12883" s="4" t="s">
        <v>7</v>
      </c>
    </row>
    <row r="12884" spans="1:8">
      <c r="A12884" t="n">
        <v>111108</v>
      </c>
      <c r="B12884" s="35" t="n">
        <v>60</v>
      </c>
      <c r="C12884" s="7" t="n">
        <v>4</v>
      </c>
      <c r="D12884" s="7" t="n">
        <v>0</v>
      </c>
      <c r="E12884" s="7" t="n">
        <v>0</v>
      </c>
      <c r="F12884" s="7" t="n">
        <v>0</v>
      </c>
      <c r="G12884" s="7" t="n">
        <v>0</v>
      </c>
      <c r="H12884" s="7" t="n">
        <v>1</v>
      </c>
    </row>
    <row r="12885" spans="1:8">
      <c r="A12885" t="s">
        <v>4</v>
      </c>
      <c r="B12885" s="4" t="s">
        <v>5</v>
      </c>
      <c r="C12885" s="4" t="s">
        <v>7</v>
      </c>
      <c r="D12885" s="4" t="s">
        <v>18</v>
      </c>
      <c r="E12885" s="4" t="s">
        <v>18</v>
      </c>
      <c r="F12885" s="4" t="s">
        <v>18</v>
      </c>
      <c r="G12885" s="4" t="s">
        <v>7</v>
      </c>
      <c r="H12885" s="4" t="s">
        <v>7</v>
      </c>
    </row>
    <row r="12886" spans="1:8">
      <c r="A12886" t="n">
        <v>111127</v>
      </c>
      <c r="B12886" s="35" t="n">
        <v>60</v>
      </c>
      <c r="C12886" s="7" t="n">
        <v>4</v>
      </c>
      <c r="D12886" s="7" t="n">
        <v>0</v>
      </c>
      <c r="E12886" s="7" t="n">
        <v>0</v>
      </c>
      <c r="F12886" s="7" t="n">
        <v>0</v>
      </c>
      <c r="G12886" s="7" t="n">
        <v>0</v>
      </c>
      <c r="H12886" s="7" t="n">
        <v>0</v>
      </c>
    </row>
    <row r="12887" spans="1:8">
      <c r="A12887" t="s">
        <v>4</v>
      </c>
      <c r="B12887" s="4" t="s">
        <v>5</v>
      </c>
      <c r="C12887" s="4" t="s">
        <v>7</v>
      </c>
      <c r="D12887" s="4" t="s">
        <v>7</v>
      </c>
      <c r="E12887" s="4" t="s">
        <v>7</v>
      </c>
    </row>
    <row r="12888" spans="1:8">
      <c r="A12888" t="n">
        <v>111146</v>
      </c>
      <c r="B12888" s="45" t="n">
        <v>61</v>
      </c>
      <c r="C12888" s="7" t="n">
        <v>4</v>
      </c>
      <c r="D12888" s="7" t="n">
        <v>65533</v>
      </c>
      <c r="E12888" s="7" t="n">
        <v>0</v>
      </c>
    </row>
    <row r="12889" spans="1:8">
      <c r="A12889" t="s">
        <v>4</v>
      </c>
      <c r="B12889" s="4" t="s">
        <v>5</v>
      </c>
      <c r="C12889" s="4" t="s">
        <v>7</v>
      </c>
      <c r="D12889" s="4" t="s">
        <v>18</v>
      </c>
      <c r="E12889" s="4" t="s">
        <v>18</v>
      </c>
      <c r="F12889" s="4" t="s">
        <v>18</v>
      </c>
      <c r="G12889" s="4" t="s">
        <v>7</v>
      </c>
      <c r="H12889" s="4" t="s">
        <v>7</v>
      </c>
    </row>
    <row r="12890" spans="1:8">
      <c r="A12890" t="n">
        <v>111153</v>
      </c>
      <c r="B12890" s="35" t="n">
        <v>60</v>
      </c>
      <c r="C12890" s="7" t="n">
        <v>5</v>
      </c>
      <c r="D12890" s="7" t="n">
        <v>0</v>
      </c>
      <c r="E12890" s="7" t="n">
        <v>0</v>
      </c>
      <c r="F12890" s="7" t="n">
        <v>0</v>
      </c>
      <c r="G12890" s="7" t="n">
        <v>0</v>
      </c>
      <c r="H12890" s="7" t="n">
        <v>1</v>
      </c>
    </row>
    <row r="12891" spans="1:8">
      <c r="A12891" t="s">
        <v>4</v>
      </c>
      <c r="B12891" s="4" t="s">
        <v>5</v>
      </c>
      <c r="C12891" s="4" t="s">
        <v>7</v>
      </c>
      <c r="D12891" s="4" t="s">
        <v>18</v>
      </c>
      <c r="E12891" s="4" t="s">
        <v>18</v>
      </c>
      <c r="F12891" s="4" t="s">
        <v>18</v>
      </c>
      <c r="G12891" s="4" t="s">
        <v>7</v>
      </c>
      <c r="H12891" s="4" t="s">
        <v>7</v>
      </c>
    </row>
    <row r="12892" spans="1:8">
      <c r="A12892" t="n">
        <v>111172</v>
      </c>
      <c r="B12892" s="35" t="n">
        <v>60</v>
      </c>
      <c r="C12892" s="7" t="n">
        <v>5</v>
      </c>
      <c r="D12892" s="7" t="n">
        <v>0</v>
      </c>
      <c r="E12892" s="7" t="n">
        <v>0</v>
      </c>
      <c r="F12892" s="7" t="n">
        <v>0</v>
      </c>
      <c r="G12892" s="7" t="n">
        <v>0</v>
      </c>
      <c r="H12892" s="7" t="n">
        <v>0</v>
      </c>
    </row>
    <row r="12893" spans="1:8">
      <c r="A12893" t="s">
        <v>4</v>
      </c>
      <c r="B12893" s="4" t="s">
        <v>5</v>
      </c>
      <c r="C12893" s="4" t="s">
        <v>7</v>
      </c>
      <c r="D12893" s="4" t="s">
        <v>7</v>
      </c>
      <c r="E12893" s="4" t="s">
        <v>7</v>
      </c>
    </row>
    <row r="12894" spans="1:8">
      <c r="A12894" t="n">
        <v>111191</v>
      </c>
      <c r="B12894" s="45" t="n">
        <v>61</v>
      </c>
      <c r="C12894" s="7" t="n">
        <v>5</v>
      </c>
      <c r="D12894" s="7" t="n">
        <v>65533</v>
      </c>
      <c r="E12894" s="7" t="n">
        <v>0</v>
      </c>
    </row>
    <row r="12895" spans="1:8">
      <c r="A12895" t="s">
        <v>4</v>
      </c>
      <c r="B12895" s="4" t="s">
        <v>5</v>
      </c>
      <c r="C12895" s="4" t="s">
        <v>7</v>
      </c>
      <c r="D12895" s="4" t="s">
        <v>18</v>
      </c>
      <c r="E12895" s="4" t="s">
        <v>18</v>
      </c>
      <c r="F12895" s="4" t="s">
        <v>18</v>
      </c>
      <c r="G12895" s="4" t="s">
        <v>7</v>
      </c>
      <c r="H12895" s="4" t="s">
        <v>7</v>
      </c>
    </row>
    <row r="12896" spans="1:8">
      <c r="A12896" t="n">
        <v>111198</v>
      </c>
      <c r="B12896" s="35" t="n">
        <v>60</v>
      </c>
      <c r="C12896" s="7" t="n">
        <v>6</v>
      </c>
      <c r="D12896" s="7" t="n">
        <v>0</v>
      </c>
      <c r="E12896" s="7" t="n">
        <v>0</v>
      </c>
      <c r="F12896" s="7" t="n">
        <v>0</v>
      </c>
      <c r="G12896" s="7" t="n">
        <v>0</v>
      </c>
      <c r="H12896" s="7" t="n">
        <v>1</v>
      </c>
    </row>
    <row r="12897" spans="1:8">
      <c r="A12897" t="s">
        <v>4</v>
      </c>
      <c r="B12897" s="4" t="s">
        <v>5</v>
      </c>
      <c r="C12897" s="4" t="s">
        <v>7</v>
      </c>
      <c r="D12897" s="4" t="s">
        <v>18</v>
      </c>
      <c r="E12897" s="4" t="s">
        <v>18</v>
      </c>
      <c r="F12897" s="4" t="s">
        <v>18</v>
      </c>
      <c r="G12897" s="4" t="s">
        <v>7</v>
      </c>
      <c r="H12897" s="4" t="s">
        <v>7</v>
      </c>
    </row>
    <row r="12898" spans="1:8">
      <c r="A12898" t="n">
        <v>111217</v>
      </c>
      <c r="B12898" s="35" t="n">
        <v>60</v>
      </c>
      <c r="C12898" s="7" t="n">
        <v>6</v>
      </c>
      <c r="D12898" s="7" t="n">
        <v>0</v>
      </c>
      <c r="E12898" s="7" t="n">
        <v>0</v>
      </c>
      <c r="F12898" s="7" t="n">
        <v>0</v>
      </c>
      <c r="G12898" s="7" t="n">
        <v>0</v>
      </c>
      <c r="H12898" s="7" t="n">
        <v>0</v>
      </c>
    </row>
    <row r="12899" spans="1:8">
      <c r="A12899" t="s">
        <v>4</v>
      </c>
      <c r="B12899" s="4" t="s">
        <v>5</v>
      </c>
      <c r="C12899" s="4" t="s">
        <v>7</v>
      </c>
      <c r="D12899" s="4" t="s">
        <v>7</v>
      </c>
      <c r="E12899" s="4" t="s">
        <v>7</v>
      </c>
    </row>
    <row r="12900" spans="1:8">
      <c r="A12900" t="n">
        <v>111236</v>
      </c>
      <c r="B12900" s="45" t="n">
        <v>61</v>
      </c>
      <c r="C12900" s="7" t="n">
        <v>6</v>
      </c>
      <c r="D12900" s="7" t="n">
        <v>65533</v>
      </c>
      <c r="E12900" s="7" t="n">
        <v>0</v>
      </c>
    </row>
    <row r="12901" spans="1:8">
      <c r="A12901" t="s">
        <v>4</v>
      </c>
      <c r="B12901" s="4" t="s">
        <v>5</v>
      </c>
      <c r="C12901" s="4" t="s">
        <v>7</v>
      </c>
      <c r="D12901" s="4" t="s">
        <v>18</v>
      </c>
      <c r="E12901" s="4" t="s">
        <v>18</v>
      </c>
      <c r="F12901" s="4" t="s">
        <v>18</v>
      </c>
      <c r="G12901" s="4" t="s">
        <v>7</v>
      </c>
      <c r="H12901" s="4" t="s">
        <v>7</v>
      </c>
    </row>
    <row r="12902" spans="1:8">
      <c r="A12902" t="n">
        <v>111243</v>
      </c>
      <c r="B12902" s="35" t="n">
        <v>60</v>
      </c>
      <c r="C12902" s="7" t="n">
        <v>7</v>
      </c>
      <c r="D12902" s="7" t="n">
        <v>0</v>
      </c>
      <c r="E12902" s="7" t="n">
        <v>0</v>
      </c>
      <c r="F12902" s="7" t="n">
        <v>0</v>
      </c>
      <c r="G12902" s="7" t="n">
        <v>0</v>
      </c>
      <c r="H12902" s="7" t="n">
        <v>1</v>
      </c>
    </row>
    <row r="12903" spans="1:8">
      <c r="A12903" t="s">
        <v>4</v>
      </c>
      <c r="B12903" s="4" t="s">
        <v>5</v>
      </c>
      <c r="C12903" s="4" t="s">
        <v>7</v>
      </c>
      <c r="D12903" s="4" t="s">
        <v>18</v>
      </c>
      <c r="E12903" s="4" t="s">
        <v>18</v>
      </c>
      <c r="F12903" s="4" t="s">
        <v>18</v>
      </c>
      <c r="G12903" s="4" t="s">
        <v>7</v>
      </c>
      <c r="H12903" s="4" t="s">
        <v>7</v>
      </c>
    </row>
    <row r="12904" spans="1:8">
      <c r="A12904" t="n">
        <v>111262</v>
      </c>
      <c r="B12904" s="35" t="n">
        <v>60</v>
      </c>
      <c r="C12904" s="7" t="n">
        <v>7</v>
      </c>
      <c r="D12904" s="7" t="n">
        <v>0</v>
      </c>
      <c r="E12904" s="7" t="n">
        <v>0</v>
      </c>
      <c r="F12904" s="7" t="n">
        <v>0</v>
      </c>
      <c r="G12904" s="7" t="n">
        <v>0</v>
      </c>
      <c r="H12904" s="7" t="n">
        <v>0</v>
      </c>
    </row>
    <row r="12905" spans="1:8">
      <c r="A12905" t="s">
        <v>4</v>
      </c>
      <c r="B12905" s="4" t="s">
        <v>5</v>
      </c>
      <c r="C12905" s="4" t="s">
        <v>7</v>
      </c>
      <c r="D12905" s="4" t="s">
        <v>7</v>
      </c>
      <c r="E12905" s="4" t="s">
        <v>7</v>
      </c>
    </row>
    <row r="12906" spans="1:8">
      <c r="A12906" t="n">
        <v>111281</v>
      </c>
      <c r="B12906" s="45" t="n">
        <v>61</v>
      </c>
      <c r="C12906" s="7" t="n">
        <v>7</v>
      </c>
      <c r="D12906" s="7" t="n">
        <v>65533</v>
      </c>
      <c r="E12906" s="7" t="n">
        <v>0</v>
      </c>
    </row>
    <row r="12907" spans="1:8">
      <c r="A12907" t="s">
        <v>4</v>
      </c>
      <c r="B12907" s="4" t="s">
        <v>5</v>
      </c>
      <c r="C12907" s="4" t="s">
        <v>7</v>
      </c>
      <c r="D12907" s="4" t="s">
        <v>18</v>
      </c>
      <c r="E12907" s="4" t="s">
        <v>18</v>
      </c>
      <c r="F12907" s="4" t="s">
        <v>18</v>
      </c>
      <c r="G12907" s="4" t="s">
        <v>7</v>
      </c>
      <c r="H12907" s="4" t="s">
        <v>7</v>
      </c>
    </row>
    <row r="12908" spans="1:8">
      <c r="A12908" t="n">
        <v>111288</v>
      </c>
      <c r="B12908" s="35" t="n">
        <v>60</v>
      </c>
      <c r="C12908" s="7" t="n">
        <v>8</v>
      </c>
      <c r="D12908" s="7" t="n">
        <v>0</v>
      </c>
      <c r="E12908" s="7" t="n">
        <v>0</v>
      </c>
      <c r="F12908" s="7" t="n">
        <v>0</v>
      </c>
      <c r="G12908" s="7" t="n">
        <v>0</v>
      </c>
      <c r="H12908" s="7" t="n">
        <v>1</v>
      </c>
    </row>
    <row r="12909" spans="1:8">
      <c r="A12909" t="s">
        <v>4</v>
      </c>
      <c r="B12909" s="4" t="s">
        <v>5</v>
      </c>
      <c r="C12909" s="4" t="s">
        <v>7</v>
      </c>
      <c r="D12909" s="4" t="s">
        <v>18</v>
      </c>
      <c r="E12909" s="4" t="s">
        <v>18</v>
      </c>
      <c r="F12909" s="4" t="s">
        <v>18</v>
      </c>
      <c r="G12909" s="4" t="s">
        <v>7</v>
      </c>
      <c r="H12909" s="4" t="s">
        <v>7</v>
      </c>
    </row>
    <row r="12910" spans="1:8">
      <c r="A12910" t="n">
        <v>111307</v>
      </c>
      <c r="B12910" s="35" t="n">
        <v>60</v>
      </c>
      <c r="C12910" s="7" t="n">
        <v>8</v>
      </c>
      <c r="D12910" s="7" t="n">
        <v>0</v>
      </c>
      <c r="E12910" s="7" t="n">
        <v>0</v>
      </c>
      <c r="F12910" s="7" t="n">
        <v>0</v>
      </c>
      <c r="G12910" s="7" t="n">
        <v>0</v>
      </c>
      <c r="H12910" s="7" t="n">
        <v>0</v>
      </c>
    </row>
    <row r="12911" spans="1:8">
      <c r="A12911" t="s">
        <v>4</v>
      </c>
      <c r="B12911" s="4" t="s">
        <v>5</v>
      </c>
      <c r="C12911" s="4" t="s">
        <v>7</v>
      </c>
      <c r="D12911" s="4" t="s">
        <v>7</v>
      </c>
      <c r="E12911" s="4" t="s">
        <v>7</v>
      </c>
    </row>
    <row r="12912" spans="1:8">
      <c r="A12912" t="n">
        <v>111326</v>
      </c>
      <c r="B12912" s="45" t="n">
        <v>61</v>
      </c>
      <c r="C12912" s="7" t="n">
        <v>8</v>
      </c>
      <c r="D12912" s="7" t="n">
        <v>65533</v>
      </c>
      <c r="E12912" s="7" t="n">
        <v>0</v>
      </c>
    </row>
    <row r="12913" spans="1:8">
      <c r="A12913" t="s">
        <v>4</v>
      </c>
      <c r="B12913" s="4" t="s">
        <v>5</v>
      </c>
      <c r="C12913" s="4" t="s">
        <v>7</v>
      </c>
      <c r="D12913" s="4" t="s">
        <v>18</v>
      </c>
      <c r="E12913" s="4" t="s">
        <v>18</v>
      </c>
      <c r="F12913" s="4" t="s">
        <v>18</v>
      </c>
      <c r="G12913" s="4" t="s">
        <v>7</v>
      </c>
      <c r="H12913" s="4" t="s">
        <v>7</v>
      </c>
    </row>
    <row r="12914" spans="1:8">
      <c r="A12914" t="n">
        <v>111333</v>
      </c>
      <c r="B12914" s="35" t="n">
        <v>60</v>
      </c>
      <c r="C12914" s="7" t="n">
        <v>9</v>
      </c>
      <c r="D12914" s="7" t="n">
        <v>0</v>
      </c>
      <c r="E12914" s="7" t="n">
        <v>0</v>
      </c>
      <c r="F12914" s="7" t="n">
        <v>0</v>
      </c>
      <c r="G12914" s="7" t="n">
        <v>0</v>
      </c>
      <c r="H12914" s="7" t="n">
        <v>1</v>
      </c>
    </row>
    <row r="12915" spans="1:8">
      <c r="A12915" t="s">
        <v>4</v>
      </c>
      <c r="B12915" s="4" t="s">
        <v>5</v>
      </c>
      <c r="C12915" s="4" t="s">
        <v>7</v>
      </c>
      <c r="D12915" s="4" t="s">
        <v>18</v>
      </c>
      <c r="E12915" s="4" t="s">
        <v>18</v>
      </c>
      <c r="F12915" s="4" t="s">
        <v>18</v>
      </c>
      <c r="G12915" s="4" t="s">
        <v>7</v>
      </c>
      <c r="H12915" s="4" t="s">
        <v>7</v>
      </c>
    </row>
    <row r="12916" spans="1:8">
      <c r="A12916" t="n">
        <v>111352</v>
      </c>
      <c r="B12916" s="35" t="n">
        <v>60</v>
      </c>
      <c r="C12916" s="7" t="n">
        <v>9</v>
      </c>
      <c r="D12916" s="7" t="n">
        <v>0</v>
      </c>
      <c r="E12916" s="7" t="n">
        <v>0</v>
      </c>
      <c r="F12916" s="7" t="n">
        <v>0</v>
      </c>
      <c r="G12916" s="7" t="n">
        <v>0</v>
      </c>
      <c r="H12916" s="7" t="n">
        <v>0</v>
      </c>
    </row>
    <row r="12917" spans="1:8">
      <c r="A12917" t="s">
        <v>4</v>
      </c>
      <c r="B12917" s="4" t="s">
        <v>5</v>
      </c>
      <c r="C12917" s="4" t="s">
        <v>7</v>
      </c>
      <c r="D12917" s="4" t="s">
        <v>7</v>
      </c>
      <c r="E12917" s="4" t="s">
        <v>7</v>
      </c>
    </row>
    <row r="12918" spans="1:8">
      <c r="A12918" t="n">
        <v>111371</v>
      </c>
      <c r="B12918" s="45" t="n">
        <v>61</v>
      </c>
      <c r="C12918" s="7" t="n">
        <v>9</v>
      </c>
      <c r="D12918" s="7" t="n">
        <v>65533</v>
      </c>
      <c r="E12918" s="7" t="n">
        <v>0</v>
      </c>
    </row>
    <row r="12919" spans="1:8">
      <c r="A12919" t="s">
        <v>4</v>
      </c>
      <c r="B12919" s="4" t="s">
        <v>5</v>
      </c>
      <c r="C12919" s="4" t="s">
        <v>7</v>
      </c>
      <c r="D12919" s="4" t="s">
        <v>18</v>
      </c>
      <c r="E12919" s="4" t="s">
        <v>18</v>
      </c>
      <c r="F12919" s="4" t="s">
        <v>18</v>
      </c>
      <c r="G12919" s="4" t="s">
        <v>7</v>
      </c>
      <c r="H12919" s="4" t="s">
        <v>7</v>
      </c>
    </row>
    <row r="12920" spans="1:8">
      <c r="A12920" t="n">
        <v>111378</v>
      </c>
      <c r="B12920" s="35" t="n">
        <v>60</v>
      </c>
      <c r="C12920" s="7" t="n">
        <v>11</v>
      </c>
      <c r="D12920" s="7" t="n">
        <v>0</v>
      </c>
      <c r="E12920" s="7" t="n">
        <v>0</v>
      </c>
      <c r="F12920" s="7" t="n">
        <v>0</v>
      </c>
      <c r="G12920" s="7" t="n">
        <v>0</v>
      </c>
      <c r="H12920" s="7" t="n">
        <v>1</v>
      </c>
    </row>
    <row r="12921" spans="1:8">
      <c r="A12921" t="s">
        <v>4</v>
      </c>
      <c r="B12921" s="4" t="s">
        <v>5</v>
      </c>
      <c r="C12921" s="4" t="s">
        <v>7</v>
      </c>
      <c r="D12921" s="4" t="s">
        <v>18</v>
      </c>
      <c r="E12921" s="4" t="s">
        <v>18</v>
      </c>
      <c r="F12921" s="4" t="s">
        <v>18</v>
      </c>
      <c r="G12921" s="4" t="s">
        <v>7</v>
      </c>
      <c r="H12921" s="4" t="s">
        <v>7</v>
      </c>
    </row>
    <row r="12922" spans="1:8">
      <c r="A12922" t="n">
        <v>111397</v>
      </c>
      <c r="B12922" s="35" t="n">
        <v>60</v>
      </c>
      <c r="C12922" s="7" t="n">
        <v>11</v>
      </c>
      <c r="D12922" s="7" t="n">
        <v>0</v>
      </c>
      <c r="E12922" s="7" t="n">
        <v>0</v>
      </c>
      <c r="F12922" s="7" t="n">
        <v>0</v>
      </c>
      <c r="G12922" s="7" t="n">
        <v>0</v>
      </c>
      <c r="H12922" s="7" t="n">
        <v>0</v>
      </c>
    </row>
    <row r="12923" spans="1:8">
      <c r="A12923" t="s">
        <v>4</v>
      </c>
      <c r="B12923" s="4" t="s">
        <v>5</v>
      </c>
      <c r="C12923" s="4" t="s">
        <v>7</v>
      </c>
      <c r="D12923" s="4" t="s">
        <v>7</v>
      </c>
      <c r="E12923" s="4" t="s">
        <v>7</v>
      </c>
    </row>
    <row r="12924" spans="1:8">
      <c r="A12924" t="n">
        <v>111416</v>
      </c>
      <c r="B12924" s="45" t="n">
        <v>61</v>
      </c>
      <c r="C12924" s="7" t="n">
        <v>11</v>
      </c>
      <c r="D12924" s="7" t="n">
        <v>65533</v>
      </c>
      <c r="E12924" s="7" t="n">
        <v>0</v>
      </c>
    </row>
    <row r="12925" spans="1:8">
      <c r="A12925" t="s">
        <v>4</v>
      </c>
      <c r="B12925" s="4" t="s">
        <v>5</v>
      </c>
      <c r="C12925" s="4" t="s">
        <v>7</v>
      </c>
      <c r="D12925" s="4" t="s">
        <v>18</v>
      </c>
      <c r="E12925" s="4" t="s">
        <v>18</v>
      </c>
      <c r="F12925" s="4" t="s">
        <v>18</v>
      </c>
      <c r="G12925" s="4" t="s">
        <v>7</v>
      </c>
      <c r="H12925" s="4" t="s">
        <v>7</v>
      </c>
    </row>
    <row r="12926" spans="1:8">
      <c r="A12926" t="n">
        <v>111423</v>
      </c>
      <c r="B12926" s="35" t="n">
        <v>60</v>
      </c>
      <c r="C12926" s="7" t="n">
        <v>13</v>
      </c>
      <c r="D12926" s="7" t="n">
        <v>0</v>
      </c>
      <c r="E12926" s="7" t="n">
        <v>0</v>
      </c>
      <c r="F12926" s="7" t="n">
        <v>0</v>
      </c>
      <c r="G12926" s="7" t="n">
        <v>0</v>
      </c>
      <c r="H12926" s="7" t="n">
        <v>1</v>
      </c>
    </row>
    <row r="12927" spans="1:8">
      <c r="A12927" t="s">
        <v>4</v>
      </c>
      <c r="B12927" s="4" t="s">
        <v>5</v>
      </c>
      <c r="C12927" s="4" t="s">
        <v>7</v>
      </c>
      <c r="D12927" s="4" t="s">
        <v>18</v>
      </c>
      <c r="E12927" s="4" t="s">
        <v>18</v>
      </c>
      <c r="F12927" s="4" t="s">
        <v>18</v>
      </c>
      <c r="G12927" s="4" t="s">
        <v>7</v>
      </c>
      <c r="H12927" s="4" t="s">
        <v>7</v>
      </c>
    </row>
    <row r="12928" spans="1:8">
      <c r="A12928" t="n">
        <v>111442</v>
      </c>
      <c r="B12928" s="35" t="n">
        <v>60</v>
      </c>
      <c r="C12928" s="7" t="n">
        <v>13</v>
      </c>
      <c r="D12928" s="7" t="n">
        <v>0</v>
      </c>
      <c r="E12928" s="7" t="n">
        <v>0</v>
      </c>
      <c r="F12928" s="7" t="n">
        <v>0</v>
      </c>
      <c r="G12928" s="7" t="n">
        <v>0</v>
      </c>
      <c r="H12928" s="7" t="n">
        <v>0</v>
      </c>
    </row>
    <row r="12929" spans="1:8">
      <c r="A12929" t="s">
        <v>4</v>
      </c>
      <c r="B12929" s="4" t="s">
        <v>5</v>
      </c>
      <c r="C12929" s="4" t="s">
        <v>7</v>
      </c>
      <c r="D12929" s="4" t="s">
        <v>7</v>
      </c>
      <c r="E12929" s="4" t="s">
        <v>7</v>
      </c>
    </row>
    <row r="12930" spans="1:8">
      <c r="A12930" t="n">
        <v>111461</v>
      </c>
      <c r="B12930" s="45" t="n">
        <v>61</v>
      </c>
      <c r="C12930" s="7" t="n">
        <v>13</v>
      </c>
      <c r="D12930" s="7" t="n">
        <v>65533</v>
      </c>
      <c r="E12930" s="7" t="n">
        <v>0</v>
      </c>
    </row>
    <row r="12931" spans="1:8">
      <c r="A12931" t="s">
        <v>4</v>
      </c>
      <c r="B12931" s="4" t="s">
        <v>5</v>
      </c>
      <c r="C12931" s="4" t="s">
        <v>7</v>
      </c>
      <c r="D12931" s="4" t="s">
        <v>18</v>
      </c>
      <c r="E12931" s="4" t="s">
        <v>18</v>
      </c>
      <c r="F12931" s="4" t="s">
        <v>18</v>
      </c>
      <c r="G12931" s="4" t="s">
        <v>7</v>
      </c>
      <c r="H12931" s="4" t="s">
        <v>7</v>
      </c>
    </row>
    <row r="12932" spans="1:8">
      <c r="A12932" t="n">
        <v>111468</v>
      </c>
      <c r="B12932" s="35" t="n">
        <v>60</v>
      </c>
      <c r="C12932" s="7" t="n">
        <v>80</v>
      </c>
      <c r="D12932" s="7" t="n">
        <v>0</v>
      </c>
      <c r="E12932" s="7" t="n">
        <v>0</v>
      </c>
      <c r="F12932" s="7" t="n">
        <v>0</v>
      </c>
      <c r="G12932" s="7" t="n">
        <v>0</v>
      </c>
      <c r="H12932" s="7" t="n">
        <v>1</v>
      </c>
    </row>
    <row r="12933" spans="1:8">
      <c r="A12933" t="s">
        <v>4</v>
      </c>
      <c r="B12933" s="4" t="s">
        <v>5</v>
      </c>
      <c r="C12933" s="4" t="s">
        <v>7</v>
      </c>
      <c r="D12933" s="4" t="s">
        <v>18</v>
      </c>
      <c r="E12933" s="4" t="s">
        <v>18</v>
      </c>
      <c r="F12933" s="4" t="s">
        <v>18</v>
      </c>
      <c r="G12933" s="4" t="s">
        <v>7</v>
      </c>
      <c r="H12933" s="4" t="s">
        <v>7</v>
      </c>
    </row>
    <row r="12934" spans="1:8">
      <c r="A12934" t="n">
        <v>111487</v>
      </c>
      <c r="B12934" s="35" t="n">
        <v>60</v>
      </c>
      <c r="C12934" s="7" t="n">
        <v>80</v>
      </c>
      <c r="D12934" s="7" t="n">
        <v>0</v>
      </c>
      <c r="E12934" s="7" t="n">
        <v>0</v>
      </c>
      <c r="F12934" s="7" t="n">
        <v>0</v>
      </c>
      <c r="G12934" s="7" t="n">
        <v>0</v>
      </c>
      <c r="H12934" s="7" t="n">
        <v>0</v>
      </c>
    </row>
    <row r="12935" spans="1:8">
      <c r="A12935" t="s">
        <v>4</v>
      </c>
      <c r="B12935" s="4" t="s">
        <v>5</v>
      </c>
      <c r="C12935" s="4" t="s">
        <v>7</v>
      </c>
      <c r="D12935" s="4" t="s">
        <v>7</v>
      </c>
      <c r="E12935" s="4" t="s">
        <v>7</v>
      </c>
    </row>
    <row r="12936" spans="1:8">
      <c r="A12936" t="n">
        <v>111506</v>
      </c>
      <c r="B12936" s="45" t="n">
        <v>61</v>
      </c>
      <c r="C12936" s="7" t="n">
        <v>80</v>
      </c>
      <c r="D12936" s="7" t="n">
        <v>65533</v>
      </c>
      <c r="E12936" s="7" t="n">
        <v>0</v>
      </c>
    </row>
    <row r="12937" spans="1:8">
      <c r="A12937" t="s">
        <v>4</v>
      </c>
      <c r="B12937" s="4" t="s">
        <v>5</v>
      </c>
      <c r="C12937" s="4" t="s">
        <v>7</v>
      </c>
      <c r="D12937" s="4" t="s">
        <v>18</v>
      </c>
      <c r="E12937" s="4" t="s">
        <v>18</v>
      </c>
      <c r="F12937" s="4" t="s">
        <v>18</v>
      </c>
      <c r="G12937" s="4" t="s">
        <v>7</v>
      </c>
      <c r="H12937" s="4" t="s">
        <v>7</v>
      </c>
    </row>
    <row r="12938" spans="1:8">
      <c r="A12938" t="n">
        <v>111513</v>
      </c>
      <c r="B12938" s="35" t="n">
        <v>60</v>
      </c>
      <c r="C12938" s="7" t="n">
        <v>18</v>
      </c>
      <c r="D12938" s="7" t="n">
        <v>0</v>
      </c>
      <c r="E12938" s="7" t="n">
        <v>0</v>
      </c>
      <c r="F12938" s="7" t="n">
        <v>0</v>
      </c>
      <c r="G12938" s="7" t="n">
        <v>0</v>
      </c>
      <c r="H12938" s="7" t="n">
        <v>1</v>
      </c>
    </row>
    <row r="12939" spans="1:8">
      <c r="A12939" t="s">
        <v>4</v>
      </c>
      <c r="B12939" s="4" t="s">
        <v>5</v>
      </c>
      <c r="C12939" s="4" t="s">
        <v>7</v>
      </c>
      <c r="D12939" s="4" t="s">
        <v>18</v>
      </c>
      <c r="E12939" s="4" t="s">
        <v>18</v>
      </c>
      <c r="F12939" s="4" t="s">
        <v>18</v>
      </c>
      <c r="G12939" s="4" t="s">
        <v>7</v>
      </c>
      <c r="H12939" s="4" t="s">
        <v>7</v>
      </c>
    </row>
    <row r="12940" spans="1:8">
      <c r="A12940" t="n">
        <v>111532</v>
      </c>
      <c r="B12940" s="35" t="n">
        <v>60</v>
      </c>
      <c r="C12940" s="7" t="n">
        <v>18</v>
      </c>
      <c r="D12940" s="7" t="n">
        <v>0</v>
      </c>
      <c r="E12940" s="7" t="n">
        <v>0</v>
      </c>
      <c r="F12940" s="7" t="n">
        <v>0</v>
      </c>
      <c r="G12940" s="7" t="n">
        <v>0</v>
      </c>
      <c r="H12940" s="7" t="n">
        <v>0</v>
      </c>
    </row>
    <row r="12941" spans="1:8">
      <c r="A12941" t="s">
        <v>4</v>
      </c>
      <c r="B12941" s="4" t="s">
        <v>5</v>
      </c>
      <c r="C12941" s="4" t="s">
        <v>7</v>
      </c>
      <c r="D12941" s="4" t="s">
        <v>7</v>
      </c>
      <c r="E12941" s="4" t="s">
        <v>7</v>
      </c>
    </row>
    <row r="12942" spans="1:8">
      <c r="A12942" t="n">
        <v>111551</v>
      </c>
      <c r="B12942" s="45" t="n">
        <v>61</v>
      </c>
      <c r="C12942" s="7" t="n">
        <v>18</v>
      </c>
      <c r="D12942" s="7" t="n">
        <v>65533</v>
      </c>
      <c r="E12942" s="7" t="n">
        <v>0</v>
      </c>
    </row>
    <row r="12943" spans="1:8">
      <c r="A12943" t="s">
        <v>4</v>
      </c>
      <c r="B12943" s="4" t="s">
        <v>5</v>
      </c>
      <c r="C12943" s="4" t="s">
        <v>7</v>
      </c>
      <c r="D12943" s="4" t="s">
        <v>18</v>
      </c>
      <c r="E12943" s="4" t="s">
        <v>18</v>
      </c>
      <c r="F12943" s="4" t="s">
        <v>18</v>
      </c>
      <c r="G12943" s="4" t="s">
        <v>7</v>
      </c>
      <c r="H12943" s="4" t="s">
        <v>7</v>
      </c>
    </row>
    <row r="12944" spans="1:8">
      <c r="A12944" t="n">
        <v>111558</v>
      </c>
      <c r="B12944" s="35" t="n">
        <v>60</v>
      </c>
      <c r="C12944" s="7" t="n">
        <v>7032</v>
      </c>
      <c r="D12944" s="7" t="n">
        <v>0</v>
      </c>
      <c r="E12944" s="7" t="n">
        <v>0</v>
      </c>
      <c r="F12944" s="7" t="n">
        <v>0</v>
      </c>
      <c r="G12944" s="7" t="n">
        <v>0</v>
      </c>
      <c r="H12944" s="7" t="n">
        <v>1</v>
      </c>
    </row>
    <row r="12945" spans="1:8">
      <c r="A12945" t="s">
        <v>4</v>
      </c>
      <c r="B12945" s="4" t="s">
        <v>5</v>
      </c>
      <c r="C12945" s="4" t="s">
        <v>7</v>
      </c>
      <c r="D12945" s="4" t="s">
        <v>18</v>
      </c>
      <c r="E12945" s="4" t="s">
        <v>18</v>
      </c>
      <c r="F12945" s="4" t="s">
        <v>18</v>
      </c>
      <c r="G12945" s="4" t="s">
        <v>7</v>
      </c>
      <c r="H12945" s="4" t="s">
        <v>7</v>
      </c>
    </row>
    <row r="12946" spans="1:8">
      <c r="A12946" t="n">
        <v>111577</v>
      </c>
      <c r="B12946" s="35" t="n">
        <v>60</v>
      </c>
      <c r="C12946" s="7" t="n">
        <v>7032</v>
      </c>
      <c r="D12946" s="7" t="n">
        <v>0</v>
      </c>
      <c r="E12946" s="7" t="n">
        <v>0</v>
      </c>
      <c r="F12946" s="7" t="n">
        <v>0</v>
      </c>
      <c r="G12946" s="7" t="n">
        <v>0</v>
      </c>
      <c r="H12946" s="7" t="n">
        <v>0</v>
      </c>
    </row>
    <row r="12947" spans="1:8">
      <c r="A12947" t="s">
        <v>4</v>
      </c>
      <c r="B12947" s="4" t="s">
        <v>5</v>
      </c>
      <c r="C12947" s="4" t="s">
        <v>7</v>
      </c>
      <c r="D12947" s="4" t="s">
        <v>7</v>
      </c>
      <c r="E12947" s="4" t="s">
        <v>7</v>
      </c>
    </row>
    <row r="12948" spans="1:8">
      <c r="A12948" t="n">
        <v>111596</v>
      </c>
      <c r="B12948" s="45" t="n">
        <v>61</v>
      </c>
      <c r="C12948" s="7" t="n">
        <v>7032</v>
      </c>
      <c r="D12948" s="7" t="n">
        <v>65533</v>
      </c>
      <c r="E12948" s="7" t="n">
        <v>0</v>
      </c>
    </row>
    <row r="12949" spans="1:8">
      <c r="A12949" t="s">
        <v>4</v>
      </c>
      <c r="B12949" s="4" t="s">
        <v>5</v>
      </c>
      <c r="C12949" s="4" t="s">
        <v>7</v>
      </c>
      <c r="D12949" s="4" t="s">
        <v>18</v>
      </c>
      <c r="E12949" s="4" t="s">
        <v>18</v>
      </c>
      <c r="F12949" s="4" t="s">
        <v>18</v>
      </c>
      <c r="G12949" s="4" t="s">
        <v>7</v>
      </c>
      <c r="H12949" s="4" t="s">
        <v>7</v>
      </c>
    </row>
    <row r="12950" spans="1:8">
      <c r="A12950" t="n">
        <v>111603</v>
      </c>
      <c r="B12950" s="35" t="n">
        <v>60</v>
      </c>
      <c r="C12950" s="7" t="n">
        <v>14</v>
      </c>
      <c r="D12950" s="7" t="n">
        <v>0</v>
      </c>
      <c r="E12950" s="7" t="n">
        <v>0</v>
      </c>
      <c r="F12950" s="7" t="n">
        <v>0</v>
      </c>
      <c r="G12950" s="7" t="n">
        <v>0</v>
      </c>
      <c r="H12950" s="7" t="n">
        <v>1</v>
      </c>
    </row>
    <row r="12951" spans="1:8">
      <c r="A12951" t="s">
        <v>4</v>
      </c>
      <c r="B12951" s="4" t="s">
        <v>5</v>
      </c>
      <c r="C12951" s="4" t="s">
        <v>7</v>
      </c>
      <c r="D12951" s="4" t="s">
        <v>18</v>
      </c>
      <c r="E12951" s="4" t="s">
        <v>18</v>
      </c>
      <c r="F12951" s="4" t="s">
        <v>18</v>
      </c>
      <c r="G12951" s="4" t="s">
        <v>7</v>
      </c>
      <c r="H12951" s="4" t="s">
        <v>7</v>
      </c>
    </row>
    <row r="12952" spans="1:8">
      <c r="A12952" t="n">
        <v>111622</v>
      </c>
      <c r="B12952" s="35" t="n">
        <v>60</v>
      </c>
      <c r="C12952" s="7" t="n">
        <v>14</v>
      </c>
      <c r="D12952" s="7" t="n">
        <v>0</v>
      </c>
      <c r="E12952" s="7" t="n">
        <v>0</v>
      </c>
      <c r="F12952" s="7" t="n">
        <v>0</v>
      </c>
      <c r="G12952" s="7" t="n">
        <v>0</v>
      </c>
      <c r="H12952" s="7" t="n">
        <v>0</v>
      </c>
    </row>
    <row r="12953" spans="1:8">
      <c r="A12953" t="s">
        <v>4</v>
      </c>
      <c r="B12953" s="4" t="s">
        <v>5</v>
      </c>
      <c r="C12953" s="4" t="s">
        <v>7</v>
      </c>
      <c r="D12953" s="4" t="s">
        <v>7</v>
      </c>
      <c r="E12953" s="4" t="s">
        <v>7</v>
      </c>
    </row>
    <row r="12954" spans="1:8">
      <c r="A12954" t="n">
        <v>111641</v>
      </c>
      <c r="B12954" s="45" t="n">
        <v>61</v>
      </c>
      <c r="C12954" s="7" t="n">
        <v>14</v>
      </c>
      <c r="D12954" s="7" t="n">
        <v>65533</v>
      </c>
      <c r="E12954" s="7" t="n">
        <v>0</v>
      </c>
    </row>
    <row r="12955" spans="1:8">
      <c r="A12955" t="s">
        <v>4</v>
      </c>
      <c r="B12955" s="4" t="s">
        <v>5</v>
      </c>
      <c r="C12955" s="4" t="s">
        <v>7</v>
      </c>
      <c r="D12955" s="4" t="s">
        <v>18</v>
      </c>
      <c r="E12955" s="4" t="s">
        <v>18</v>
      </c>
      <c r="F12955" s="4" t="s">
        <v>18</v>
      </c>
      <c r="G12955" s="4" t="s">
        <v>7</v>
      </c>
      <c r="H12955" s="4" t="s">
        <v>7</v>
      </c>
    </row>
    <row r="12956" spans="1:8">
      <c r="A12956" t="n">
        <v>111648</v>
      </c>
      <c r="B12956" s="35" t="n">
        <v>60</v>
      </c>
      <c r="C12956" s="7" t="n">
        <v>15</v>
      </c>
      <c r="D12956" s="7" t="n">
        <v>0</v>
      </c>
      <c r="E12956" s="7" t="n">
        <v>0</v>
      </c>
      <c r="F12956" s="7" t="n">
        <v>0</v>
      </c>
      <c r="G12956" s="7" t="n">
        <v>0</v>
      </c>
      <c r="H12956" s="7" t="n">
        <v>1</v>
      </c>
    </row>
    <row r="12957" spans="1:8">
      <c r="A12957" t="s">
        <v>4</v>
      </c>
      <c r="B12957" s="4" t="s">
        <v>5</v>
      </c>
      <c r="C12957" s="4" t="s">
        <v>7</v>
      </c>
      <c r="D12957" s="4" t="s">
        <v>18</v>
      </c>
      <c r="E12957" s="4" t="s">
        <v>18</v>
      </c>
      <c r="F12957" s="4" t="s">
        <v>18</v>
      </c>
      <c r="G12957" s="4" t="s">
        <v>7</v>
      </c>
      <c r="H12957" s="4" t="s">
        <v>7</v>
      </c>
    </row>
    <row r="12958" spans="1:8">
      <c r="A12958" t="n">
        <v>111667</v>
      </c>
      <c r="B12958" s="35" t="n">
        <v>60</v>
      </c>
      <c r="C12958" s="7" t="n">
        <v>15</v>
      </c>
      <c r="D12958" s="7" t="n">
        <v>0</v>
      </c>
      <c r="E12958" s="7" t="n">
        <v>0</v>
      </c>
      <c r="F12958" s="7" t="n">
        <v>0</v>
      </c>
      <c r="G12958" s="7" t="n">
        <v>0</v>
      </c>
      <c r="H12958" s="7" t="n">
        <v>0</v>
      </c>
    </row>
    <row r="12959" spans="1:8">
      <c r="A12959" t="s">
        <v>4</v>
      </c>
      <c r="B12959" s="4" t="s">
        <v>5</v>
      </c>
      <c r="C12959" s="4" t="s">
        <v>7</v>
      </c>
      <c r="D12959" s="4" t="s">
        <v>7</v>
      </c>
      <c r="E12959" s="4" t="s">
        <v>7</v>
      </c>
    </row>
    <row r="12960" spans="1:8">
      <c r="A12960" t="n">
        <v>111686</v>
      </c>
      <c r="B12960" s="45" t="n">
        <v>61</v>
      </c>
      <c r="C12960" s="7" t="n">
        <v>15</v>
      </c>
      <c r="D12960" s="7" t="n">
        <v>65533</v>
      </c>
      <c r="E12960" s="7" t="n">
        <v>0</v>
      </c>
    </row>
    <row r="12961" spans="1:8">
      <c r="A12961" t="s">
        <v>4</v>
      </c>
      <c r="B12961" s="4" t="s">
        <v>5</v>
      </c>
      <c r="C12961" s="4" t="s">
        <v>7</v>
      </c>
      <c r="D12961" s="4" t="s">
        <v>18</v>
      </c>
      <c r="E12961" s="4" t="s">
        <v>18</v>
      </c>
      <c r="F12961" s="4" t="s">
        <v>18</v>
      </c>
      <c r="G12961" s="4" t="s">
        <v>7</v>
      </c>
      <c r="H12961" s="4" t="s">
        <v>7</v>
      </c>
    </row>
    <row r="12962" spans="1:8">
      <c r="A12962" t="n">
        <v>111693</v>
      </c>
      <c r="B12962" s="35" t="n">
        <v>60</v>
      </c>
      <c r="C12962" s="7" t="n">
        <v>31</v>
      </c>
      <c r="D12962" s="7" t="n">
        <v>0</v>
      </c>
      <c r="E12962" s="7" t="n">
        <v>0</v>
      </c>
      <c r="F12962" s="7" t="n">
        <v>0</v>
      </c>
      <c r="G12962" s="7" t="n">
        <v>0</v>
      </c>
      <c r="H12962" s="7" t="n">
        <v>1</v>
      </c>
    </row>
    <row r="12963" spans="1:8">
      <c r="A12963" t="s">
        <v>4</v>
      </c>
      <c r="B12963" s="4" t="s">
        <v>5</v>
      </c>
      <c r="C12963" s="4" t="s">
        <v>7</v>
      </c>
      <c r="D12963" s="4" t="s">
        <v>18</v>
      </c>
      <c r="E12963" s="4" t="s">
        <v>18</v>
      </c>
      <c r="F12963" s="4" t="s">
        <v>18</v>
      </c>
      <c r="G12963" s="4" t="s">
        <v>7</v>
      </c>
      <c r="H12963" s="4" t="s">
        <v>7</v>
      </c>
    </row>
    <row r="12964" spans="1:8">
      <c r="A12964" t="n">
        <v>111712</v>
      </c>
      <c r="B12964" s="35" t="n">
        <v>60</v>
      </c>
      <c r="C12964" s="7" t="n">
        <v>31</v>
      </c>
      <c r="D12964" s="7" t="n">
        <v>0</v>
      </c>
      <c r="E12964" s="7" t="n">
        <v>0</v>
      </c>
      <c r="F12964" s="7" t="n">
        <v>0</v>
      </c>
      <c r="G12964" s="7" t="n">
        <v>0</v>
      </c>
      <c r="H12964" s="7" t="n">
        <v>0</v>
      </c>
    </row>
    <row r="12965" spans="1:8">
      <c r="A12965" t="s">
        <v>4</v>
      </c>
      <c r="B12965" s="4" t="s">
        <v>5</v>
      </c>
      <c r="C12965" s="4" t="s">
        <v>7</v>
      </c>
      <c r="D12965" s="4" t="s">
        <v>7</v>
      </c>
      <c r="E12965" s="4" t="s">
        <v>7</v>
      </c>
    </row>
    <row r="12966" spans="1:8">
      <c r="A12966" t="n">
        <v>111731</v>
      </c>
      <c r="B12966" s="45" t="n">
        <v>61</v>
      </c>
      <c r="C12966" s="7" t="n">
        <v>31</v>
      </c>
      <c r="D12966" s="7" t="n">
        <v>65533</v>
      </c>
      <c r="E12966" s="7" t="n">
        <v>0</v>
      </c>
    </row>
    <row r="12967" spans="1:8">
      <c r="A12967" t="s">
        <v>4</v>
      </c>
      <c r="B12967" s="4" t="s">
        <v>5</v>
      </c>
      <c r="C12967" s="4" t="s">
        <v>7</v>
      </c>
      <c r="D12967" s="4" t="s">
        <v>18</v>
      </c>
      <c r="E12967" s="4" t="s">
        <v>18</v>
      </c>
      <c r="F12967" s="4" t="s">
        <v>18</v>
      </c>
      <c r="G12967" s="4" t="s">
        <v>7</v>
      </c>
      <c r="H12967" s="4" t="s">
        <v>7</v>
      </c>
    </row>
    <row r="12968" spans="1:8">
      <c r="A12968" t="n">
        <v>111738</v>
      </c>
      <c r="B12968" s="35" t="n">
        <v>60</v>
      </c>
      <c r="C12968" s="7" t="n">
        <v>33</v>
      </c>
      <c r="D12968" s="7" t="n">
        <v>0</v>
      </c>
      <c r="E12968" s="7" t="n">
        <v>0</v>
      </c>
      <c r="F12968" s="7" t="n">
        <v>0</v>
      </c>
      <c r="G12968" s="7" t="n">
        <v>0</v>
      </c>
      <c r="H12968" s="7" t="n">
        <v>1</v>
      </c>
    </row>
    <row r="12969" spans="1:8">
      <c r="A12969" t="s">
        <v>4</v>
      </c>
      <c r="B12969" s="4" t="s">
        <v>5</v>
      </c>
      <c r="C12969" s="4" t="s">
        <v>7</v>
      </c>
      <c r="D12969" s="4" t="s">
        <v>18</v>
      </c>
      <c r="E12969" s="4" t="s">
        <v>18</v>
      </c>
      <c r="F12969" s="4" t="s">
        <v>18</v>
      </c>
      <c r="G12969" s="4" t="s">
        <v>7</v>
      </c>
      <c r="H12969" s="4" t="s">
        <v>7</v>
      </c>
    </row>
    <row r="12970" spans="1:8">
      <c r="A12970" t="n">
        <v>111757</v>
      </c>
      <c r="B12970" s="35" t="n">
        <v>60</v>
      </c>
      <c r="C12970" s="7" t="n">
        <v>33</v>
      </c>
      <c r="D12970" s="7" t="n">
        <v>0</v>
      </c>
      <c r="E12970" s="7" t="n">
        <v>0</v>
      </c>
      <c r="F12970" s="7" t="n">
        <v>0</v>
      </c>
      <c r="G12970" s="7" t="n">
        <v>0</v>
      </c>
      <c r="H12970" s="7" t="n">
        <v>0</v>
      </c>
    </row>
    <row r="12971" spans="1:8">
      <c r="A12971" t="s">
        <v>4</v>
      </c>
      <c r="B12971" s="4" t="s">
        <v>5</v>
      </c>
      <c r="C12971" s="4" t="s">
        <v>7</v>
      </c>
      <c r="D12971" s="4" t="s">
        <v>7</v>
      </c>
      <c r="E12971" s="4" t="s">
        <v>7</v>
      </c>
    </row>
    <row r="12972" spans="1:8">
      <c r="A12972" t="n">
        <v>111776</v>
      </c>
      <c r="B12972" s="45" t="n">
        <v>61</v>
      </c>
      <c r="C12972" s="7" t="n">
        <v>33</v>
      </c>
      <c r="D12972" s="7" t="n">
        <v>65533</v>
      </c>
      <c r="E12972" s="7" t="n">
        <v>0</v>
      </c>
    </row>
    <row r="12973" spans="1:8">
      <c r="A12973" t="s">
        <v>4</v>
      </c>
      <c r="B12973" s="4" t="s">
        <v>5</v>
      </c>
      <c r="C12973" s="4" t="s">
        <v>7</v>
      </c>
      <c r="D12973" s="4" t="s">
        <v>18</v>
      </c>
      <c r="E12973" s="4" t="s">
        <v>18</v>
      </c>
      <c r="F12973" s="4" t="s">
        <v>18</v>
      </c>
      <c r="G12973" s="4" t="s">
        <v>7</v>
      </c>
      <c r="H12973" s="4" t="s">
        <v>7</v>
      </c>
    </row>
    <row r="12974" spans="1:8">
      <c r="A12974" t="n">
        <v>111783</v>
      </c>
      <c r="B12974" s="35" t="n">
        <v>60</v>
      </c>
      <c r="C12974" s="7" t="n">
        <v>16</v>
      </c>
      <c r="D12974" s="7" t="n">
        <v>0</v>
      </c>
      <c r="E12974" s="7" t="n">
        <v>0</v>
      </c>
      <c r="F12974" s="7" t="n">
        <v>0</v>
      </c>
      <c r="G12974" s="7" t="n">
        <v>0</v>
      </c>
      <c r="H12974" s="7" t="n">
        <v>1</v>
      </c>
    </row>
    <row r="12975" spans="1:8">
      <c r="A12975" t="s">
        <v>4</v>
      </c>
      <c r="B12975" s="4" t="s">
        <v>5</v>
      </c>
      <c r="C12975" s="4" t="s">
        <v>7</v>
      </c>
      <c r="D12975" s="4" t="s">
        <v>18</v>
      </c>
      <c r="E12975" s="4" t="s">
        <v>18</v>
      </c>
      <c r="F12975" s="4" t="s">
        <v>18</v>
      </c>
      <c r="G12975" s="4" t="s">
        <v>7</v>
      </c>
      <c r="H12975" s="4" t="s">
        <v>7</v>
      </c>
    </row>
    <row r="12976" spans="1:8">
      <c r="A12976" t="n">
        <v>111802</v>
      </c>
      <c r="B12976" s="35" t="n">
        <v>60</v>
      </c>
      <c r="C12976" s="7" t="n">
        <v>16</v>
      </c>
      <c r="D12976" s="7" t="n">
        <v>0</v>
      </c>
      <c r="E12976" s="7" t="n">
        <v>0</v>
      </c>
      <c r="F12976" s="7" t="n">
        <v>0</v>
      </c>
      <c r="G12976" s="7" t="n">
        <v>0</v>
      </c>
      <c r="H12976" s="7" t="n">
        <v>0</v>
      </c>
    </row>
    <row r="12977" spans="1:8">
      <c r="A12977" t="s">
        <v>4</v>
      </c>
      <c r="B12977" s="4" t="s">
        <v>5</v>
      </c>
      <c r="C12977" s="4" t="s">
        <v>7</v>
      </c>
      <c r="D12977" s="4" t="s">
        <v>7</v>
      </c>
      <c r="E12977" s="4" t="s">
        <v>7</v>
      </c>
    </row>
    <row r="12978" spans="1:8">
      <c r="A12978" t="n">
        <v>111821</v>
      </c>
      <c r="B12978" s="45" t="n">
        <v>61</v>
      </c>
      <c r="C12978" s="7" t="n">
        <v>16</v>
      </c>
      <c r="D12978" s="7" t="n">
        <v>65533</v>
      </c>
      <c r="E12978" s="7" t="n">
        <v>0</v>
      </c>
    </row>
    <row r="12979" spans="1:8">
      <c r="A12979" t="s">
        <v>4</v>
      </c>
      <c r="B12979" s="4" t="s">
        <v>5</v>
      </c>
      <c r="C12979" s="4" t="s">
        <v>8</v>
      </c>
      <c r="D12979" s="4" t="s">
        <v>8</v>
      </c>
      <c r="E12979" s="4" t="s">
        <v>18</v>
      </c>
      <c r="F12979" s="4" t="s">
        <v>18</v>
      </c>
      <c r="G12979" s="4" t="s">
        <v>18</v>
      </c>
      <c r="H12979" s="4" t="s">
        <v>7</v>
      </c>
    </row>
    <row r="12980" spans="1:8">
      <c r="A12980" t="n">
        <v>111828</v>
      </c>
      <c r="B12980" s="36" t="n">
        <v>45</v>
      </c>
      <c r="C12980" s="7" t="n">
        <v>2</v>
      </c>
      <c r="D12980" s="7" t="n">
        <v>3</v>
      </c>
      <c r="E12980" s="7" t="n">
        <v>-1.79999995231628</v>
      </c>
      <c r="F12980" s="7" t="n">
        <v>1.25</v>
      </c>
      <c r="G12980" s="7" t="n">
        <v>-32.7099990844727</v>
      </c>
      <c r="H12980" s="7" t="n">
        <v>0</v>
      </c>
    </row>
    <row r="12981" spans="1:8">
      <c r="A12981" t="s">
        <v>4</v>
      </c>
      <c r="B12981" s="4" t="s">
        <v>5</v>
      </c>
      <c r="C12981" s="4" t="s">
        <v>8</v>
      </c>
      <c r="D12981" s="4" t="s">
        <v>8</v>
      </c>
      <c r="E12981" s="4" t="s">
        <v>18</v>
      </c>
      <c r="F12981" s="4" t="s">
        <v>18</v>
      </c>
      <c r="G12981" s="4" t="s">
        <v>18</v>
      </c>
      <c r="H12981" s="4" t="s">
        <v>7</v>
      </c>
      <c r="I12981" s="4" t="s">
        <v>8</v>
      </c>
    </row>
    <row r="12982" spans="1:8">
      <c r="A12982" t="n">
        <v>111845</v>
      </c>
      <c r="B12982" s="36" t="n">
        <v>45</v>
      </c>
      <c r="C12982" s="7" t="n">
        <v>4</v>
      </c>
      <c r="D12982" s="7" t="n">
        <v>3</v>
      </c>
      <c r="E12982" s="7" t="n">
        <v>9.14000034332275</v>
      </c>
      <c r="F12982" s="7" t="n">
        <v>15.4899997711182</v>
      </c>
      <c r="G12982" s="7" t="n">
        <v>0</v>
      </c>
      <c r="H12982" s="7" t="n">
        <v>0</v>
      </c>
      <c r="I12982" s="7" t="n">
        <v>0</v>
      </c>
    </row>
    <row r="12983" spans="1:8">
      <c r="A12983" t="s">
        <v>4</v>
      </c>
      <c r="B12983" s="4" t="s">
        <v>5</v>
      </c>
      <c r="C12983" s="4" t="s">
        <v>8</v>
      </c>
      <c r="D12983" s="4" t="s">
        <v>8</v>
      </c>
      <c r="E12983" s="4" t="s">
        <v>18</v>
      </c>
      <c r="F12983" s="4" t="s">
        <v>7</v>
      </c>
    </row>
    <row r="12984" spans="1:8">
      <c r="A12984" t="n">
        <v>111863</v>
      </c>
      <c r="B12984" s="36" t="n">
        <v>45</v>
      </c>
      <c r="C12984" s="7" t="n">
        <v>5</v>
      </c>
      <c r="D12984" s="7" t="n">
        <v>3</v>
      </c>
      <c r="E12984" s="7" t="n">
        <v>4.40000009536743</v>
      </c>
      <c r="F12984" s="7" t="n">
        <v>0</v>
      </c>
    </row>
    <row r="12985" spans="1:8">
      <c r="A12985" t="s">
        <v>4</v>
      </c>
      <c r="B12985" s="4" t="s">
        <v>5</v>
      </c>
      <c r="C12985" s="4" t="s">
        <v>8</v>
      </c>
      <c r="D12985" s="4" t="s">
        <v>8</v>
      </c>
      <c r="E12985" s="4" t="s">
        <v>18</v>
      </c>
      <c r="F12985" s="4" t="s">
        <v>7</v>
      </c>
    </row>
    <row r="12986" spans="1:8">
      <c r="A12986" t="n">
        <v>111872</v>
      </c>
      <c r="B12986" s="36" t="n">
        <v>45</v>
      </c>
      <c r="C12986" s="7" t="n">
        <v>11</v>
      </c>
      <c r="D12986" s="7" t="n">
        <v>3</v>
      </c>
      <c r="E12986" s="7" t="n">
        <v>34</v>
      </c>
      <c r="F12986" s="7" t="n">
        <v>0</v>
      </c>
    </row>
    <row r="12987" spans="1:8">
      <c r="A12987" t="s">
        <v>4</v>
      </c>
      <c r="B12987" s="4" t="s">
        <v>5</v>
      </c>
      <c r="C12987" s="4" t="s">
        <v>8</v>
      </c>
      <c r="D12987" s="4" t="s">
        <v>8</v>
      </c>
      <c r="E12987" s="4" t="s">
        <v>18</v>
      </c>
      <c r="F12987" s="4" t="s">
        <v>18</v>
      </c>
      <c r="G12987" s="4" t="s">
        <v>18</v>
      </c>
      <c r="H12987" s="4" t="s">
        <v>7</v>
      </c>
      <c r="I12987" s="4" t="s">
        <v>8</v>
      </c>
    </row>
    <row r="12988" spans="1:8">
      <c r="A12988" t="n">
        <v>111881</v>
      </c>
      <c r="B12988" s="36" t="n">
        <v>45</v>
      </c>
      <c r="C12988" s="7" t="n">
        <v>4</v>
      </c>
      <c r="D12988" s="7" t="n">
        <v>3</v>
      </c>
      <c r="E12988" s="7" t="n">
        <v>9.14000034332275</v>
      </c>
      <c r="F12988" s="7" t="n">
        <v>20.8500003814697</v>
      </c>
      <c r="G12988" s="7" t="n">
        <v>0</v>
      </c>
      <c r="H12988" s="7" t="n">
        <v>20000</v>
      </c>
      <c r="I12988" s="7" t="n">
        <v>1</v>
      </c>
    </row>
    <row r="12989" spans="1:8">
      <c r="A12989" t="s">
        <v>4</v>
      </c>
      <c r="B12989" s="4" t="s">
        <v>5</v>
      </c>
      <c r="C12989" s="4" t="s">
        <v>7</v>
      </c>
      <c r="D12989" s="4" t="s">
        <v>7</v>
      </c>
      <c r="E12989" s="4" t="s">
        <v>18</v>
      </c>
      <c r="F12989" s="4" t="s">
        <v>8</v>
      </c>
    </row>
    <row r="12990" spans="1:8">
      <c r="A12990" t="n">
        <v>111899</v>
      </c>
      <c r="B12990" s="58" t="n">
        <v>53</v>
      </c>
      <c r="C12990" s="7" t="n">
        <v>0</v>
      </c>
      <c r="D12990" s="7" t="n">
        <v>16</v>
      </c>
      <c r="E12990" s="7" t="n">
        <v>5</v>
      </c>
      <c r="F12990" s="7" t="n">
        <v>0</v>
      </c>
    </row>
    <row r="12991" spans="1:8">
      <c r="A12991" t="s">
        <v>4</v>
      </c>
      <c r="B12991" s="4" t="s">
        <v>5</v>
      </c>
      <c r="C12991" s="4" t="s">
        <v>7</v>
      </c>
      <c r="D12991" s="4" t="s">
        <v>7</v>
      </c>
      <c r="E12991" s="4" t="s">
        <v>18</v>
      </c>
      <c r="F12991" s="4" t="s">
        <v>8</v>
      </c>
    </row>
    <row r="12992" spans="1:8">
      <c r="A12992" t="n">
        <v>111909</v>
      </c>
      <c r="B12992" s="58" t="n">
        <v>53</v>
      </c>
      <c r="C12992" s="7" t="n">
        <v>3</v>
      </c>
      <c r="D12992" s="7" t="n">
        <v>16</v>
      </c>
      <c r="E12992" s="7" t="n">
        <v>5</v>
      </c>
      <c r="F12992" s="7" t="n">
        <v>0</v>
      </c>
    </row>
    <row r="12993" spans="1:9">
      <c r="A12993" t="s">
        <v>4</v>
      </c>
      <c r="B12993" s="4" t="s">
        <v>5</v>
      </c>
      <c r="C12993" s="4" t="s">
        <v>7</v>
      </c>
      <c r="D12993" s="4" t="s">
        <v>7</v>
      </c>
      <c r="E12993" s="4" t="s">
        <v>18</v>
      </c>
      <c r="F12993" s="4" t="s">
        <v>8</v>
      </c>
    </row>
    <row r="12994" spans="1:9">
      <c r="A12994" t="n">
        <v>111919</v>
      </c>
      <c r="B12994" s="58" t="n">
        <v>53</v>
      </c>
      <c r="C12994" s="7" t="n">
        <v>18</v>
      </c>
      <c r="D12994" s="7" t="n">
        <v>16</v>
      </c>
      <c r="E12994" s="7" t="n">
        <v>5</v>
      </c>
      <c r="F12994" s="7" t="n">
        <v>0</v>
      </c>
    </row>
    <row r="12995" spans="1:9">
      <c r="A12995" t="s">
        <v>4</v>
      </c>
      <c r="B12995" s="4" t="s">
        <v>5</v>
      </c>
      <c r="C12995" s="4" t="s">
        <v>8</v>
      </c>
      <c r="D12995" s="4" t="s">
        <v>7</v>
      </c>
    </row>
    <row r="12996" spans="1:9">
      <c r="A12996" t="n">
        <v>111929</v>
      </c>
      <c r="B12996" s="25" t="n">
        <v>58</v>
      </c>
      <c r="C12996" s="7" t="n">
        <v>255</v>
      </c>
      <c r="D12996" s="7" t="n">
        <v>0</v>
      </c>
    </row>
    <row r="12997" spans="1:9">
      <c r="A12997" t="s">
        <v>4</v>
      </c>
      <c r="B12997" s="4" t="s">
        <v>5</v>
      </c>
      <c r="C12997" s="4" t="s">
        <v>7</v>
      </c>
    </row>
    <row r="12998" spans="1:9">
      <c r="A12998" t="n">
        <v>111933</v>
      </c>
      <c r="B12998" s="23" t="n">
        <v>16</v>
      </c>
      <c r="C12998" s="7" t="n">
        <v>300</v>
      </c>
    </row>
    <row r="12999" spans="1:9">
      <c r="A12999" t="s">
        <v>4</v>
      </c>
      <c r="B12999" s="4" t="s">
        <v>5</v>
      </c>
      <c r="C12999" s="4" t="s">
        <v>8</v>
      </c>
      <c r="D12999" s="4" t="s">
        <v>7</v>
      </c>
      <c r="E12999" s="4" t="s">
        <v>7</v>
      </c>
      <c r="F12999" s="4" t="s">
        <v>8</v>
      </c>
    </row>
    <row r="13000" spans="1:9">
      <c r="A13000" t="n">
        <v>111936</v>
      </c>
      <c r="B13000" s="28" t="n">
        <v>25</v>
      </c>
      <c r="C13000" s="7" t="n">
        <v>1</v>
      </c>
      <c r="D13000" s="7" t="n">
        <v>60</v>
      </c>
      <c r="E13000" s="7" t="n">
        <v>640</v>
      </c>
      <c r="F13000" s="7" t="n">
        <v>2</v>
      </c>
    </row>
    <row r="13001" spans="1:9">
      <c r="A13001" t="s">
        <v>4</v>
      </c>
      <c r="B13001" s="4" t="s">
        <v>5</v>
      </c>
      <c r="C13001" s="4" t="s">
        <v>8</v>
      </c>
      <c r="D13001" s="4" t="s">
        <v>7</v>
      </c>
      <c r="E13001" s="4" t="s">
        <v>9</v>
      </c>
    </row>
    <row r="13002" spans="1:9">
      <c r="A13002" t="n">
        <v>111943</v>
      </c>
      <c r="B13002" s="38" t="n">
        <v>51</v>
      </c>
      <c r="C13002" s="7" t="n">
        <v>4</v>
      </c>
      <c r="D13002" s="7" t="n">
        <v>0</v>
      </c>
      <c r="E13002" s="7" t="s">
        <v>292</v>
      </c>
    </row>
    <row r="13003" spans="1:9">
      <c r="A13003" t="s">
        <v>4</v>
      </c>
      <c r="B13003" s="4" t="s">
        <v>5</v>
      </c>
      <c r="C13003" s="4" t="s">
        <v>7</v>
      </c>
    </row>
    <row r="13004" spans="1:9">
      <c r="A13004" t="n">
        <v>111956</v>
      </c>
      <c r="B13004" s="23" t="n">
        <v>16</v>
      </c>
      <c r="C13004" s="7" t="n">
        <v>0</v>
      </c>
    </row>
    <row r="13005" spans="1:9">
      <c r="A13005" t="s">
        <v>4</v>
      </c>
      <c r="B13005" s="4" t="s">
        <v>5</v>
      </c>
      <c r="C13005" s="4" t="s">
        <v>7</v>
      </c>
      <c r="D13005" s="4" t="s">
        <v>69</v>
      </c>
      <c r="E13005" s="4" t="s">
        <v>8</v>
      </c>
      <c r="F13005" s="4" t="s">
        <v>8</v>
      </c>
    </row>
    <row r="13006" spans="1:9">
      <c r="A13006" t="n">
        <v>111959</v>
      </c>
      <c r="B13006" s="39" t="n">
        <v>26</v>
      </c>
      <c r="C13006" s="7" t="n">
        <v>0</v>
      </c>
      <c r="D13006" s="7" t="s">
        <v>314</v>
      </c>
      <c r="E13006" s="7" t="n">
        <v>2</v>
      </c>
      <c r="F13006" s="7" t="n">
        <v>0</v>
      </c>
    </row>
    <row r="13007" spans="1:9">
      <c r="A13007" t="s">
        <v>4</v>
      </c>
      <c r="B13007" s="4" t="s">
        <v>5</v>
      </c>
    </row>
    <row r="13008" spans="1:9">
      <c r="A13008" t="n">
        <v>112003</v>
      </c>
      <c r="B13008" s="30" t="n">
        <v>28</v>
      </c>
    </row>
    <row r="13009" spans="1:6">
      <c r="A13009" t="s">
        <v>4</v>
      </c>
      <c r="B13009" s="4" t="s">
        <v>5</v>
      </c>
      <c r="C13009" s="4" t="s">
        <v>8</v>
      </c>
      <c r="D13009" s="4" t="s">
        <v>7</v>
      </c>
      <c r="E13009" s="4" t="s">
        <v>7</v>
      </c>
      <c r="F13009" s="4" t="s">
        <v>8</v>
      </c>
    </row>
    <row r="13010" spans="1:6">
      <c r="A13010" t="n">
        <v>112004</v>
      </c>
      <c r="B13010" s="28" t="n">
        <v>25</v>
      </c>
      <c r="C13010" s="7" t="n">
        <v>1</v>
      </c>
      <c r="D13010" s="7" t="n">
        <v>65535</v>
      </c>
      <c r="E13010" s="7" t="n">
        <v>65535</v>
      </c>
      <c r="F13010" s="7" t="n">
        <v>0</v>
      </c>
    </row>
    <row r="13011" spans="1:6">
      <c r="A13011" t="s">
        <v>4</v>
      </c>
      <c r="B13011" s="4" t="s">
        <v>5</v>
      </c>
      <c r="C13011" s="4" t="s">
        <v>8</v>
      </c>
      <c r="D13011" s="4" t="s">
        <v>7</v>
      </c>
      <c r="E13011" s="4" t="s">
        <v>7</v>
      </c>
      <c r="F13011" s="4" t="s">
        <v>8</v>
      </c>
    </row>
    <row r="13012" spans="1:6">
      <c r="A13012" t="n">
        <v>112011</v>
      </c>
      <c r="B13012" s="28" t="n">
        <v>25</v>
      </c>
      <c r="C13012" s="7" t="n">
        <v>1</v>
      </c>
      <c r="D13012" s="7" t="n">
        <v>260</v>
      </c>
      <c r="E13012" s="7" t="n">
        <v>640</v>
      </c>
      <c r="F13012" s="7" t="n">
        <v>1</v>
      </c>
    </row>
    <row r="13013" spans="1:6">
      <c r="A13013" t="s">
        <v>4</v>
      </c>
      <c r="B13013" s="4" t="s">
        <v>5</v>
      </c>
      <c r="C13013" s="4" t="s">
        <v>8</v>
      </c>
      <c r="D13013" s="4" t="s">
        <v>7</v>
      </c>
      <c r="E13013" s="4" t="s">
        <v>9</v>
      </c>
    </row>
    <row r="13014" spans="1:6">
      <c r="A13014" t="n">
        <v>112018</v>
      </c>
      <c r="B13014" s="38" t="n">
        <v>51</v>
      </c>
      <c r="C13014" s="7" t="n">
        <v>4</v>
      </c>
      <c r="D13014" s="7" t="n">
        <v>3</v>
      </c>
      <c r="E13014" s="7" t="s">
        <v>292</v>
      </c>
    </row>
    <row r="13015" spans="1:6">
      <c r="A13015" t="s">
        <v>4</v>
      </c>
      <c r="B13015" s="4" t="s">
        <v>5</v>
      </c>
      <c r="C13015" s="4" t="s">
        <v>7</v>
      </c>
    </row>
    <row r="13016" spans="1:6">
      <c r="A13016" t="n">
        <v>112031</v>
      </c>
      <c r="B13016" s="23" t="n">
        <v>16</v>
      </c>
      <c r="C13016" s="7" t="n">
        <v>0</v>
      </c>
    </row>
    <row r="13017" spans="1:6">
      <c r="A13017" t="s">
        <v>4</v>
      </c>
      <c r="B13017" s="4" t="s">
        <v>5</v>
      </c>
      <c r="C13017" s="4" t="s">
        <v>7</v>
      </c>
      <c r="D13017" s="4" t="s">
        <v>69</v>
      </c>
      <c r="E13017" s="4" t="s">
        <v>8</v>
      </c>
      <c r="F13017" s="4" t="s">
        <v>8</v>
      </c>
    </row>
    <row r="13018" spans="1:6">
      <c r="A13018" t="n">
        <v>112034</v>
      </c>
      <c r="B13018" s="39" t="n">
        <v>26</v>
      </c>
      <c r="C13018" s="7" t="n">
        <v>3</v>
      </c>
      <c r="D13018" s="7" t="s">
        <v>315</v>
      </c>
      <c r="E13018" s="7" t="n">
        <v>2</v>
      </c>
      <c r="F13018" s="7" t="n">
        <v>0</v>
      </c>
    </row>
    <row r="13019" spans="1:6">
      <c r="A13019" t="s">
        <v>4</v>
      </c>
      <c r="B13019" s="4" t="s">
        <v>5</v>
      </c>
    </row>
    <row r="13020" spans="1:6">
      <c r="A13020" t="n">
        <v>112095</v>
      </c>
      <c r="B13020" s="30" t="n">
        <v>28</v>
      </c>
    </row>
    <row r="13021" spans="1:6">
      <c r="A13021" t="s">
        <v>4</v>
      </c>
      <c r="B13021" s="4" t="s">
        <v>5</v>
      </c>
      <c r="C13021" s="4" t="s">
        <v>8</v>
      </c>
      <c r="D13021" s="4" t="s">
        <v>7</v>
      </c>
      <c r="E13021" s="4" t="s">
        <v>7</v>
      </c>
      <c r="F13021" s="4" t="s">
        <v>8</v>
      </c>
    </row>
    <row r="13022" spans="1:6">
      <c r="A13022" t="n">
        <v>112096</v>
      </c>
      <c r="B13022" s="28" t="n">
        <v>25</v>
      </c>
      <c r="C13022" s="7" t="n">
        <v>1</v>
      </c>
      <c r="D13022" s="7" t="n">
        <v>65535</v>
      </c>
      <c r="E13022" s="7" t="n">
        <v>65535</v>
      </c>
      <c r="F13022" s="7" t="n">
        <v>0</v>
      </c>
    </row>
    <row r="13023" spans="1:6">
      <c r="A13023" t="s">
        <v>4</v>
      </c>
      <c r="B13023" s="4" t="s">
        <v>5</v>
      </c>
      <c r="C13023" s="4" t="s">
        <v>8</v>
      </c>
      <c r="D13023" s="4" t="s">
        <v>7</v>
      </c>
      <c r="E13023" s="4" t="s">
        <v>9</v>
      </c>
    </row>
    <row r="13024" spans="1:6">
      <c r="A13024" t="n">
        <v>112103</v>
      </c>
      <c r="B13024" s="38" t="n">
        <v>51</v>
      </c>
      <c r="C13024" s="7" t="n">
        <v>4</v>
      </c>
      <c r="D13024" s="7" t="n">
        <v>16</v>
      </c>
      <c r="E13024" s="7" t="s">
        <v>298</v>
      </c>
    </row>
    <row r="13025" spans="1:6">
      <c r="A13025" t="s">
        <v>4</v>
      </c>
      <c r="B13025" s="4" t="s">
        <v>5</v>
      </c>
      <c r="C13025" s="4" t="s">
        <v>7</v>
      </c>
    </row>
    <row r="13026" spans="1:6">
      <c r="A13026" t="n">
        <v>112117</v>
      </c>
      <c r="B13026" s="23" t="n">
        <v>16</v>
      </c>
      <c r="C13026" s="7" t="n">
        <v>0</v>
      </c>
    </row>
    <row r="13027" spans="1:6">
      <c r="A13027" t="s">
        <v>4</v>
      </c>
      <c r="B13027" s="4" t="s">
        <v>5</v>
      </c>
      <c r="C13027" s="4" t="s">
        <v>7</v>
      </c>
      <c r="D13027" s="4" t="s">
        <v>69</v>
      </c>
      <c r="E13027" s="4" t="s">
        <v>8</v>
      </c>
      <c r="F13027" s="4" t="s">
        <v>8</v>
      </c>
      <c r="G13027" s="4" t="s">
        <v>69</v>
      </c>
      <c r="H13027" s="4" t="s">
        <v>8</v>
      </c>
      <c r="I13027" s="4" t="s">
        <v>8</v>
      </c>
    </row>
    <row r="13028" spans="1:6">
      <c r="A13028" t="n">
        <v>112120</v>
      </c>
      <c r="B13028" s="39" t="n">
        <v>26</v>
      </c>
      <c r="C13028" s="7" t="n">
        <v>16</v>
      </c>
      <c r="D13028" s="7" t="s">
        <v>316</v>
      </c>
      <c r="E13028" s="7" t="n">
        <v>2</v>
      </c>
      <c r="F13028" s="7" t="n">
        <v>3</v>
      </c>
      <c r="G13028" s="7" t="s">
        <v>317</v>
      </c>
      <c r="H13028" s="7" t="n">
        <v>2</v>
      </c>
      <c r="I13028" s="7" t="n">
        <v>0</v>
      </c>
    </row>
    <row r="13029" spans="1:6">
      <c r="A13029" t="s">
        <v>4</v>
      </c>
      <c r="B13029" s="4" t="s">
        <v>5</v>
      </c>
    </row>
    <row r="13030" spans="1:6">
      <c r="A13030" t="n">
        <v>112356</v>
      </c>
      <c r="B13030" s="30" t="n">
        <v>28</v>
      </c>
    </row>
    <row r="13031" spans="1:6">
      <c r="A13031" t="s">
        <v>4</v>
      </c>
      <c r="B13031" s="4" t="s">
        <v>5</v>
      </c>
      <c r="C13031" s="4" t="s">
        <v>8</v>
      </c>
      <c r="D13031" s="4" t="s">
        <v>7</v>
      </c>
      <c r="E13031" s="4" t="s">
        <v>8</v>
      </c>
    </row>
    <row r="13032" spans="1:6">
      <c r="A13032" t="n">
        <v>112357</v>
      </c>
      <c r="B13032" s="17" t="n">
        <v>49</v>
      </c>
      <c r="C13032" s="7" t="n">
        <v>1</v>
      </c>
      <c r="D13032" s="7" t="n">
        <v>3000</v>
      </c>
      <c r="E13032" s="7" t="n">
        <v>0</v>
      </c>
    </row>
    <row r="13033" spans="1:6">
      <c r="A13033" t="s">
        <v>4</v>
      </c>
      <c r="B13033" s="4" t="s">
        <v>5</v>
      </c>
      <c r="C13033" s="4" t="s">
        <v>8</v>
      </c>
      <c r="D13033" s="4" t="s">
        <v>7</v>
      </c>
    </row>
    <row r="13034" spans="1:6">
      <c r="A13034" t="n">
        <v>112362</v>
      </c>
      <c r="B13034" s="17" t="n">
        <v>49</v>
      </c>
      <c r="C13034" s="7" t="n">
        <v>6</v>
      </c>
      <c r="D13034" s="7" t="n">
        <v>1</v>
      </c>
    </row>
    <row r="13035" spans="1:6">
      <c r="A13035" t="s">
        <v>4</v>
      </c>
      <c r="B13035" s="4" t="s">
        <v>5</v>
      </c>
      <c r="C13035" s="4" t="s">
        <v>8</v>
      </c>
      <c r="D13035" s="4" t="s">
        <v>7</v>
      </c>
      <c r="E13035" s="4" t="s">
        <v>9</v>
      </c>
    </row>
    <row r="13036" spans="1:6">
      <c r="A13036" t="n">
        <v>112366</v>
      </c>
      <c r="B13036" s="38" t="n">
        <v>51</v>
      </c>
      <c r="C13036" s="7" t="n">
        <v>4</v>
      </c>
      <c r="D13036" s="7" t="n">
        <v>15</v>
      </c>
      <c r="E13036" s="7" t="s">
        <v>128</v>
      </c>
    </row>
    <row r="13037" spans="1:6">
      <c r="A13037" t="s">
        <v>4</v>
      </c>
      <c r="B13037" s="4" t="s">
        <v>5</v>
      </c>
      <c r="C13037" s="4" t="s">
        <v>7</v>
      </c>
    </row>
    <row r="13038" spans="1:6">
      <c r="A13038" t="n">
        <v>112379</v>
      </c>
      <c r="B13038" s="23" t="n">
        <v>16</v>
      </c>
      <c r="C13038" s="7" t="n">
        <v>0</v>
      </c>
    </row>
    <row r="13039" spans="1:6">
      <c r="A13039" t="s">
        <v>4</v>
      </c>
      <c r="B13039" s="4" t="s">
        <v>5</v>
      </c>
      <c r="C13039" s="4" t="s">
        <v>7</v>
      </c>
      <c r="D13039" s="4" t="s">
        <v>69</v>
      </c>
      <c r="E13039" s="4" t="s">
        <v>8</v>
      </c>
      <c r="F13039" s="4" t="s">
        <v>8</v>
      </c>
      <c r="G13039" s="4" t="s">
        <v>69</v>
      </c>
      <c r="H13039" s="4" t="s">
        <v>8</v>
      </c>
      <c r="I13039" s="4" t="s">
        <v>8</v>
      </c>
    </row>
    <row r="13040" spans="1:6">
      <c r="A13040" t="n">
        <v>112382</v>
      </c>
      <c r="B13040" s="39" t="n">
        <v>26</v>
      </c>
      <c r="C13040" s="7" t="n">
        <v>15</v>
      </c>
      <c r="D13040" s="7" t="s">
        <v>318</v>
      </c>
      <c r="E13040" s="7" t="n">
        <v>2</v>
      </c>
      <c r="F13040" s="7" t="n">
        <v>3</v>
      </c>
      <c r="G13040" s="7" t="s">
        <v>319</v>
      </c>
      <c r="H13040" s="7" t="n">
        <v>2</v>
      </c>
      <c r="I13040" s="7" t="n">
        <v>0</v>
      </c>
    </row>
    <row r="13041" spans="1:9">
      <c r="A13041" t="s">
        <v>4</v>
      </c>
      <c r="B13041" s="4" t="s">
        <v>5</v>
      </c>
    </row>
    <row r="13042" spans="1:9">
      <c r="A13042" t="n">
        <v>112522</v>
      </c>
      <c r="B13042" s="30" t="n">
        <v>28</v>
      </c>
    </row>
    <row r="13043" spans="1:9">
      <c r="A13043" t="s">
        <v>4</v>
      </c>
      <c r="B13043" s="4" t="s">
        <v>5</v>
      </c>
      <c r="C13043" s="4" t="s">
        <v>8</v>
      </c>
      <c r="D13043" s="4" t="s">
        <v>7</v>
      </c>
      <c r="E13043" s="4" t="s">
        <v>7</v>
      </c>
      <c r="F13043" s="4" t="s">
        <v>8</v>
      </c>
    </row>
    <row r="13044" spans="1:9">
      <c r="A13044" t="n">
        <v>112523</v>
      </c>
      <c r="B13044" s="28" t="n">
        <v>25</v>
      </c>
      <c r="C13044" s="7" t="n">
        <v>1</v>
      </c>
      <c r="D13044" s="7" t="n">
        <v>60</v>
      </c>
      <c r="E13044" s="7" t="n">
        <v>640</v>
      </c>
      <c r="F13044" s="7" t="n">
        <v>2</v>
      </c>
    </row>
    <row r="13045" spans="1:9">
      <c r="A13045" t="s">
        <v>4</v>
      </c>
      <c r="B13045" s="4" t="s">
        <v>5</v>
      </c>
      <c r="C13045" s="4" t="s">
        <v>8</v>
      </c>
      <c r="D13045" s="4" t="s">
        <v>7</v>
      </c>
      <c r="E13045" s="4" t="s">
        <v>9</v>
      </c>
    </row>
    <row r="13046" spans="1:9">
      <c r="A13046" t="n">
        <v>112530</v>
      </c>
      <c r="B13046" s="38" t="n">
        <v>51</v>
      </c>
      <c r="C13046" s="7" t="n">
        <v>4</v>
      </c>
      <c r="D13046" s="7" t="n">
        <v>0</v>
      </c>
      <c r="E13046" s="7" t="s">
        <v>294</v>
      </c>
    </row>
    <row r="13047" spans="1:9">
      <c r="A13047" t="s">
        <v>4</v>
      </c>
      <c r="B13047" s="4" t="s">
        <v>5</v>
      </c>
      <c r="C13047" s="4" t="s">
        <v>7</v>
      </c>
    </row>
    <row r="13048" spans="1:9">
      <c r="A13048" t="n">
        <v>112543</v>
      </c>
      <c r="B13048" s="23" t="n">
        <v>16</v>
      </c>
      <c r="C13048" s="7" t="n">
        <v>0</v>
      </c>
    </row>
    <row r="13049" spans="1:9">
      <c r="A13049" t="s">
        <v>4</v>
      </c>
      <c r="B13049" s="4" t="s">
        <v>5</v>
      </c>
      <c r="C13049" s="4" t="s">
        <v>7</v>
      </c>
      <c r="D13049" s="4" t="s">
        <v>69</v>
      </c>
      <c r="E13049" s="4" t="s">
        <v>8</v>
      </c>
      <c r="F13049" s="4" t="s">
        <v>8</v>
      </c>
    </row>
    <row r="13050" spans="1:9">
      <c r="A13050" t="n">
        <v>112546</v>
      </c>
      <c r="B13050" s="39" t="n">
        <v>26</v>
      </c>
      <c r="C13050" s="7" t="n">
        <v>0</v>
      </c>
      <c r="D13050" s="7" t="s">
        <v>320</v>
      </c>
      <c r="E13050" s="7" t="n">
        <v>2</v>
      </c>
      <c r="F13050" s="7" t="n">
        <v>0</v>
      </c>
    </row>
    <row r="13051" spans="1:9">
      <c r="A13051" t="s">
        <v>4</v>
      </c>
      <c r="B13051" s="4" t="s">
        <v>5</v>
      </c>
    </row>
    <row r="13052" spans="1:9">
      <c r="A13052" t="n">
        <v>112576</v>
      </c>
      <c r="B13052" s="30" t="n">
        <v>28</v>
      </c>
    </row>
    <row r="13053" spans="1:9">
      <c r="A13053" t="s">
        <v>4</v>
      </c>
      <c r="B13053" s="4" t="s">
        <v>5</v>
      </c>
      <c r="C13053" s="4" t="s">
        <v>7</v>
      </c>
      <c r="D13053" s="4" t="s">
        <v>8</v>
      </c>
    </row>
    <row r="13054" spans="1:9">
      <c r="A13054" t="n">
        <v>112577</v>
      </c>
      <c r="B13054" s="60" t="n">
        <v>89</v>
      </c>
      <c r="C13054" s="7" t="n">
        <v>65533</v>
      </c>
      <c r="D13054" s="7" t="n">
        <v>1</v>
      </c>
    </row>
    <row r="13055" spans="1:9">
      <c r="A13055" t="s">
        <v>4</v>
      </c>
      <c r="B13055" s="4" t="s">
        <v>5</v>
      </c>
      <c r="C13055" s="4" t="s">
        <v>8</v>
      </c>
      <c r="D13055" s="4" t="s">
        <v>7</v>
      </c>
      <c r="E13055" s="4" t="s">
        <v>7</v>
      </c>
      <c r="F13055" s="4" t="s">
        <v>8</v>
      </c>
    </row>
    <row r="13056" spans="1:9">
      <c r="A13056" t="n">
        <v>112581</v>
      </c>
      <c r="B13056" s="28" t="n">
        <v>25</v>
      </c>
      <c r="C13056" s="7" t="n">
        <v>1</v>
      </c>
      <c r="D13056" s="7" t="n">
        <v>65535</v>
      </c>
      <c r="E13056" s="7" t="n">
        <v>65535</v>
      </c>
      <c r="F13056" s="7" t="n">
        <v>0</v>
      </c>
    </row>
    <row r="13057" spans="1:6">
      <c r="A13057" t="s">
        <v>4</v>
      </c>
      <c r="B13057" s="4" t="s">
        <v>5</v>
      </c>
      <c r="C13057" s="4" t="s">
        <v>8</v>
      </c>
      <c r="D13057" s="4" t="s">
        <v>8</v>
      </c>
    </row>
    <row r="13058" spans="1:6">
      <c r="A13058" t="n">
        <v>112588</v>
      </c>
      <c r="B13058" s="17" t="n">
        <v>49</v>
      </c>
      <c r="C13058" s="7" t="n">
        <v>2</v>
      </c>
      <c r="D13058" s="7" t="n">
        <v>0</v>
      </c>
    </row>
    <row r="13059" spans="1:6">
      <c r="A13059" t="s">
        <v>4</v>
      </c>
      <c r="B13059" s="4" t="s">
        <v>5</v>
      </c>
      <c r="C13059" s="4" t="s">
        <v>8</v>
      </c>
      <c r="D13059" s="4" t="s">
        <v>7</v>
      </c>
      <c r="E13059" s="4" t="s">
        <v>19</v>
      </c>
      <c r="F13059" s="4" t="s">
        <v>7</v>
      </c>
      <c r="G13059" s="4" t="s">
        <v>19</v>
      </c>
      <c r="H13059" s="4" t="s">
        <v>8</v>
      </c>
    </row>
    <row r="13060" spans="1:6">
      <c r="A13060" t="n">
        <v>112591</v>
      </c>
      <c r="B13060" s="17" t="n">
        <v>49</v>
      </c>
      <c r="C13060" s="7" t="n">
        <v>0</v>
      </c>
      <c r="D13060" s="7" t="n">
        <v>509</v>
      </c>
      <c r="E13060" s="7" t="n">
        <v>1065353216</v>
      </c>
      <c r="F13060" s="7" t="n">
        <v>0</v>
      </c>
      <c r="G13060" s="7" t="n">
        <v>0</v>
      </c>
      <c r="H13060" s="7" t="n">
        <v>0</v>
      </c>
    </row>
    <row r="13061" spans="1:6">
      <c r="A13061" t="s">
        <v>4</v>
      </c>
      <c r="B13061" s="4" t="s">
        <v>5</v>
      </c>
      <c r="C13061" s="4" t="s">
        <v>8</v>
      </c>
      <c r="D13061" s="4" t="s">
        <v>7</v>
      </c>
      <c r="E13061" s="4" t="s">
        <v>18</v>
      </c>
    </row>
    <row r="13062" spans="1:6">
      <c r="A13062" t="n">
        <v>112606</v>
      </c>
      <c r="B13062" s="25" t="n">
        <v>58</v>
      </c>
      <c r="C13062" s="7" t="n">
        <v>101</v>
      </c>
      <c r="D13062" s="7" t="n">
        <v>300</v>
      </c>
      <c r="E13062" s="7" t="n">
        <v>1</v>
      </c>
    </row>
    <row r="13063" spans="1:6">
      <c r="A13063" t="s">
        <v>4</v>
      </c>
      <c r="B13063" s="4" t="s">
        <v>5</v>
      </c>
      <c r="C13063" s="4" t="s">
        <v>8</v>
      </c>
      <c r="D13063" s="4" t="s">
        <v>7</v>
      </c>
    </row>
    <row r="13064" spans="1:6">
      <c r="A13064" t="n">
        <v>112614</v>
      </c>
      <c r="B13064" s="25" t="n">
        <v>58</v>
      </c>
      <c r="C13064" s="7" t="n">
        <v>254</v>
      </c>
      <c r="D13064" s="7" t="n">
        <v>0</v>
      </c>
    </row>
    <row r="13065" spans="1:6">
      <c r="A13065" t="s">
        <v>4</v>
      </c>
      <c r="B13065" s="4" t="s">
        <v>5</v>
      </c>
      <c r="C13065" s="4" t="s">
        <v>8</v>
      </c>
      <c r="D13065" s="4" t="s">
        <v>7</v>
      </c>
      <c r="E13065" s="4" t="s">
        <v>9</v>
      </c>
      <c r="F13065" s="4" t="s">
        <v>9</v>
      </c>
      <c r="G13065" s="4" t="s">
        <v>9</v>
      </c>
      <c r="H13065" s="4" t="s">
        <v>9</v>
      </c>
    </row>
    <row r="13066" spans="1:6">
      <c r="A13066" t="n">
        <v>112618</v>
      </c>
      <c r="B13066" s="38" t="n">
        <v>51</v>
      </c>
      <c r="C13066" s="7" t="n">
        <v>3</v>
      </c>
      <c r="D13066" s="7" t="n">
        <v>0</v>
      </c>
      <c r="E13066" s="7" t="s">
        <v>152</v>
      </c>
      <c r="F13066" s="7" t="s">
        <v>290</v>
      </c>
      <c r="G13066" s="7" t="s">
        <v>154</v>
      </c>
      <c r="H13066" s="7" t="s">
        <v>155</v>
      </c>
    </row>
    <row r="13067" spans="1:6">
      <c r="A13067" t="s">
        <v>4</v>
      </c>
      <c r="B13067" s="4" t="s">
        <v>5</v>
      </c>
      <c r="C13067" s="4" t="s">
        <v>8</v>
      </c>
      <c r="D13067" s="4" t="s">
        <v>7</v>
      </c>
      <c r="E13067" s="4" t="s">
        <v>9</v>
      </c>
      <c r="F13067" s="4" t="s">
        <v>9</v>
      </c>
      <c r="G13067" s="4" t="s">
        <v>9</v>
      </c>
      <c r="H13067" s="4" t="s">
        <v>9</v>
      </c>
    </row>
    <row r="13068" spans="1:6">
      <c r="A13068" t="n">
        <v>112639</v>
      </c>
      <c r="B13068" s="38" t="n">
        <v>51</v>
      </c>
      <c r="C13068" s="7" t="n">
        <v>3</v>
      </c>
      <c r="D13068" s="7" t="n">
        <v>3</v>
      </c>
      <c r="E13068" s="7" t="s">
        <v>152</v>
      </c>
      <c r="F13068" s="7" t="s">
        <v>290</v>
      </c>
      <c r="G13068" s="7" t="s">
        <v>154</v>
      </c>
      <c r="H13068" s="7" t="s">
        <v>155</v>
      </c>
    </row>
    <row r="13069" spans="1:6">
      <c r="A13069" t="s">
        <v>4</v>
      </c>
      <c r="B13069" s="4" t="s">
        <v>5</v>
      </c>
      <c r="C13069" s="4" t="s">
        <v>8</v>
      </c>
      <c r="D13069" s="4" t="s">
        <v>7</v>
      </c>
      <c r="E13069" s="4" t="s">
        <v>9</v>
      </c>
      <c r="F13069" s="4" t="s">
        <v>9</v>
      </c>
      <c r="G13069" s="4" t="s">
        <v>9</v>
      </c>
      <c r="H13069" s="4" t="s">
        <v>9</v>
      </c>
    </row>
    <row r="13070" spans="1:6">
      <c r="A13070" t="n">
        <v>112660</v>
      </c>
      <c r="B13070" s="38" t="n">
        <v>51</v>
      </c>
      <c r="C13070" s="7" t="n">
        <v>3</v>
      </c>
      <c r="D13070" s="7" t="n">
        <v>15</v>
      </c>
      <c r="E13070" s="7" t="s">
        <v>152</v>
      </c>
      <c r="F13070" s="7" t="s">
        <v>290</v>
      </c>
      <c r="G13070" s="7" t="s">
        <v>154</v>
      </c>
      <c r="H13070" s="7" t="s">
        <v>155</v>
      </c>
    </row>
    <row r="13071" spans="1:6">
      <c r="A13071" t="s">
        <v>4</v>
      </c>
      <c r="B13071" s="4" t="s">
        <v>5</v>
      </c>
      <c r="C13071" s="4" t="s">
        <v>8</v>
      </c>
      <c r="D13071" s="4" t="s">
        <v>7</v>
      </c>
      <c r="E13071" s="4" t="s">
        <v>9</v>
      </c>
      <c r="F13071" s="4" t="s">
        <v>9</v>
      </c>
      <c r="G13071" s="4" t="s">
        <v>9</v>
      </c>
      <c r="H13071" s="4" t="s">
        <v>9</v>
      </c>
    </row>
    <row r="13072" spans="1:6">
      <c r="A13072" t="n">
        <v>112681</v>
      </c>
      <c r="B13072" s="38" t="n">
        <v>51</v>
      </c>
      <c r="C13072" s="7" t="n">
        <v>3</v>
      </c>
      <c r="D13072" s="7" t="n">
        <v>16</v>
      </c>
      <c r="E13072" s="7" t="s">
        <v>152</v>
      </c>
      <c r="F13072" s="7" t="s">
        <v>155</v>
      </c>
      <c r="G13072" s="7" t="s">
        <v>154</v>
      </c>
      <c r="H13072" s="7" t="s">
        <v>155</v>
      </c>
    </row>
    <row r="13073" spans="1:8">
      <c r="A13073" t="s">
        <v>4</v>
      </c>
      <c r="B13073" s="4" t="s">
        <v>5</v>
      </c>
      <c r="C13073" s="4" t="s">
        <v>8</v>
      </c>
      <c r="D13073" s="4" t="s">
        <v>8</v>
      </c>
      <c r="E13073" s="4" t="s">
        <v>18</v>
      </c>
      <c r="F13073" s="4" t="s">
        <v>18</v>
      </c>
      <c r="G13073" s="4" t="s">
        <v>18</v>
      </c>
      <c r="H13073" s="4" t="s">
        <v>7</v>
      </c>
    </row>
    <row r="13074" spans="1:8">
      <c r="A13074" t="n">
        <v>112702</v>
      </c>
      <c r="B13074" s="36" t="n">
        <v>45</v>
      </c>
      <c r="C13074" s="7" t="n">
        <v>2</v>
      </c>
      <c r="D13074" s="7" t="n">
        <v>3</v>
      </c>
      <c r="E13074" s="7" t="n">
        <v>-1.87000000476837</v>
      </c>
      <c r="F13074" s="7" t="n">
        <v>1.28999996185303</v>
      </c>
      <c r="G13074" s="7" t="n">
        <v>-32.5499992370605</v>
      </c>
      <c r="H13074" s="7" t="n">
        <v>0</v>
      </c>
    </row>
    <row r="13075" spans="1:8">
      <c r="A13075" t="s">
        <v>4</v>
      </c>
      <c r="B13075" s="4" t="s">
        <v>5</v>
      </c>
      <c r="C13075" s="4" t="s">
        <v>8</v>
      </c>
      <c r="D13075" s="4" t="s">
        <v>8</v>
      </c>
      <c r="E13075" s="4" t="s">
        <v>18</v>
      </c>
      <c r="F13075" s="4" t="s">
        <v>18</v>
      </c>
      <c r="G13075" s="4" t="s">
        <v>18</v>
      </c>
      <c r="H13075" s="4" t="s">
        <v>7</v>
      </c>
      <c r="I13075" s="4" t="s">
        <v>8</v>
      </c>
    </row>
    <row r="13076" spans="1:8">
      <c r="A13076" t="n">
        <v>112719</v>
      </c>
      <c r="B13076" s="36" t="n">
        <v>45</v>
      </c>
      <c r="C13076" s="7" t="n">
        <v>4</v>
      </c>
      <c r="D13076" s="7" t="n">
        <v>3</v>
      </c>
      <c r="E13076" s="7" t="n">
        <v>4</v>
      </c>
      <c r="F13076" s="7" t="n">
        <v>80.6399993896484</v>
      </c>
      <c r="G13076" s="7" t="n">
        <v>0</v>
      </c>
      <c r="H13076" s="7" t="n">
        <v>0</v>
      </c>
      <c r="I13076" s="7" t="n">
        <v>0</v>
      </c>
    </row>
    <row r="13077" spans="1:8">
      <c r="A13077" t="s">
        <v>4</v>
      </c>
      <c r="B13077" s="4" t="s">
        <v>5</v>
      </c>
      <c r="C13077" s="4" t="s">
        <v>8</v>
      </c>
      <c r="D13077" s="4" t="s">
        <v>8</v>
      </c>
      <c r="E13077" s="4" t="s">
        <v>18</v>
      </c>
      <c r="F13077" s="4" t="s">
        <v>7</v>
      </c>
    </row>
    <row r="13078" spans="1:8">
      <c r="A13078" t="n">
        <v>112737</v>
      </c>
      <c r="B13078" s="36" t="n">
        <v>45</v>
      </c>
      <c r="C13078" s="7" t="n">
        <v>5</v>
      </c>
      <c r="D13078" s="7" t="n">
        <v>3</v>
      </c>
      <c r="E13078" s="7" t="n">
        <v>3.5</v>
      </c>
      <c r="F13078" s="7" t="n">
        <v>0</v>
      </c>
    </row>
    <row r="13079" spans="1:8">
      <c r="A13079" t="s">
        <v>4</v>
      </c>
      <c r="B13079" s="4" t="s">
        <v>5</v>
      </c>
      <c r="C13079" s="4" t="s">
        <v>8</v>
      </c>
      <c r="D13079" s="4" t="s">
        <v>8</v>
      </c>
      <c r="E13079" s="4" t="s">
        <v>18</v>
      </c>
      <c r="F13079" s="4" t="s">
        <v>7</v>
      </c>
    </row>
    <row r="13080" spans="1:8">
      <c r="A13080" t="n">
        <v>112746</v>
      </c>
      <c r="B13080" s="36" t="n">
        <v>45</v>
      </c>
      <c r="C13080" s="7" t="n">
        <v>11</v>
      </c>
      <c r="D13080" s="7" t="n">
        <v>3</v>
      </c>
      <c r="E13080" s="7" t="n">
        <v>26</v>
      </c>
      <c r="F13080" s="7" t="n">
        <v>0</v>
      </c>
    </row>
    <row r="13081" spans="1:8">
      <c r="A13081" t="s">
        <v>4</v>
      </c>
      <c r="B13081" s="4" t="s">
        <v>5</v>
      </c>
      <c r="C13081" s="4" t="s">
        <v>8</v>
      </c>
      <c r="D13081" s="4" t="s">
        <v>8</v>
      </c>
      <c r="E13081" s="4" t="s">
        <v>18</v>
      </c>
      <c r="F13081" s="4" t="s">
        <v>7</v>
      </c>
    </row>
    <row r="13082" spans="1:8">
      <c r="A13082" t="n">
        <v>112755</v>
      </c>
      <c r="B13082" s="36" t="n">
        <v>45</v>
      </c>
      <c r="C13082" s="7" t="n">
        <v>5</v>
      </c>
      <c r="D13082" s="7" t="n">
        <v>3</v>
      </c>
      <c r="E13082" s="7" t="n">
        <v>3.20000004768372</v>
      </c>
      <c r="F13082" s="7" t="n">
        <v>20000</v>
      </c>
    </row>
    <row r="13083" spans="1:8">
      <c r="A13083" t="s">
        <v>4</v>
      </c>
      <c r="B13083" s="4" t="s">
        <v>5</v>
      </c>
      <c r="C13083" s="4" t="s">
        <v>8</v>
      </c>
      <c r="D13083" s="4" t="s">
        <v>7</v>
      </c>
    </row>
    <row r="13084" spans="1:8">
      <c r="A13084" t="n">
        <v>112764</v>
      </c>
      <c r="B13084" s="25" t="n">
        <v>58</v>
      </c>
      <c r="C13084" s="7" t="n">
        <v>255</v>
      </c>
      <c r="D13084" s="7" t="n">
        <v>0</v>
      </c>
    </row>
    <row r="13085" spans="1:8">
      <c r="A13085" t="s">
        <v>4</v>
      </c>
      <c r="B13085" s="4" t="s">
        <v>5</v>
      </c>
      <c r="C13085" s="4" t="s">
        <v>8</v>
      </c>
      <c r="D13085" s="4" t="s">
        <v>7</v>
      </c>
      <c r="E13085" s="4" t="s">
        <v>7</v>
      </c>
      <c r="F13085" s="4" t="s">
        <v>8</v>
      </c>
    </row>
    <row r="13086" spans="1:8">
      <c r="A13086" t="n">
        <v>112768</v>
      </c>
      <c r="B13086" s="28" t="n">
        <v>25</v>
      </c>
      <c r="C13086" s="7" t="n">
        <v>1</v>
      </c>
      <c r="D13086" s="7" t="n">
        <v>260</v>
      </c>
      <c r="E13086" s="7" t="n">
        <v>640</v>
      </c>
      <c r="F13086" s="7" t="n">
        <v>1</v>
      </c>
    </row>
    <row r="13087" spans="1:8">
      <c r="A13087" t="s">
        <v>4</v>
      </c>
      <c r="B13087" s="4" t="s">
        <v>5</v>
      </c>
      <c r="C13087" s="4" t="s">
        <v>8</v>
      </c>
      <c r="D13087" s="4" t="s">
        <v>7</v>
      </c>
      <c r="E13087" s="4" t="s">
        <v>9</v>
      </c>
    </row>
    <row r="13088" spans="1:8">
      <c r="A13088" t="n">
        <v>112775</v>
      </c>
      <c r="B13088" s="38" t="n">
        <v>51</v>
      </c>
      <c r="C13088" s="7" t="n">
        <v>4</v>
      </c>
      <c r="D13088" s="7" t="n">
        <v>9</v>
      </c>
      <c r="E13088" s="7" t="s">
        <v>303</v>
      </c>
    </row>
    <row r="13089" spans="1:9">
      <c r="A13089" t="s">
        <v>4</v>
      </c>
      <c r="B13089" s="4" t="s">
        <v>5</v>
      </c>
      <c r="C13089" s="4" t="s">
        <v>7</v>
      </c>
    </row>
    <row r="13090" spans="1:9">
      <c r="A13090" t="n">
        <v>112789</v>
      </c>
      <c r="B13090" s="23" t="n">
        <v>16</v>
      </c>
      <c r="C13090" s="7" t="n">
        <v>0</v>
      </c>
    </row>
    <row r="13091" spans="1:9">
      <c r="A13091" t="s">
        <v>4</v>
      </c>
      <c r="B13091" s="4" t="s">
        <v>5</v>
      </c>
      <c r="C13091" s="4" t="s">
        <v>7</v>
      </c>
      <c r="D13091" s="4" t="s">
        <v>69</v>
      </c>
      <c r="E13091" s="4" t="s">
        <v>8</v>
      </c>
      <c r="F13091" s="4" t="s">
        <v>8</v>
      </c>
      <c r="G13091" s="4" t="s">
        <v>69</v>
      </c>
      <c r="H13091" s="4" t="s">
        <v>8</v>
      </c>
      <c r="I13091" s="4" t="s">
        <v>8</v>
      </c>
    </row>
    <row r="13092" spans="1:9">
      <c r="A13092" t="n">
        <v>112792</v>
      </c>
      <c r="B13092" s="39" t="n">
        <v>26</v>
      </c>
      <c r="C13092" s="7" t="n">
        <v>9</v>
      </c>
      <c r="D13092" s="7" t="s">
        <v>321</v>
      </c>
      <c r="E13092" s="7" t="n">
        <v>2</v>
      </c>
      <c r="F13092" s="7" t="n">
        <v>3</v>
      </c>
      <c r="G13092" s="7" t="s">
        <v>322</v>
      </c>
      <c r="H13092" s="7" t="n">
        <v>2</v>
      </c>
      <c r="I13092" s="7" t="n">
        <v>0</v>
      </c>
    </row>
    <row r="13093" spans="1:9">
      <c r="A13093" t="s">
        <v>4</v>
      </c>
      <c r="B13093" s="4" t="s">
        <v>5</v>
      </c>
    </row>
    <row r="13094" spans="1:9">
      <c r="A13094" t="n">
        <v>112890</v>
      </c>
      <c r="B13094" s="30" t="n">
        <v>28</v>
      </c>
    </row>
    <row r="13095" spans="1:9">
      <c r="A13095" t="s">
        <v>4</v>
      </c>
      <c r="B13095" s="4" t="s">
        <v>5</v>
      </c>
      <c r="C13095" s="4" t="s">
        <v>8</v>
      </c>
      <c r="D13095" s="4" t="s">
        <v>7</v>
      </c>
      <c r="E13095" s="4" t="s">
        <v>7</v>
      </c>
      <c r="F13095" s="4" t="s">
        <v>8</v>
      </c>
    </row>
    <row r="13096" spans="1:9">
      <c r="A13096" t="n">
        <v>112891</v>
      </c>
      <c r="B13096" s="28" t="n">
        <v>25</v>
      </c>
      <c r="C13096" s="7" t="n">
        <v>1</v>
      </c>
      <c r="D13096" s="7" t="n">
        <v>65535</v>
      </c>
      <c r="E13096" s="7" t="n">
        <v>65535</v>
      </c>
      <c r="F13096" s="7" t="n">
        <v>0</v>
      </c>
    </row>
    <row r="13097" spans="1:9">
      <c r="A13097" t="s">
        <v>4</v>
      </c>
      <c r="B13097" s="4" t="s">
        <v>5</v>
      </c>
      <c r="C13097" s="4" t="s">
        <v>8</v>
      </c>
      <c r="D13097" s="4" t="s">
        <v>7</v>
      </c>
      <c r="E13097" s="4" t="s">
        <v>9</v>
      </c>
    </row>
    <row r="13098" spans="1:9">
      <c r="A13098" t="n">
        <v>112898</v>
      </c>
      <c r="B13098" s="38" t="n">
        <v>51</v>
      </c>
      <c r="C13098" s="7" t="n">
        <v>4</v>
      </c>
      <c r="D13098" s="7" t="n">
        <v>15</v>
      </c>
      <c r="E13098" s="7" t="s">
        <v>323</v>
      </c>
    </row>
    <row r="13099" spans="1:9">
      <c r="A13099" t="s">
        <v>4</v>
      </c>
      <c r="B13099" s="4" t="s">
        <v>5</v>
      </c>
      <c r="C13099" s="4" t="s">
        <v>7</v>
      </c>
    </row>
    <row r="13100" spans="1:9">
      <c r="A13100" t="n">
        <v>112911</v>
      </c>
      <c r="B13100" s="23" t="n">
        <v>16</v>
      </c>
      <c r="C13100" s="7" t="n">
        <v>0</v>
      </c>
    </row>
    <row r="13101" spans="1:9">
      <c r="A13101" t="s">
        <v>4</v>
      </c>
      <c r="B13101" s="4" t="s">
        <v>5</v>
      </c>
      <c r="C13101" s="4" t="s">
        <v>7</v>
      </c>
      <c r="D13101" s="4" t="s">
        <v>69</v>
      </c>
      <c r="E13101" s="4" t="s">
        <v>8</v>
      </c>
      <c r="F13101" s="4" t="s">
        <v>8</v>
      </c>
    </row>
    <row r="13102" spans="1:9">
      <c r="A13102" t="n">
        <v>112914</v>
      </c>
      <c r="B13102" s="39" t="n">
        <v>26</v>
      </c>
      <c r="C13102" s="7" t="n">
        <v>15</v>
      </c>
      <c r="D13102" s="7" t="s">
        <v>324</v>
      </c>
      <c r="E13102" s="7" t="n">
        <v>2</v>
      </c>
      <c r="F13102" s="7" t="n">
        <v>0</v>
      </c>
    </row>
    <row r="13103" spans="1:9">
      <c r="A13103" t="s">
        <v>4</v>
      </c>
      <c r="B13103" s="4" t="s">
        <v>5</v>
      </c>
    </row>
    <row r="13104" spans="1:9">
      <c r="A13104" t="n">
        <v>112952</v>
      </c>
      <c r="B13104" s="30" t="n">
        <v>28</v>
      </c>
    </row>
    <row r="13105" spans="1:9">
      <c r="A13105" t="s">
        <v>4</v>
      </c>
      <c r="B13105" s="4" t="s">
        <v>5</v>
      </c>
      <c r="C13105" s="4" t="s">
        <v>8</v>
      </c>
      <c r="D13105" s="4" t="s">
        <v>7</v>
      </c>
      <c r="E13105" s="4" t="s">
        <v>9</v>
      </c>
    </row>
    <row r="13106" spans="1:9">
      <c r="A13106" t="n">
        <v>112953</v>
      </c>
      <c r="B13106" s="38" t="n">
        <v>51</v>
      </c>
      <c r="C13106" s="7" t="n">
        <v>4</v>
      </c>
      <c r="D13106" s="7" t="n">
        <v>14</v>
      </c>
      <c r="E13106" s="7" t="s">
        <v>298</v>
      </c>
    </row>
    <row r="13107" spans="1:9">
      <c r="A13107" t="s">
        <v>4</v>
      </c>
      <c r="B13107" s="4" t="s">
        <v>5</v>
      </c>
      <c r="C13107" s="4" t="s">
        <v>7</v>
      </c>
    </row>
    <row r="13108" spans="1:9">
      <c r="A13108" t="n">
        <v>112967</v>
      </c>
      <c r="B13108" s="23" t="n">
        <v>16</v>
      </c>
      <c r="C13108" s="7" t="n">
        <v>0</v>
      </c>
    </row>
    <row r="13109" spans="1:9">
      <c r="A13109" t="s">
        <v>4</v>
      </c>
      <c r="B13109" s="4" t="s">
        <v>5</v>
      </c>
      <c r="C13109" s="4" t="s">
        <v>7</v>
      </c>
      <c r="D13109" s="4" t="s">
        <v>69</v>
      </c>
      <c r="E13109" s="4" t="s">
        <v>8</v>
      </c>
      <c r="F13109" s="4" t="s">
        <v>8</v>
      </c>
      <c r="G13109" s="4" t="s">
        <v>69</v>
      </c>
      <c r="H13109" s="4" t="s">
        <v>8</v>
      </c>
      <c r="I13109" s="4" t="s">
        <v>8</v>
      </c>
    </row>
    <row r="13110" spans="1:9">
      <c r="A13110" t="n">
        <v>112970</v>
      </c>
      <c r="B13110" s="39" t="n">
        <v>26</v>
      </c>
      <c r="C13110" s="7" t="n">
        <v>14</v>
      </c>
      <c r="D13110" s="7" t="s">
        <v>325</v>
      </c>
      <c r="E13110" s="7" t="n">
        <v>2</v>
      </c>
      <c r="F13110" s="7" t="n">
        <v>3</v>
      </c>
      <c r="G13110" s="7" t="s">
        <v>326</v>
      </c>
      <c r="H13110" s="7" t="n">
        <v>2</v>
      </c>
      <c r="I13110" s="7" t="n">
        <v>0</v>
      </c>
    </row>
    <row r="13111" spans="1:9">
      <c r="A13111" t="s">
        <v>4</v>
      </c>
      <c r="B13111" s="4" t="s">
        <v>5</v>
      </c>
    </row>
    <row r="13112" spans="1:9">
      <c r="A13112" t="n">
        <v>113110</v>
      </c>
      <c r="B13112" s="30" t="n">
        <v>28</v>
      </c>
    </row>
    <row r="13113" spans="1:9">
      <c r="A13113" t="s">
        <v>4</v>
      </c>
      <c r="B13113" s="4" t="s">
        <v>5</v>
      </c>
      <c r="C13113" s="4" t="s">
        <v>8</v>
      </c>
      <c r="D13113" s="4" t="s">
        <v>7</v>
      </c>
      <c r="E13113" s="4" t="s">
        <v>7</v>
      </c>
      <c r="F13113" s="4" t="s">
        <v>8</v>
      </c>
    </row>
    <row r="13114" spans="1:9">
      <c r="A13114" t="n">
        <v>113111</v>
      </c>
      <c r="B13114" s="28" t="n">
        <v>25</v>
      </c>
      <c r="C13114" s="7" t="n">
        <v>1</v>
      </c>
      <c r="D13114" s="7" t="n">
        <v>60</v>
      </c>
      <c r="E13114" s="7" t="n">
        <v>640</v>
      </c>
      <c r="F13114" s="7" t="n">
        <v>1</v>
      </c>
    </row>
    <row r="13115" spans="1:9">
      <c r="A13115" t="s">
        <v>4</v>
      </c>
      <c r="B13115" s="4" t="s">
        <v>5</v>
      </c>
      <c r="C13115" s="4" t="s">
        <v>8</v>
      </c>
      <c r="D13115" s="4" t="s">
        <v>7</v>
      </c>
      <c r="E13115" s="4" t="s">
        <v>9</v>
      </c>
    </row>
    <row r="13116" spans="1:9">
      <c r="A13116" t="n">
        <v>113118</v>
      </c>
      <c r="B13116" s="38" t="n">
        <v>51</v>
      </c>
      <c r="C13116" s="7" t="n">
        <v>4</v>
      </c>
      <c r="D13116" s="7" t="n">
        <v>1</v>
      </c>
      <c r="E13116" s="7" t="s">
        <v>327</v>
      </c>
    </row>
    <row r="13117" spans="1:9">
      <c r="A13117" t="s">
        <v>4</v>
      </c>
      <c r="B13117" s="4" t="s">
        <v>5</v>
      </c>
      <c r="C13117" s="4" t="s">
        <v>7</v>
      </c>
    </row>
    <row r="13118" spans="1:9">
      <c r="A13118" t="n">
        <v>113132</v>
      </c>
      <c r="B13118" s="23" t="n">
        <v>16</v>
      </c>
      <c r="C13118" s="7" t="n">
        <v>0</v>
      </c>
    </row>
    <row r="13119" spans="1:9">
      <c r="A13119" t="s">
        <v>4</v>
      </c>
      <c r="B13119" s="4" t="s">
        <v>5</v>
      </c>
      <c r="C13119" s="4" t="s">
        <v>7</v>
      </c>
      <c r="D13119" s="4" t="s">
        <v>69</v>
      </c>
      <c r="E13119" s="4" t="s">
        <v>8</v>
      </c>
      <c r="F13119" s="4" t="s">
        <v>8</v>
      </c>
      <c r="G13119" s="4" t="s">
        <v>69</v>
      </c>
      <c r="H13119" s="4" t="s">
        <v>8</v>
      </c>
      <c r="I13119" s="4" t="s">
        <v>8</v>
      </c>
      <c r="J13119" s="4" t="s">
        <v>69</v>
      </c>
      <c r="K13119" s="4" t="s">
        <v>8</v>
      </c>
      <c r="L13119" s="4" t="s">
        <v>8</v>
      </c>
    </row>
    <row r="13120" spans="1:9">
      <c r="A13120" t="n">
        <v>113135</v>
      </c>
      <c r="B13120" s="39" t="n">
        <v>26</v>
      </c>
      <c r="C13120" s="7" t="n">
        <v>1</v>
      </c>
      <c r="D13120" s="7" t="s">
        <v>328</v>
      </c>
      <c r="E13120" s="7" t="n">
        <v>2</v>
      </c>
      <c r="F13120" s="7" t="n">
        <v>3</v>
      </c>
      <c r="G13120" s="7" t="s">
        <v>329</v>
      </c>
      <c r="H13120" s="7" t="n">
        <v>2</v>
      </c>
      <c r="I13120" s="7" t="n">
        <v>3</v>
      </c>
      <c r="J13120" s="7" t="s">
        <v>330</v>
      </c>
      <c r="K13120" s="7" t="n">
        <v>2</v>
      </c>
      <c r="L13120" s="7" t="n">
        <v>0</v>
      </c>
    </row>
    <row r="13121" spans="1:12">
      <c r="A13121" t="s">
        <v>4</v>
      </c>
      <c r="B13121" s="4" t="s">
        <v>5</v>
      </c>
    </row>
    <row r="13122" spans="1:12">
      <c r="A13122" t="n">
        <v>113334</v>
      </c>
      <c r="B13122" s="30" t="n">
        <v>28</v>
      </c>
    </row>
    <row r="13123" spans="1:12">
      <c r="A13123" t="s">
        <v>4</v>
      </c>
      <c r="B13123" s="4" t="s">
        <v>5</v>
      </c>
      <c r="C13123" s="4" t="s">
        <v>8</v>
      </c>
      <c r="D13123" s="4" t="s">
        <v>7</v>
      </c>
      <c r="E13123" s="4" t="s">
        <v>7</v>
      </c>
      <c r="F13123" s="4" t="s">
        <v>8</v>
      </c>
    </row>
    <row r="13124" spans="1:12">
      <c r="A13124" t="n">
        <v>113335</v>
      </c>
      <c r="B13124" s="28" t="n">
        <v>25</v>
      </c>
      <c r="C13124" s="7" t="n">
        <v>1</v>
      </c>
      <c r="D13124" s="7" t="n">
        <v>65535</v>
      </c>
      <c r="E13124" s="7" t="n">
        <v>65535</v>
      </c>
      <c r="F13124" s="7" t="n">
        <v>0</v>
      </c>
    </row>
    <row r="13125" spans="1:12">
      <c r="A13125" t="s">
        <v>4</v>
      </c>
      <c r="B13125" s="4" t="s">
        <v>5</v>
      </c>
      <c r="C13125" s="4" t="s">
        <v>8</v>
      </c>
      <c r="D13125" s="4" t="s">
        <v>7</v>
      </c>
      <c r="E13125" s="4" t="s">
        <v>9</v>
      </c>
    </row>
    <row r="13126" spans="1:12">
      <c r="A13126" t="n">
        <v>113342</v>
      </c>
      <c r="B13126" s="38" t="n">
        <v>51</v>
      </c>
      <c r="C13126" s="7" t="n">
        <v>4</v>
      </c>
      <c r="D13126" s="7" t="n">
        <v>14</v>
      </c>
      <c r="E13126" s="7" t="s">
        <v>331</v>
      </c>
    </row>
    <row r="13127" spans="1:12">
      <c r="A13127" t="s">
        <v>4</v>
      </c>
      <c r="B13127" s="4" t="s">
        <v>5</v>
      </c>
      <c r="C13127" s="4" t="s">
        <v>7</v>
      </c>
    </row>
    <row r="13128" spans="1:12">
      <c r="A13128" t="n">
        <v>113356</v>
      </c>
      <c r="B13128" s="23" t="n">
        <v>16</v>
      </c>
      <c r="C13128" s="7" t="n">
        <v>0</v>
      </c>
    </row>
    <row r="13129" spans="1:12">
      <c r="A13129" t="s">
        <v>4</v>
      </c>
      <c r="B13129" s="4" t="s">
        <v>5</v>
      </c>
      <c r="C13129" s="4" t="s">
        <v>7</v>
      </c>
      <c r="D13129" s="4" t="s">
        <v>69</v>
      </c>
      <c r="E13129" s="4" t="s">
        <v>8</v>
      </c>
      <c r="F13129" s="4" t="s">
        <v>8</v>
      </c>
      <c r="G13129" s="4" t="s">
        <v>69</v>
      </c>
      <c r="H13129" s="4" t="s">
        <v>8</v>
      </c>
      <c r="I13129" s="4" t="s">
        <v>8</v>
      </c>
    </row>
    <row r="13130" spans="1:12">
      <c r="A13130" t="n">
        <v>113359</v>
      </c>
      <c r="B13130" s="39" t="n">
        <v>26</v>
      </c>
      <c r="C13130" s="7" t="n">
        <v>14</v>
      </c>
      <c r="D13130" s="7" t="s">
        <v>332</v>
      </c>
      <c r="E13130" s="7" t="n">
        <v>2</v>
      </c>
      <c r="F13130" s="7" t="n">
        <v>3</v>
      </c>
      <c r="G13130" s="7" t="s">
        <v>333</v>
      </c>
      <c r="H13130" s="7" t="n">
        <v>2</v>
      </c>
      <c r="I13130" s="7" t="n">
        <v>0</v>
      </c>
    </row>
    <row r="13131" spans="1:12">
      <c r="A13131" t="s">
        <v>4</v>
      </c>
      <c r="B13131" s="4" t="s">
        <v>5</v>
      </c>
    </row>
    <row r="13132" spans="1:12">
      <c r="A13132" t="n">
        <v>113468</v>
      </c>
      <c r="B13132" s="30" t="n">
        <v>28</v>
      </c>
    </row>
    <row r="13133" spans="1:12">
      <c r="A13133" t="s">
        <v>4</v>
      </c>
      <c r="B13133" s="4" t="s">
        <v>5</v>
      </c>
      <c r="C13133" s="4" t="s">
        <v>8</v>
      </c>
      <c r="D13133" s="4" t="s">
        <v>7</v>
      </c>
      <c r="E13133" s="4" t="s">
        <v>9</v>
      </c>
    </row>
    <row r="13134" spans="1:12">
      <c r="A13134" t="n">
        <v>113469</v>
      </c>
      <c r="B13134" s="38" t="n">
        <v>51</v>
      </c>
      <c r="C13134" s="7" t="n">
        <v>4</v>
      </c>
      <c r="D13134" s="7" t="n">
        <v>16</v>
      </c>
      <c r="E13134" s="7" t="s">
        <v>298</v>
      </c>
    </row>
    <row r="13135" spans="1:12">
      <c r="A13135" t="s">
        <v>4</v>
      </c>
      <c r="B13135" s="4" t="s">
        <v>5</v>
      </c>
      <c r="C13135" s="4" t="s">
        <v>7</v>
      </c>
    </row>
    <row r="13136" spans="1:12">
      <c r="A13136" t="n">
        <v>113483</v>
      </c>
      <c r="B13136" s="23" t="n">
        <v>16</v>
      </c>
      <c r="C13136" s="7" t="n">
        <v>0</v>
      </c>
    </row>
    <row r="13137" spans="1:9">
      <c r="A13137" t="s">
        <v>4</v>
      </c>
      <c r="B13137" s="4" t="s">
        <v>5</v>
      </c>
      <c r="C13137" s="4" t="s">
        <v>7</v>
      </c>
      <c r="D13137" s="4" t="s">
        <v>69</v>
      </c>
      <c r="E13137" s="4" t="s">
        <v>8</v>
      </c>
      <c r="F13137" s="4" t="s">
        <v>8</v>
      </c>
      <c r="G13137" s="4" t="s">
        <v>69</v>
      </c>
      <c r="H13137" s="4" t="s">
        <v>8</v>
      </c>
      <c r="I13137" s="4" t="s">
        <v>8</v>
      </c>
      <c r="J13137" s="4" t="s">
        <v>69</v>
      </c>
      <c r="K13137" s="4" t="s">
        <v>8</v>
      </c>
      <c r="L13137" s="4" t="s">
        <v>8</v>
      </c>
    </row>
    <row r="13138" spans="1:9">
      <c r="A13138" t="n">
        <v>113486</v>
      </c>
      <c r="B13138" s="39" t="n">
        <v>26</v>
      </c>
      <c r="C13138" s="7" t="n">
        <v>16</v>
      </c>
      <c r="D13138" s="7" t="s">
        <v>334</v>
      </c>
      <c r="E13138" s="7" t="n">
        <v>2</v>
      </c>
      <c r="F13138" s="7" t="n">
        <v>3</v>
      </c>
      <c r="G13138" s="7" t="s">
        <v>335</v>
      </c>
      <c r="H13138" s="7" t="n">
        <v>2</v>
      </c>
      <c r="I13138" s="7" t="n">
        <v>3</v>
      </c>
      <c r="J13138" s="7" t="s">
        <v>336</v>
      </c>
      <c r="K13138" s="7" t="n">
        <v>2</v>
      </c>
      <c r="L13138" s="7" t="n">
        <v>0</v>
      </c>
    </row>
    <row r="13139" spans="1:9">
      <c r="A13139" t="s">
        <v>4</v>
      </c>
      <c r="B13139" s="4" t="s">
        <v>5</v>
      </c>
    </row>
    <row r="13140" spans="1:9">
      <c r="A13140" t="n">
        <v>113712</v>
      </c>
      <c r="B13140" s="30" t="n">
        <v>28</v>
      </c>
    </row>
    <row r="13141" spans="1:9">
      <c r="A13141" t="s">
        <v>4</v>
      </c>
      <c r="B13141" s="4" t="s">
        <v>5</v>
      </c>
      <c r="C13141" s="4" t="s">
        <v>8</v>
      </c>
      <c r="D13141" s="4" t="s">
        <v>7</v>
      </c>
      <c r="E13141" s="4" t="s">
        <v>7</v>
      </c>
      <c r="F13141" s="4" t="s">
        <v>8</v>
      </c>
    </row>
    <row r="13142" spans="1:9">
      <c r="A13142" t="n">
        <v>113713</v>
      </c>
      <c r="B13142" s="28" t="n">
        <v>25</v>
      </c>
      <c r="C13142" s="7" t="n">
        <v>1</v>
      </c>
      <c r="D13142" s="7" t="n">
        <v>260</v>
      </c>
      <c r="E13142" s="7" t="n">
        <v>640</v>
      </c>
      <c r="F13142" s="7" t="n">
        <v>1</v>
      </c>
    </row>
    <row r="13143" spans="1:9">
      <c r="A13143" t="s">
        <v>4</v>
      </c>
      <c r="B13143" s="4" t="s">
        <v>5</v>
      </c>
      <c r="C13143" s="4" t="s">
        <v>8</v>
      </c>
      <c r="D13143" s="4" t="s">
        <v>7</v>
      </c>
      <c r="E13143" s="4" t="s">
        <v>9</v>
      </c>
    </row>
    <row r="13144" spans="1:9">
      <c r="A13144" t="n">
        <v>113720</v>
      </c>
      <c r="B13144" s="38" t="n">
        <v>51</v>
      </c>
      <c r="C13144" s="7" t="n">
        <v>4</v>
      </c>
      <c r="D13144" s="7" t="n">
        <v>11</v>
      </c>
      <c r="E13144" s="7" t="s">
        <v>281</v>
      </c>
    </row>
    <row r="13145" spans="1:9">
      <c r="A13145" t="s">
        <v>4</v>
      </c>
      <c r="B13145" s="4" t="s">
        <v>5</v>
      </c>
      <c r="C13145" s="4" t="s">
        <v>7</v>
      </c>
    </row>
    <row r="13146" spans="1:9">
      <c r="A13146" t="n">
        <v>113734</v>
      </c>
      <c r="B13146" s="23" t="n">
        <v>16</v>
      </c>
      <c r="C13146" s="7" t="n">
        <v>0</v>
      </c>
    </row>
    <row r="13147" spans="1:9">
      <c r="A13147" t="s">
        <v>4</v>
      </c>
      <c r="B13147" s="4" t="s">
        <v>5</v>
      </c>
      <c r="C13147" s="4" t="s">
        <v>7</v>
      </c>
      <c r="D13147" s="4" t="s">
        <v>69</v>
      </c>
      <c r="E13147" s="4" t="s">
        <v>8</v>
      </c>
      <c r="F13147" s="4" t="s">
        <v>8</v>
      </c>
      <c r="G13147" s="4" t="s">
        <v>69</v>
      </c>
      <c r="H13147" s="4" t="s">
        <v>8</v>
      </c>
      <c r="I13147" s="4" t="s">
        <v>8</v>
      </c>
    </row>
    <row r="13148" spans="1:9">
      <c r="A13148" t="n">
        <v>113737</v>
      </c>
      <c r="B13148" s="39" t="n">
        <v>26</v>
      </c>
      <c r="C13148" s="7" t="n">
        <v>11</v>
      </c>
      <c r="D13148" s="7" t="s">
        <v>337</v>
      </c>
      <c r="E13148" s="7" t="n">
        <v>2</v>
      </c>
      <c r="F13148" s="7" t="n">
        <v>3</v>
      </c>
      <c r="G13148" s="7" t="s">
        <v>338</v>
      </c>
      <c r="H13148" s="7" t="n">
        <v>2</v>
      </c>
      <c r="I13148" s="7" t="n">
        <v>0</v>
      </c>
    </row>
    <row r="13149" spans="1:9">
      <c r="A13149" t="s">
        <v>4</v>
      </c>
      <c r="B13149" s="4" t="s">
        <v>5</v>
      </c>
    </row>
    <row r="13150" spans="1:9">
      <c r="A13150" t="n">
        <v>113888</v>
      </c>
      <c r="B13150" s="30" t="n">
        <v>28</v>
      </c>
    </row>
    <row r="13151" spans="1:9">
      <c r="A13151" t="s">
        <v>4</v>
      </c>
      <c r="B13151" s="4" t="s">
        <v>5</v>
      </c>
      <c r="C13151" s="4" t="s">
        <v>8</v>
      </c>
      <c r="D13151" s="4" t="s">
        <v>7</v>
      </c>
      <c r="E13151" s="4" t="s">
        <v>7</v>
      </c>
      <c r="F13151" s="4" t="s">
        <v>8</v>
      </c>
    </row>
    <row r="13152" spans="1:9">
      <c r="A13152" t="n">
        <v>113889</v>
      </c>
      <c r="B13152" s="28" t="n">
        <v>25</v>
      </c>
      <c r="C13152" s="7" t="n">
        <v>1</v>
      </c>
      <c r="D13152" s="7" t="n">
        <v>65535</v>
      </c>
      <c r="E13152" s="7" t="n">
        <v>65535</v>
      </c>
      <c r="F13152" s="7" t="n">
        <v>0</v>
      </c>
    </row>
    <row r="13153" spans="1:12">
      <c r="A13153" t="s">
        <v>4</v>
      </c>
      <c r="B13153" s="4" t="s">
        <v>5</v>
      </c>
      <c r="C13153" s="4" t="s">
        <v>8</v>
      </c>
      <c r="D13153" s="4" t="s">
        <v>7</v>
      </c>
      <c r="E13153" s="4" t="s">
        <v>9</v>
      </c>
    </row>
    <row r="13154" spans="1:12">
      <c r="A13154" t="n">
        <v>113896</v>
      </c>
      <c r="B13154" s="38" t="n">
        <v>51</v>
      </c>
      <c r="C13154" s="7" t="n">
        <v>4</v>
      </c>
      <c r="D13154" s="7" t="n">
        <v>16</v>
      </c>
      <c r="E13154" s="7" t="s">
        <v>76</v>
      </c>
    </row>
    <row r="13155" spans="1:12">
      <c r="A13155" t="s">
        <v>4</v>
      </c>
      <c r="B13155" s="4" t="s">
        <v>5</v>
      </c>
      <c r="C13155" s="4" t="s">
        <v>7</v>
      </c>
    </row>
    <row r="13156" spans="1:12">
      <c r="A13156" t="n">
        <v>113909</v>
      </c>
      <c r="B13156" s="23" t="n">
        <v>16</v>
      </c>
      <c r="C13156" s="7" t="n">
        <v>0</v>
      </c>
    </row>
    <row r="13157" spans="1:12">
      <c r="A13157" t="s">
        <v>4</v>
      </c>
      <c r="B13157" s="4" t="s">
        <v>5</v>
      </c>
      <c r="C13157" s="4" t="s">
        <v>7</v>
      </c>
      <c r="D13157" s="4" t="s">
        <v>69</v>
      </c>
      <c r="E13157" s="4" t="s">
        <v>8</v>
      </c>
      <c r="F13157" s="4" t="s">
        <v>8</v>
      </c>
    </row>
    <row r="13158" spans="1:12">
      <c r="A13158" t="n">
        <v>113912</v>
      </c>
      <c r="B13158" s="39" t="n">
        <v>26</v>
      </c>
      <c r="C13158" s="7" t="n">
        <v>16</v>
      </c>
      <c r="D13158" s="7" t="s">
        <v>339</v>
      </c>
      <c r="E13158" s="7" t="n">
        <v>2</v>
      </c>
      <c r="F13158" s="7" t="n">
        <v>0</v>
      </c>
    </row>
    <row r="13159" spans="1:12">
      <c r="A13159" t="s">
        <v>4</v>
      </c>
      <c r="B13159" s="4" t="s">
        <v>5</v>
      </c>
    </row>
    <row r="13160" spans="1:12">
      <c r="A13160" t="n">
        <v>113932</v>
      </c>
      <c r="B13160" s="30" t="n">
        <v>28</v>
      </c>
    </row>
    <row r="13161" spans="1:12">
      <c r="A13161" t="s">
        <v>4</v>
      </c>
      <c r="B13161" s="4" t="s">
        <v>5</v>
      </c>
      <c r="C13161" s="4" t="s">
        <v>7</v>
      </c>
      <c r="D13161" s="4" t="s">
        <v>8</v>
      </c>
    </row>
    <row r="13162" spans="1:12">
      <c r="A13162" t="n">
        <v>113933</v>
      </c>
      <c r="B13162" s="60" t="n">
        <v>89</v>
      </c>
      <c r="C13162" s="7" t="n">
        <v>65533</v>
      </c>
      <c r="D13162" s="7" t="n">
        <v>1</v>
      </c>
    </row>
    <row r="13163" spans="1:12">
      <c r="A13163" t="s">
        <v>4</v>
      </c>
      <c r="B13163" s="4" t="s">
        <v>5</v>
      </c>
      <c r="C13163" s="4" t="s">
        <v>8</v>
      </c>
      <c r="D13163" s="4" t="s">
        <v>7</v>
      </c>
      <c r="E13163" s="4" t="s">
        <v>18</v>
      </c>
    </row>
    <row r="13164" spans="1:12">
      <c r="A13164" t="n">
        <v>113937</v>
      </c>
      <c r="B13164" s="25" t="n">
        <v>58</v>
      </c>
      <c r="C13164" s="7" t="n">
        <v>101</v>
      </c>
      <c r="D13164" s="7" t="n">
        <v>300</v>
      </c>
      <c r="E13164" s="7" t="n">
        <v>1</v>
      </c>
    </row>
    <row r="13165" spans="1:12">
      <c r="A13165" t="s">
        <v>4</v>
      </c>
      <c r="B13165" s="4" t="s">
        <v>5</v>
      </c>
      <c r="C13165" s="4" t="s">
        <v>8</v>
      </c>
      <c r="D13165" s="4" t="s">
        <v>7</v>
      </c>
    </row>
    <row r="13166" spans="1:12">
      <c r="A13166" t="n">
        <v>113945</v>
      </c>
      <c r="B13166" s="25" t="n">
        <v>58</v>
      </c>
      <c r="C13166" s="7" t="n">
        <v>254</v>
      </c>
      <c r="D13166" s="7" t="n">
        <v>0</v>
      </c>
    </row>
    <row r="13167" spans="1:12">
      <c r="A13167" t="s">
        <v>4</v>
      </c>
      <c r="B13167" s="4" t="s">
        <v>5</v>
      </c>
      <c r="C13167" s="4" t="s">
        <v>8</v>
      </c>
      <c r="D13167" s="4" t="s">
        <v>7</v>
      </c>
      <c r="E13167" s="4" t="s">
        <v>9</v>
      </c>
      <c r="F13167" s="4" t="s">
        <v>9</v>
      </c>
      <c r="G13167" s="4" t="s">
        <v>9</v>
      </c>
      <c r="H13167" s="4" t="s">
        <v>9</v>
      </c>
    </row>
    <row r="13168" spans="1:12">
      <c r="A13168" t="n">
        <v>113949</v>
      </c>
      <c r="B13168" s="38" t="n">
        <v>51</v>
      </c>
      <c r="C13168" s="7" t="n">
        <v>3</v>
      </c>
      <c r="D13168" s="7" t="n">
        <v>1</v>
      </c>
      <c r="E13168" s="7" t="s">
        <v>152</v>
      </c>
      <c r="F13168" s="7" t="s">
        <v>155</v>
      </c>
      <c r="G13168" s="7" t="s">
        <v>154</v>
      </c>
      <c r="H13168" s="7" t="s">
        <v>155</v>
      </c>
    </row>
    <row r="13169" spans="1:8">
      <c r="A13169" t="s">
        <v>4</v>
      </c>
      <c r="B13169" s="4" t="s">
        <v>5</v>
      </c>
      <c r="C13169" s="4" t="s">
        <v>8</v>
      </c>
      <c r="D13169" s="4" t="s">
        <v>7</v>
      </c>
      <c r="E13169" s="4" t="s">
        <v>9</v>
      </c>
      <c r="F13169" s="4" t="s">
        <v>9</v>
      </c>
      <c r="G13169" s="4" t="s">
        <v>9</v>
      </c>
      <c r="H13169" s="4" t="s">
        <v>9</v>
      </c>
    </row>
    <row r="13170" spans="1:8">
      <c r="A13170" t="n">
        <v>113970</v>
      </c>
      <c r="B13170" s="38" t="n">
        <v>51</v>
      </c>
      <c r="C13170" s="7" t="n">
        <v>3</v>
      </c>
      <c r="D13170" s="7" t="n">
        <v>9</v>
      </c>
      <c r="E13170" s="7" t="s">
        <v>152</v>
      </c>
      <c r="F13170" s="7" t="s">
        <v>155</v>
      </c>
      <c r="G13170" s="7" t="s">
        <v>154</v>
      </c>
      <c r="H13170" s="7" t="s">
        <v>155</v>
      </c>
    </row>
    <row r="13171" spans="1:8">
      <c r="A13171" t="s">
        <v>4</v>
      </c>
      <c r="B13171" s="4" t="s">
        <v>5</v>
      </c>
      <c r="C13171" s="4" t="s">
        <v>8</v>
      </c>
      <c r="D13171" s="4" t="s">
        <v>7</v>
      </c>
      <c r="E13171" s="4" t="s">
        <v>9</v>
      </c>
      <c r="F13171" s="4" t="s">
        <v>9</v>
      </c>
      <c r="G13171" s="4" t="s">
        <v>9</v>
      </c>
      <c r="H13171" s="4" t="s">
        <v>9</v>
      </c>
    </row>
    <row r="13172" spans="1:8">
      <c r="A13172" t="n">
        <v>113991</v>
      </c>
      <c r="B13172" s="38" t="n">
        <v>51</v>
      </c>
      <c r="C13172" s="7" t="n">
        <v>3</v>
      </c>
      <c r="D13172" s="7" t="n">
        <v>11</v>
      </c>
      <c r="E13172" s="7" t="s">
        <v>152</v>
      </c>
      <c r="F13172" s="7" t="s">
        <v>155</v>
      </c>
      <c r="G13172" s="7" t="s">
        <v>154</v>
      </c>
      <c r="H13172" s="7" t="s">
        <v>155</v>
      </c>
    </row>
    <row r="13173" spans="1:8">
      <c r="A13173" t="s">
        <v>4</v>
      </c>
      <c r="B13173" s="4" t="s">
        <v>5</v>
      </c>
      <c r="C13173" s="4" t="s">
        <v>8</v>
      </c>
      <c r="D13173" s="4" t="s">
        <v>7</v>
      </c>
      <c r="E13173" s="4" t="s">
        <v>9</v>
      </c>
      <c r="F13173" s="4" t="s">
        <v>9</v>
      </c>
      <c r="G13173" s="4" t="s">
        <v>9</v>
      </c>
      <c r="H13173" s="4" t="s">
        <v>9</v>
      </c>
    </row>
    <row r="13174" spans="1:8">
      <c r="A13174" t="n">
        <v>114012</v>
      </c>
      <c r="B13174" s="38" t="n">
        <v>51</v>
      </c>
      <c r="C13174" s="7" t="n">
        <v>3</v>
      </c>
      <c r="D13174" s="7" t="n">
        <v>14</v>
      </c>
      <c r="E13174" s="7" t="s">
        <v>152</v>
      </c>
      <c r="F13174" s="7" t="s">
        <v>155</v>
      </c>
      <c r="G13174" s="7" t="s">
        <v>154</v>
      </c>
      <c r="H13174" s="7" t="s">
        <v>155</v>
      </c>
    </row>
    <row r="13175" spans="1:8">
      <c r="A13175" t="s">
        <v>4</v>
      </c>
      <c r="B13175" s="4" t="s">
        <v>5</v>
      </c>
      <c r="C13175" s="4" t="s">
        <v>8</v>
      </c>
      <c r="D13175" s="4" t="s">
        <v>7</v>
      </c>
      <c r="E13175" s="4" t="s">
        <v>9</v>
      </c>
      <c r="F13175" s="4" t="s">
        <v>9</v>
      </c>
      <c r="G13175" s="4" t="s">
        <v>9</v>
      </c>
      <c r="H13175" s="4" t="s">
        <v>9</v>
      </c>
    </row>
    <row r="13176" spans="1:8">
      <c r="A13176" t="n">
        <v>114033</v>
      </c>
      <c r="B13176" s="38" t="n">
        <v>51</v>
      </c>
      <c r="C13176" s="7" t="n">
        <v>3</v>
      </c>
      <c r="D13176" s="7" t="n">
        <v>15</v>
      </c>
      <c r="E13176" s="7" t="s">
        <v>152</v>
      </c>
      <c r="F13176" s="7" t="s">
        <v>155</v>
      </c>
      <c r="G13176" s="7" t="s">
        <v>154</v>
      </c>
      <c r="H13176" s="7" t="s">
        <v>155</v>
      </c>
    </row>
    <row r="13177" spans="1:8">
      <c r="A13177" t="s">
        <v>4</v>
      </c>
      <c r="B13177" s="4" t="s">
        <v>5</v>
      </c>
      <c r="C13177" s="4" t="s">
        <v>8</v>
      </c>
      <c r="D13177" s="4" t="s">
        <v>7</v>
      </c>
      <c r="E13177" s="4" t="s">
        <v>9</v>
      </c>
      <c r="F13177" s="4" t="s">
        <v>9</v>
      </c>
      <c r="G13177" s="4" t="s">
        <v>9</v>
      </c>
      <c r="H13177" s="4" t="s">
        <v>9</v>
      </c>
    </row>
    <row r="13178" spans="1:8">
      <c r="A13178" t="n">
        <v>114054</v>
      </c>
      <c r="B13178" s="38" t="n">
        <v>51</v>
      </c>
      <c r="C13178" s="7" t="n">
        <v>3</v>
      </c>
      <c r="D13178" s="7" t="n">
        <v>16</v>
      </c>
      <c r="E13178" s="7" t="s">
        <v>152</v>
      </c>
      <c r="F13178" s="7" t="s">
        <v>155</v>
      </c>
      <c r="G13178" s="7" t="s">
        <v>154</v>
      </c>
      <c r="H13178" s="7" t="s">
        <v>155</v>
      </c>
    </row>
    <row r="13179" spans="1:8">
      <c r="A13179" t="s">
        <v>4</v>
      </c>
      <c r="B13179" s="4" t="s">
        <v>5</v>
      </c>
      <c r="C13179" s="4" t="s">
        <v>8</v>
      </c>
      <c r="D13179" s="4" t="s">
        <v>7</v>
      </c>
      <c r="E13179" s="4" t="s">
        <v>9</v>
      </c>
      <c r="F13179" s="4" t="s">
        <v>9</v>
      </c>
      <c r="G13179" s="4" t="s">
        <v>9</v>
      </c>
      <c r="H13179" s="4" t="s">
        <v>9</v>
      </c>
    </row>
    <row r="13180" spans="1:8">
      <c r="A13180" t="n">
        <v>114075</v>
      </c>
      <c r="B13180" s="38" t="n">
        <v>51</v>
      </c>
      <c r="C13180" s="7" t="n">
        <v>3</v>
      </c>
      <c r="D13180" s="7" t="n">
        <v>0</v>
      </c>
      <c r="E13180" s="7" t="s">
        <v>340</v>
      </c>
      <c r="F13180" s="7" t="s">
        <v>290</v>
      </c>
      <c r="G13180" s="7" t="s">
        <v>154</v>
      </c>
      <c r="H13180" s="7" t="s">
        <v>155</v>
      </c>
    </row>
    <row r="13181" spans="1:8">
      <c r="A13181" t="s">
        <v>4</v>
      </c>
      <c r="B13181" s="4" t="s">
        <v>5</v>
      </c>
      <c r="C13181" s="4" t="s">
        <v>8</v>
      </c>
      <c r="D13181" s="4" t="s">
        <v>7</v>
      </c>
      <c r="E13181" s="4" t="s">
        <v>9</v>
      </c>
      <c r="F13181" s="4" t="s">
        <v>9</v>
      </c>
      <c r="G13181" s="4" t="s">
        <v>9</v>
      </c>
      <c r="H13181" s="4" t="s">
        <v>9</v>
      </c>
    </row>
    <row r="13182" spans="1:8">
      <c r="A13182" t="n">
        <v>114088</v>
      </c>
      <c r="B13182" s="38" t="n">
        <v>51</v>
      </c>
      <c r="C13182" s="7" t="n">
        <v>3</v>
      </c>
      <c r="D13182" s="7" t="n">
        <v>1</v>
      </c>
      <c r="E13182" s="7" t="s">
        <v>340</v>
      </c>
      <c r="F13182" s="7" t="s">
        <v>341</v>
      </c>
      <c r="G13182" s="7" t="s">
        <v>154</v>
      </c>
      <c r="H13182" s="7" t="s">
        <v>155</v>
      </c>
    </row>
    <row r="13183" spans="1:8">
      <c r="A13183" t="s">
        <v>4</v>
      </c>
      <c r="B13183" s="4" t="s">
        <v>5</v>
      </c>
      <c r="C13183" s="4" t="s">
        <v>8</v>
      </c>
      <c r="D13183" s="4" t="s">
        <v>7</v>
      </c>
      <c r="E13183" s="4" t="s">
        <v>9</v>
      </c>
      <c r="F13183" s="4" t="s">
        <v>9</v>
      </c>
      <c r="G13183" s="4" t="s">
        <v>9</v>
      </c>
      <c r="H13183" s="4" t="s">
        <v>9</v>
      </c>
    </row>
    <row r="13184" spans="1:8">
      <c r="A13184" t="n">
        <v>114101</v>
      </c>
      <c r="B13184" s="38" t="n">
        <v>51</v>
      </c>
      <c r="C13184" s="7" t="n">
        <v>3</v>
      </c>
      <c r="D13184" s="7" t="n">
        <v>2</v>
      </c>
      <c r="E13184" s="7" t="s">
        <v>155</v>
      </c>
      <c r="F13184" s="7" t="s">
        <v>155</v>
      </c>
      <c r="G13184" s="7" t="s">
        <v>154</v>
      </c>
      <c r="H13184" s="7" t="s">
        <v>155</v>
      </c>
    </row>
    <row r="13185" spans="1:8">
      <c r="A13185" t="s">
        <v>4</v>
      </c>
      <c r="B13185" s="4" t="s">
        <v>5</v>
      </c>
      <c r="C13185" s="4" t="s">
        <v>8</v>
      </c>
      <c r="D13185" s="4" t="s">
        <v>7</v>
      </c>
      <c r="E13185" s="4" t="s">
        <v>9</v>
      </c>
      <c r="F13185" s="4" t="s">
        <v>9</v>
      </c>
      <c r="G13185" s="4" t="s">
        <v>9</v>
      </c>
      <c r="H13185" s="4" t="s">
        <v>9</v>
      </c>
    </row>
    <row r="13186" spans="1:8">
      <c r="A13186" t="n">
        <v>114114</v>
      </c>
      <c r="B13186" s="38" t="n">
        <v>51</v>
      </c>
      <c r="C13186" s="7" t="n">
        <v>3</v>
      </c>
      <c r="D13186" s="7" t="n">
        <v>3</v>
      </c>
      <c r="E13186" s="7" t="s">
        <v>155</v>
      </c>
      <c r="F13186" s="7" t="s">
        <v>341</v>
      </c>
      <c r="G13186" s="7" t="s">
        <v>154</v>
      </c>
      <c r="H13186" s="7" t="s">
        <v>155</v>
      </c>
    </row>
    <row r="13187" spans="1:8">
      <c r="A13187" t="s">
        <v>4</v>
      </c>
      <c r="B13187" s="4" t="s">
        <v>5</v>
      </c>
      <c r="C13187" s="4" t="s">
        <v>8</v>
      </c>
      <c r="D13187" s="4" t="s">
        <v>7</v>
      </c>
      <c r="E13187" s="4" t="s">
        <v>9</v>
      </c>
      <c r="F13187" s="4" t="s">
        <v>9</v>
      </c>
      <c r="G13187" s="4" t="s">
        <v>9</v>
      </c>
      <c r="H13187" s="4" t="s">
        <v>9</v>
      </c>
    </row>
    <row r="13188" spans="1:8">
      <c r="A13188" t="n">
        <v>114127</v>
      </c>
      <c r="B13188" s="38" t="n">
        <v>51</v>
      </c>
      <c r="C13188" s="7" t="n">
        <v>3</v>
      </c>
      <c r="D13188" s="7" t="n">
        <v>4</v>
      </c>
      <c r="E13188" s="7" t="s">
        <v>155</v>
      </c>
      <c r="F13188" s="7" t="s">
        <v>341</v>
      </c>
      <c r="G13188" s="7" t="s">
        <v>154</v>
      </c>
      <c r="H13188" s="7" t="s">
        <v>155</v>
      </c>
    </row>
    <row r="13189" spans="1:8">
      <c r="A13189" t="s">
        <v>4</v>
      </c>
      <c r="B13189" s="4" t="s">
        <v>5</v>
      </c>
      <c r="C13189" s="4" t="s">
        <v>8</v>
      </c>
      <c r="D13189" s="4" t="s">
        <v>7</v>
      </c>
      <c r="E13189" s="4" t="s">
        <v>9</v>
      </c>
      <c r="F13189" s="4" t="s">
        <v>9</v>
      </c>
      <c r="G13189" s="4" t="s">
        <v>9</v>
      </c>
      <c r="H13189" s="4" t="s">
        <v>9</v>
      </c>
    </row>
    <row r="13190" spans="1:8">
      <c r="A13190" t="n">
        <v>114140</v>
      </c>
      <c r="B13190" s="38" t="n">
        <v>51</v>
      </c>
      <c r="C13190" s="7" t="n">
        <v>3</v>
      </c>
      <c r="D13190" s="7" t="n">
        <v>5</v>
      </c>
      <c r="E13190" s="7" t="s">
        <v>155</v>
      </c>
      <c r="F13190" s="7" t="s">
        <v>155</v>
      </c>
      <c r="G13190" s="7" t="s">
        <v>154</v>
      </c>
      <c r="H13190" s="7" t="s">
        <v>155</v>
      </c>
    </row>
    <row r="13191" spans="1:8">
      <c r="A13191" t="s">
        <v>4</v>
      </c>
      <c r="B13191" s="4" t="s">
        <v>5</v>
      </c>
      <c r="C13191" s="4" t="s">
        <v>8</v>
      </c>
      <c r="D13191" s="4" t="s">
        <v>7</v>
      </c>
      <c r="E13191" s="4" t="s">
        <v>9</v>
      </c>
      <c r="F13191" s="4" t="s">
        <v>9</v>
      </c>
      <c r="G13191" s="4" t="s">
        <v>9</v>
      </c>
      <c r="H13191" s="4" t="s">
        <v>9</v>
      </c>
    </row>
    <row r="13192" spans="1:8">
      <c r="A13192" t="n">
        <v>114153</v>
      </c>
      <c r="B13192" s="38" t="n">
        <v>51</v>
      </c>
      <c r="C13192" s="7" t="n">
        <v>3</v>
      </c>
      <c r="D13192" s="7" t="n">
        <v>6</v>
      </c>
      <c r="E13192" s="7" t="s">
        <v>155</v>
      </c>
      <c r="F13192" s="7" t="s">
        <v>290</v>
      </c>
      <c r="G13192" s="7" t="s">
        <v>154</v>
      </c>
      <c r="H13192" s="7" t="s">
        <v>155</v>
      </c>
    </row>
    <row r="13193" spans="1:8">
      <c r="A13193" t="s">
        <v>4</v>
      </c>
      <c r="B13193" s="4" t="s">
        <v>5</v>
      </c>
      <c r="C13193" s="4" t="s">
        <v>8</v>
      </c>
      <c r="D13193" s="4" t="s">
        <v>7</v>
      </c>
      <c r="E13193" s="4" t="s">
        <v>9</v>
      </c>
      <c r="F13193" s="4" t="s">
        <v>9</v>
      </c>
      <c r="G13193" s="4" t="s">
        <v>9</v>
      </c>
      <c r="H13193" s="4" t="s">
        <v>9</v>
      </c>
    </row>
    <row r="13194" spans="1:8">
      <c r="A13194" t="n">
        <v>114166</v>
      </c>
      <c r="B13194" s="38" t="n">
        <v>51</v>
      </c>
      <c r="C13194" s="7" t="n">
        <v>3</v>
      </c>
      <c r="D13194" s="7" t="n">
        <v>7</v>
      </c>
      <c r="E13194" s="7" t="s">
        <v>155</v>
      </c>
      <c r="F13194" s="7" t="s">
        <v>290</v>
      </c>
      <c r="G13194" s="7" t="s">
        <v>154</v>
      </c>
      <c r="H13194" s="7" t="s">
        <v>155</v>
      </c>
    </row>
    <row r="13195" spans="1:8">
      <c r="A13195" t="s">
        <v>4</v>
      </c>
      <c r="B13195" s="4" t="s">
        <v>5</v>
      </c>
      <c r="C13195" s="4" t="s">
        <v>8</v>
      </c>
      <c r="D13195" s="4" t="s">
        <v>7</v>
      </c>
      <c r="E13195" s="4" t="s">
        <v>9</v>
      </c>
      <c r="F13195" s="4" t="s">
        <v>9</v>
      </c>
      <c r="G13195" s="4" t="s">
        <v>9</v>
      </c>
      <c r="H13195" s="4" t="s">
        <v>9</v>
      </c>
    </row>
    <row r="13196" spans="1:8">
      <c r="A13196" t="n">
        <v>114179</v>
      </c>
      <c r="B13196" s="38" t="n">
        <v>51</v>
      </c>
      <c r="C13196" s="7" t="n">
        <v>3</v>
      </c>
      <c r="D13196" s="7" t="n">
        <v>8</v>
      </c>
      <c r="E13196" s="7" t="s">
        <v>155</v>
      </c>
      <c r="F13196" s="7" t="s">
        <v>341</v>
      </c>
      <c r="G13196" s="7" t="s">
        <v>154</v>
      </c>
      <c r="H13196" s="7" t="s">
        <v>155</v>
      </c>
    </row>
    <row r="13197" spans="1:8">
      <c r="A13197" t="s">
        <v>4</v>
      </c>
      <c r="B13197" s="4" t="s">
        <v>5</v>
      </c>
      <c r="C13197" s="4" t="s">
        <v>8</v>
      </c>
      <c r="D13197" s="4" t="s">
        <v>7</v>
      </c>
      <c r="E13197" s="4" t="s">
        <v>9</v>
      </c>
      <c r="F13197" s="4" t="s">
        <v>9</v>
      </c>
      <c r="G13197" s="4" t="s">
        <v>9</v>
      </c>
      <c r="H13197" s="4" t="s">
        <v>9</v>
      </c>
    </row>
    <row r="13198" spans="1:8">
      <c r="A13198" t="n">
        <v>114192</v>
      </c>
      <c r="B13198" s="38" t="n">
        <v>51</v>
      </c>
      <c r="C13198" s="7" t="n">
        <v>3</v>
      </c>
      <c r="D13198" s="7" t="n">
        <v>9</v>
      </c>
      <c r="E13198" s="7" t="s">
        <v>155</v>
      </c>
      <c r="F13198" s="7" t="s">
        <v>155</v>
      </c>
      <c r="G13198" s="7" t="s">
        <v>154</v>
      </c>
      <c r="H13198" s="7" t="s">
        <v>155</v>
      </c>
    </row>
    <row r="13199" spans="1:8">
      <c r="A13199" t="s">
        <v>4</v>
      </c>
      <c r="B13199" s="4" t="s">
        <v>5</v>
      </c>
      <c r="C13199" s="4" t="s">
        <v>8</v>
      </c>
      <c r="D13199" s="4" t="s">
        <v>7</v>
      </c>
      <c r="E13199" s="4" t="s">
        <v>9</v>
      </c>
      <c r="F13199" s="4" t="s">
        <v>9</v>
      </c>
      <c r="G13199" s="4" t="s">
        <v>9</v>
      </c>
      <c r="H13199" s="4" t="s">
        <v>9</v>
      </c>
    </row>
    <row r="13200" spans="1:8">
      <c r="A13200" t="n">
        <v>114205</v>
      </c>
      <c r="B13200" s="38" t="n">
        <v>51</v>
      </c>
      <c r="C13200" s="7" t="n">
        <v>3</v>
      </c>
      <c r="D13200" s="7" t="n">
        <v>11</v>
      </c>
      <c r="E13200" s="7" t="s">
        <v>155</v>
      </c>
      <c r="F13200" s="7" t="s">
        <v>155</v>
      </c>
      <c r="G13200" s="7" t="s">
        <v>154</v>
      </c>
      <c r="H13200" s="7" t="s">
        <v>155</v>
      </c>
    </row>
    <row r="13201" spans="1:8">
      <c r="A13201" t="s">
        <v>4</v>
      </c>
      <c r="B13201" s="4" t="s">
        <v>5</v>
      </c>
      <c r="C13201" s="4" t="s">
        <v>7</v>
      </c>
      <c r="D13201" s="4" t="s">
        <v>18</v>
      </c>
      <c r="E13201" s="4" t="s">
        <v>18</v>
      </c>
      <c r="F13201" s="4" t="s">
        <v>18</v>
      </c>
      <c r="G13201" s="4" t="s">
        <v>18</v>
      </c>
    </row>
    <row r="13202" spans="1:8">
      <c r="A13202" t="n">
        <v>114218</v>
      </c>
      <c r="B13202" s="33" t="n">
        <v>46</v>
      </c>
      <c r="C13202" s="7" t="n">
        <v>0</v>
      </c>
      <c r="D13202" s="7" t="n">
        <v>-0.349999994039536</v>
      </c>
      <c r="E13202" s="7" t="n">
        <v>0</v>
      </c>
      <c r="F13202" s="7" t="n">
        <v>-31</v>
      </c>
      <c r="G13202" s="7" t="n">
        <v>0</v>
      </c>
    </row>
    <row r="13203" spans="1:8">
      <c r="A13203" t="s">
        <v>4</v>
      </c>
      <c r="B13203" s="4" t="s">
        <v>5</v>
      </c>
      <c r="C13203" s="4" t="s">
        <v>7</v>
      </c>
      <c r="D13203" s="4" t="s">
        <v>18</v>
      </c>
      <c r="E13203" s="4" t="s">
        <v>18</v>
      </c>
      <c r="F13203" s="4" t="s">
        <v>18</v>
      </c>
      <c r="G13203" s="4" t="s">
        <v>18</v>
      </c>
    </row>
    <row r="13204" spans="1:8">
      <c r="A13204" t="n">
        <v>114237</v>
      </c>
      <c r="B13204" s="33" t="n">
        <v>46</v>
      </c>
      <c r="C13204" s="7" t="n">
        <v>1</v>
      </c>
      <c r="D13204" s="7" t="n">
        <v>-0.0500000007450581</v>
      </c>
      <c r="E13204" s="7" t="n">
        <v>0</v>
      </c>
      <c r="F13204" s="7" t="n">
        <v>-29.7000007629395</v>
      </c>
      <c r="G13204" s="7" t="n">
        <v>0</v>
      </c>
    </row>
    <row r="13205" spans="1:8">
      <c r="A13205" t="s">
        <v>4</v>
      </c>
      <c r="B13205" s="4" t="s">
        <v>5</v>
      </c>
      <c r="C13205" s="4" t="s">
        <v>7</v>
      </c>
      <c r="D13205" s="4" t="s">
        <v>18</v>
      </c>
      <c r="E13205" s="4" t="s">
        <v>18</v>
      </c>
      <c r="F13205" s="4" t="s">
        <v>18</v>
      </c>
      <c r="G13205" s="4" t="s">
        <v>18</v>
      </c>
    </row>
    <row r="13206" spans="1:8">
      <c r="A13206" t="n">
        <v>114256</v>
      </c>
      <c r="B13206" s="33" t="n">
        <v>46</v>
      </c>
      <c r="C13206" s="7" t="n">
        <v>2</v>
      </c>
      <c r="D13206" s="7" t="n">
        <v>0.649999976158142</v>
      </c>
      <c r="E13206" s="7" t="n">
        <v>0</v>
      </c>
      <c r="F13206" s="7" t="n">
        <v>-30.25</v>
      </c>
      <c r="G13206" s="7" t="n">
        <v>0</v>
      </c>
    </row>
    <row r="13207" spans="1:8">
      <c r="A13207" t="s">
        <v>4</v>
      </c>
      <c r="B13207" s="4" t="s">
        <v>5</v>
      </c>
      <c r="C13207" s="4" t="s">
        <v>7</v>
      </c>
      <c r="D13207" s="4" t="s">
        <v>18</v>
      </c>
      <c r="E13207" s="4" t="s">
        <v>18</v>
      </c>
      <c r="F13207" s="4" t="s">
        <v>18</v>
      </c>
      <c r="G13207" s="4" t="s">
        <v>18</v>
      </c>
    </row>
    <row r="13208" spans="1:8">
      <c r="A13208" t="n">
        <v>114275</v>
      </c>
      <c r="B13208" s="33" t="n">
        <v>46</v>
      </c>
      <c r="C13208" s="7" t="n">
        <v>3</v>
      </c>
      <c r="D13208" s="7" t="n">
        <v>-1</v>
      </c>
      <c r="E13208" s="7" t="n">
        <v>0</v>
      </c>
      <c r="F13208" s="7" t="n">
        <v>-29.1499996185303</v>
      </c>
      <c r="G13208" s="7" t="n">
        <v>0</v>
      </c>
    </row>
    <row r="13209" spans="1:8">
      <c r="A13209" t="s">
        <v>4</v>
      </c>
      <c r="B13209" s="4" t="s">
        <v>5</v>
      </c>
      <c r="C13209" s="4" t="s">
        <v>7</v>
      </c>
      <c r="D13209" s="4" t="s">
        <v>18</v>
      </c>
      <c r="E13209" s="4" t="s">
        <v>18</v>
      </c>
      <c r="F13209" s="4" t="s">
        <v>18</v>
      </c>
      <c r="G13209" s="4" t="s">
        <v>18</v>
      </c>
    </row>
    <row r="13210" spans="1:8">
      <c r="A13210" t="n">
        <v>114294</v>
      </c>
      <c r="B13210" s="33" t="n">
        <v>46</v>
      </c>
      <c r="C13210" s="7" t="n">
        <v>4</v>
      </c>
      <c r="D13210" s="7" t="n">
        <v>-1.79999995231628</v>
      </c>
      <c r="E13210" s="7" t="n">
        <v>0.0599999986588955</v>
      </c>
      <c r="F13210" s="7" t="n">
        <v>-28.8500003814697</v>
      </c>
      <c r="G13210" s="7" t="n">
        <v>0</v>
      </c>
    </row>
    <row r="13211" spans="1:8">
      <c r="A13211" t="s">
        <v>4</v>
      </c>
      <c r="B13211" s="4" t="s">
        <v>5</v>
      </c>
      <c r="C13211" s="4" t="s">
        <v>7</v>
      </c>
      <c r="D13211" s="4" t="s">
        <v>18</v>
      </c>
      <c r="E13211" s="4" t="s">
        <v>18</v>
      </c>
      <c r="F13211" s="4" t="s">
        <v>18</v>
      </c>
      <c r="G13211" s="4" t="s">
        <v>18</v>
      </c>
    </row>
    <row r="13212" spans="1:8">
      <c r="A13212" t="n">
        <v>114313</v>
      </c>
      <c r="B13212" s="33" t="n">
        <v>46</v>
      </c>
      <c r="C13212" s="7" t="n">
        <v>5</v>
      </c>
      <c r="D13212" s="7" t="n">
        <v>0.850000023841858</v>
      </c>
      <c r="E13212" s="7" t="n">
        <v>0.0599999986588955</v>
      </c>
      <c r="F13212" s="7" t="n">
        <v>-29.3999996185303</v>
      </c>
      <c r="G13212" s="7" t="n">
        <v>0</v>
      </c>
    </row>
    <row r="13213" spans="1:8">
      <c r="A13213" t="s">
        <v>4</v>
      </c>
      <c r="B13213" s="4" t="s">
        <v>5</v>
      </c>
      <c r="C13213" s="4" t="s">
        <v>7</v>
      </c>
      <c r="D13213" s="4" t="s">
        <v>18</v>
      </c>
      <c r="E13213" s="4" t="s">
        <v>18</v>
      </c>
      <c r="F13213" s="4" t="s">
        <v>18</v>
      </c>
      <c r="G13213" s="4" t="s">
        <v>18</v>
      </c>
    </row>
    <row r="13214" spans="1:8">
      <c r="A13214" t="n">
        <v>114332</v>
      </c>
      <c r="B13214" s="33" t="n">
        <v>46</v>
      </c>
      <c r="C13214" s="7" t="n">
        <v>6</v>
      </c>
      <c r="D13214" s="7" t="n">
        <v>-1.25</v>
      </c>
      <c r="E13214" s="7" t="n">
        <v>0</v>
      </c>
      <c r="F13214" s="7" t="n">
        <v>-28.2000007629395</v>
      </c>
      <c r="G13214" s="7" t="n">
        <v>0</v>
      </c>
    </row>
    <row r="13215" spans="1:8">
      <c r="A13215" t="s">
        <v>4</v>
      </c>
      <c r="B13215" s="4" t="s">
        <v>5</v>
      </c>
      <c r="C13215" s="4" t="s">
        <v>7</v>
      </c>
      <c r="D13215" s="4" t="s">
        <v>18</v>
      </c>
      <c r="E13215" s="4" t="s">
        <v>18</v>
      </c>
      <c r="F13215" s="4" t="s">
        <v>18</v>
      </c>
      <c r="G13215" s="4" t="s">
        <v>18</v>
      </c>
    </row>
    <row r="13216" spans="1:8">
      <c r="A13216" t="n">
        <v>114351</v>
      </c>
      <c r="B13216" s="33" t="n">
        <v>46</v>
      </c>
      <c r="C13216" s="7" t="n">
        <v>7</v>
      </c>
      <c r="D13216" s="7" t="n">
        <v>0.600000023841858</v>
      </c>
      <c r="E13216" s="7" t="n">
        <v>0.0599999986588955</v>
      </c>
      <c r="F13216" s="7" t="n">
        <v>-28.75</v>
      </c>
      <c r="G13216" s="7" t="n">
        <v>0</v>
      </c>
    </row>
    <row r="13217" spans="1:7">
      <c r="A13217" t="s">
        <v>4</v>
      </c>
      <c r="B13217" s="4" t="s">
        <v>5</v>
      </c>
      <c r="C13217" s="4" t="s">
        <v>7</v>
      </c>
      <c r="D13217" s="4" t="s">
        <v>18</v>
      </c>
      <c r="E13217" s="4" t="s">
        <v>18</v>
      </c>
      <c r="F13217" s="4" t="s">
        <v>18</v>
      </c>
      <c r="G13217" s="4" t="s">
        <v>18</v>
      </c>
    </row>
    <row r="13218" spans="1:7">
      <c r="A13218" t="n">
        <v>114370</v>
      </c>
      <c r="B13218" s="33" t="n">
        <v>46</v>
      </c>
      <c r="C13218" s="7" t="n">
        <v>8</v>
      </c>
      <c r="D13218" s="7" t="n">
        <v>-0.150000005960464</v>
      </c>
      <c r="E13218" s="7" t="n">
        <v>0.0599999986588955</v>
      </c>
      <c r="F13218" s="7" t="n">
        <v>-28.6000003814697</v>
      </c>
      <c r="G13218" s="7" t="n">
        <v>0</v>
      </c>
    </row>
    <row r="13219" spans="1:7">
      <c r="A13219" t="s">
        <v>4</v>
      </c>
      <c r="B13219" s="4" t="s">
        <v>5</v>
      </c>
      <c r="C13219" s="4" t="s">
        <v>7</v>
      </c>
      <c r="D13219" s="4" t="s">
        <v>18</v>
      </c>
      <c r="E13219" s="4" t="s">
        <v>18</v>
      </c>
      <c r="F13219" s="4" t="s">
        <v>18</v>
      </c>
      <c r="G13219" s="4" t="s">
        <v>18</v>
      </c>
    </row>
    <row r="13220" spans="1:7">
      <c r="A13220" t="n">
        <v>114389</v>
      </c>
      <c r="B13220" s="33" t="n">
        <v>46</v>
      </c>
      <c r="C13220" s="7" t="n">
        <v>9</v>
      </c>
      <c r="D13220" s="7" t="n">
        <v>-2.09999990463257</v>
      </c>
      <c r="E13220" s="7" t="n">
        <v>0</v>
      </c>
      <c r="F13220" s="7" t="n">
        <v>-29.75</v>
      </c>
      <c r="G13220" s="7" t="n">
        <v>0</v>
      </c>
    </row>
    <row r="13221" spans="1:7">
      <c r="A13221" t="s">
        <v>4</v>
      </c>
      <c r="B13221" s="4" t="s">
        <v>5</v>
      </c>
      <c r="C13221" s="4" t="s">
        <v>7</v>
      </c>
      <c r="D13221" s="4" t="s">
        <v>18</v>
      </c>
      <c r="E13221" s="4" t="s">
        <v>18</v>
      </c>
      <c r="F13221" s="4" t="s">
        <v>18</v>
      </c>
      <c r="G13221" s="4" t="s">
        <v>18</v>
      </c>
    </row>
    <row r="13222" spans="1:7">
      <c r="A13222" t="n">
        <v>114408</v>
      </c>
      <c r="B13222" s="33" t="n">
        <v>46</v>
      </c>
      <c r="C13222" s="7" t="n">
        <v>11</v>
      </c>
      <c r="D13222" s="7" t="n">
        <v>1.85000002384186</v>
      </c>
      <c r="E13222" s="7" t="n">
        <v>0.0599999986588955</v>
      </c>
      <c r="F13222" s="7" t="n">
        <v>-29.8999996185303</v>
      </c>
      <c r="G13222" s="7" t="n">
        <v>0</v>
      </c>
    </row>
    <row r="13223" spans="1:7">
      <c r="A13223" t="s">
        <v>4</v>
      </c>
      <c r="B13223" s="4" t="s">
        <v>5</v>
      </c>
      <c r="C13223" s="4" t="s">
        <v>7</v>
      </c>
      <c r="D13223" s="4" t="s">
        <v>18</v>
      </c>
      <c r="E13223" s="4" t="s">
        <v>18</v>
      </c>
      <c r="F13223" s="4" t="s">
        <v>18</v>
      </c>
      <c r="G13223" s="4" t="s">
        <v>18</v>
      </c>
    </row>
    <row r="13224" spans="1:7">
      <c r="A13224" t="n">
        <v>114427</v>
      </c>
      <c r="B13224" s="33" t="n">
        <v>46</v>
      </c>
      <c r="C13224" s="7" t="n">
        <v>14</v>
      </c>
      <c r="D13224" s="7" t="n">
        <v>-2.75</v>
      </c>
      <c r="E13224" s="7" t="n">
        <v>0</v>
      </c>
      <c r="F13224" s="7" t="n">
        <v>-31.8999996185303</v>
      </c>
      <c r="G13224" s="7" t="n">
        <v>50</v>
      </c>
    </row>
    <row r="13225" spans="1:7">
      <c r="A13225" t="s">
        <v>4</v>
      </c>
      <c r="B13225" s="4" t="s">
        <v>5</v>
      </c>
      <c r="C13225" s="4" t="s">
        <v>7</v>
      </c>
      <c r="D13225" s="4" t="s">
        <v>18</v>
      </c>
      <c r="E13225" s="4" t="s">
        <v>18</v>
      </c>
      <c r="F13225" s="4" t="s">
        <v>18</v>
      </c>
      <c r="G13225" s="4" t="s">
        <v>18</v>
      </c>
    </row>
    <row r="13226" spans="1:7">
      <c r="A13226" t="n">
        <v>114446</v>
      </c>
      <c r="B13226" s="33" t="n">
        <v>46</v>
      </c>
      <c r="C13226" s="7" t="n">
        <v>13</v>
      </c>
      <c r="D13226" s="7" t="n">
        <v>0.899999976158142</v>
      </c>
      <c r="E13226" s="7" t="n">
        <v>0</v>
      </c>
      <c r="F13226" s="7" t="n">
        <v>-31.2000007629395</v>
      </c>
      <c r="G13226" s="7" t="n">
        <v>0</v>
      </c>
    </row>
    <row r="13227" spans="1:7">
      <c r="A13227" t="s">
        <v>4</v>
      </c>
      <c r="B13227" s="4" t="s">
        <v>5</v>
      </c>
      <c r="C13227" s="4" t="s">
        <v>7</v>
      </c>
      <c r="D13227" s="4" t="s">
        <v>18</v>
      </c>
      <c r="E13227" s="4" t="s">
        <v>18</v>
      </c>
      <c r="F13227" s="4" t="s">
        <v>18</v>
      </c>
      <c r="G13227" s="4" t="s">
        <v>18</v>
      </c>
    </row>
    <row r="13228" spans="1:7">
      <c r="A13228" t="n">
        <v>114465</v>
      </c>
      <c r="B13228" s="33" t="n">
        <v>46</v>
      </c>
      <c r="C13228" s="7" t="n">
        <v>80</v>
      </c>
      <c r="D13228" s="7" t="n">
        <v>1.75</v>
      </c>
      <c r="E13228" s="7" t="n">
        <v>0</v>
      </c>
      <c r="F13228" s="7" t="n">
        <v>-30.8500003814697</v>
      </c>
      <c r="G13228" s="7" t="n">
        <v>0</v>
      </c>
    </row>
    <row r="13229" spans="1:7">
      <c r="A13229" t="s">
        <v>4</v>
      </c>
      <c r="B13229" s="4" t="s">
        <v>5</v>
      </c>
      <c r="C13229" s="4" t="s">
        <v>7</v>
      </c>
      <c r="D13229" s="4" t="s">
        <v>18</v>
      </c>
      <c r="E13229" s="4" t="s">
        <v>18</v>
      </c>
      <c r="F13229" s="4" t="s">
        <v>18</v>
      </c>
      <c r="G13229" s="4" t="s">
        <v>18</v>
      </c>
    </row>
    <row r="13230" spans="1:7">
      <c r="A13230" t="n">
        <v>114484</v>
      </c>
      <c r="B13230" s="33" t="n">
        <v>46</v>
      </c>
      <c r="C13230" s="7" t="n">
        <v>15</v>
      </c>
      <c r="D13230" s="7" t="n">
        <v>-0.899999976158142</v>
      </c>
      <c r="E13230" s="7" t="n">
        <v>0</v>
      </c>
      <c r="F13230" s="7" t="n">
        <v>-33.0999984741211</v>
      </c>
      <c r="G13230" s="7" t="n">
        <v>10</v>
      </c>
    </row>
    <row r="13231" spans="1:7">
      <c r="A13231" t="s">
        <v>4</v>
      </c>
      <c r="B13231" s="4" t="s">
        <v>5</v>
      </c>
      <c r="C13231" s="4" t="s">
        <v>7</v>
      </c>
      <c r="D13231" s="4" t="s">
        <v>18</v>
      </c>
      <c r="E13231" s="4" t="s">
        <v>18</v>
      </c>
      <c r="F13231" s="4" t="s">
        <v>18</v>
      </c>
      <c r="G13231" s="4" t="s">
        <v>18</v>
      </c>
    </row>
    <row r="13232" spans="1:7">
      <c r="A13232" t="n">
        <v>114503</v>
      </c>
      <c r="B13232" s="33" t="n">
        <v>46</v>
      </c>
      <c r="C13232" s="7" t="n">
        <v>18</v>
      </c>
      <c r="D13232" s="7" t="n">
        <v>-0.949999988079071</v>
      </c>
      <c r="E13232" s="7" t="n">
        <v>0</v>
      </c>
      <c r="F13232" s="7" t="n">
        <v>-30.2999992370605</v>
      </c>
      <c r="G13232" s="7" t="n">
        <v>0</v>
      </c>
    </row>
    <row r="13233" spans="1:7">
      <c r="A13233" t="s">
        <v>4</v>
      </c>
      <c r="B13233" s="4" t="s">
        <v>5</v>
      </c>
      <c r="C13233" s="4" t="s">
        <v>7</v>
      </c>
      <c r="D13233" s="4" t="s">
        <v>18</v>
      </c>
      <c r="E13233" s="4" t="s">
        <v>18</v>
      </c>
      <c r="F13233" s="4" t="s">
        <v>18</v>
      </c>
      <c r="G13233" s="4" t="s">
        <v>18</v>
      </c>
    </row>
    <row r="13234" spans="1:7">
      <c r="A13234" t="n">
        <v>114522</v>
      </c>
      <c r="B13234" s="33" t="n">
        <v>46</v>
      </c>
      <c r="C13234" s="7" t="n">
        <v>31</v>
      </c>
      <c r="D13234" s="7" t="n">
        <v>1.5</v>
      </c>
      <c r="E13234" s="7" t="n">
        <v>0</v>
      </c>
      <c r="F13234" s="7" t="n">
        <v>-32.75</v>
      </c>
      <c r="G13234" s="7" t="n">
        <v>0</v>
      </c>
    </row>
    <row r="13235" spans="1:7">
      <c r="A13235" t="s">
        <v>4</v>
      </c>
      <c r="B13235" s="4" t="s">
        <v>5</v>
      </c>
      <c r="C13235" s="4" t="s">
        <v>7</v>
      </c>
      <c r="D13235" s="4" t="s">
        <v>18</v>
      </c>
      <c r="E13235" s="4" t="s">
        <v>18</v>
      </c>
      <c r="F13235" s="4" t="s">
        <v>18</v>
      </c>
      <c r="G13235" s="4" t="s">
        <v>18</v>
      </c>
    </row>
    <row r="13236" spans="1:7">
      <c r="A13236" t="n">
        <v>114541</v>
      </c>
      <c r="B13236" s="33" t="n">
        <v>46</v>
      </c>
      <c r="C13236" s="7" t="n">
        <v>33</v>
      </c>
      <c r="D13236" s="7" t="n">
        <v>0.349999994039536</v>
      </c>
      <c r="E13236" s="7" t="n">
        <v>0</v>
      </c>
      <c r="F13236" s="7" t="n">
        <v>-33.0999984741211</v>
      </c>
      <c r="G13236" s="7" t="n">
        <v>0</v>
      </c>
    </row>
    <row r="13237" spans="1:7">
      <c r="A13237" t="s">
        <v>4</v>
      </c>
      <c r="B13237" s="4" t="s">
        <v>5</v>
      </c>
      <c r="C13237" s="4" t="s">
        <v>7</v>
      </c>
      <c r="D13237" s="4" t="s">
        <v>18</v>
      </c>
      <c r="E13237" s="4" t="s">
        <v>18</v>
      </c>
      <c r="F13237" s="4" t="s">
        <v>18</v>
      </c>
      <c r="G13237" s="4" t="s">
        <v>18</v>
      </c>
    </row>
    <row r="13238" spans="1:7">
      <c r="A13238" t="n">
        <v>114560</v>
      </c>
      <c r="B13238" s="33" t="n">
        <v>46</v>
      </c>
      <c r="C13238" s="7" t="n">
        <v>16</v>
      </c>
      <c r="D13238" s="7" t="n">
        <v>-2.09999990463257</v>
      </c>
      <c r="E13238" s="7" t="n">
        <v>0</v>
      </c>
      <c r="F13238" s="7" t="n">
        <v>-32.9000015258789</v>
      </c>
      <c r="G13238" s="7" t="n">
        <v>30</v>
      </c>
    </row>
    <row r="13239" spans="1:7">
      <c r="A13239" t="s">
        <v>4</v>
      </c>
      <c r="B13239" s="4" t="s">
        <v>5</v>
      </c>
      <c r="C13239" s="4" t="s">
        <v>7</v>
      </c>
      <c r="D13239" s="4" t="s">
        <v>18</v>
      </c>
      <c r="E13239" s="4" t="s">
        <v>18</v>
      </c>
      <c r="F13239" s="4" t="s">
        <v>18</v>
      </c>
      <c r="G13239" s="4" t="s">
        <v>18</v>
      </c>
    </row>
    <row r="13240" spans="1:7">
      <c r="A13240" t="n">
        <v>114579</v>
      </c>
      <c r="B13240" s="33" t="n">
        <v>46</v>
      </c>
      <c r="C13240" s="7" t="n">
        <v>7032</v>
      </c>
      <c r="D13240" s="7" t="n">
        <v>-0.699999988079071</v>
      </c>
      <c r="E13240" s="7" t="n">
        <v>0</v>
      </c>
      <c r="F13240" s="7" t="n">
        <v>-30.7999992370605</v>
      </c>
      <c r="G13240" s="7" t="n">
        <v>0</v>
      </c>
    </row>
    <row r="13241" spans="1:7">
      <c r="A13241" t="s">
        <v>4</v>
      </c>
      <c r="B13241" s="4" t="s">
        <v>5</v>
      </c>
      <c r="C13241" s="4" t="s">
        <v>7</v>
      </c>
      <c r="D13241" s="4" t="s">
        <v>7</v>
      </c>
      <c r="E13241" s="4" t="s">
        <v>18</v>
      </c>
      <c r="F13241" s="4" t="s">
        <v>8</v>
      </c>
    </row>
    <row r="13242" spans="1:7">
      <c r="A13242" t="n">
        <v>114598</v>
      </c>
      <c r="B13242" s="58" t="n">
        <v>53</v>
      </c>
      <c r="C13242" s="7" t="n">
        <v>0</v>
      </c>
      <c r="D13242" s="7" t="n">
        <v>16</v>
      </c>
      <c r="E13242" s="7" t="n">
        <v>0</v>
      </c>
      <c r="F13242" s="7" t="n">
        <v>0</v>
      </c>
    </row>
    <row r="13243" spans="1:7">
      <c r="A13243" t="s">
        <v>4</v>
      </c>
      <c r="B13243" s="4" t="s">
        <v>5</v>
      </c>
      <c r="C13243" s="4" t="s">
        <v>7</v>
      </c>
      <c r="D13243" s="4" t="s">
        <v>7</v>
      </c>
      <c r="E13243" s="4" t="s">
        <v>18</v>
      </c>
      <c r="F13243" s="4" t="s">
        <v>8</v>
      </c>
    </row>
    <row r="13244" spans="1:7">
      <c r="A13244" t="n">
        <v>114608</v>
      </c>
      <c r="B13244" s="58" t="n">
        <v>53</v>
      </c>
      <c r="C13244" s="7" t="n">
        <v>1</v>
      </c>
      <c r="D13244" s="7" t="n">
        <v>16</v>
      </c>
      <c r="E13244" s="7" t="n">
        <v>0</v>
      </c>
      <c r="F13244" s="7" t="n">
        <v>0</v>
      </c>
    </row>
    <row r="13245" spans="1:7">
      <c r="A13245" t="s">
        <v>4</v>
      </c>
      <c r="B13245" s="4" t="s">
        <v>5</v>
      </c>
      <c r="C13245" s="4" t="s">
        <v>7</v>
      </c>
      <c r="D13245" s="4" t="s">
        <v>7</v>
      </c>
      <c r="E13245" s="4" t="s">
        <v>18</v>
      </c>
      <c r="F13245" s="4" t="s">
        <v>8</v>
      </c>
    </row>
    <row r="13246" spans="1:7">
      <c r="A13246" t="n">
        <v>114618</v>
      </c>
      <c r="B13246" s="58" t="n">
        <v>53</v>
      </c>
      <c r="C13246" s="7" t="n">
        <v>2</v>
      </c>
      <c r="D13246" s="7" t="n">
        <v>16</v>
      </c>
      <c r="E13246" s="7" t="n">
        <v>0</v>
      </c>
      <c r="F13246" s="7" t="n">
        <v>0</v>
      </c>
    </row>
    <row r="13247" spans="1:7">
      <c r="A13247" t="s">
        <v>4</v>
      </c>
      <c r="B13247" s="4" t="s">
        <v>5</v>
      </c>
      <c r="C13247" s="4" t="s">
        <v>7</v>
      </c>
      <c r="D13247" s="4" t="s">
        <v>7</v>
      </c>
      <c r="E13247" s="4" t="s">
        <v>18</v>
      </c>
      <c r="F13247" s="4" t="s">
        <v>8</v>
      </c>
    </row>
    <row r="13248" spans="1:7">
      <c r="A13248" t="n">
        <v>114628</v>
      </c>
      <c r="B13248" s="58" t="n">
        <v>53</v>
      </c>
      <c r="C13248" s="7" t="n">
        <v>3</v>
      </c>
      <c r="D13248" s="7" t="n">
        <v>16</v>
      </c>
      <c r="E13248" s="7" t="n">
        <v>0</v>
      </c>
      <c r="F13248" s="7" t="n">
        <v>0</v>
      </c>
    </row>
    <row r="13249" spans="1:7">
      <c r="A13249" t="s">
        <v>4</v>
      </c>
      <c r="B13249" s="4" t="s">
        <v>5</v>
      </c>
      <c r="C13249" s="4" t="s">
        <v>7</v>
      </c>
      <c r="D13249" s="4" t="s">
        <v>7</v>
      </c>
      <c r="E13249" s="4" t="s">
        <v>18</v>
      </c>
      <c r="F13249" s="4" t="s">
        <v>8</v>
      </c>
    </row>
    <row r="13250" spans="1:7">
      <c r="A13250" t="n">
        <v>114638</v>
      </c>
      <c r="B13250" s="58" t="n">
        <v>53</v>
      </c>
      <c r="C13250" s="7" t="n">
        <v>4</v>
      </c>
      <c r="D13250" s="7" t="n">
        <v>16</v>
      </c>
      <c r="E13250" s="7" t="n">
        <v>0</v>
      </c>
      <c r="F13250" s="7" t="n">
        <v>0</v>
      </c>
    </row>
    <row r="13251" spans="1:7">
      <c r="A13251" t="s">
        <v>4</v>
      </c>
      <c r="B13251" s="4" t="s">
        <v>5</v>
      </c>
      <c r="C13251" s="4" t="s">
        <v>7</v>
      </c>
      <c r="D13251" s="4" t="s">
        <v>7</v>
      </c>
      <c r="E13251" s="4" t="s">
        <v>18</v>
      </c>
      <c r="F13251" s="4" t="s">
        <v>8</v>
      </c>
    </row>
    <row r="13252" spans="1:7">
      <c r="A13252" t="n">
        <v>114648</v>
      </c>
      <c r="B13252" s="58" t="n">
        <v>53</v>
      </c>
      <c r="C13252" s="7" t="n">
        <v>5</v>
      </c>
      <c r="D13252" s="7" t="n">
        <v>16</v>
      </c>
      <c r="E13252" s="7" t="n">
        <v>0</v>
      </c>
      <c r="F13252" s="7" t="n">
        <v>0</v>
      </c>
    </row>
    <row r="13253" spans="1:7">
      <c r="A13253" t="s">
        <v>4</v>
      </c>
      <c r="B13253" s="4" t="s">
        <v>5</v>
      </c>
      <c r="C13253" s="4" t="s">
        <v>7</v>
      </c>
      <c r="D13253" s="4" t="s">
        <v>7</v>
      </c>
      <c r="E13253" s="4" t="s">
        <v>18</v>
      </c>
      <c r="F13253" s="4" t="s">
        <v>8</v>
      </c>
    </row>
    <row r="13254" spans="1:7">
      <c r="A13254" t="n">
        <v>114658</v>
      </c>
      <c r="B13254" s="58" t="n">
        <v>53</v>
      </c>
      <c r="C13254" s="7" t="n">
        <v>6</v>
      </c>
      <c r="D13254" s="7" t="n">
        <v>16</v>
      </c>
      <c r="E13254" s="7" t="n">
        <v>0</v>
      </c>
      <c r="F13254" s="7" t="n">
        <v>0</v>
      </c>
    </row>
    <row r="13255" spans="1:7">
      <c r="A13255" t="s">
        <v>4</v>
      </c>
      <c r="B13255" s="4" t="s">
        <v>5</v>
      </c>
      <c r="C13255" s="4" t="s">
        <v>7</v>
      </c>
      <c r="D13255" s="4" t="s">
        <v>7</v>
      </c>
      <c r="E13255" s="4" t="s">
        <v>18</v>
      </c>
      <c r="F13255" s="4" t="s">
        <v>8</v>
      </c>
    </row>
    <row r="13256" spans="1:7">
      <c r="A13256" t="n">
        <v>114668</v>
      </c>
      <c r="B13256" s="58" t="n">
        <v>53</v>
      </c>
      <c r="C13256" s="7" t="n">
        <v>7</v>
      </c>
      <c r="D13256" s="7" t="n">
        <v>16</v>
      </c>
      <c r="E13256" s="7" t="n">
        <v>0</v>
      </c>
      <c r="F13256" s="7" t="n">
        <v>0</v>
      </c>
    </row>
    <row r="13257" spans="1:7">
      <c r="A13257" t="s">
        <v>4</v>
      </c>
      <c r="B13257" s="4" t="s">
        <v>5</v>
      </c>
      <c r="C13257" s="4" t="s">
        <v>7</v>
      </c>
      <c r="D13257" s="4" t="s">
        <v>7</v>
      </c>
      <c r="E13257" s="4" t="s">
        <v>18</v>
      </c>
      <c r="F13257" s="4" t="s">
        <v>8</v>
      </c>
    </row>
    <row r="13258" spans="1:7">
      <c r="A13258" t="n">
        <v>114678</v>
      </c>
      <c r="B13258" s="58" t="n">
        <v>53</v>
      </c>
      <c r="C13258" s="7" t="n">
        <v>8</v>
      </c>
      <c r="D13258" s="7" t="n">
        <v>16</v>
      </c>
      <c r="E13258" s="7" t="n">
        <v>0</v>
      </c>
      <c r="F13258" s="7" t="n">
        <v>0</v>
      </c>
    </row>
    <row r="13259" spans="1:7">
      <c r="A13259" t="s">
        <v>4</v>
      </c>
      <c r="B13259" s="4" t="s">
        <v>5</v>
      </c>
      <c r="C13259" s="4" t="s">
        <v>7</v>
      </c>
      <c r="D13259" s="4" t="s">
        <v>7</v>
      </c>
      <c r="E13259" s="4" t="s">
        <v>18</v>
      </c>
      <c r="F13259" s="4" t="s">
        <v>8</v>
      </c>
    </row>
    <row r="13260" spans="1:7">
      <c r="A13260" t="n">
        <v>114688</v>
      </c>
      <c r="B13260" s="58" t="n">
        <v>53</v>
      </c>
      <c r="C13260" s="7" t="n">
        <v>9</v>
      </c>
      <c r="D13260" s="7" t="n">
        <v>16</v>
      </c>
      <c r="E13260" s="7" t="n">
        <v>0</v>
      </c>
      <c r="F13260" s="7" t="n">
        <v>0</v>
      </c>
    </row>
    <row r="13261" spans="1:7">
      <c r="A13261" t="s">
        <v>4</v>
      </c>
      <c r="B13261" s="4" t="s">
        <v>5</v>
      </c>
      <c r="C13261" s="4" t="s">
        <v>7</v>
      </c>
      <c r="D13261" s="4" t="s">
        <v>7</v>
      </c>
      <c r="E13261" s="4" t="s">
        <v>18</v>
      </c>
      <c r="F13261" s="4" t="s">
        <v>8</v>
      </c>
    </row>
    <row r="13262" spans="1:7">
      <c r="A13262" t="n">
        <v>114698</v>
      </c>
      <c r="B13262" s="58" t="n">
        <v>53</v>
      </c>
      <c r="C13262" s="7" t="n">
        <v>11</v>
      </c>
      <c r="D13262" s="7" t="n">
        <v>16</v>
      </c>
      <c r="E13262" s="7" t="n">
        <v>0</v>
      </c>
      <c r="F13262" s="7" t="n">
        <v>0</v>
      </c>
    </row>
    <row r="13263" spans="1:7">
      <c r="A13263" t="s">
        <v>4</v>
      </c>
      <c r="B13263" s="4" t="s">
        <v>5</v>
      </c>
      <c r="C13263" s="4" t="s">
        <v>7</v>
      </c>
      <c r="D13263" s="4" t="s">
        <v>7</v>
      </c>
      <c r="E13263" s="4" t="s">
        <v>18</v>
      </c>
      <c r="F13263" s="4" t="s">
        <v>8</v>
      </c>
    </row>
    <row r="13264" spans="1:7">
      <c r="A13264" t="n">
        <v>114708</v>
      </c>
      <c r="B13264" s="58" t="n">
        <v>53</v>
      </c>
      <c r="C13264" s="7" t="n">
        <v>13</v>
      </c>
      <c r="D13264" s="7" t="n">
        <v>16</v>
      </c>
      <c r="E13264" s="7" t="n">
        <v>0</v>
      </c>
      <c r="F13264" s="7" t="n">
        <v>0</v>
      </c>
    </row>
    <row r="13265" spans="1:6">
      <c r="A13265" t="s">
        <v>4</v>
      </c>
      <c r="B13265" s="4" t="s">
        <v>5</v>
      </c>
      <c r="C13265" s="4" t="s">
        <v>7</v>
      </c>
      <c r="D13265" s="4" t="s">
        <v>7</v>
      </c>
      <c r="E13265" s="4" t="s">
        <v>18</v>
      </c>
      <c r="F13265" s="4" t="s">
        <v>8</v>
      </c>
    </row>
    <row r="13266" spans="1:6">
      <c r="A13266" t="n">
        <v>114718</v>
      </c>
      <c r="B13266" s="58" t="n">
        <v>53</v>
      </c>
      <c r="C13266" s="7" t="n">
        <v>80</v>
      </c>
      <c r="D13266" s="7" t="n">
        <v>16</v>
      </c>
      <c r="E13266" s="7" t="n">
        <v>0</v>
      </c>
      <c r="F13266" s="7" t="n">
        <v>0</v>
      </c>
    </row>
    <row r="13267" spans="1:6">
      <c r="A13267" t="s">
        <v>4</v>
      </c>
      <c r="B13267" s="4" t="s">
        <v>5</v>
      </c>
      <c r="C13267" s="4" t="s">
        <v>7</v>
      </c>
      <c r="D13267" s="4" t="s">
        <v>7</v>
      </c>
      <c r="E13267" s="4" t="s">
        <v>18</v>
      </c>
      <c r="F13267" s="4" t="s">
        <v>8</v>
      </c>
    </row>
    <row r="13268" spans="1:6">
      <c r="A13268" t="n">
        <v>114728</v>
      </c>
      <c r="B13268" s="58" t="n">
        <v>53</v>
      </c>
      <c r="C13268" s="7" t="n">
        <v>18</v>
      </c>
      <c r="D13268" s="7" t="n">
        <v>16</v>
      </c>
      <c r="E13268" s="7" t="n">
        <v>0</v>
      </c>
      <c r="F13268" s="7" t="n">
        <v>0</v>
      </c>
    </row>
    <row r="13269" spans="1:6">
      <c r="A13269" t="s">
        <v>4</v>
      </c>
      <c r="B13269" s="4" t="s">
        <v>5</v>
      </c>
      <c r="C13269" s="4" t="s">
        <v>7</v>
      </c>
      <c r="D13269" s="4" t="s">
        <v>7</v>
      </c>
      <c r="E13269" s="4" t="s">
        <v>18</v>
      </c>
      <c r="F13269" s="4" t="s">
        <v>8</v>
      </c>
    </row>
    <row r="13270" spans="1:6">
      <c r="A13270" t="n">
        <v>114738</v>
      </c>
      <c r="B13270" s="58" t="n">
        <v>53</v>
      </c>
      <c r="C13270" s="7" t="n">
        <v>7032</v>
      </c>
      <c r="D13270" s="7" t="n">
        <v>16</v>
      </c>
      <c r="E13270" s="7" t="n">
        <v>0</v>
      </c>
      <c r="F13270" s="7" t="n">
        <v>0</v>
      </c>
    </row>
    <row r="13271" spans="1:6">
      <c r="A13271" t="s">
        <v>4</v>
      </c>
      <c r="B13271" s="4" t="s">
        <v>5</v>
      </c>
      <c r="C13271" s="4" t="s">
        <v>7</v>
      </c>
      <c r="D13271" s="4" t="s">
        <v>7</v>
      </c>
      <c r="E13271" s="4" t="s">
        <v>18</v>
      </c>
      <c r="F13271" s="4" t="s">
        <v>8</v>
      </c>
    </row>
    <row r="13272" spans="1:6">
      <c r="A13272" t="n">
        <v>114748</v>
      </c>
      <c r="B13272" s="58" t="n">
        <v>53</v>
      </c>
      <c r="C13272" s="7" t="n">
        <v>14</v>
      </c>
      <c r="D13272" s="7" t="n">
        <v>0</v>
      </c>
      <c r="E13272" s="7" t="n">
        <v>0</v>
      </c>
      <c r="F13272" s="7" t="n">
        <v>0</v>
      </c>
    </row>
    <row r="13273" spans="1:6">
      <c r="A13273" t="s">
        <v>4</v>
      </c>
      <c r="B13273" s="4" t="s">
        <v>5</v>
      </c>
      <c r="C13273" s="4" t="s">
        <v>7</v>
      </c>
      <c r="D13273" s="4" t="s">
        <v>7</v>
      </c>
      <c r="E13273" s="4" t="s">
        <v>18</v>
      </c>
      <c r="F13273" s="4" t="s">
        <v>8</v>
      </c>
    </row>
    <row r="13274" spans="1:6">
      <c r="A13274" t="n">
        <v>114758</v>
      </c>
      <c r="B13274" s="58" t="n">
        <v>53</v>
      </c>
      <c r="C13274" s="7" t="n">
        <v>15</v>
      </c>
      <c r="D13274" s="7" t="n">
        <v>0</v>
      </c>
      <c r="E13274" s="7" t="n">
        <v>0</v>
      </c>
      <c r="F13274" s="7" t="n">
        <v>0</v>
      </c>
    </row>
    <row r="13275" spans="1:6">
      <c r="A13275" t="s">
        <v>4</v>
      </c>
      <c r="B13275" s="4" t="s">
        <v>5</v>
      </c>
      <c r="C13275" s="4" t="s">
        <v>7</v>
      </c>
      <c r="D13275" s="4" t="s">
        <v>7</v>
      </c>
      <c r="E13275" s="4" t="s">
        <v>18</v>
      </c>
      <c r="F13275" s="4" t="s">
        <v>8</v>
      </c>
    </row>
    <row r="13276" spans="1:6">
      <c r="A13276" t="n">
        <v>114768</v>
      </c>
      <c r="B13276" s="58" t="n">
        <v>53</v>
      </c>
      <c r="C13276" s="7" t="n">
        <v>31</v>
      </c>
      <c r="D13276" s="7" t="n">
        <v>0</v>
      </c>
      <c r="E13276" s="7" t="n">
        <v>0</v>
      </c>
      <c r="F13276" s="7" t="n">
        <v>0</v>
      </c>
    </row>
    <row r="13277" spans="1:6">
      <c r="A13277" t="s">
        <v>4</v>
      </c>
      <c r="B13277" s="4" t="s">
        <v>5</v>
      </c>
      <c r="C13277" s="4" t="s">
        <v>7</v>
      </c>
      <c r="D13277" s="4" t="s">
        <v>7</v>
      </c>
      <c r="E13277" s="4" t="s">
        <v>18</v>
      </c>
      <c r="F13277" s="4" t="s">
        <v>8</v>
      </c>
    </row>
    <row r="13278" spans="1:6">
      <c r="A13278" t="n">
        <v>114778</v>
      </c>
      <c r="B13278" s="58" t="n">
        <v>53</v>
      </c>
      <c r="C13278" s="7" t="n">
        <v>33</v>
      </c>
      <c r="D13278" s="7" t="n">
        <v>0</v>
      </c>
      <c r="E13278" s="7" t="n">
        <v>0</v>
      </c>
      <c r="F13278" s="7" t="n">
        <v>0</v>
      </c>
    </row>
    <row r="13279" spans="1:6">
      <c r="A13279" t="s">
        <v>4</v>
      </c>
      <c r="B13279" s="4" t="s">
        <v>5</v>
      </c>
      <c r="C13279" s="4" t="s">
        <v>7</v>
      </c>
      <c r="D13279" s="4" t="s">
        <v>7</v>
      </c>
      <c r="E13279" s="4" t="s">
        <v>18</v>
      </c>
      <c r="F13279" s="4" t="s">
        <v>8</v>
      </c>
    </row>
    <row r="13280" spans="1:6">
      <c r="A13280" t="n">
        <v>114788</v>
      </c>
      <c r="B13280" s="58" t="n">
        <v>53</v>
      </c>
      <c r="C13280" s="7" t="n">
        <v>16</v>
      </c>
      <c r="D13280" s="7" t="n">
        <v>0</v>
      </c>
      <c r="E13280" s="7" t="n">
        <v>0</v>
      </c>
      <c r="F13280" s="7" t="n">
        <v>0</v>
      </c>
    </row>
    <row r="13281" spans="1:6">
      <c r="A13281" t="s">
        <v>4</v>
      </c>
      <c r="B13281" s="4" t="s">
        <v>5</v>
      </c>
      <c r="C13281" s="4" t="s">
        <v>7</v>
      </c>
    </row>
    <row r="13282" spans="1:6">
      <c r="A13282" t="n">
        <v>114798</v>
      </c>
      <c r="B13282" s="23" t="n">
        <v>16</v>
      </c>
      <c r="C13282" s="7" t="n">
        <v>0</v>
      </c>
    </row>
    <row r="13283" spans="1:6">
      <c r="A13283" t="s">
        <v>4</v>
      </c>
      <c r="B13283" s="4" t="s">
        <v>5</v>
      </c>
      <c r="C13283" s="4" t="s">
        <v>7</v>
      </c>
      <c r="D13283" s="4" t="s">
        <v>18</v>
      </c>
      <c r="E13283" s="4" t="s">
        <v>18</v>
      </c>
      <c r="F13283" s="4" t="s">
        <v>18</v>
      </c>
      <c r="G13283" s="4" t="s">
        <v>7</v>
      </c>
      <c r="H13283" s="4" t="s">
        <v>7</v>
      </c>
    </row>
    <row r="13284" spans="1:6">
      <c r="A13284" t="n">
        <v>114801</v>
      </c>
      <c r="B13284" s="35" t="n">
        <v>60</v>
      </c>
      <c r="C13284" s="7" t="n">
        <v>0</v>
      </c>
      <c r="D13284" s="7" t="n">
        <v>0</v>
      </c>
      <c r="E13284" s="7" t="n">
        <v>0</v>
      </c>
      <c r="F13284" s="7" t="n">
        <v>0</v>
      </c>
      <c r="G13284" s="7" t="n">
        <v>0</v>
      </c>
      <c r="H13284" s="7" t="n">
        <v>1</v>
      </c>
    </row>
    <row r="13285" spans="1:6">
      <c r="A13285" t="s">
        <v>4</v>
      </c>
      <c r="B13285" s="4" t="s">
        <v>5</v>
      </c>
      <c r="C13285" s="4" t="s">
        <v>7</v>
      </c>
      <c r="D13285" s="4" t="s">
        <v>18</v>
      </c>
      <c r="E13285" s="4" t="s">
        <v>18</v>
      </c>
      <c r="F13285" s="4" t="s">
        <v>18</v>
      </c>
      <c r="G13285" s="4" t="s">
        <v>7</v>
      </c>
      <c r="H13285" s="4" t="s">
        <v>7</v>
      </c>
    </row>
    <row r="13286" spans="1:6">
      <c r="A13286" t="n">
        <v>114820</v>
      </c>
      <c r="B13286" s="35" t="n">
        <v>60</v>
      </c>
      <c r="C13286" s="7" t="n">
        <v>0</v>
      </c>
      <c r="D13286" s="7" t="n">
        <v>0</v>
      </c>
      <c r="E13286" s="7" t="n">
        <v>0</v>
      </c>
      <c r="F13286" s="7" t="n">
        <v>0</v>
      </c>
      <c r="G13286" s="7" t="n">
        <v>0</v>
      </c>
      <c r="H13286" s="7" t="n">
        <v>0</v>
      </c>
    </row>
    <row r="13287" spans="1:6">
      <c r="A13287" t="s">
        <v>4</v>
      </c>
      <c r="B13287" s="4" t="s">
        <v>5</v>
      </c>
      <c r="C13287" s="4" t="s">
        <v>7</v>
      </c>
      <c r="D13287" s="4" t="s">
        <v>7</v>
      </c>
      <c r="E13287" s="4" t="s">
        <v>7</v>
      </c>
    </row>
    <row r="13288" spans="1:6">
      <c r="A13288" t="n">
        <v>114839</v>
      </c>
      <c r="B13288" s="45" t="n">
        <v>61</v>
      </c>
      <c r="C13288" s="7" t="n">
        <v>0</v>
      </c>
      <c r="D13288" s="7" t="n">
        <v>65533</v>
      </c>
      <c r="E13288" s="7" t="n">
        <v>0</v>
      </c>
    </row>
    <row r="13289" spans="1:6">
      <c r="A13289" t="s">
        <v>4</v>
      </c>
      <c r="B13289" s="4" t="s">
        <v>5</v>
      </c>
      <c r="C13289" s="4" t="s">
        <v>7</v>
      </c>
      <c r="D13289" s="4" t="s">
        <v>18</v>
      </c>
      <c r="E13289" s="4" t="s">
        <v>18</v>
      </c>
      <c r="F13289" s="4" t="s">
        <v>18</v>
      </c>
      <c r="G13289" s="4" t="s">
        <v>7</v>
      </c>
      <c r="H13289" s="4" t="s">
        <v>7</v>
      </c>
    </row>
    <row r="13290" spans="1:6">
      <c r="A13290" t="n">
        <v>114846</v>
      </c>
      <c r="B13290" s="35" t="n">
        <v>60</v>
      </c>
      <c r="C13290" s="7" t="n">
        <v>1</v>
      </c>
      <c r="D13290" s="7" t="n">
        <v>0</v>
      </c>
      <c r="E13290" s="7" t="n">
        <v>0</v>
      </c>
      <c r="F13290" s="7" t="n">
        <v>0</v>
      </c>
      <c r="G13290" s="7" t="n">
        <v>0</v>
      </c>
      <c r="H13290" s="7" t="n">
        <v>1</v>
      </c>
    </row>
    <row r="13291" spans="1:6">
      <c r="A13291" t="s">
        <v>4</v>
      </c>
      <c r="B13291" s="4" t="s">
        <v>5</v>
      </c>
      <c r="C13291" s="4" t="s">
        <v>7</v>
      </c>
      <c r="D13291" s="4" t="s">
        <v>18</v>
      </c>
      <c r="E13291" s="4" t="s">
        <v>18</v>
      </c>
      <c r="F13291" s="4" t="s">
        <v>18</v>
      </c>
      <c r="G13291" s="4" t="s">
        <v>7</v>
      </c>
      <c r="H13291" s="4" t="s">
        <v>7</v>
      </c>
    </row>
    <row r="13292" spans="1:6">
      <c r="A13292" t="n">
        <v>114865</v>
      </c>
      <c r="B13292" s="35" t="n">
        <v>60</v>
      </c>
      <c r="C13292" s="7" t="n">
        <v>1</v>
      </c>
      <c r="D13292" s="7" t="n">
        <v>0</v>
      </c>
      <c r="E13292" s="7" t="n">
        <v>0</v>
      </c>
      <c r="F13292" s="7" t="n">
        <v>0</v>
      </c>
      <c r="G13292" s="7" t="n">
        <v>0</v>
      </c>
      <c r="H13292" s="7" t="n">
        <v>0</v>
      </c>
    </row>
    <row r="13293" spans="1:6">
      <c r="A13293" t="s">
        <v>4</v>
      </c>
      <c r="B13293" s="4" t="s">
        <v>5</v>
      </c>
      <c r="C13293" s="4" t="s">
        <v>7</v>
      </c>
      <c r="D13293" s="4" t="s">
        <v>7</v>
      </c>
      <c r="E13293" s="4" t="s">
        <v>7</v>
      </c>
    </row>
    <row r="13294" spans="1:6">
      <c r="A13294" t="n">
        <v>114884</v>
      </c>
      <c r="B13294" s="45" t="n">
        <v>61</v>
      </c>
      <c r="C13294" s="7" t="n">
        <v>1</v>
      </c>
      <c r="D13294" s="7" t="n">
        <v>65533</v>
      </c>
      <c r="E13294" s="7" t="n">
        <v>0</v>
      </c>
    </row>
    <row r="13295" spans="1:6">
      <c r="A13295" t="s">
        <v>4</v>
      </c>
      <c r="B13295" s="4" t="s">
        <v>5</v>
      </c>
      <c r="C13295" s="4" t="s">
        <v>7</v>
      </c>
      <c r="D13295" s="4" t="s">
        <v>18</v>
      </c>
      <c r="E13295" s="4" t="s">
        <v>18</v>
      </c>
      <c r="F13295" s="4" t="s">
        <v>18</v>
      </c>
      <c r="G13295" s="4" t="s">
        <v>7</v>
      </c>
      <c r="H13295" s="4" t="s">
        <v>7</v>
      </c>
    </row>
    <row r="13296" spans="1:6">
      <c r="A13296" t="n">
        <v>114891</v>
      </c>
      <c r="B13296" s="35" t="n">
        <v>60</v>
      </c>
      <c r="C13296" s="7" t="n">
        <v>2</v>
      </c>
      <c r="D13296" s="7" t="n">
        <v>0</v>
      </c>
      <c r="E13296" s="7" t="n">
        <v>0</v>
      </c>
      <c r="F13296" s="7" t="n">
        <v>0</v>
      </c>
      <c r="G13296" s="7" t="n">
        <v>0</v>
      </c>
      <c r="H13296" s="7" t="n">
        <v>1</v>
      </c>
    </row>
    <row r="13297" spans="1:8">
      <c r="A13297" t="s">
        <v>4</v>
      </c>
      <c r="B13297" s="4" t="s">
        <v>5</v>
      </c>
      <c r="C13297" s="4" t="s">
        <v>7</v>
      </c>
      <c r="D13297" s="4" t="s">
        <v>18</v>
      </c>
      <c r="E13297" s="4" t="s">
        <v>18</v>
      </c>
      <c r="F13297" s="4" t="s">
        <v>18</v>
      </c>
      <c r="G13297" s="4" t="s">
        <v>7</v>
      </c>
      <c r="H13297" s="4" t="s">
        <v>7</v>
      </c>
    </row>
    <row r="13298" spans="1:8">
      <c r="A13298" t="n">
        <v>114910</v>
      </c>
      <c r="B13298" s="35" t="n">
        <v>60</v>
      </c>
      <c r="C13298" s="7" t="n">
        <v>2</v>
      </c>
      <c r="D13298" s="7" t="n">
        <v>0</v>
      </c>
      <c r="E13298" s="7" t="n">
        <v>0</v>
      </c>
      <c r="F13298" s="7" t="n">
        <v>0</v>
      </c>
      <c r="G13298" s="7" t="n">
        <v>0</v>
      </c>
      <c r="H13298" s="7" t="n">
        <v>0</v>
      </c>
    </row>
    <row r="13299" spans="1:8">
      <c r="A13299" t="s">
        <v>4</v>
      </c>
      <c r="B13299" s="4" t="s">
        <v>5</v>
      </c>
      <c r="C13299" s="4" t="s">
        <v>7</v>
      </c>
      <c r="D13299" s="4" t="s">
        <v>7</v>
      </c>
      <c r="E13299" s="4" t="s">
        <v>7</v>
      </c>
    </row>
    <row r="13300" spans="1:8">
      <c r="A13300" t="n">
        <v>114929</v>
      </c>
      <c r="B13300" s="45" t="n">
        <v>61</v>
      </c>
      <c r="C13300" s="7" t="n">
        <v>2</v>
      </c>
      <c r="D13300" s="7" t="n">
        <v>65533</v>
      </c>
      <c r="E13300" s="7" t="n">
        <v>0</v>
      </c>
    </row>
    <row r="13301" spans="1:8">
      <c r="A13301" t="s">
        <v>4</v>
      </c>
      <c r="B13301" s="4" t="s">
        <v>5</v>
      </c>
      <c r="C13301" s="4" t="s">
        <v>7</v>
      </c>
      <c r="D13301" s="4" t="s">
        <v>18</v>
      </c>
      <c r="E13301" s="4" t="s">
        <v>18</v>
      </c>
      <c r="F13301" s="4" t="s">
        <v>18</v>
      </c>
      <c r="G13301" s="4" t="s">
        <v>7</v>
      </c>
      <c r="H13301" s="4" t="s">
        <v>7</v>
      </c>
    </row>
    <row r="13302" spans="1:8">
      <c r="A13302" t="n">
        <v>114936</v>
      </c>
      <c r="B13302" s="35" t="n">
        <v>60</v>
      </c>
      <c r="C13302" s="7" t="n">
        <v>3</v>
      </c>
      <c r="D13302" s="7" t="n">
        <v>0</v>
      </c>
      <c r="E13302" s="7" t="n">
        <v>0</v>
      </c>
      <c r="F13302" s="7" t="n">
        <v>0</v>
      </c>
      <c r="G13302" s="7" t="n">
        <v>0</v>
      </c>
      <c r="H13302" s="7" t="n">
        <v>1</v>
      </c>
    </row>
    <row r="13303" spans="1:8">
      <c r="A13303" t="s">
        <v>4</v>
      </c>
      <c r="B13303" s="4" t="s">
        <v>5</v>
      </c>
      <c r="C13303" s="4" t="s">
        <v>7</v>
      </c>
      <c r="D13303" s="4" t="s">
        <v>18</v>
      </c>
      <c r="E13303" s="4" t="s">
        <v>18</v>
      </c>
      <c r="F13303" s="4" t="s">
        <v>18</v>
      </c>
      <c r="G13303" s="4" t="s">
        <v>7</v>
      </c>
      <c r="H13303" s="4" t="s">
        <v>7</v>
      </c>
    </row>
    <row r="13304" spans="1:8">
      <c r="A13304" t="n">
        <v>114955</v>
      </c>
      <c r="B13304" s="35" t="n">
        <v>60</v>
      </c>
      <c r="C13304" s="7" t="n">
        <v>3</v>
      </c>
      <c r="D13304" s="7" t="n">
        <v>0</v>
      </c>
      <c r="E13304" s="7" t="n">
        <v>0</v>
      </c>
      <c r="F13304" s="7" t="n">
        <v>0</v>
      </c>
      <c r="G13304" s="7" t="n">
        <v>0</v>
      </c>
      <c r="H13304" s="7" t="n">
        <v>0</v>
      </c>
    </row>
    <row r="13305" spans="1:8">
      <c r="A13305" t="s">
        <v>4</v>
      </c>
      <c r="B13305" s="4" t="s">
        <v>5</v>
      </c>
      <c r="C13305" s="4" t="s">
        <v>7</v>
      </c>
      <c r="D13305" s="4" t="s">
        <v>7</v>
      </c>
      <c r="E13305" s="4" t="s">
        <v>7</v>
      </c>
    </row>
    <row r="13306" spans="1:8">
      <c r="A13306" t="n">
        <v>114974</v>
      </c>
      <c r="B13306" s="45" t="n">
        <v>61</v>
      </c>
      <c r="C13306" s="7" t="n">
        <v>3</v>
      </c>
      <c r="D13306" s="7" t="n">
        <v>65533</v>
      </c>
      <c r="E13306" s="7" t="n">
        <v>0</v>
      </c>
    </row>
    <row r="13307" spans="1:8">
      <c r="A13307" t="s">
        <v>4</v>
      </c>
      <c r="B13307" s="4" t="s">
        <v>5</v>
      </c>
      <c r="C13307" s="4" t="s">
        <v>7</v>
      </c>
      <c r="D13307" s="4" t="s">
        <v>18</v>
      </c>
      <c r="E13307" s="4" t="s">
        <v>18</v>
      </c>
      <c r="F13307" s="4" t="s">
        <v>18</v>
      </c>
      <c r="G13307" s="4" t="s">
        <v>7</v>
      </c>
      <c r="H13307" s="4" t="s">
        <v>7</v>
      </c>
    </row>
    <row r="13308" spans="1:8">
      <c r="A13308" t="n">
        <v>114981</v>
      </c>
      <c r="B13308" s="35" t="n">
        <v>60</v>
      </c>
      <c r="C13308" s="7" t="n">
        <v>4</v>
      </c>
      <c r="D13308" s="7" t="n">
        <v>0</v>
      </c>
      <c r="E13308" s="7" t="n">
        <v>0</v>
      </c>
      <c r="F13308" s="7" t="n">
        <v>0</v>
      </c>
      <c r="G13308" s="7" t="n">
        <v>0</v>
      </c>
      <c r="H13308" s="7" t="n">
        <v>1</v>
      </c>
    </row>
    <row r="13309" spans="1:8">
      <c r="A13309" t="s">
        <v>4</v>
      </c>
      <c r="B13309" s="4" t="s">
        <v>5</v>
      </c>
      <c r="C13309" s="4" t="s">
        <v>7</v>
      </c>
      <c r="D13309" s="4" t="s">
        <v>18</v>
      </c>
      <c r="E13309" s="4" t="s">
        <v>18</v>
      </c>
      <c r="F13309" s="4" t="s">
        <v>18</v>
      </c>
      <c r="G13309" s="4" t="s">
        <v>7</v>
      </c>
      <c r="H13309" s="4" t="s">
        <v>7</v>
      </c>
    </row>
    <row r="13310" spans="1:8">
      <c r="A13310" t="n">
        <v>115000</v>
      </c>
      <c r="B13310" s="35" t="n">
        <v>60</v>
      </c>
      <c r="C13310" s="7" t="n">
        <v>4</v>
      </c>
      <c r="D13310" s="7" t="n">
        <v>0</v>
      </c>
      <c r="E13310" s="7" t="n">
        <v>0</v>
      </c>
      <c r="F13310" s="7" t="n">
        <v>0</v>
      </c>
      <c r="G13310" s="7" t="n">
        <v>0</v>
      </c>
      <c r="H13310" s="7" t="n">
        <v>0</v>
      </c>
    </row>
    <row r="13311" spans="1:8">
      <c r="A13311" t="s">
        <v>4</v>
      </c>
      <c r="B13311" s="4" t="s">
        <v>5</v>
      </c>
      <c r="C13311" s="4" t="s">
        <v>7</v>
      </c>
      <c r="D13311" s="4" t="s">
        <v>7</v>
      </c>
      <c r="E13311" s="4" t="s">
        <v>7</v>
      </c>
    </row>
    <row r="13312" spans="1:8">
      <c r="A13312" t="n">
        <v>115019</v>
      </c>
      <c r="B13312" s="45" t="n">
        <v>61</v>
      </c>
      <c r="C13312" s="7" t="n">
        <v>4</v>
      </c>
      <c r="D13312" s="7" t="n">
        <v>65533</v>
      </c>
      <c r="E13312" s="7" t="n">
        <v>0</v>
      </c>
    </row>
    <row r="13313" spans="1:8">
      <c r="A13313" t="s">
        <v>4</v>
      </c>
      <c r="B13313" s="4" t="s">
        <v>5</v>
      </c>
      <c r="C13313" s="4" t="s">
        <v>7</v>
      </c>
      <c r="D13313" s="4" t="s">
        <v>18</v>
      </c>
      <c r="E13313" s="4" t="s">
        <v>18</v>
      </c>
      <c r="F13313" s="4" t="s">
        <v>18</v>
      </c>
      <c r="G13313" s="4" t="s">
        <v>7</v>
      </c>
      <c r="H13313" s="4" t="s">
        <v>7</v>
      </c>
    </row>
    <row r="13314" spans="1:8">
      <c r="A13314" t="n">
        <v>115026</v>
      </c>
      <c r="B13314" s="35" t="n">
        <v>60</v>
      </c>
      <c r="C13314" s="7" t="n">
        <v>5</v>
      </c>
      <c r="D13314" s="7" t="n">
        <v>0</v>
      </c>
      <c r="E13314" s="7" t="n">
        <v>0</v>
      </c>
      <c r="F13314" s="7" t="n">
        <v>0</v>
      </c>
      <c r="G13314" s="7" t="n">
        <v>0</v>
      </c>
      <c r="H13314" s="7" t="n">
        <v>1</v>
      </c>
    </row>
    <row r="13315" spans="1:8">
      <c r="A13315" t="s">
        <v>4</v>
      </c>
      <c r="B13315" s="4" t="s">
        <v>5</v>
      </c>
      <c r="C13315" s="4" t="s">
        <v>7</v>
      </c>
      <c r="D13315" s="4" t="s">
        <v>18</v>
      </c>
      <c r="E13315" s="4" t="s">
        <v>18</v>
      </c>
      <c r="F13315" s="4" t="s">
        <v>18</v>
      </c>
      <c r="G13315" s="4" t="s">
        <v>7</v>
      </c>
      <c r="H13315" s="4" t="s">
        <v>7</v>
      </c>
    </row>
    <row r="13316" spans="1:8">
      <c r="A13316" t="n">
        <v>115045</v>
      </c>
      <c r="B13316" s="35" t="n">
        <v>60</v>
      </c>
      <c r="C13316" s="7" t="n">
        <v>5</v>
      </c>
      <c r="D13316" s="7" t="n">
        <v>0</v>
      </c>
      <c r="E13316" s="7" t="n">
        <v>0</v>
      </c>
      <c r="F13316" s="7" t="n">
        <v>0</v>
      </c>
      <c r="G13316" s="7" t="n">
        <v>0</v>
      </c>
      <c r="H13316" s="7" t="n">
        <v>0</v>
      </c>
    </row>
    <row r="13317" spans="1:8">
      <c r="A13317" t="s">
        <v>4</v>
      </c>
      <c r="B13317" s="4" t="s">
        <v>5</v>
      </c>
      <c r="C13317" s="4" t="s">
        <v>7</v>
      </c>
      <c r="D13317" s="4" t="s">
        <v>7</v>
      </c>
      <c r="E13317" s="4" t="s">
        <v>7</v>
      </c>
    </row>
    <row r="13318" spans="1:8">
      <c r="A13318" t="n">
        <v>115064</v>
      </c>
      <c r="B13318" s="45" t="n">
        <v>61</v>
      </c>
      <c r="C13318" s="7" t="n">
        <v>5</v>
      </c>
      <c r="D13318" s="7" t="n">
        <v>65533</v>
      </c>
      <c r="E13318" s="7" t="n">
        <v>0</v>
      </c>
    </row>
    <row r="13319" spans="1:8">
      <c r="A13319" t="s">
        <v>4</v>
      </c>
      <c r="B13319" s="4" t="s">
        <v>5</v>
      </c>
      <c r="C13319" s="4" t="s">
        <v>7</v>
      </c>
      <c r="D13319" s="4" t="s">
        <v>18</v>
      </c>
      <c r="E13319" s="4" t="s">
        <v>18</v>
      </c>
      <c r="F13319" s="4" t="s">
        <v>18</v>
      </c>
      <c r="G13319" s="4" t="s">
        <v>7</v>
      </c>
      <c r="H13319" s="4" t="s">
        <v>7</v>
      </c>
    </row>
    <row r="13320" spans="1:8">
      <c r="A13320" t="n">
        <v>115071</v>
      </c>
      <c r="B13320" s="35" t="n">
        <v>60</v>
      </c>
      <c r="C13320" s="7" t="n">
        <v>6</v>
      </c>
      <c r="D13320" s="7" t="n">
        <v>0</v>
      </c>
      <c r="E13320" s="7" t="n">
        <v>0</v>
      </c>
      <c r="F13320" s="7" t="n">
        <v>0</v>
      </c>
      <c r="G13320" s="7" t="n">
        <v>0</v>
      </c>
      <c r="H13320" s="7" t="n">
        <v>1</v>
      </c>
    </row>
    <row r="13321" spans="1:8">
      <c r="A13321" t="s">
        <v>4</v>
      </c>
      <c r="B13321" s="4" t="s">
        <v>5</v>
      </c>
      <c r="C13321" s="4" t="s">
        <v>7</v>
      </c>
      <c r="D13321" s="4" t="s">
        <v>18</v>
      </c>
      <c r="E13321" s="4" t="s">
        <v>18</v>
      </c>
      <c r="F13321" s="4" t="s">
        <v>18</v>
      </c>
      <c r="G13321" s="4" t="s">
        <v>7</v>
      </c>
      <c r="H13321" s="4" t="s">
        <v>7</v>
      </c>
    </row>
    <row r="13322" spans="1:8">
      <c r="A13322" t="n">
        <v>115090</v>
      </c>
      <c r="B13322" s="35" t="n">
        <v>60</v>
      </c>
      <c r="C13322" s="7" t="n">
        <v>6</v>
      </c>
      <c r="D13322" s="7" t="n">
        <v>0</v>
      </c>
      <c r="E13322" s="7" t="n">
        <v>0</v>
      </c>
      <c r="F13322" s="7" t="n">
        <v>0</v>
      </c>
      <c r="G13322" s="7" t="n">
        <v>0</v>
      </c>
      <c r="H13322" s="7" t="n">
        <v>0</v>
      </c>
    </row>
    <row r="13323" spans="1:8">
      <c r="A13323" t="s">
        <v>4</v>
      </c>
      <c r="B13323" s="4" t="s">
        <v>5</v>
      </c>
      <c r="C13323" s="4" t="s">
        <v>7</v>
      </c>
      <c r="D13323" s="4" t="s">
        <v>7</v>
      </c>
      <c r="E13323" s="4" t="s">
        <v>7</v>
      </c>
    </row>
    <row r="13324" spans="1:8">
      <c r="A13324" t="n">
        <v>115109</v>
      </c>
      <c r="B13324" s="45" t="n">
        <v>61</v>
      </c>
      <c r="C13324" s="7" t="n">
        <v>6</v>
      </c>
      <c r="D13324" s="7" t="n">
        <v>65533</v>
      </c>
      <c r="E13324" s="7" t="n">
        <v>0</v>
      </c>
    </row>
    <row r="13325" spans="1:8">
      <c r="A13325" t="s">
        <v>4</v>
      </c>
      <c r="B13325" s="4" t="s">
        <v>5</v>
      </c>
      <c r="C13325" s="4" t="s">
        <v>7</v>
      </c>
      <c r="D13325" s="4" t="s">
        <v>18</v>
      </c>
      <c r="E13325" s="4" t="s">
        <v>18</v>
      </c>
      <c r="F13325" s="4" t="s">
        <v>18</v>
      </c>
      <c r="G13325" s="4" t="s">
        <v>7</v>
      </c>
      <c r="H13325" s="4" t="s">
        <v>7</v>
      </c>
    </row>
    <row r="13326" spans="1:8">
      <c r="A13326" t="n">
        <v>115116</v>
      </c>
      <c r="B13326" s="35" t="n">
        <v>60</v>
      </c>
      <c r="C13326" s="7" t="n">
        <v>7</v>
      </c>
      <c r="D13326" s="7" t="n">
        <v>0</v>
      </c>
      <c r="E13326" s="7" t="n">
        <v>0</v>
      </c>
      <c r="F13326" s="7" t="n">
        <v>0</v>
      </c>
      <c r="G13326" s="7" t="n">
        <v>0</v>
      </c>
      <c r="H13326" s="7" t="n">
        <v>1</v>
      </c>
    </row>
    <row r="13327" spans="1:8">
      <c r="A13327" t="s">
        <v>4</v>
      </c>
      <c r="B13327" s="4" t="s">
        <v>5</v>
      </c>
      <c r="C13327" s="4" t="s">
        <v>7</v>
      </c>
      <c r="D13327" s="4" t="s">
        <v>18</v>
      </c>
      <c r="E13327" s="4" t="s">
        <v>18</v>
      </c>
      <c r="F13327" s="4" t="s">
        <v>18</v>
      </c>
      <c r="G13327" s="4" t="s">
        <v>7</v>
      </c>
      <c r="H13327" s="4" t="s">
        <v>7</v>
      </c>
    </row>
    <row r="13328" spans="1:8">
      <c r="A13328" t="n">
        <v>115135</v>
      </c>
      <c r="B13328" s="35" t="n">
        <v>60</v>
      </c>
      <c r="C13328" s="7" t="n">
        <v>7</v>
      </c>
      <c r="D13328" s="7" t="n">
        <v>0</v>
      </c>
      <c r="E13328" s="7" t="n">
        <v>0</v>
      </c>
      <c r="F13328" s="7" t="n">
        <v>0</v>
      </c>
      <c r="G13328" s="7" t="n">
        <v>0</v>
      </c>
      <c r="H13328" s="7" t="n">
        <v>0</v>
      </c>
    </row>
    <row r="13329" spans="1:8">
      <c r="A13329" t="s">
        <v>4</v>
      </c>
      <c r="B13329" s="4" t="s">
        <v>5</v>
      </c>
      <c r="C13329" s="4" t="s">
        <v>7</v>
      </c>
      <c r="D13329" s="4" t="s">
        <v>7</v>
      </c>
      <c r="E13329" s="4" t="s">
        <v>7</v>
      </c>
    </row>
    <row r="13330" spans="1:8">
      <c r="A13330" t="n">
        <v>115154</v>
      </c>
      <c r="B13330" s="45" t="n">
        <v>61</v>
      </c>
      <c r="C13330" s="7" t="n">
        <v>7</v>
      </c>
      <c r="D13330" s="7" t="n">
        <v>65533</v>
      </c>
      <c r="E13330" s="7" t="n">
        <v>0</v>
      </c>
    </row>
    <row r="13331" spans="1:8">
      <c r="A13331" t="s">
        <v>4</v>
      </c>
      <c r="B13331" s="4" t="s">
        <v>5</v>
      </c>
      <c r="C13331" s="4" t="s">
        <v>7</v>
      </c>
      <c r="D13331" s="4" t="s">
        <v>18</v>
      </c>
      <c r="E13331" s="4" t="s">
        <v>18</v>
      </c>
      <c r="F13331" s="4" t="s">
        <v>18</v>
      </c>
      <c r="G13331" s="4" t="s">
        <v>7</v>
      </c>
      <c r="H13331" s="4" t="s">
        <v>7</v>
      </c>
    </row>
    <row r="13332" spans="1:8">
      <c r="A13332" t="n">
        <v>115161</v>
      </c>
      <c r="B13332" s="35" t="n">
        <v>60</v>
      </c>
      <c r="C13332" s="7" t="n">
        <v>8</v>
      </c>
      <c r="D13332" s="7" t="n">
        <v>0</v>
      </c>
      <c r="E13332" s="7" t="n">
        <v>0</v>
      </c>
      <c r="F13332" s="7" t="n">
        <v>0</v>
      </c>
      <c r="G13332" s="7" t="n">
        <v>0</v>
      </c>
      <c r="H13332" s="7" t="n">
        <v>1</v>
      </c>
    </row>
    <row r="13333" spans="1:8">
      <c r="A13333" t="s">
        <v>4</v>
      </c>
      <c r="B13333" s="4" t="s">
        <v>5</v>
      </c>
      <c r="C13333" s="4" t="s">
        <v>7</v>
      </c>
      <c r="D13333" s="4" t="s">
        <v>18</v>
      </c>
      <c r="E13333" s="4" t="s">
        <v>18</v>
      </c>
      <c r="F13333" s="4" t="s">
        <v>18</v>
      </c>
      <c r="G13333" s="4" t="s">
        <v>7</v>
      </c>
      <c r="H13333" s="4" t="s">
        <v>7</v>
      </c>
    </row>
    <row r="13334" spans="1:8">
      <c r="A13334" t="n">
        <v>115180</v>
      </c>
      <c r="B13334" s="35" t="n">
        <v>60</v>
      </c>
      <c r="C13334" s="7" t="n">
        <v>8</v>
      </c>
      <c r="D13334" s="7" t="n">
        <v>0</v>
      </c>
      <c r="E13334" s="7" t="n">
        <v>0</v>
      </c>
      <c r="F13334" s="7" t="n">
        <v>0</v>
      </c>
      <c r="G13334" s="7" t="n">
        <v>0</v>
      </c>
      <c r="H13334" s="7" t="n">
        <v>0</v>
      </c>
    </row>
    <row r="13335" spans="1:8">
      <c r="A13335" t="s">
        <v>4</v>
      </c>
      <c r="B13335" s="4" t="s">
        <v>5</v>
      </c>
      <c r="C13335" s="4" t="s">
        <v>7</v>
      </c>
      <c r="D13335" s="4" t="s">
        <v>7</v>
      </c>
      <c r="E13335" s="4" t="s">
        <v>7</v>
      </c>
    </row>
    <row r="13336" spans="1:8">
      <c r="A13336" t="n">
        <v>115199</v>
      </c>
      <c r="B13336" s="45" t="n">
        <v>61</v>
      </c>
      <c r="C13336" s="7" t="n">
        <v>8</v>
      </c>
      <c r="D13336" s="7" t="n">
        <v>65533</v>
      </c>
      <c r="E13336" s="7" t="n">
        <v>0</v>
      </c>
    </row>
    <row r="13337" spans="1:8">
      <c r="A13337" t="s">
        <v>4</v>
      </c>
      <c r="B13337" s="4" t="s">
        <v>5</v>
      </c>
      <c r="C13337" s="4" t="s">
        <v>7</v>
      </c>
      <c r="D13337" s="4" t="s">
        <v>18</v>
      </c>
      <c r="E13337" s="4" t="s">
        <v>18</v>
      </c>
      <c r="F13337" s="4" t="s">
        <v>18</v>
      </c>
      <c r="G13337" s="4" t="s">
        <v>7</v>
      </c>
      <c r="H13337" s="4" t="s">
        <v>7</v>
      </c>
    </row>
    <row r="13338" spans="1:8">
      <c r="A13338" t="n">
        <v>115206</v>
      </c>
      <c r="B13338" s="35" t="n">
        <v>60</v>
      </c>
      <c r="C13338" s="7" t="n">
        <v>9</v>
      </c>
      <c r="D13338" s="7" t="n">
        <v>0</v>
      </c>
      <c r="E13338" s="7" t="n">
        <v>0</v>
      </c>
      <c r="F13338" s="7" t="n">
        <v>0</v>
      </c>
      <c r="G13338" s="7" t="n">
        <v>0</v>
      </c>
      <c r="H13338" s="7" t="n">
        <v>1</v>
      </c>
    </row>
    <row r="13339" spans="1:8">
      <c r="A13339" t="s">
        <v>4</v>
      </c>
      <c r="B13339" s="4" t="s">
        <v>5</v>
      </c>
      <c r="C13339" s="4" t="s">
        <v>7</v>
      </c>
      <c r="D13339" s="4" t="s">
        <v>18</v>
      </c>
      <c r="E13339" s="4" t="s">
        <v>18</v>
      </c>
      <c r="F13339" s="4" t="s">
        <v>18</v>
      </c>
      <c r="G13339" s="4" t="s">
        <v>7</v>
      </c>
      <c r="H13339" s="4" t="s">
        <v>7</v>
      </c>
    </row>
    <row r="13340" spans="1:8">
      <c r="A13340" t="n">
        <v>115225</v>
      </c>
      <c r="B13340" s="35" t="n">
        <v>60</v>
      </c>
      <c r="C13340" s="7" t="n">
        <v>9</v>
      </c>
      <c r="D13340" s="7" t="n">
        <v>0</v>
      </c>
      <c r="E13340" s="7" t="n">
        <v>0</v>
      </c>
      <c r="F13340" s="7" t="n">
        <v>0</v>
      </c>
      <c r="G13340" s="7" t="n">
        <v>0</v>
      </c>
      <c r="H13340" s="7" t="n">
        <v>0</v>
      </c>
    </row>
    <row r="13341" spans="1:8">
      <c r="A13341" t="s">
        <v>4</v>
      </c>
      <c r="B13341" s="4" t="s">
        <v>5</v>
      </c>
      <c r="C13341" s="4" t="s">
        <v>7</v>
      </c>
      <c r="D13341" s="4" t="s">
        <v>7</v>
      </c>
      <c r="E13341" s="4" t="s">
        <v>7</v>
      </c>
    </row>
    <row r="13342" spans="1:8">
      <c r="A13342" t="n">
        <v>115244</v>
      </c>
      <c r="B13342" s="45" t="n">
        <v>61</v>
      </c>
      <c r="C13342" s="7" t="n">
        <v>9</v>
      </c>
      <c r="D13342" s="7" t="n">
        <v>65533</v>
      </c>
      <c r="E13342" s="7" t="n">
        <v>0</v>
      </c>
    </row>
    <row r="13343" spans="1:8">
      <c r="A13343" t="s">
        <v>4</v>
      </c>
      <c r="B13343" s="4" t="s">
        <v>5</v>
      </c>
      <c r="C13343" s="4" t="s">
        <v>7</v>
      </c>
      <c r="D13343" s="4" t="s">
        <v>18</v>
      </c>
      <c r="E13343" s="4" t="s">
        <v>18</v>
      </c>
      <c r="F13343" s="4" t="s">
        <v>18</v>
      </c>
      <c r="G13343" s="4" t="s">
        <v>7</v>
      </c>
      <c r="H13343" s="4" t="s">
        <v>7</v>
      </c>
    </row>
    <row r="13344" spans="1:8">
      <c r="A13344" t="n">
        <v>115251</v>
      </c>
      <c r="B13344" s="35" t="n">
        <v>60</v>
      </c>
      <c r="C13344" s="7" t="n">
        <v>11</v>
      </c>
      <c r="D13344" s="7" t="n">
        <v>0</v>
      </c>
      <c r="E13344" s="7" t="n">
        <v>0</v>
      </c>
      <c r="F13344" s="7" t="n">
        <v>0</v>
      </c>
      <c r="G13344" s="7" t="n">
        <v>0</v>
      </c>
      <c r="H13344" s="7" t="n">
        <v>1</v>
      </c>
    </row>
    <row r="13345" spans="1:8">
      <c r="A13345" t="s">
        <v>4</v>
      </c>
      <c r="B13345" s="4" t="s">
        <v>5</v>
      </c>
      <c r="C13345" s="4" t="s">
        <v>7</v>
      </c>
      <c r="D13345" s="4" t="s">
        <v>18</v>
      </c>
      <c r="E13345" s="4" t="s">
        <v>18</v>
      </c>
      <c r="F13345" s="4" t="s">
        <v>18</v>
      </c>
      <c r="G13345" s="4" t="s">
        <v>7</v>
      </c>
      <c r="H13345" s="4" t="s">
        <v>7</v>
      </c>
    </row>
    <row r="13346" spans="1:8">
      <c r="A13346" t="n">
        <v>115270</v>
      </c>
      <c r="B13346" s="35" t="n">
        <v>60</v>
      </c>
      <c r="C13346" s="7" t="n">
        <v>11</v>
      </c>
      <c r="D13346" s="7" t="n">
        <v>0</v>
      </c>
      <c r="E13346" s="7" t="n">
        <v>0</v>
      </c>
      <c r="F13346" s="7" t="n">
        <v>0</v>
      </c>
      <c r="G13346" s="7" t="n">
        <v>0</v>
      </c>
      <c r="H13346" s="7" t="n">
        <v>0</v>
      </c>
    </row>
    <row r="13347" spans="1:8">
      <c r="A13347" t="s">
        <v>4</v>
      </c>
      <c r="B13347" s="4" t="s">
        <v>5</v>
      </c>
      <c r="C13347" s="4" t="s">
        <v>7</v>
      </c>
      <c r="D13347" s="4" t="s">
        <v>7</v>
      </c>
      <c r="E13347" s="4" t="s">
        <v>7</v>
      </c>
    </row>
    <row r="13348" spans="1:8">
      <c r="A13348" t="n">
        <v>115289</v>
      </c>
      <c r="B13348" s="45" t="n">
        <v>61</v>
      </c>
      <c r="C13348" s="7" t="n">
        <v>11</v>
      </c>
      <c r="D13348" s="7" t="n">
        <v>65533</v>
      </c>
      <c r="E13348" s="7" t="n">
        <v>0</v>
      </c>
    </row>
    <row r="13349" spans="1:8">
      <c r="A13349" t="s">
        <v>4</v>
      </c>
      <c r="B13349" s="4" t="s">
        <v>5</v>
      </c>
      <c r="C13349" s="4" t="s">
        <v>7</v>
      </c>
      <c r="D13349" s="4" t="s">
        <v>18</v>
      </c>
      <c r="E13349" s="4" t="s">
        <v>18</v>
      </c>
      <c r="F13349" s="4" t="s">
        <v>18</v>
      </c>
      <c r="G13349" s="4" t="s">
        <v>7</v>
      </c>
      <c r="H13349" s="4" t="s">
        <v>7</v>
      </c>
    </row>
    <row r="13350" spans="1:8">
      <c r="A13350" t="n">
        <v>115296</v>
      </c>
      <c r="B13350" s="35" t="n">
        <v>60</v>
      </c>
      <c r="C13350" s="7" t="n">
        <v>13</v>
      </c>
      <c r="D13350" s="7" t="n">
        <v>0</v>
      </c>
      <c r="E13350" s="7" t="n">
        <v>0</v>
      </c>
      <c r="F13350" s="7" t="n">
        <v>0</v>
      </c>
      <c r="G13350" s="7" t="n">
        <v>0</v>
      </c>
      <c r="H13350" s="7" t="n">
        <v>1</v>
      </c>
    </row>
    <row r="13351" spans="1:8">
      <c r="A13351" t="s">
        <v>4</v>
      </c>
      <c r="B13351" s="4" t="s">
        <v>5</v>
      </c>
      <c r="C13351" s="4" t="s">
        <v>7</v>
      </c>
      <c r="D13351" s="4" t="s">
        <v>18</v>
      </c>
      <c r="E13351" s="4" t="s">
        <v>18</v>
      </c>
      <c r="F13351" s="4" t="s">
        <v>18</v>
      </c>
      <c r="G13351" s="4" t="s">
        <v>7</v>
      </c>
      <c r="H13351" s="4" t="s">
        <v>7</v>
      </c>
    </row>
    <row r="13352" spans="1:8">
      <c r="A13352" t="n">
        <v>115315</v>
      </c>
      <c r="B13352" s="35" t="n">
        <v>60</v>
      </c>
      <c r="C13352" s="7" t="n">
        <v>13</v>
      </c>
      <c r="D13352" s="7" t="n">
        <v>0</v>
      </c>
      <c r="E13352" s="7" t="n">
        <v>0</v>
      </c>
      <c r="F13352" s="7" t="n">
        <v>0</v>
      </c>
      <c r="G13352" s="7" t="n">
        <v>0</v>
      </c>
      <c r="H13352" s="7" t="n">
        <v>0</v>
      </c>
    </row>
    <row r="13353" spans="1:8">
      <c r="A13353" t="s">
        <v>4</v>
      </c>
      <c r="B13353" s="4" t="s">
        <v>5</v>
      </c>
      <c r="C13353" s="4" t="s">
        <v>7</v>
      </c>
      <c r="D13353" s="4" t="s">
        <v>7</v>
      </c>
      <c r="E13353" s="4" t="s">
        <v>7</v>
      </c>
    </row>
    <row r="13354" spans="1:8">
      <c r="A13354" t="n">
        <v>115334</v>
      </c>
      <c r="B13354" s="45" t="n">
        <v>61</v>
      </c>
      <c r="C13354" s="7" t="n">
        <v>13</v>
      </c>
      <c r="D13354" s="7" t="n">
        <v>65533</v>
      </c>
      <c r="E13354" s="7" t="n">
        <v>0</v>
      </c>
    </row>
    <row r="13355" spans="1:8">
      <c r="A13355" t="s">
        <v>4</v>
      </c>
      <c r="B13355" s="4" t="s">
        <v>5</v>
      </c>
      <c r="C13355" s="4" t="s">
        <v>7</v>
      </c>
      <c r="D13355" s="4" t="s">
        <v>18</v>
      </c>
      <c r="E13355" s="4" t="s">
        <v>18</v>
      </c>
      <c r="F13355" s="4" t="s">
        <v>18</v>
      </c>
      <c r="G13355" s="4" t="s">
        <v>7</v>
      </c>
      <c r="H13355" s="4" t="s">
        <v>7</v>
      </c>
    </row>
    <row r="13356" spans="1:8">
      <c r="A13356" t="n">
        <v>115341</v>
      </c>
      <c r="B13356" s="35" t="n">
        <v>60</v>
      </c>
      <c r="C13356" s="7" t="n">
        <v>80</v>
      </c>
      <c r="D13356" s="7" t="n">
        <v>0</v>
      </c>
      <c r="E13356" s="7" t="n">
        <v>0</v>
      </c>
      <c r="F13356" s="7" t="n">
        <v>0</v>
      </c>
      <c r="G13356" s="7" t="n">
        <v>0</v>
      </c>
      <c r="H13356" s="7" t="n">
        <v>1</v>
      </c>
    </row>
    <row r="13357" spans="1:8">
      <c r="A13357" t="s">
        <v>4</v>
      </c>
      <c r="B13357" s="4" t="s">
        <v>5</v>
      </c>
      <c r="C13357" s="4" t="s">
        <v>7</v>
      </c>
      <c r="D13357" s="4" t="s">
        <v>18</v>
      </c>
      <c r="E13357" s="4" t="s">
        <v>18</v>
      </c>
      <c r="F13357" s="4" t="s">
        <v>18</v>
      </c>
      <c r="G13357" s="4" t="s">
        <v>7</v>
      </c>
      <c r="H13357" s="4" t="s">
        <v>7</v>
      </c>
    </row>
    <row r="13358" spans="1:8">
      <c r="A13358" t="n">
        <v>115360</v>
      </c>
      <c r="B13358" s="35" t="n">
        <v>60</v>
      </c>
      <c r="C13358" s="7" t="n">
        <v>80</v>
      </c>
      <c r="D13358" s="7" t="n">
        <v>0</v>
      </c>
      <c r="E13358" s="7" t="n">
        <v>0</v>
      </c>
      <c r="F13358" s="7" t="n">
        <v>0</v>
      </c>
      <c r="G13358" s="7" t="n">
        <v>0</v>
      </c>
      <c r="H13358" s="7" t="n">
        <v>0</v>
      </c>
    </row>
    <row r="13359" spans="1:8">
      <c r="A13359" t="s">
        <v>4</v>
      </c>
      <c r="B13359" s="4" t="s">
        <v>5</v>
      </c>
      <c r="C13359" s="4" t="s">
        <v>7</v>
      </c>
      <c r="D13359" s="4" t="s">
        <v>7</v>
      </c>
      <c r="E13359" s="4" t="s">
        <v>7</v>
      </c>
    </row>
    <row r="13360" spans="1:8">
      <c r="A13360" t="n">
        <v>115379</v>
      </c>
      <c r="B13360" s="45" t="n">
        <v>61</v>
      </c>
      <c r="C13360" s="7" t="n">
        <v>80</v>
      </c>
      <c r="D13360" s="7" t="n">
        <v>65533</v>
      </c>
      <c r="E13360" s="7" t="n">
        <v>0</v>
      </c>
    </row>
    <row r="13361" spans="1:8">
      <c r="A13361" t="s">
        <v>4</v>
      </c>
      <c r="B13361" s="4" t="s">
        <v>5</v>
      </c>
      <c r="C13361" s="4" t="s">
        <v>7</v>
      </c>
      <c r="D13361" s="4" t="s">
        <v>18</v>
      </c>
      <c r="E13361" s="4" t="s">
        <v>18</v>
      </c>
      <c r="F13361" s="4" t="s">
        <v>18</v>
      </c>
      <c r="G13361" s="4" t="s">
        <v>7</v>
      </c>
      <c r="H13361" s="4" t="s">
        <v>7</v>
      </c>
    </row>
    <row r="13362" spans="1:8">
      <c r="A13362" t="n">
        <v>115386</v>
      </c>
      <c r="B13362" s="35" t="n">
        <v>60</v>
      </c>
      <c r="C13362" s="7" t="n">
        <v>18</v>
      </c>
      <c r="D13362" s="7" t="n">
        <v>0</v>
      </c>
      <c r="E13362" s="7" t="n">
        <v>0</v>
      </c>
      <c r="F13362" s="7" t="n">
        <v>0</v>
      </c>
      <c r="G13362" s="7" t="n">
        <v>0</v>
      </c>
      <c r="H13362" s="7" t="n">
        <v>1</v>
      </c>
    </row>
    <row r="13363" spans="1:8">
      <c r="A13363" t="s">
        <v>4</v>
      </c>
      <c r="B13363" s="4" t="s">
        <v>5</v>
      </c>
      <c r="C13363" s="4" t="s">
        <v>7</v>
      </c>
      <c r="D13363" s="4" t="s">
        <v>18</v>
      </c>
      <c r="E13363" s="4" t="s">
        <v>18</v>
      </c>
      <c r="F13363" s="4" t="s">
        <v>18</v>
      </c>
      <c r="G13363" s="4" t="s">
        <v>7</v>
      </c>
      <c r="H13363" s="4" t="s">
        <v>7</v>
      </c>
    </row>
    <row r="13364" spans="1:8">
      <c r="A13364" t="n">
        <v>115405</v>
      </c>
      <c r="B13364" s="35" t="n">
        <v>60</v>
      </c>
      <c r="C13364" s="7" t="n">
        <v>18</v>
      </c>
      <c r="D13364" s="7" t="n">
        <v>0</v>
      </c>
      <c r="E13364" s="7" t="n">
        <v>0</v>
      </c>
      <c r="F13364" s="7" t="n">
        <v>0</v>
      </c>
      <c r="G13364" s="7" t="n">
        <v>0</v>
      </c>
      <c r="H13364" s="7" t="n">
        <v>0</v>
      </c>
    </row>
    <row r="13365" spans="1:8">
      <c r="A13365" t="s">
        <v>4</v>
      </c>
      <c r="B13365" s="4" t="s">
        <v>5</v>
      </c>
      <c r="C13365" s="4" t="s">
        <v>7</v>
      </c>
      <c r="D13365" s="4" t="s">
        <v>7</v>
      </c>
      <c r="E13365" s="4" t="s">
        <v>7</v>
      </c>
    </row>
    <row r="13366" spans="1:8">
      <c r="A13366" t="n">
        <v>115424</v>
      </c>
      <c r="B13366" s="45" t="n">
        <v>61</v>
      </c>
      <c r="C13366" s="7" t="n">
        <v>18</v>
      </c>
      <c r="D13366" s="7" t="n">
        <v>65533</v>
      </c>
      <c r="E13366" s="7" t="n">
        <v>0</v>
      </c>
    </row>
    <row r="13367" spans="1:8">
      <c r="A13367" t="s">
        <v>4</v>
      </c>
      <c r="B13367" s="4" t="s">
        <v>5</v>
      </c>
      <c r="C13367" s="4" t="s">
        <v>7</v>
      </c>
      <c r="D13367" s="4" t="s">
        <v>18</v>
      </c>
      <c r="E13367" s="4" t="s">
        <v>18</v>
      </c>
      <c r="F13367" s="4" t="s">
        <v>18</v>
      </c>
      <c r="G13367" s="4" t="s">
        <v>7</v>
      </c>
      <c r="H13367" s="4" t="s">
        <v>7</v>
      </c>
    </row>
    <row r="13368" spans="1:8">
      <c r="A13368" t="n">
        <v>115431</v>
      </c>
      <c r="B13368" s="35" t="n">
        <v>60</v>
      </c>
      <c r="C13368" s="7" t="n">
        <v>7032</v>
      </c>
      <c r="D13368" s="7" t="n">
        <v>0</v>
      </c>
      <c r="E13368" s="7" t="n">
        <v>0</v>
      </c>
      <c r="F13368" s="7" t="n">
        <v>0</v>
      </c>
      <c r="G13368" s="7" t="n">
        <v>0</v>
      </c>
      <c r="H13368" s="7" t="n">
        <v>1</v>
      </c>
    </row>
    <row r="13369" spans="1:8">
      <c r="A13369" t="s">
        <v>4</v>
      </c>
      <c r="B13369" s="4" t="s">
        <v>5</v>
      </c>
      <c r="C13369" s="4" t="s">
        <v>7</v>
      </c>
      <c r="D13369" s="4" t="s">
        <v>18</v>
      </c>
      <c r="E13369" s="4" t="s">
        <v>18</v>
      </c>
      <c r="F13369" s="4" t="s">
        <v>18</v>
      </c>
      <c r="G13369" s="4" t="s">
        <v>7</v>
      </c>
      <c r="H13369" s="4" t="s">
        <v>7</v>
      </c>
    </row>
    <row r="13370" spans="1:8">
      <c r="A13370" t="n">
        <v>115450</v>
      </c>
      <c r="B13370" s="35" t="n">
        <v>60</v>
      </c>
      <c r="C13370" s="7" t="n">
        <v>7032</v>
      </c>
      <c r="D13370" s="7" t="n">
        <v>0</v>
      </c>
      <c r="E13370" s="7" t="n">
        <v>0</v>
      </c>
      <c r="F13370" s="7" t="n">
        <v>0</v>
      </c>
      <c r="G13370" s="7" t="n">
        <v>0</v>
      </c>
      <c r="H13370" s="7" t="n">
        <v>0</v>
      </c>
    </row>
    <row r="13371" spans="1:8">
      <c r="A13371" t="s">
        <v>4</v>
      </c>
      <c r="B13371" s="4" t="s">
        <v>5</v>
      </c>
      <c r="C13371" s="4" t="s">
        <v>7</v>
      </c>
      <c r="D13371" s="4" t="s">
        <v>7</v>
      </c>
      <c r="E13371" s="4" t="s">
        <v>7</v>
      </c>
    </row>
    <row r="13372" spans="1:8">
      <c r="A13372" t="n">
        <v>115469</v>
      </c>
      <c r="B13372" s="45" t="n">
        <v>61</v>
      </c>
      <c r="C13372" s="7" t="n">
        <v>7032</v>
      </c>
      <c r="D13372" s="7" t="n">
        <v>65533</v>
      </c>
      <c r="E13372" s="7" t="n">
        <v>0</v>
      </c>
    </row>
    <row r="13373" spans="1:8">
      <c r="A13373" t="s">
        <v>4</v>
      </c>
      <c r="B13373" s="4" t="s">
        <v>5</v>
      </c>
      <c r="C13373" s="4" t="s">
        <v>7</v>
      </c>
      <c r="D13373" s="4" t="s">
        <v>18</v>
      </c>
      <c r="E13373" s="4" t="s">
        <v>18</v>
      </c>
      <c r="F13373" s="4" t="s">
        <v>18</v>
      </c>
      <c r="G13373" s="4" t="s">
        <v>7</v>
      </c>
      <c r="H13373" s="4" t="s">
        <v>7</v>
      </c>
    </row>
    <row r="13374" spans="1:8">
      <c r="A13374" t="n">
        <v>115476</v>
      </c>
      <c r="B13374" s="35" t="n">
        <v>60</v>
      </c>
      <c r="C13374" s="7" t="n">
        <v>14</v>
      </c>
      <c r="D13374" s="7" t="n">
        <v>0</v>
      </c>
      <c r="E13374" s="7" t="n">
        <v>0</v>
      </c>
      <c r="F13374" s="7" t="n">
        <v>0</v>
      </c>
      <c r="G13374" s="7" t="n">
        <v>0</v>
      </c>
      <c r="H13374" s="7" t="n">
        <v>1</v>
      </c>
    </row>
    <row r="13375" spans="1:8">
      <c r="A13375" t="s">
        <v>4</v>
      </c>
      <c r="B13375" s="4" t="s">
        <v>5</v>
      </c>
      <c r="C13375" s="4" t="s">
        <v>7</v>
      </c>
      <c r="D13375" s="4" t="s">
        <v>18</v>
      </c>
      <c r="E13375" s="4" t="s">
        <v>18</v>
      </c>
      <c r="F13375" s="4" t="s">
        <v>18</v>
      </c>
      <c r="G13375" s="4" t="s">
        <v>7</v>
      </c>
      <c r="H13375" s="4" t="s">
        <v>7</v>
      </c>
    </row>
    <row r="13376" spans="1:8">
      <c r="A13376" t="n">
        <v>115495</v>
      </c>
      <c r="B13376" s="35" t="n">
        <v>60</v>
      </c>
      <c r="C13376" s="7" t="n">
        <v>14</v>
      </c>
      <c r="D13376" s="7" t="n">
        <v>0</v>
      </c>
      <c r="E13376" s="7" t="n">
        <v>0</v>
      </c>
      <c r="F13376" s="7" t="n">
        <v>0</v>
      </c>
      <c r="G13376" s="7" t="n">
        <v>0</v>
      </c>
      <c r="H13376" s="7" t="n">
        <v>0</v>
      </c>
    </row>
    <row r="13377" spans="1:8">
      <c r="A13377" t="s">
        <v>4</v>
      </c>
      <c r="B13377" s="4" t="s">
        <v>5</v>
      </c>
      <c r="C13377" s="4" t="s">
        <v>7</v>
      </c>
      <c r="D13377" s="4" t="s">
        <v>7</v>
      </c>
      <c r="E13377" s="4" t="s">
        <v>7</v>
      </c>
    </row>
    <row r="13378" spans="1:8">
      <c r="A13378" t="n">
        <v>115514</v>
      </c>
      <c r="B13378" s="45" t="n">
        <v>61</v>
      </c>
      <c r="C13378" s="7" t="n">
        <v>14</v>
      </c>
      <c r="D13378" s="7" t="n">
        <v>65533</v>
      </c>
      <c r="E13378" s="7" t="n">
        <v>0</v>
      </c>
    </row>
    <row r="13379" spans="1:8">
      <c r="A13379" t="s">
        <v>4</v>
      </c>
      <c r="B13379" s="4" t="s">
        <v>5</v>
      </c>
      <c r="C13379" s="4" t="s">
        <v>7</v>
      </c>
      <c r="D13379" s="4" t="s">
        <v>18</v>
      </c>
      <c r="E13379" s="4" t="s">
        <v>18</v>
      </c>
      <c r="F13379" s="4" t="s">
        <v>18</v>
      </c>
      <c r="G13379" s="4" t="s">
        <v>7</v>
      </c>
      <c r="H13379" s="4" t="s">
        <v>7</v>
      </c>
    </row>
    <row r="13380" spans="1:8">
      <c r="A13380" t="n">
        <v>115521</v>
      </c>
      <c r="B13380" s="35" t="n">
        <v>60</v>
      </c>
      <c r="C13380" s="7" t="n">
        <v>15</v>
      </c>
      <c r="D13380" s="7" t="n">
        <v>0</v>
      </c>
      <c r="E13380" s="7" t="n">
        <v>0</v>
      </c>
      <c r="F13380" s="7" t="n">
        <v>0</v>
      </c>
      <c r="G13380" s="7" t="n">
        <v>0</v>
      </c>
      <c r="H13380" s="7" t="n">
        <v>1</v>
      </c>
    </row>
    <row r="13381" spans="1:8">
      <c r="A13381" t="s">
        <v>4</v>
      </c>
      <c r="B13381" s="4" t="s">
        <v>5</v>
      </c>
      <c r="C13381" s="4" t="s">
        <v>7</v>
      </c>
      <c r="D13381" s="4" t="s">
        <v>18</v>
      </c>
      <c r="E13381" s="4" t="s">
        <v>18</v>
      </c>
      <c r="F13381" s="4" t="s">
        <v>18</v>
      </c>
      <c r="G13381" s="4" t="s">
        <v>7</v>
      </c>
      <c r="H13381" s="4" t="s">
        <v>7</v>
      </c>
    </row>
    <row r="13382" spans="1:8">
      <c r="A13382" t="n">
        <v>115540</v>
      </c>
      <c r="B13382" s="35" t="n">
        <v>60</v>
      </c>
      <c r="C13382" s="7" t="n">
        <v>15</v>
      </c>
      <c r="D13382" s="7" t="n">
        <v>0</v>
      </c>
      <c r="E13382" s="7" t="n">
        <v>0</v>
      </c>
      <c r="F13382" s="7" t="n">
        <v>0</v>
      </c>
      <c r="G13382" s="7" t="n">
        <v>0</v>
      </c>
      <c r="H13382" s="7" t="n">
        <v>0</v>
      </c>
    </row>
    <row r="13383" spans="1:8">
      <c r="A13383" t="s">
        <v>4</v>
      </c>
      <c r="B13383" s="4" t="s">
        <v>5</v>
      </c>
      <c r="C13383" s="4" t="s">
        <v>7</v>
      </c>
      <c r="D13383" s="4" t="s">
        <v>7</v>
      </c>
      <c r="E13383" s="4" t="s">
        <v>7</v>
      </c>
    </row>
    <row r="13384" spans="1:8">
      <c r="A13384" t="n">
        <v>115559</v>
      </c>
      <c r="B13384" s="45" t="n">
        <v>61</v>
      </c>
      <c r="C13384" s="7" t="n">
        <v>15</v>
      </c>
      <c r="D13384" s="7" t="n">
        <v>65533</v>
      </c>
      <c r="E13384" s="7" t="n">
        <v>0</v>
      </c>
    </row>
    <row r="13385" spans="1:8">
      <c r="A13385" t="s">
        <v>4</v>
      </c>
      <c r="B13385" s="4" t="s">
        <v>5</v>
      </c>
      <c r="C13385" s="4" t="s">
        <v>7</v>
      </c>
      <c r="D13385" s="4" t="s">
        <v>18</v>
      </c>
      <c r="E13385" s="4" t="s">
        <v>18</v>
      </c>
      <c r="F13385" s="4" t="s">
        <v>18</v>
      </c>
      <c r="G13385" s="4" t="s">
        <v>7</v>
      </c>
      <c r="H13385" s="4" t="s">
        <v>7</v>
      </c>
    </row>
    <row r="13386" spans="1:8">
      <c r="A13386" t="n">
        <v>115566</v>
      </c>
      <c r="B13386" s="35" t="n">
        <v>60</v>
      </c>
      <c r="C13386" s="7" t="n">
        <v>31</v>
      </c>
      <c r="D13386" s="7" t="n">
        <v>0</v>
      </c>
      <c r="E13386" s="7" t="n">
        <v>0</v>
      </c>
      <c r="F13386" s="7" t="n">
        <v>0</v>
      </c>
      <c r="G13386" s="7" t="n">
        <v>0</v>
      </c>
      <c r="H13386" s="7" t="n">
        <v>1</v>
      </c>
    </row>
    <row r="13387" spans="1:8">
      <c r="A13387" t="s">
        <v>4</v>
      </c>
      <c r="B13387" s="4" t="s">
        <v>5</v>
      </c>
      <c r="C13387" s="4" t="s">
        <v>7</v>
      </c>
      <c r="D13387" s="4" t="s">
        <v>18</v>
      </c>
      <c r="E13387" s="4" t="s">
        <v>18</v>
      </c>
      <c r="F13387" s="4" t="s">
        <v>18</v>
      </c>
      <c r="G13387" s="4" t="s">
        <v>7</v>
      </c>
      <c r="H13387" s="4" t="s">
        <v>7</v>
      </c>
    </row>
    <row r="13388" spans="1:8">
      <c r="A13388" t="n">
        <v>115585</v>
      </c>
      <c r="B13388" s="35" t="n">
        <v>60</v>
      </c>
      <c r="C13388" s="7" t="n">
        <v>31</v>
      </c>
      <c r="D13388" s="7" t="n">
        <v>0</v>
      </c>
      <c r="E13388" s="7" t="n">
        <v>0</v>
      </c>
      <c r="F13388" s="7" t="n">
        <v>0</v>
      </c>
      <c r="G13388" s="7" t="n">
        <v>0</v>
      </c>
      <c r="H13388" s="7" t="n">
        <v>0</v>
      </c>
    </row>
    <row r="13389" spans="1:8">
      <c r="A13389" t="s">
        <v>4</v>
      </c>
      <c r="B13389" s="4" t="s">
        <v>5</v>
      </c>
      <c r="C13389" s="4" t="s">
        <v>7</v>
      </c>
      <c r="D13389" s="4" t="s">
        <v>7</v>
      </c>
      <c r="E13389" s="4" t="s">
        <v>7</v>
      </c>
    </row>
    <row r="13390" spans="1:8">
      <c r="A13390" t="n">
        <v>115604</v>
      </c>
      <c r="B13390" s="45" t="n">
        <v>61</v>
      </c>
      <c r="C13390" s="7" t="n">
        <v>31</v>
      </c>
      <c r="D13390" s="7" t="n">
        <v>65533</v>
      </c>
      <c r="E13390" s="7" t="n">
        <v>0</v>
      </c>
    </row>
    <row r="13391" spans="1:8">
      <c r="A13391" t="s">
        <v>4</v>
      </c>
      <c r="B13391" s="4" t="s">
        <v>5</v>
      </c>
      <c r="C13391" s="4" t="s">
        <v>7</v>
      </c>
      <c r="D13391" s="4" t="s">
        <v>18</v>
      </c>
      <c r="E13391" s="4" t="s">
        <v>18</v>
      </c>
      <c r="F13391" s="4" t="s">
        <v>18</v>
      </c>
      <c r="G13391" s="4" t="s">
        <v>7</v>
      </c>
      <c r="H13391" s="4" t="s">
        <v>7</v>
      </c>
    </row>
    <row r="13392" spans="1:8">
      <c r="A13392" t="n">
        <v>115611</v>
      </c>
      <c r="B13392" s="35" t="n">
        <v>60</v>
      </c>
      <c r="C13392" s="7" t="n">
        <v>33</v>
      </c>
      <c r="D13392" s="7" t="n">
        <v>0</v>
      </c>
      <c r="E13392" s="7" t="n">
        <v>0</v>
      </c>
      <c r="F13392" s="7" t="n">
        <v>0</v>
      </c>
      <c r="G13392" s="7" t="n">
        <v>0</v>
      </c>
      <c r="H13392" s="7" t="n">
        <v>1</v>
      </c>
    </row>
    <row r="13393" spans="1:8">
      <c r="A13393" t="s">
        <v>4</v>
      </c>
      <c r="B13393" s="4" t="s">
        <v>5</v>
      </c>
      <c r="C13393" s="4" t="s">
        <v>7</v>
      </c>
      <c r="D13393" s="4" t="s">
        <v>18</v>
      </c>
      <c r="E13393" s="4" t="s">
        <v>18</v>
      </c>
      <c r="F13393" s="4" t="s">
        <v>18</v>
      </c>
      <c r="G13393" s="4" t="s">
        <v>7</v>
      </c>
      <c r="H13393" s="4" t="s">
        <v>7</v>
      </c>
    </row>
    <row r="13394" spans="1:8">
      <c r="A13394" t="n">
        <v>115630</v>
      </c>
      <c r="B13394" s="35" t="n">
        <v>60</v>
      </c>
      <c r="C13394" s="7" t="n">
        <v>33</v>
      </c>
      <c r="D13394" s="7" t="n">
        <v>0</v>
      </c>
      <c r="E13394" s="7" t="n">
        <v>0</v>
      </c>
      <c r="F13394" s="7" t="n">
        <v>0</v>
      </c>
      <c r="G13394" s="7" t="n">
        <v>0</v>
      </c>
      <c r="H13394" s="7" t="n">
        <v>0</v>
      </c>
    </row>
    <row r="13395" spans="1:8">
      <c r="A13395" t="s">
        <v>4</v>
      </c>
      <c r="B13395" s="4" t="s">
        <v>5</v>
      </c>
      <c r="C13395" s="4" t="s">
        <v>7</v>
      </c>
      <c r="D13395" s="4" t="s">
        <v>7</v>
      </c>
      <c r="E13395" s="4" t="s">
        <v>7</v>
      </c>
    </row>
    <row r="13396" spans="1:8">
      <c r="A13396" t="n">
        <v>115649</v>
      </c>
      <c r="B13396" s="45" t="n">
        <v>61</v>
      </c>
      <c r="C13396" s="7" t="n">
        <v>33</v>
      </c>
      <c r="D13396" s="7" t="n">
        <v>65533</v>
      </c>
      <c r="E13396" s="7" t="n">
        <v>0</v>
      </c>
    </row>
    <row r="13397" spans="1:8">
      <c r="A13397" t="s">
        <v>4</v>
      </c>
      <c r="B13397" s="4" t="s">
        <v>5</v>
      </c>
      <c r="C13397" s="4" t="s">
        <v>7</v>
      </c>
      <c r="D13397" s="4" t="s">
        <v>18</v>
      </c>
      <c r="E13397" s="4" t="s">
        <v>18</v>
      </c>
      <c r="F13397" s="4" t="s">
        <v>18</v>
      </c>
      <c r="G13397" s="4" t="s">
        <v>7</v>
      </c>
      <c r="H13397" s="4" t="s">
        <v>7</v>
      </c>
    </row>
    <row r="13398" spans="1:8">
      <c r="A13398" t="n">
        <v>115656</v>
      </c>
      <c r="B13398" s="35" t="n">
        <v>60</v>
      </c>
      <c r="C13398" s="7" t="n">
        <v>16</v>
      </c>
      <c r="D13398" s="7" t="n">
        <v>0</v>
      </c>
      <c r="E13398" s="7" t="n">
        <v>0</v>
      </c>
      <c r="F13398" s="7" t="n">
        <v>0</v>
      </c>
      <c r="G13398" s="7" t="n">
        <v>0</v>
      </c>
      <c r="H13398" s="7" t="n">
        <v>1</v>
      </c>
    </row>
    <row r="13399" spans="1:8">
      <c r="A13399" t="s">
        <v>4</v>
      </c>
      <c r="B13399" s="4" t="s">
        <v>5</v>
      </c>
      <c r="C13399" s="4" t="s">
        <v>7</v>
      </c>
      <c r="D13399" s="4" t="s">
        <v>18</v>
      </c>
      <c r="E13399" s="4" t="s">
        <v>18</v>
      </c>
      <c r="F13399" s="4" t="s">
        <v>18</v>
      </c>
      <c r="G13399" s="4" t="s">
        <v>7</v>
      </c>
      <c r="H13399" s="4" t="s">
        <v>7</v>
      </c>
    </row>
    <row r="13400" spans="1:8">
      <c r="A13400" t="n">
        <v>115675</v>
      </c>
      <c r="B13400" s="35" t="n">
        <v>60</v>
      </c>
      <c r="C13400" s="7" t="n">
        <v>16</v>
      </c>
      <c r="D13400" s="7" t="n">
        <v>0</v>
      </c>
      <c r="E13400" s="7" t="n">
        <v>0</v>
      </c>
      <c r="F13400" s="7" t="n">
        <v>0</v>
      </c>
      <c r="G13400" s="7" t="n">
        <v>0</v>
      </c>
      <c r="H13400" s="7" t="n">
        <v>0</v>
      </c>
    </row>
    <row r="13401" spans="1:8">
      <c r="A13401" t="s">
        <v>4</v>
      </c>
      <c r="B13401" s="4" t="s">
        <v>5</v>
      </c>
      <c r="C13401" s="4" t="s">
        <v>7</v>
      </c>
      <c r="D13401" s="4" t="s">
        <v>7</v>
      </c>
      <c r="E13401" s="4" t="s">
        <v>7</v>
      </c>
    </row>
    <row r="13402" spans="1:8">
      <c r="A13402" t="n">
        <v>115694</v>
      </c>
      <c r="B13402" s="45" t="n">
        <v>61</v>
      </c>
      <c r="C13402" s="7" t="n">
        <v>16</v>
      </c>
      <c r="D13402" s="7" t="n">
        <v>65533</v>
      </c>
      <c r="E13402" s="7" t="n">
        <v>0</v>
      </c>
    </row>
    <row r="13403" spans="1:8">
      <c r="A13403" t="s">
        <v>4</v>
      </c>
      <c r="B13403" s="4" t="s">
        <v>5</v>
      </c>
      <c r="C13403" s="4" t="s">
        <v>8</v>
      </c>
      <c r="D13403" s="4" t="s">
        <v>8</v>
      </c>
      <c r="E13403" s="4" t="s">
        <v>18</v>
      </c>
      <c r="F13403" s="4" t="s">
        <v>18</v>
      </c>
      <c r="G13403" s="4" t="s">
        <v>18</v>
      </c>
      <c r="H13403" s="4" t="s">
        <v>7</v>
      </c>
    </row>
    <row r="13404" spans="1:8">
      <c r="A13404" t="n">
        <v>115701</v>
      </c>
      <c r="B13404" s="36" t="n">
        <v>45</v>
      </c>
      <c r="C13404" s="7" t="n">
        <v>2</v>
      </c>
      <c r="D13404" s="7" t="n">
        <v>3</v>
      </c>
      <c r="E13404" s="7" t="n">
        <v>-0.980000019073486</v>
      </c>
      <c r="F13404" s="7" t="n">
        <v>1.29999995231628</v>
      </c>
      <c r="G13404" s="7" t="n">
        <v>-31.8600006103516</v>
      </c>
      <c r="H13404" s="7" t="n">
        <v>0</v>
      </c>
    </row>
    <row r="13405" spans="1:8">
      <c r="A13405" t="s">
        <v>4</v>
      </c>
      <c r="B13405" s="4" t="s">
        <v>5</v>
      </c>
      <c r="C13405" s="4" t="s">
        <v>8</v>
      </c>
      <c r="D13405" s="4" t="s">
        <v>8</v>
      </c>
      <c r="E13405" s="4" t="s">
        <v>18</v>
      </c>
      <c r="F13405" s="4" t="s">
        <v>18</v>
      </c>
      <c r="G13405" s="4" t="s">
        <v>18</v>
      </c>
      <c r="H13405" s="4" t="s">
        <v>7</v>
      </c>
      <c r="I13405" s="4" t="s">
        <v>8</v>
      </c>
    </row>
    <row r="13406" spans="1:8">
      <c r="A13406" t="n">
        <v>115718</v>
      </c>
      <c r="B13406" s="36" t="n">
        <v>45</v>
      </c>
      <c r="C13406" s="7" t="n">
        <v>4</v>
      </c>
      <c r="D13406" s="7" t="n">
        <v>3</v>
      </c>
      <c r="E13406" s="7" t="n">
        <v>3.66000008583069</v>
      </c>
      <c r="F13406" s="7" t="n">
        <v>241.910003662109</v>
      </c>
      <c r="G13406" s="7" t="n">
        <v>0</v>
      </c>
      <c r="H13406" s="7" t="n">
        <v>0</v>
      </c>
      <c r="I13406" s="7" t="n">
        <v>0</v>
      </c>
    </row>
    <row r="13407" spans="1:8">
      <c r="A13407" t="s">
        <v>4</v>
      </c>
      <c r="B13407" s="4" t="s">
        <v>5</v>
      </c>
      <c r="C13407" s="4" t="s">
        <v>8</v>
      </c>
      <c r="D13407" s="4" t="s">
        <v>8</v>
      </c>
      <c r="E13407" s="4" t="s">
        <v>18</v>
      </c>
      <c r="F13407" s="4" t="s">
        <v>7</v>
      </c>
    </row>
    <row r="13408" spans="1:8">
      <c r="A13408" t="n">
        <v>115736</v>
      </c>
      <c r="B13408" s="36" t="n">
        <v>45</v>
      </c>
      <c r="C13408" s="7" t="n">
        <v>5</v>
      </c>
      <c r="D13408" s="7" t="n">
        <v>3</v>
      </c>
      <c r="E13408" s="7" t="n">
        <v>3.40000009536743</v>
      </c>
      <c r="F13408" s="7" t="n">
        <v>0</v>
      </c>
    </row>
    <row r="13409" spans="1:9">
      <c r="A13409" t="s">
        <v>4</v>
      </c>
      <c r="B13409" s="4" t="s">
        <v>5</v>
      </c>
      <c r="C13409" s="4" t="s">
        <v>8</v>
      </c>
      <c r="D13409" s="4" t="s">
        <v>8</v>
      </c>
      <c r="E13409" s="4" t="s">
        <v>18</v>
      </c>
      <c r="F13409" s="4" t="s">
        <v>7</v>
      </c>
    </row>
    <row r="13410" spans="1:9">
      <c r="A13410" t="n">
        <v>115745</v>
      </c>
      <c r="B13410" s="36" t="n">
        <v>45</v>
      </c>
      <c r="C13410" s="7" t="n">
        <v>11</v>
      </c>
      <c r="D13410" s="7" t="n">
        <v>3</v>
      </c>
      <c r="E13410" s="7" t="n">
        <v>34</v>
      </c>
      <c r="F13410" s="7" t="n">
        <v>0</v>
      </c>
    </row>
    <row r="13411" spans="1:9">
      <c r="A13411" t="s">
        <v>4</v>
      </c>
      <c r="B13411" s="4" t="s">
        <v>5</v>
      </c>
      <c r="C13411" s="4" t="s">
        <v>8</v>
      </c>
      <c r="D13411" s="4" t="s">
        <v>8</v>
      </c>
      <c r="E13411" s="4" t="s">
        <v>18</v>
      </c>
      <c r="F13411" s="4" t="s">
        <v>7</v>
      </c>
    </row>
    <row r="13412" spans="1:9">
      <c r="A13412" t="n">
        <v>115754</v>
      </c>
      <c r="B13412" s="36" t="n">
        <v>45</v>
      </c>
      <c r="C13412" s="7" t="n">
        <v>5</v>
      </c>
      <c r="D13412" s="7" t="n">
        <v>3</v>
      </c>
      <c r="E13412" s="7" t="n">
        <v>3.20000004768372</v>
      </c>
      <c r="F13412" s="7" t="n">
        <v>20000</v>
      </c>
    </row>
    <row r="13413" spans="1:9">
      <c r="A13413" t="s">
        <v>4</v>
      </c>
      <c r="B13413" s="4" t="s">
        <v>5</v>
      </c>
      <c r="C13413" s="4" t="s">
        <v>8</v>
      </c>
      <c r="D13413" s="4" t="s">
        <v>7</v>
      </c>
    </row>
    <row r="13414" spans="1:9">
      <c r="A13414" t="n">
        <v>115763</v>
      </c>
      <c r="B13414" s="25" t="n">
        <v>58</v>
      </c>
      <c r="C13414" s="7" t="n">
        <v>255</v>
      </c>
      <c r="D13414" s="7" t="n">
        <v>0</v>
      </c>
    </row>
    <row r="13415" spans="1:9">
      <c r="A13415" t="s">
        <v>4</v>
      </c>
      <c r="B13415" s="4" t="s">
        <v>5</v>
      </c>
      <c r="C13415" s="4" t="s">
        <v>8</v>
      </c>
      <c r="D13415" s="4" t="s">
        <v>7</v>
      </c>
      <c r="E13415" s="4" t="s">
        <v>9</v>
      </c>
    </row>
    <row r="13416" spans="1:9">
      <c r="A13416" t="n">
        <v>115767</v>
      </c>
      <c r="B13416" s="38" t="n">
        <v>51</v>
      </c>
      <c r="C13416" s="7" t="n">
        <v>4</v>
      </c>
      <c r="D13416" s="7" t="n">
        <v>0</v>
      </c>
      <c r="E13416" s="7" t="s">
        <v>294</v>
      </c>
    </row>
    <row r="13417" spans="1:9">
      <c r="A13417" t="s">
        <v>4</v>
      </c>
      <c r="B13417" s="4" t="s">
        <v>5</v>
      </c>
      <c r="C13417" s="4" t="s">
        <v>7</v>
      </c>
    </row>
    <row r="13418" spans="1:9">
      <c r="A13418" t="n">
        <v>115780</v>
      </c>
      <c r="B13418" s="23" t="n">
        <v>16</v>
      </c>
      <c r="C13418" s="7" t="n">
        <v>0</v>
      </c>
    </row>
    <row r="13419" spans="1:9">
      <c r="A13419" t="s">
        <v>4</v>
      </c>
      <c r="B13419" s="4" t="s">
        <v>5</v>
      </c>
      <c r="C13419" s="4" t="s">
        <v>7</v>
      </c>
      <c r="D13419" s="4" t="s">
        <v>69</v>
      </c>
      <c r="E13419" s="4" t="s">
        <v>8</v>
      </c>
      <c r="F13419" s="4" t="s">
        <v>8</v>
      </c>
    </row>
    <row r="13420" spans="1:9">
      <c r="A13420" t="n">
        <v>115783</v>
      </c>
      <c r="B13420" s="39" t="n">
        <v>26</v>
      </c>
      <c r="C13420" s="7" t="n">
        <v>0</v>
      </c>
      <c r="D13420" s="7" t="s">
        <v>342</v>
      </c>
      <c r="E13420" s="7" t="n">
        <v>2</v>
      </c>
      <c r="F13420" s="7" t="n">
        <v>0</v>
      </c>
    </row>
    <row r="13421" spans="1:9">
      <c r="A13421" t="s">
        <v>4</v>
      </c>
      <c r="B13421" s="4" t="s">
        <v>5</v>
      </c>
    </row>
    <row r="13422" spans="1:9">
      <c r="A13422" t="n">
        <v>115840</v>
      </c>
      <c r="B13422" s="30" t="n">
        <v>28</v>
      </c>
    </row>
    <row r="13423" spans="1:9">
      <c r="A13423" t="s">
        <v>4</v>
      </c>
      <c r="B13423" s="4" t="s">
        <v>5</v>
      </c>
      <c r="C13423" s="4" t="s">
        <v>8</v>
      </c>
      <c r="D13423" s="4" t="s">
        <v>7</v>
      </c>
      <c r="E13423" s="4" t="s">
        <v>9</v>
      </c>
    </row>
    <row r="13424" spans="1:9">
      <c r="A13424" t="n">
        <v>115841</v>
      </c>
      <c r="B13424" s="38" t="n">
        <v>51</v>
      </c>
      <c r="C13424" s="7" t="n">
        <v>4</v>
      </c>
      <c r="D13424" s="7" t="n">
        <v>2</v>
      </c>
      <c r="E13424" s="7" t="s">
        <v>294</v>
      </c>
    </row>
    <row r="13425" spans="1:6">
      <c r="A13425" t="s">
        <v>4</v>
      </c>
      <c r="B13425" s="4" t="s">
        <v>5</v>
      </c>
      <c r="C13425" s="4" t="s">
        <v>7</v>
      </c>
    </row>
    <row r="13426" spans="1:6">
      <c r="A13426" t="n">
        <v>115854</v>
      </c>
      <c r="B13426" s="23" t="n">
        <v>16</v>
      </c>
      <c r="C13426" s="7" t="n">
        <v>0</v>
      </c>
    </row>
    <row r="13427" spans="1:6">
      <c r="A13427" t="s">
        <v>4</v>
      </c>
      <c r="B13427" s="4" t="s">
        <v>5</v>
      </c>
      <c r="C13427" s="4" t="s">
        <v>7</v>
      </c>
      <c r="D13427" s="4" t="s">
        <v>69</v>
      </c>
      <c r="E13427" s="4" t="s">
        <v>8</v>
      </c>
      <c r="F13427" s="4" t="s">
        <v>8</v>
      </c>
    </row>
    <row r="13428" spans="1:6">
      <c r="A13428" t="n">
        <v>115857</v>
      </c>
      <c r="B13428" s="39" t="n">
        <v>26</v>
      </c>
      <c r="C13428" s="7" t="n">
        <v>2</v>
      </c>
      <c r="D13428" s="7" t="s">
        <v>343</v>
      </c>
      <c r="E13428" s="7" t="n">
        <v>2</v>
      </c>
      <c r="F13428" s="7" t="n">
        <v>0</v>
      </c>
    </row>
    <row r="13429" spans="1:6">
      <c r="A13429" t="s">
        <v>4</v>
      </c>
      <c r="B13429" s="4" t="s">
        <v>5</v>
      </c>
    </row>
    <row r="13430" spans="1:6">
      <c r="A13430" t="n">
        <v>115946</v>
      </c>
      <c r="B13430" s="30" t="n">
        <v>28</v>
      </c>
    </row>
    <row r="13431" spans="1:6">
      <c r="A13431" t="s">
        <v>4</v>
      </c>
      <c r="B13431" s="4" t="s">
        <v>5</v>
      </c>
      <c r="C13431" s="4" t="s">
        <v>8</v>
      </c>
      <c r="D13431" s="4" t="s">
        <v>7</v>
      </c>
      <c r="E13431" s="4" t="s">
        <v>9</v>
      </c>
    </row>
    <row r="13432" spans="1:6">
      <c r="A13432" t="n">
        <v>115947</v>
      </c>
      <c r="B13432" s="38" t="n">
        <v>51</v>
      </c>
      <c r="C13432" s="7" t="n">
        <v>4</v>
      </c>
      <c r="D13432" s="7" t="n">
        <v>16</v>
      </c>
      <c r="E13432" s="7" t="s">
        <v>344</v>
      </c>
    </row>
    <row r="13433" spans="1:6">
      <c r="A13433" t="s">
        <v>4</v>
      </c>
      <c r="B13433" s="4" t="s">
        <v>5</v>
      </c>
      <c r="C13433" s="4" t="s">
        <v>7</v>
      </c>
    </row>
    <row r="13434" spans="1:6">
      <c r="A13434" t="n">
        <v>115961</v>
      </c>
      <c r="B13434" s="23" t="n">
        <v>16</v>
      </c>
      <c r="C13434" s="7" t="n">
        <v>0</v>
      </c>
    </row>
    <row r="13435" spans="1:6">
      <c r="A13435" t="s">
        <v>4</v>
      </c>
      <c r="B13435" s="4" t="s">
        <v>5</v>
      </c>
      <c r="C13435" s="4" t="s">
        <v>7</v>
      </c>
      <c r="D13435" s="4" t="s">
        <v>69</v>
      </c>
      <c r="E13435" s="4" t="s">
        <v>8</v>
      </c>
      <c r="F13435" s="4" t="s">
        <v>8</v>
      </c>
    </row>
    <row r="13436" spans="1:6">
      <c r="A13436" t="n">
        <v>115964</v>
      </c>
      <c r="B13436" s="39" t="n">
        <v>26</v>
      </c>
      <c r="C13436" s="7" t="n">
        <v>16</v>
      </c>
      <c r="D13436" s="7" t="s">
        <v>345</v>
      </c>
      <c r="E13436" s="7" t="n">
        <v>2</v>
      </c>
      <c r="F13436" s="7" t="n">
        <v>0</v>
      </c>
    </row>
    <row r="13437" spans="1:6">
      <c r="A13437" t="s">
        <v>4</v>
      </c>
      <c r="B13437" s="4" t="s">
        <v>5</v>
      </c>
    </row>
    <row r="13438" spans="1:6">
      <c r="A13438" t="n">
        <v>116050</v>
      </c>
      <c r="B13438" s="30" t="n">
        <v>28</v>
      </c>
    </row>
    <row r="13439" spans="1:6">
      <c r="A13439" t="s">
        <v>4</v>
      </c>
      <c r="B13439" s="4" t="s">
        <v>5</v>
      </c>
      <c r="C13439" s="4" t="s">
        <v>8</v>
      </c>
      <c r="D13439" s="4" t="s">
        <v>7</v>
      </c>
      <c r="E13439" s="4" t="s">
        <v>9</v>
      </c>
    </row>
    <row r="13440" spans="1:6">
      <c r="A13440" t="n">
        <v>116051</v>
      </c>
      <c r="B13440" s="38" t="n">
        <v>51</v>
      </c>
      <c r="C13440" s="7" t="n">
        <v>4</v>
      </c>
      <c r="D13440" s="7" t="n">
        <v>15</v>
      </c>
      <c r="E13440" s="7" t="s">
        <v>128</v>
      </c>
    </row>
    <row r="13441" spans="1:6">
      <c r="A13441" t="s">
        <v>4</v>
      </c>
      <c r="B13441" s="4" t="s">
        <v>5</v>
      </c>
      <c r="C13441" s="4" t="s">
        <v>7</v>
      </c>
    </row>
    <row r="13442" spans="1:6">
      <c r="A13442" t="n">
        <v>116064</v>
      </c>
      <c r="B13442" s="23" t="n">
        <v>16</v>
      </c>
      <c r="C13442" s="7" t="n">
        <v>0</v>
      </c>
    </row>
    <row r="13443" spans="1:6">
      <c r="A13443" t="s">
        <v>4</v>
      </c>
      <c r="B13443" s="4" t="s">
        <v>5</v>
      </c>
      <c r="C13443" s="4" t="s">
        <v>7</v>
      </c>
      <c r="D13443" s="4" t="s">
        <v>69</v>
      </c>
      <c r="E13443" s="4" t="s">
        <v>8</v>
      </c>
      <c r="F13443" s="4" t="s">
        <v>8</v>
      </c>
    </row>
    <row r="13444" spans="1:6">
      <c r="A13444" t="n">
        <v>116067</v>
      </c>
      <c r="B13444" s="39" t="n">
        <v>26</v>
      </c>
      <c r="C13444" s="7" t="n">
        <v>15</v>
      </c>
      <c r="D13444" s="7" t="s">
        <v>346</v>
      </c>
      <c r="E13444" s="7" t="n">
        <v>2</v>
      </c>
      <c r="F13444" s="7" t="n">
        <v>0</v>
      </c>
    </row>
    <row r="13445" spans="1:6">
      <c r="A13445" t="s">
        <v>4</v>
      </c>
      <c r="B13445" s="4" t="s">
        <v>5</v>
      </c>
    </row>
    <row r="13446" spans="1:6">
      <c r="A13446" t="n">
        <v>116171</v>
      </c>
      <c r="B13446" s="30" t="n">
        <v>28</v>
      </c>
    </row>
    <row r="13447" spans="1:6">
      <c r="A13447" t="s">
        <v>4</v>
      </c>
      <c r="B13447" s="4" t="s">
        <v>5</v>
      </c>
      <c r="C13447" s="4" t="s">
        <v>8</v>
      </c>
      <c r="D13447" s="4" t="s">
        <v>7</v>
      </c>
      <c r="E13447" s="4" t="s">
        <v>9</v>
      </c>
    </row>
    <row r="13448" spans="1:6">
      <c r="A13448" t="n">
        <v>116172</v>
      </c>
      <c r="B13448" s="38" t="n">
        <v>51</v>
      </c>
      <c r="C13448" s="7" t="n">
        <v>4</v>
      </c>
      <c r="D13448" s="7" t="n">
        <v>14</v>
      </c>
      <c r="E13448" s="7" t="s">
        <v>298</v>
      </c>
    </row>
    <row r="13449" spans="1:6">
      <c r="A13449" t="s">
        <v>4</v>
      </c>
      <c r="B13449" s="4" t="s">
        <v>5</v>
      </c>
      <c r="C13449" s="4" t="s">
        <v>7</v>
      </c>
    </row>
    <row r="13450" spans="1:6">
      <c r="A13450" t="n">
        <v>116186</v>
      </c>
      <c r="B13450" s="23" t="n">
        <v>16</v>
      </c>
      <c r="C13450" s="7" t="n">
        <v>0</v>
      </c>
    </row>
    <row r="13451" spans="1:6">
      <c r="A13451" t="s">
        <v>4</v>
      </c>
      <c r="B13451" s="4" t="s">
        <v>5</v>
      </c>
      <c r="C13451" s="4" t="s">
        <v>7</v>
      </c>
      <c r="D13451" s="4" t="s">
        <v>69</v>
      </c>
      <c r="E13451" s="4" t="s">
        <v>8</v>
      </c>
      <c r="F13451" s="4" t="s">
        <v>8</v>
      </c>
    </row>
    <row r="13452" spans="1:6">
      <c r="A13452" t="n">
        <v>116189</v>
      </c>
      <c r="B13452" s="39" t="n">
        <v>26</v>
      </c>
      <c r="C13452" s="7" t="n">
        <v>14</v>
      </c>
      <c r="D13452" s="7" t="s">
        <v>347</v>
      </c>
      <c r="E13452" s="7" t="n">
        <v>2</v>
      </c>
      <c r="F13452" s="7" t="n">
        <v>0</v>
      </c>
    </row>
    <row r="13453" spans="1:6">
      <c r="A13453" t="s">
        <v>4</v>
      </c>
      <c r="B13453" s="4" t="s">
        <v>5</v>
      </c>
    </row>
    <row r="13454" spans="1:6">
      <c r="A13454" t="n">
        <v>116219</v>
      </c>
      <c r="B13454" s="30" t="n">
        <v>28</v>
      </c>
    </row>
    <row r="13455" spans="1:6">
      <c r="A13455" t="s">
        <v>4</v>
      </c>
      <c r="B13455" s="4" t="s">
        <v>5</v>
      </c>
      <c r="C13455" s="4" t="s">
        <v>7</v>
      </c>
      <c r="D13455" s="4" t="s">
        <v>8</v>
      </c>
    </row>
    <row r="13456" spans="1:6">
      <c r="A13456" t="n">
        <v>116220</v>
      </c>
      <c r="B13456" s="60" t="n">
        <v>89</v>
      </c>
      <c r="C13456" s="7" t="n">
        <v>65533</v>
      </c>
      <c r="D13456" s="7" t="n">
        <v>1</v>
      </c>
    </row>
    <row r="13457" spans="1:6">
      <c r="A13457" t="s">
        <v>4</v>
      </c>
      <c r="B13457" s="4" t="s">
        <v>5</v>
      </c>
      <c r="C13457" s="4" t="s">
        <v>8</v>
      </c>
      <c r="D13457" s="4" t="s">
        <v>7</v>
      </c>
      <c r="E13457" s="4" t="s">
        <v>18</v>
      </c>
    </row>
    <row r="13458" spans="1:6">
      <c r="A13458" t="n">
        <v>116224</v>
      </c>
      <c r="B13458" s="25" t="n">
        <v>58</v>
      </c>
      <c r="C13458" s="7" t="n">
        <v>101</v>
      </c>
      <c r="D13458" s="7" t="n">
        <v>300</v>
      </c>
      <c r="E13458" s="7" t="n">
        <v>1</v>
      </c>
    </row>
    <row r="13459" spans="1:6">
      <c r="A13459" t="s">
        <v>4</v>
      </c>
      <c r="B13459" s="4" t="s">
        <v>5</v>
      </c>
      <c r="C13459" s="4" t="s">
        <v>8</v>
      </c>
      <c r="D13459" s="4" t="s">
        <v>7</v>
      </c>
    </row>
    <row r="13460" spans="1:6">
      <c r="A13460" t="n">
        <v>116232</v>
      </c>
      <c r="B13460" s="25" t="n">
        <v>58</v>
      </c>
      <c r="C13460" s="7" t="n">
        <v>254</v>
      </c>
      <c r="D13460" s="7" t="n">
        <v>0</v>
      </c>
    </row>
    <row r="13461" spans="1:6">
      <c r="A13461" t="s">
        <v>4</v>
      </c>
      <c r="B13461" s="4" t="s">
        <v>5</v>
      </c>
      <c r="C13461" s="4" t="s">
        <v>8</v>
      </c>
      <c r="D13461" s="4" t="s">
        <v>7</v>
      </c>
      <c r="E13461" s="4" t="s">
        <v>9</v>
      </c>
      <c r="F13461" s="4" t="s">
        <v>9</v>
      </c>
      <c r="G13461" s="4" t="s">
        <v>9</v>
      </c>
      <c r="H13461" s="4" t="s">
        <v>9</v>
      </c>
    </row>
    <row r="13462" spans="1:6">
      <c r="A13462" t="n">
        <v>116236</v>
      </c>
      <c r="B13462" s="38" t="n">
        <v>51</v>
      </c>
      <c r="C13462" s="7" t="n">
        <v>3</v>
      </c>
      <c r="D13462" s="7" t="n">
        <v>2</v>
      </c>
      <c r="E13462" s="7" t="s">
        <v>152</v>
      </c>
      <c r="F13462" s="7" t="s">
        <v>153</v>
      </c>
      <c r="G13462" s="7" t="s">
        <v>154</v>
      </c>
      <c r="H13462" s="7" t="s">
        <v>155</v>
      </c>
    </row>
    <row r="13463" spans="1:6">
      <c r="A13463" t="s">
        <v>4</v>
      </c>
      <c r="B13463" s="4" t="s">
        <v>5</v>
      </c>
      <c r="C13463" s="4" t="s">
        <v>8</v>
      </c>
    </row>
    <row r="13464" spans="1:6">
      <c r="A13464" t="n">
        <v>116265</v>
      </c>
      <c r="B13464" s="57" t="n">
        <v>116</v>
      </c>
      <c r="C13464" s="7" t="n">
        <v>0</v>
      </c>
    </row>
    <row r="13465" spans="1:6">
      <c r="A13465" t="s">
        <v>4</v>
      </c>
      <c r="B13465" s="4" t="s">
        <v>5</v>
      </c>
      <c r="C13465" s="4" t="s">
        <v>8</v>
      </c>
      <c r="D13465" s="4" t="s">
        <v>7</v>
      </c>
    </row>
    <row r="13466" spans="1:6">
      <c r="A13466" t="n">
        <v>116267</v>
      </c>
      <c r="B13466" s="57" t="n">
        <v>116</v>
      </c>
      <c r="C13466" s="7" t="n">
        <v>2</v>
      </c>
      <c r="D13466" s="7" t="n">
        <v>1</v>
      </c>
    </row>
    <row r="13467" spans="1:6">
      <c r="A13467" t="s">
        <v>4</v>
      </c>
      <c r="B13467" s="4" t="s">
        <v>5</v>
      </c>
      <c r="C13467" s="4" t="s">
        <v>8</v>
      </c>
      <c r="D13467" s="4" t="s">
        <v>19</v>
      </c>
    </row>
    <row r="13468" spans="1:6">
      <c r="A13468" t="n">
        <v>116271</v>
      </c>
      <c r="B13468" s="57" t="n">
        <v>116</v>
      </c>
      <c r="C13468" s="7" t="n">
        <v>5</v>
      </c>
      <c r="D13468" s="7" t="n">
        <v>1092616192</v>
      </c>
    </row>
    <row r="13469" spans="1:6">
      <c r="A13469" t="s">
        <v>4</v>
      </c>
      <c r="B13469" s="4" t="s">
        <v>5</v>
      </c>
      <c r="C13469" s="4" t="s">
        <v>8</v>
      </c>
      <c r="D13469" s="4" t="s">
        <v>7</v>
      </c>
    </row>
    <row r="13470" spans="1:6">
      <c r="A13470" t="n">
        <v>116277</v>
      </c>
      <c r="B13470" s="57" t="n">
        <v>116</v>
      </c>
      <c r="C13470" s="7" t="n">
        <v>6</v>
      </c>
      <c r="D13470" s="7" t="n">
        <v>1</v>
      </c>
    </row>
    <row r="13471" spans="1:6">
      <c r="A13471" t="s">
        <v>4</v>
      </c>
      <c r="B13471" s="4" t="s">
        <v>5</v>
      </c>
      <c r="C13471" s="4" t="s">
        <v>7</v>
      </c>
      <c r="D13471" s="4" t="s">
        <v>19</v>
      </c>
    </row>
    <row r="13472" spans="1:6">
      <c r="A13472" t="n">
        <v>116281</v>
      </c>
      <c r="B13472" s="43" t="n">
        <v>43</v>
      </c>
      <c r="C13472" s="7" t="n">
        <v>1</v>
      </c>
      <c r="D13472" s="7" t="n">
        <v>1</v>
      </c>
    </row>
    <row r="13473" spans="1:8">
      <c r="A13473" t="s">
        <v>4</v>
      </c>
      <c r="B13473" s="4" t="s">
        <v>5</v>
      </c>
      <c r="C13473" s="4" t="s">
        <v>7</v>
      </c>
      <c r="D13473" s="4" t="s">
        <v>19</v>
      </c>
    </row>
    <row r="13474" spans="1:8">
      <c r="A13474" t="n">
        <v>116288</v>
      </c>
      <c r="B13474" s="43" t="n">
        <v>43</v>
      </c>
      <c r="C13474" s="7" t="n">
        <v>2</v>
      </c>
      <c r="D13474" s="7" t="n">
        <v>1</v>
      </c>
    </row>
    <row r="13475" spans="1:8">
      <c r="A13475" t="s">
        <v>4</v>
      </c>
      <c r="B13475" s="4" t="s">
        <v>5</v>
      </c>
      <c r="C13475" s="4" t="s">
        <v>7</v>
      </c>
      <c r="D13475" s="4" t="s">
        <v>19</v>
      </c>
    </row>
    <row r="13476" spans="1:8">
      <c r="A13476" t="n">
        <v>116295</v>
      </c>
      <c r="B13476" s="43" t="n">
        <v>43</v>
      </c>
      <c r="C13476" s="7" t="n">
        <v>3</v>
      </c>
      <c r="D13476" s="7" t="n">
        <v>1</v>
      </c>
    </row>
    <row r="13477" spans="1:8">
      <c r="A13477" t="s">
        <v>4</v>
      </c>
      <c r="B13477" s="4" t="s">
        <v>5</v>
      </c>
      <c r="C13477" s="4" t="s">
        <v>7</v>
      </c>
      <c r="D13477" s="4" t="s">
        <v>19</v>
      </c>
    </row>
    <row r="13478" spans="1:8">
      <c r="A13478" t="n">
        <v>116302</v>
      </c>
      <c r="B13478" s="43" t="n">
        <v>43</v>
      </c>
      <c r="C13478" s="7" t="n">
        <v>4</v>
      </c>
      <c r="D13478" s="7" t="n">
        <v>1</v>
      </c>
    </row>
    <row r="13479" spans="1:8">
      <c r="A13479" t="s">
        <v>4</v>
      </c>
      <c r="B13479" s="4" t="s">
        <v>5</v>
      </c>
      <c r="C13479" s="4" t="s">
        <v>7</v>
      </c>
      <c r="D13479" s="4" t="s">
        <v>19</v>
      </c>
    </row>
    <row r="13480" spans="1:8">
      <c r="A13480" t="n">
        <v>116309</v>
      </c>
      <c r="B13480" s="43" t="n">
        <v>43</v>
      </c>
      <c r="C13480" s="7" t="n">
        <v>5</v>
      </c>
      <c r="D13480" s="7" t="n">
        <v>1</v>
      </c>
    </row>
    <row r="13481" spans="1:8">
      <c r="A13481" t="s">
        <v>4</v>
      </c>
      <c r="B13481" s="4" t="s">
        <v>5</v>
      </c>
      <c r="C13481" s="4" t="s">
        <v>7</v>
      </c>
      <c r="D13481" s="4" t="s">
        <v>19</v>
      </c>
    </row>
    <row r="13482" spans="1:8">
      <c r="A13482" t="n">
        <v>116316</v>
      </c>
      <c r="B13482" s="43" t="n">
        <v>43</v>
      </c>
      <c r="C13482" s="7" t="n">
        <v>6</v>
      </c>
      <c r="D13482" s="7" t="n">
        <v>1</v>
      </c>
    </row>
    <row r="13483" spans="1:8">
      <c r="A13483" t="s">
        <v>4</v>
      </c>
      <c r="B13483" s="4" t="s">
        <v>5</v>
      </c>
      <c r="C13483" s="4" t="s">
        <v>7</v>
      </c>
      <c r="D13483" s="4" t="s">
        <v>19</v>
      </c>
    </row>
    <row r="13484" spans="1:8">
      <c r="A13484" t="n">
        <v>116323</v>
      </c>
      <c r="B13484" s="43" t="n">
        <v>43</v>
      </c>
      <c r="C13484" s="7" t="n">
        <v>7</v>
      </c>
      <c r="D13484" s="7" t="n">
        <v>1</v>
      </c>
    </row>
    <row r="13485" spans="1:8">
      <c r="A13485" t="s">
        <v>4</v>
      </c>
      <c r="B13485" s="4" t="s">
        <v>5</v>
      </c>
      <c r="C13485" s="4" t="s">
        <v>7</v>
      </c>
      <c r="D13485" s="4" t="s">
        <v>19</v>
      </c>
    </row>
    <row r="13486" spans="1:8">
      <c r="A13486" t="n">
        <v>116330</v>
      </c>
      <c r="B13486" s="43" t="n">
        <v>43</v>
      </c>
      <c r="C13486" s="7" t="n">
        <v>8</v>
      </c>
      <c r="D13486" s="7" t="n">
        <v>1</v>
      </c>
    </row>
    <row r="13487" spans="1:8">
      <c r="A13487" t="s">
        <v>4</v>
      </c>
      <c r="B13487" s="4" t="s">
        <v>5</v>
      </c>
      <c r="C13487" s="4" t="s">
        <v>7</v>
      </c>
      <c r="D13487" s="4" t="s">
        <v>19</v>
      </c>
    </row>
    <row r="13488" spans="1:8">
      <c r="A13488" t="n">
        <v>116337</v>
      </c>
      <c r="B13488" s="43" t="n">
        <v>43</v>
      </c>
      <c r="C13488" s="7" t="n">
        <v>9</v>
      </c>
      <c r="D13488" s="7" t="n">
        <v>1</v>
      </c>
    </row>
    <row r="13489" spans="1:4">
      <c r="A13489" t="s">
        <v>4</v>
      </c>
      <c r="B13489" s="4" t="s">
        <v>5</v>
      </c>
      <c r="C13489" s="4" t="s">
        <v>7</v>
      </c>
      <c r="D13489" s="4" t="s">
        <v>19</v>
      </c>
    </row>
    <row r="13490" spans="1:4">
      <c r="A13490" t="n">
        <v>116344</v>
      </c>
      <c r="B13490" s="43" t="n">
        <v>43</v>
      </c>
      <c r="C13490" s="7" t="n">
        <v>11</v>
      </c>
      <c r="D13490" s="7" t="n">
        <v>1</v>
      </c>
    </row>
    <row r="13491" spans="1:4">
      <c r="A13491" t="s">
        <v>4</v>
      </c>
      <c r="B13491" s="4" t="s">
        <v>5</v>
      </c>
      <c r="C13491" s="4" t="s">
        <v>7</v>
      </c>
      <c r="D13491" s="4" t="s">
        <v>19</v>
      </c>
    </row>
    <row r="13492" spans="1:4">
      <c r="A13492" t="n">
        <v>116351</v>
      </c>
      <c r="B13492" s="43" t="n">
        <v>43</v>
      </c>
      <c r="C13492" s="7" t="n">
        <v>13</v>
      </c>
      <c r="D13492" s="7" t="n">
        <v>1</v>
      </c>
    </row>
    <row r="13493" spans="1:4">
      <c r="A13493" t="s">
        <v>4</v>
      </c>
      <c r="B13493" s="4" t="s">
        <v>5</v>
      </c>
      <c r="C13493" s="4" t="s">
        <v>7</v>
      </c>
      <c r="D13493" s="4" t="s">
        <v>19</v>
      </c>
    </row>
    <row r="13494" spans="1:4">
      <c r="A13494" t="n">
        <v>116358</v>
      </c>
      <c r="B13494" s="43" t="n">
        <v>43</v>
      </c>
      <c r="C13494" s="7" t="n">
        <v>80</v>
      </c>
      <c r="D13494" s="7" t="n">
        <v>1</v>
      </c>
    </row>
    <row r="13495" spans="1:4">
      <c r="A13495" t="s">
        <v>4</v>
      </c>
      <c r="B13495" s="4" t="s">
        <v>5</v>
      </c>
      <c r="C13495" s="4" t="s">
        <v>7</v>
      </c>
      <c r="D13495" s="4" t="s">
        <v>19</v>
      </c>
    </row>
    <row r="13496" spans="1:4">
      <c r="A13496" t="n">
        <v>116365</v>
      </c>
      <c r="B13496" s="43" t="n">
        <v>43</v>
      </c>
      <c r="C13496" s="7" t="n">
        <v>18</v>
      </c>
      <c r="D13496" s="7" t="n">
        <v>1</v>
      </c>
    </row>
    <row r="13497" spans="1:4">
      <c r="A13497" t="s">
        <v>4</v>
      </c>
      <c r="B13497" s="4" t="s">
        <v>5</v>
      </c>
      <c r="C13497" s="4" t="s">
        <v>7</v>
      </c>
      <c r="D13497" s="4" t="s">
        <v>19</v>
      </c>
    </row>
    <row r="13498" spans="1:4">
      <c r="A13498" t="n">
        <v>116372</v>
      </c>
      <c r="B13498" s="43" t="n">
        <v>43</v>
      </c>
      <c r="C13498" s="7" t="n">
        <v>7032</v>
      </c>
      <c r="D13498" s="7" t="n">
        <v>1</v>
      </c>
    </row>
    <row r="13499" spans="1:4">
      <c r="A13499" t="s">
        <v>4</v>
      </c>
      <c r="B13499" s="4" t="s">
        <v>5</v>
      </c>
      <c r="C13499" s="4" t="s">
        <v>7</v>
      </c>
      <c r="D13499" s="4" t="s">
        <v>19</v>
      </c>
    </row>
    <row r="13500" spans="1:4">
      <c r="A13500" t="n">
        <v>116379</v>
      </c>
      <c r="B13500" s="43" t="n">
        <v>43</v>
      </c>
      <c r="C13500" s="7" t="n">
        <v>31</v>
      </c>
      <c r="D13500" s="7" t="n">
        <v>1</v>
      </c>
    </row>
    <row r="13501" spans="1:4">
      <c r="A13501" t="s">
        <v>4</v>
      </c>
      <c r="B13501" s="4" t="s">
        <v>5</v>
      </c>
      <c r="C13501" s="4" t="s">
        <v>7</v>
      </c>
      <c r="D13501" s="4" t="s">
        <v>19</v>
      </c>
    </row>
    <row r="13502" spans="1:4">
      <c r="A13502" t="n">
        <v>116386</v>
      </c>
      <c r="B13502" s="43" t="n">
        <v>43</v>
      </c>
      <c r="C13502" s="7" t="n">
        <v>33</v>
      </c>
      <c r="D13502" s="7" t="n">
        <v>1</v>
      </c>
    </row>
    <row r="13503" spans="1:4">
      <c r="A13503" t="s">
        <v>4</v>
      </c>
      <c r="B13503" s="4" t="s">
        <v>5</v>
      </c>
      <c r="C13503" s="4" t="s">
        <v>8</v>
      </c>
      <c r="D13503" s="4" t="s">
        <v>18</v>
      </c>
      <c r="E13503" s="4" t="s">
        <v>7</v>
      </c>
      <c r="F13503" s="4" t="s">
        <v>8</v>
      </c>
    </row>
    <row r="13504" spans="1:4">
      <c r="A13504" t="n">
        <v>116393</v>
      </c>
      <c r="B13504" s="17" t="n">
        <v>49</v>
      </c>
      <c r="C13504" s="7" t="n">
        <v>3</v>
      </c>
      <c r="D13504" s="7" t="n">
        <v>0.699999988079071</v>
      </c>
      <c r="E13504" s="7" t="n">
        <v>500</v>
      </c>
      <c r="F13504" s="7" t="n">
        <v>0</v>
      </c>
    </row>
    <row r="13505" spans="1:6">
      <c r="A13505" t="s">
        <v>4</v>
      </c>
      <c r="B13505" s="4" t="s">
        <v>5</v>
      </c>
      <c r="C13505" s="4" t="s">
        <v>7</v>
      </c>
      <c r="D13505" s="4" t="s">
        <v>19</v>
      </c>
    </row>
    <row r="13506" spans="1:6">
      <c r="A13506" t="n">
        <v>116402</v>
      </c>
      <c r="B13506" s="43" t="n">
        <v>43</v>
      </c>
      <c r="C13506" s="7" t="n">
        <v>14</v>
      </c>
      <c r="D13506" s="7" t="n">
        <v>1</v>
      </c>
    </row>
    <row r="13507" spans="1:6">
      <c r="A13507" t="s">
        <v>4</v>
      </c>
      <c r="B13507" s="4" t="s">
        <v>5</v>
      </c>
      <c r="C13507" s="4" t="s">
        <v>7</v>
      </c>
      <c r="D13507" s="4" t="s">
        <v>19</v>
      </c>
    </row>
    <row r="13508" spans="1:6">
      <c r="A13508" t="n">
        <v>116409</v>
      </c>
      <c r="B13508" s="43" t="n">
        <v>43</v>
      </c>
      <c r="C13508" s="7" t="n">
        <v>15</v>
      </c>
      <c r="D13508" s="7" t="n">
        <v>1</v>
      </c>
    </row>
    <row r="13509" spans="1:6">
      <c r="A13509" t="s">
        <v>4</v>
      </c>
      <c r="B13509" s="4" t="s">
        <v>5</v>
      </c>
      <c r="C13509" s="4" t="s">
        <v>7</v>
      </c>
      <c r="D13509" s="4" t="s">
        <v>18</v>
      </c>
      <c r="E13509" s="4" t="s">
        <v>18</v>
      </c>
      <c r="F13509" s="4" t="s">
        <v>18</v>
      </c>
      <c r="G13509" s="4" t="s">
        <v>18</v>
      </c>
    </row>
    <row r="13510" spans="1:6">
      <c r="A13510" t="n">
        <v>116416</v>
      </c>
      <c r="B13510" s="33" t="n">
        <v>46</v>
      </c>
      <c r="C13510" s="7" t="n">
        <v>0</v>
      </c>
      <c r="D13510" s="7" t="n">
        <v>0</v>
      </c>
      <c r="E13510" s="7" t="n">
        <v>0</v>
      </c>
      <c r="F13510" s="7" t="n">
        <v>-30.5</v>
      </c>
      <c r="G13510" s="7" t="n">
        <v>0</v>
      </c>
    </row>
    <row r="13511" spans="1:6">
      <c r="A13511" t="s">
        <v>4</v>
      </c>
      <c r="B13511" s="4" t="s">
        <v>5</v>
      </c>
      <c r="C13511" s="4" t="s">
        <v>7</v>
      </c>
      <c r="D13511" s="4" t="s">
        <v>18</v>
      </c>
      <c r="E13511" s="4" t="s">
        <v>18</v>
      </c>
      <c r="F13511" s="4" t="s">
        <v>18</v>
      </c>
      <c r="G13511" s="4" t="s">
        <v>18</v>
      </c>
    </row>
    <row r="13512" spans="1:6">
      <c r="A13512" t="n">
        <v>116435</v>
      </c>
      <c r="B13512" s="33" t="n">
        <v>46</v>
      </c>
      <c r="C13512" s="7" t="n">
        <v>16</v>
      </c>
      <c r="D13512" s="7" t="n">
        <v>-1.14999997615814</v>
      </c>
      <c r="E13512" s="7" t="n">
        <v>0</v>
      </c>
      <c r="F13512" s="7" t="n">
        <v>-32.25</v>
      </c>
      <c r="G13512" s="7" t="n">
        <v>0</v>
      </c>
    </row>
    <row r="13513" spans="1:6">
      <c r="A13513" t="s">
        <v>4</v>
      </c>
      <c r="B13513" s="4" t="s">
        <v>5</v>
      </c>
      <c r="C13513" s="4" t="s">
        <v>7</v>
      </c>
      <c r="D13513" s="4" t="s">
        <v>7</v>
      </c>
      <c r="E13513" s="4" t="s">
        <v>18</v>
      </c>
      <c r="F13513" s="4" t="s">
        <v>8</v>
      </c>
    </row>
    <row r="13514" spans="1:6">
      <c r="A13514" t="n">
        <v>116454</v>
      </c>
      <c r="B13514" s="58" t="n">
        <v>53</v>
      </c>
      <c r="C13514" s="7" t="n">
        <v>0</v>
      </c>
      <c r="D13514" s="7" t="n">
        <v>16</v>
      </c>
      <c r="E13514" s="7" t="n">
        <v>0</v>
      </c>
      <c r="F13514" s="7" t="n">
        <v>0</v>
      </c>
    </row>
    <row r="13515" spans="1:6">
      <c r="A13515" t="s">
        <v>4</v>
      </c>
      <c r="B13515" s="4" t="s">
        <v>5</v>
      </c>
      <c r="C13515" s="4" t="s">
        <v>7</v>
      </c>
      <c r="D13515" s="4" t="s">
        <v>7</v>
      </c>
      <c r="E13515" s="4" t="s">
        <v>18</v>
      </c>
      <c r="F13515" s="4" t="s">
        <v>8</v>
      </c>
    </row>
    <row r="13516" spans="1:6">
      <c r="A13516" t="n">
        <v>116464</v>
      </c>
      <c r="B13516" s="58" t="n">
        <v>53</v>
      </c>
      <c r="C13516" s="7" t="n">
        <v>16</v>
      </c>
      <c r="D13516" s="7" t="n">
        <v>0</v>
      </c>
      <c r="E13516" s="7" t="n">
        <v>0</v>
      </c>
      <c r="F13516" s="7" t="n">
        <v>0</v>
      </c>
    </row>
    <row r="13517" spans="1:6">
      <c r="A13517" t="s">
        <v>4</v>
      </c>
      <c r="B13517" s="4" t="s">
        <v>5</v>
      </c>
      <c r="C13517" s="4" t="s">
        <v>7</v>
      </c>
    </row>
    <row r="13518" spans="1:6">
      <c r="A13518" t="n">
        <v>116474</v>
      </c>
      <c r="B13518" s="23" t="n">
        <v>16</v>
      </c>
      <c r="C13518" s="7" t="n">
        <v>0</v>
      </c>
    </row>
    <row r="13519" spans="1:6">
      <c r="A13519" t="s">
        <v>4</v>
      </c>
      <c r="B13519" s="4" t="s">
        <v>5</v>
      </c>
      <c r="C13519" s="4" t="s">
        <v>7</v>
      </c>
      <c r="D13519" s="4" t="s">
        <v>7</v>
      </c>
      <c r="E13519" s="4" t="s">
        <v>7</v>
      </c>
    </row>
    <row r="13520" spans="1:6">
      <c r="A13520" t="n">
        <v>116477</v>
      </c>
      <c r="B13520" s="45" t="n">
        <v>61</v>
      </c>
      <c r="C13520" s="7" t="n">
        <v>0</v>
      </c>
      <c r="D13520" s="7" t="n">
        <v>16</v>
      </c>
      <c r="E13520" s="7" t="n">
        <v>0</v>
      </c>
    </row>
    <row r="13521" spans="1:7">
      <c r="A13521" t="s">
        <v>4</v>
      </c>
      <c r="B13521" s="4" t="s">
        <v>5</v>
      </c>
      <c r="C13521" s="4" t="s">
        <v>7</v>
      </c>
      <c r="D13521" s="4" t="s">
        <v>7</v>
      </c>
      <c r="E13521" s="4" t="s">
        <v>7</v>
      </c>
    </row>
    <row r="13522" spans="1:7">
      <c r="A13522" t="n">
        <v>116484</v>
      </c>
      <c r="B13522" s="45" t="n">
        <v>61</v>
      </c>
      <c r="C13522" s="7" t="n">
        <v>16</v>
      </c>
      <c r="D13522" s="7" t="n">
        <v>0</v>
      </c>
      <c r="E13522" s="7" t="n">
        <v>0</v>
      </c>
    </row>
    <row r="13523" spans="1:7">
      <c r="A13523" t="s">
        <v>4</v>
      </c>
      <c r="B13523" s="4" t="s">
        <v>5</v>
      </c>
      <c r="C13523" s="4" t="s">
        <v>8</v>
      </c>
      <c r="D13523" s="4" t="s">
        <v>8</v>
      </c>
      <c r="E13523" s="4" t="s">
        <v>18</v>
      </c>
      <c r="F13523" s="4" t="s">
        <v>18</v>
      </c>
      <c r="G13523" s="4" t="s">
        <v>18</v>
      </c>
      <c r="H13523" s="4" t="s">
        <v>7</v>
      </c>
    </row>
    <row r="13524" spans="1:7">
      <c r="A13524" t="n">
        <v>116491</v>
      </c>
      <c r="B13524" s="36" t="n">
        <v>45</v>
      </c>
      <c r="C13524" s="7" t="n">
        <v>2</v>
      </c>
      <c r="D13524" s="7" t="n">
        <v>3</v>
      </c>
      <c r="E13524" s="7" t="n">
        <v>-0.25</v>
      </c>
      <c r="F13524" s="7" t="n">
        <v>1.5</v>
      </c>
      <c r="G13524" s="7" t="n">
        <v>-30.7999992370605</v>
      </c>
      <c r="H13524" s="7" t="n">
        <v>0</v>
      </c>
    </row>
    <row r="13525" spans="1:7">
      <c r="A13525" t="s">
        <v>4</v>
      </c>
      <c r="B13525" s="4" t="s">
        <v>5</v>
      </c>
      <c r="C13525" s="4" t="s">
        <v>8</v>
      </c>
      <c r="D13525" s="4" t="s">
        <v>8</v>
      </c>
      <c r="E13525" s="4" t="s">
        <v>18</v>
      </c>
      <c r="F13525" s="4" t="s">
        <v>18</v>
      </c>
      <c r="G13525" s="4" t="s">
        <v>18</v>
      </c>
      <c r="H13525" s="4" t="s">
        <v>7</v>
      </c>
      <c r="I13525" s="4" t="s">
        <v>8</v>
      </c>
    </row>
    <row r="13526" spans="1:7">
      <c r="A13526" t="n">
        <v>116508</v>
      </c>
      <c r="B13526" s="36" t="n">
        <v>45</v>
      </c>
      <c r="C13526" s="7" t="n">
        <v>4</v>
      </c>
      <c r="D13526" s="7" t="n">
        <v>3</v>
      </c>
      <c r="E13526" s="7" t="n">
        <v>5.80999994277954</v>
      </c>
      <c r="F13526" s="7" t="n">
        <v>7.15999984741211</v>
      </c>
      <c r="G13526" s="7" t="n">
        <v>0</v>
      </c>
      <c r="H13526" s="7" t="n">
        <v>0</v>
      </c>
      <c r="I13526" s="7" t="n">
        <v>0</v>
      </c>
    </row>
    <row r="13527" spans="1:7">
      <c r="A13527" t="s">
        <v>4</v>
      </c>
      <c r="B13527" s="4" t="s">
        <v>5</v>
      </c>
      <c r="C13527" s="4" t="s">
        <v>8</v>
      </c>
      <c r="D13527" s="4" t="s">
        <v>8</v>
      </c>
      <c r="E13527" s="4" t="s">
        <v>18</v>
      </c>
      <c r="F13527" s="4" t="s">
        <v>7</v>
      </c>
    </row>
    <row r="13528" spans="1:7">
      <c r="A13528" t="n">
        <v>116526</v>
      </c>
      <c r="B13528" s="36" t="n">
        <v>45</v>
      </c>
      <c r="C13528" s="7" t="n">
        <v>5</v>
      </c>
      <c r="D13528" s="7" t="n">
        <v>3</v>
      </c>
      <c r="E13528" s="7" t="n">
        <v>1.89999997615814</v>
      </c>
      <c r="F13528" s="7" t="n">
        <v>0</v>
      </c>
    </row>
    <row r="13529" spans="1:7">
      <c r="A13529" t="s">
        <v>4</v>
      </c>
      <c r="B13529" s="4" t="s">
        <v>5</v>
      </c>
      <c r="C13529" s="4" t="s">
        <v>8</v>
      </c>
      <c r="D13529" s="4" t="s">
        <v>8</v>
      </c>
      <c r="E13529" s="4" t="s">
        <v>18</v>
      </c>
      <c r="F13529" s="4" t="s">
        <v>7</v>
      </c>
    </row>
    <row r="13530" spans="1:7">
      <c r="A13530" t="n">
        <v>116535</v>
      </c>
      <c r="B13530" s="36" t="n">
        <v>45</v>
      </c>
      <c r="C13530" s="7" t="n">
        <v>11</v>
      </c>
      <c r="D13530" s="7" t="n">
        <v>3</v>
      </c>
      <c r="E13530" s="7" t="n">
        <v>28.7999992370605</v>
      </c>
      <c r="F13530" s="7" t="n">
        <v>0</v>
      </c>
    </row>
    <row r="13531" spans="1:7">
      <c r="A13531" t="s">
        <v>4</v>
      </c>
      <c r="B13531" s="4" t="s">
        <v>5</v>
      </c>
      <c r="C13531" s="4" t="s">
        <v>8</v>
      </c>
      <c r="D13531" s="4" t="s">
        <v>8</v>
      </c>
      <c r="E13531" s="4" t="s">
        <v>18</v>
      </c>
      <c r="F13531" s="4" t="s">
        <v>7</v>
      </c>
    </row>
    <row r="13532" spans="1:7">
      <c r="A13532" t="n">
        <v>116544</v>
      </c>
      <c r="B13532" s="36" t="n">
        <v>45</v>
      </c>
      <c r="C13532" s="7" t="n">
        <v>5</v>
      </c>
      <c r="D13532" s="7" t="n">
        <v>3</v>
      </c>
      <c r="E13532" s="7" t="n">
        <v>1.60000002384186</v>
      </c>
      <c r="F13532" s="7" t="n">
        <v>3000</v>
      </c>
    </row>
    <row r="13533" spans="1:7">
      <c r="A13533" t="s">
        <v>4</v>
      </c>
      <c r="B13533" s="4" t="s">
        <v>5</v>
      </c>
      <c r="C13533" s="4" t="s">
        <v>7</v>
      </c>
      <c r="D13533" s="4" t="s">
        <v>7</v>
      </c>
      <c r="E13533" s="4" t="s">
        <v>18</v>
      </c>
      <c r="F13533" s="4" t="s">
        <v>18</v>
      </c>
      <c r="G13533" s="4" t="s">
        <v>18</v>
      </c>
      <c r="H13533" s="4" t="s">
        <v>18</v>
      </c>
      <c r="I13533" s="4" t="s">
        <v>8</v>
      </c>
      <c r="J13533" s="4" t="s">
        <v>7</v>
      </c>
    </row>
    <row r="13534" spans="1:7">
      <c r="A13534" t="n">
        <v>116553</v>
      </c>
      <c r="B13534" s="66" t="n">
        <v>55</v>
      </c>
      <c r="C13534" s="7" t="n">
        <v>16</v>
      </c>
      <c r="D13534" s="7" t="n">
        <v>65533</v>
      </c>
      <c r="E13534" s="7" t="n">
        <v>-0.600000023841858</v>
      </c>
      <c r="F13534" s="7" t="n">
        <v>0</v>
      </c>
      <c r="G13534" s="7" t="n">
        <v>-31.3999996185303</v>
      </c>
      <c r="H13534" s="7" t="n">
        <v>1.20000004768372</v>
      </c>
      <c r="I13534" s="7" t="n">
        <v>1</v>
      </c>
      <c r="J13534" s="7" t="n">
        <v>0</v>
      </c>
    </row>
    <row r="13535" spans="1:7">
      <c r="A13535" t="s">
        <v>4</v>
      </c>
      <c r="B13535" s="4" t="s">
        <v>5</v>
      </c>
      <c r="C13535" s="4" t="s">
        <v>8</v>
      </c>
      <c r="D13535" s="4" t="s">
        <v>7</v>
      </c>
    </row>
    <row r="13536" spans="1:7">
      <c r="A13536" t="n">
        <v>116577</v>
      </c>
      <c r="B13536" s="25" t="n">
        <v>58</v>
      </c>
      <c r="C13536" s="7" t="n">
        <v>255</v>
      </c>
      <c r="D13536" s="7" t="n">
        <v>0</v>
      </c>
    </row>
    <row r="13537" spans="1:10">
      <c r="A13537" t="s">
        <v>4</v>
      </c>
      <c r="B13537" s="4" t="s">
        <v>5</v>
      </c>
      <c r="C13537" s="4" t="s">
        <v>7</v>
      </c>
      <c r="D13537" s="4" t="s">
        <v>8</v>
      </c>
    </row>
    <row r="13538" spans="1:10">
      <c r="A13538" t="n">
        <v>116581</v>
      </c>
      <c r="B13538" s="67" t="n">
        <v>56</v>
      </c>
      <c r="C13538" s="7" t="n">
        <v>16</v>
      </c>
      <c r="D13538" s="7" t="n">
        <v>0</v>
      </c>
    </row>
    <row r="13539" spans="1:10">
      <c r="A13539" t="s">
        <v>4</v>
      </c>
      <c r="B13539" s="4" t="s">
        <v>5</v>
      </c>
      <c r="C13539" s="4" t="s">
        <v>7</v>
      </c>
      <c r="D13539" s="4" t="s">
        <v>8</v>
      </c>
      <c r="E13539" s="4" t="s">
        <v>9</v>
      </c>
      <c r="F13539" s="4" t="s">
        <v>18</v>
      </c>
      <c r="G13539" s="4" t="s">
        <v>18</v>
      </c>
      <c r="H13539" s="4" t="s">
        <v>18</v>
      </c>
    </row>
    <row r="13540" spans="1:10">
      <c r="A13540" t="n">
        <v>116585</v>
      </c>
      <c r="B13540" s="37" t="n">
        <v>48</v>
      </c>
      <c r="C13540" s="7" t="n">
        <v>16</v>
      </c>
      <c r="D13540" s="7" t="n">
        <v>0</v>
      </c>
      <c r="E13540" s="7" t="s">
        <v>279</v>
      </c>
      <c r="F13540" s="7" t="n">
        <v>-1</v>
      </c>
      <c r="G13540" s="7" t="n">
        <v>1</v>
      </c>
      <c r="H13540" s="7" t="n">
        <v>0</v>
      </c>
    </row>
    <row r="13541" spans="1:10">
      <c r="A13541" t="s">
        <v>4</v>
      </c>
      <c r="B13541" s="4" t="s">
        <v>5</v>
      </c>
      <c r="C13541" s="4" t="s">
        <v>7</v>
      </c>
    </row>
    <row r="13542" spans="1:10">
      <c r="A13542" t="n">
        <v>116613</v>
      </c>
      <c r="B13542" s="23" t="n">
        <v>16</v>
      </c>
      <c r="C13542" s="7" t="n">
        <v>500</v>
      </c>
    </row>
    <row r="13543" spans="1:10">
      <c r="A13543" t="s">
        <v>4</v>
      </c>
      <c r="B13543" s="4" t="s">
        <v>5</v>
      </c>
      <c r="C13543" s="4" t="s">
        <v>8</v>
      </c>
      <c r="D13543" s="4" t="s">
        <v>7</v>
      </c>
      <c r="E13543" s="4" t="s">
        <v>18</v>
      </c>
      <c r="F13543" s="4" t="s">
        <v>7</v>
      </c>
      <c r="G13543" s="4" t="s">
        <v>19</v>
      </c>
      <c r="H13543" s="4" t="s">
        <v>19</v>
      </c>
      <c r="I13543" s="4" t="s">
        <v>7</v>
      </c>
      <c r="J13543" s="4" t="s">
        <v>7</v>
      </c>
      <c r="K13543" s="4" t="s">
        <v>19</v>
      </c>
      <c r="L13543" s="4" t="s">
        <v>19</v>
      </c>
      <c r="M13543" s="4" t="s">
        <v>19</v>
      </c>
      <c r="N13543" s="4" t="s">
        <v>19</v>
      </c>
      <c r="O13543" s="4" t="s">
        <v>9</v>
      </c>
    </row>
    <row r="13544" spans="1:10">
      <c r="A13544" t="n">
        <v>116616</v>
      </c>
      <c r="B13544" s="15" t="n">
        <v>50</v>
      </c>
      <c r="C13544" s="7" t="n">
        <v>0</v>
      </c>
      <c r="D13544" s="7" t="n">
        <v>2000</v>
      </c>
      <c r="E13544" s="7" t="n">
        <v>0.800000011920929</v>
      </c>
      <c r="F13544" s="7" t="n">
        <v>100</v>
      </c>
      <c r="G13544" s="7" t="n">
        <v>0</v>
      </c>
      <c r="H13544" s="7" t="n">
        <v>0</v>
      </c>
      <c r="I13544" s="7" t="n">
        <v>0</v>
      </c>
      <c r="J13544" s="7" t="n">
        <v>65533</v>
      </c>
      <c r="K13544" s="7" t="n">
        <v>0</v>
      </c>
      <c r="L13544" s="7" t="n">
        <v>0</v>
      </c>
      <c r="M13544" s="7" t="n">
        <v>0</v>
      </c>
      <c r="N13544" s="7" t="n">
        <v>0</v>
      </c>
      <c r="O13544" s="7" t="s">
        <v>20</v>
      </c>
    </row>
    <row r="13545" spans="1:10">
      <c r="A13545" t="s">
        <v>4</v>
      </c>
      <c r="B13545" s="4" t="s">
        <v>5</v>
      </c>
      <c r="C13545" s="4" t="s">
        <v>8</v>
      </c>
      <c r="D13545" s="4" t="s">
        <v>7</v>
      </c>
      <c r="E13545" s="4" t="s">
        <v>9</v>
      </c>
    </row>
    <row r="13546" spans="1:10">
      <c r="A13546" t="n">
        <v>116655</v>
      </c>
      <c r="B13546" s="38" t="n">
        <v>51</v>
      </c>
      <c r="C13546" s="7" t="n">
        <v>4</v>
      </c>
      <c r="D13546" s="7" t="n">
        <v>16</v>
      </c>
      <c r="E13546" s="7" t="s">
        <v>298</v>
      </c>
    </row>
    <row r="13547" spans="1:10">
      <c r="A13547" t="s">
        <v>4</v>
      </c>
      <c r="B13547" s="4" t="s">
        <v>5</v>
      </c>
      <c r="C13547" s="4" t="s">
        <v>7</v>
      </c>
    </row>
    <row r="13548" spans="1:10">
      <c r="A13548" t="n">
        <v>116669</v>
      </c>
      <c r="B13548" s="23" t="n">
        <v>16</v>
      </c>
      <c r="C13548" s="7" t="n">
        <v>0</v>
      </c>
    </row>
    <row r="13549" spans="1:10">
      <c r="A13549" t="s">
        <v>4</v>
      </c>
      <c r="B13549" s="4" t="s">
        <v>5</v>
      </c>
      <c r="C13549" s="4" t="s">
        <v>7</v>
      </c>
      <c r="D13549" s="4" t="s">
        <v>8</v>
      </c>
      <c r="E13549" s="4" t="s">
        <v>19</v>
      </c>
      <c r="F13549" s="4" t="s">
        <v>69</v>
      </c>
      <c r="G13549" s="4" t="s">
        <v>8</v>
      </c>
      <c r="H13549" s="4" t="s">
        <v>8</v>
      </c>
      <c r="I13549" s="4" t="s">
        <v>8</v>
      </c>
      <c r="J13549" s="4" t="s">
        <v>19</v>
      </c>
      <c r="K13549" s="4" t="s">
        <v>69</v>
      </c>
      <c r="L13549" s="4" t="s">
        <v>8</v>
      </c>
      <c r="M13549" s="4" t="s">
        <v>8</v>
      </c>
    </row>
    <row r="13550" spans="1:10">
      <c r="A13550" t="n">
        <v>116672</v>
      </c>
      <c r="B13550" s="39" t="n">
        <v>26</v>
      </c>
      <c r="C13550" s="7" t="n">
        <v>16</v>
      </c>
      <c r="D13550" s="7" t="n">
        <v>17</v>
      </c>
      <c r="E13550" s="7" t="n">
        <v>14406</v>
      </c>
      <c r="F13550" s="7" t="s">
        <v>348</v>
      </c>
      <c r="G13550" s="7" t="n">
        <v>2</v>
      </c>
      <c r="H13550" s="7" t="n">
        <v>3</v>
      </c>
      <c r="I13550" s="7" t="n">
        <v>17</v>
      </c>
      <c r="J13550" s="7" t="n">
        <v>14407</v>
      </c>
      <c r="K13550" s="7" t="s">
        <v>349</v>
      </c>
      <c r="L13550" s="7" t="n">
        <v>2</v>
      </c>
      <c r="M13550" s="7" t="n">
        <v>0</v>
      </c>
    </row>
    <row r="13551" spans="1:10">
      <c r="A13551" t="s">
        <v>4</v>
      </c>
      <c r="B13551" s="4" t="s">
        <v>5</v>
      </c>
    </row>
    <row r="13552" spans="1:10">
      <c r="A13552" t="n">
        <v>116836</v>
      </c>
      <c r="B13552" s="30" t="n">
        <v>28</v>
      </c>
    </row>
    <row r="13553" spans="1:15">
      <c r="A13553" t="s">
        <v>4</v>
      </c>
      <c r="B13553" s="4" t="s">
        <v>5</v>
      </c>
      <c r="C13553" s="4" t="s">
        <v>8</v>
      </c>
      <c r="D13553" s="4" t="s">
        <v>7</v>
      </c>
      <c r="E13553" s="4" t="s">
        <v>18</v>
      </c>
    </row>
    <row r="13554" spans="1:15">
      <c r="A13554" t="n">
        <v>116837</v>
      </c>
      <c r="B13554" s="25" t="n">
        <v>58</v>
      </c>
      <c r="C13554" s="7" t="n">
        <v>0</v>
      </c>
      <c r="D13554" s="7" t="n">
        <v>300</v>
      </c>
      <c r="E13554" s="7" t="n">
        <v>0.300000011920929</v>
      </c>
    </row>
    <row r="13555" spans="1:15">
      <c r="A13555" t="s">
        <v>4</v>
      </c>
      <c r="B13555" s="4" t="s">
        <v>5</v>
      </c>
      <c r="C13555" s="4" t="s">
        <v>8</v>
      </c>
      <c r="D13555" s="4" t="s">
        <v>7</v>
      </c>
    </row>
    <row r="13556" spans="1:15">
      <c r="A13556" t="n">
        <v>116845</v>
      </c>
      <c r="B13556" s="25" t="n">
        <v>58</v>
      </c>
      <c r="C13556" s="7" t="n">
        <v>255</v>
      </c>
      <c r="D13556" s="7" t="n">
        <v>0</v>
      </c>
    </row>
    <row r="13557" spans="1:15">
      <c r="A13557" t="s">
        <v>4</v>
      </c>
      <c r="B13557" s="4" t="s">
        <v>5</v>
      </c>
      <c r="C13557" s="4" t="s">
        <v>8</v>
      </c>
      <c r="D13557" s="4" t="s">
        <v>7</v>
      </c>
      <c r="E13557" s="4" t="s">
        <v>18</v>
      </c>
      <c r="F13557" s="4" t="s">
        <v>7</v>
      </c>
      <c r="G13557" s="4" t="s">
        <v>19</v>
      </c>
      <c r="H13557" s="4" t="s">
        <v>19</v>
      </c>
      <c r="I13557" s="4" t="s">
        <v>7</v>
      </c>
      <c r="J13557" s="4" t="s">
        <v>7</v>
      </c>
      <c r="K13557" s="4" t="s">
        <v>19</v>
      </c>
      <c r="L13557" s="4" t="s">
        <v>19</v>
      </c>
      <c r="M13557" s="4" t="s">
        <v>19</v>
      </c>
      <c r="N13557" s="4" t="s">
        <v>19</v>
      </c>
      <c r="O13557" s="4" t="s">
        <v>9</v>
      </c>
    </row>
    <row r="13558" spans="1:15">
      <c r="A13558" t="n">
        <v>116849</v>
      </c>
      <c r="B13558" s="15" t="n">
        <v>50</v>
      </c>
      <c r="C13558" s="7" t="n">
        <v>0</v>
      </c>
      <c r="D13558" s="7" t="n">
        <v>12010</v>
      </c>
      <c r="E13558" s="7" t="n">
        <v>1</v>
      </c>
      <c r="F13558" s="7" t="n">
        <v>0</v>
      </c>
      <c r="G13558" s="7" t="n">
        <v>0</v>
      </c>
      <c r="H13558" s="7" t="n">
        <v>0</v>
      </c>
      <c r="I13558" s="7" t="n">
        <v>0</v>
      </c>
      <c r="J13558" s="7" t="n">
        <v>65533</v>
      </c>
      <c r="K13558" s="7" t="n">
        <v>0</v>
      </c>
      <c r="L13558" s="7" t="n">
        <v>0</v>
      </c>
      <c r="M13558" s="7" t="n">
        <v>0</v>
      </c>
      <c r="N13558" s="7" t="n">
        <v>0</v>
      </c>
      <c r="O13558" s="7" t="s">
        <v>20</v>
      </c>
    </row>
    <row r="13559" spans="1:15">
      <c r="A13559" t="s">
        <v>4</v>
      </c>
      <c r="B13559" s="4" t="s">
        <v>5</v>
      </c>
      <c r="C13559" s="4" t="s">
        <v>8</v>
      </c>
      <c r="D13559" s="4" t="s">
        <v>7</v>
      </c>
      <c r="E13559" s="4" t="s">
        <v>7</v>
      </c>
      <c r="F13559" s="4" t="s">
        <v>7</v>
      </c>
      <c r="G13559" s="4" t="s">
        <v>7</v>
      </c>
      <c r="H13559" s="4" t="s">
        <v>8</v>
      </c>
    </row>
    <row r="13560" spans="1:15">
      <c r="A13560" t="n">
        <v>116888</v>
      </c>
      <c r="B13560" s="28" t="n">
        <v>25</v>
      </c>
      <c r="C13560" s="7" t="n">
        <v>5</v>
      </c>
      <c r="D13560" s="7" t="n">
        <v>65535</v>
      </c>
      <c r="E13560" s="7" t="n">
        <v>65535</v>
      </c>
      <c r="F13560" s="7" t="n">
        <v>65535</v>
      </c>
      <c r="G13560" s="7" t="n">
        <v>65535</v>
      </c>
      <c r="H13560" s="7" t="n">
        <v>0</v>
      </c>
    </row>
    <row r="13561" spans="1:15">
      <c r="A13561" t="s">
        <v>4</v>
      </c>
      <c r="B13561" s="4" t="s">
        <v>5</v>
      </c>
      <c r="C13561" s="4" t="s">
        <v>7</v>
      </c>
      <c r="D13561" s="4" t="s">
        <v>69</v>
      </c>
      <c r="E13561" s="4" t="s">
        <v>8</v>
      </c>
      <c r="F13561" s="4" t="s">
        <v>8</v>
      </c>
      <c r="G13561" s="4" t="s">
        <v>7</v>
      </c>
      <c r="H13561" s="4" t="s">
        <v>8</v>
      </c>
      <c r="I13561" s="4" t="s">
        <v>69</v>
      </c>
      <c r="J13561" s="4" t="s">
        <v>8</v>
      </c>
      <c r="K13561" s="4" t="s">
        <v>8</v>
      </c>
      <c r="L13561" s="4" t="s">
        <v>8</v>
      </c>
    </row>
    <row r="13562" spans="1:15">
      <c r="A13562" t="n">
        <v>116899</v>
      </c>
      <c r="B13562" s="29" t="n">
        <v>24</v>
      </c>
      <c r="C13562" s="7" t="n">
        <v>65533</v>
      </c>
      <c r="D13562" s="7" t="s">
        <v>350</v>
      </c>
      <c r="E13562" s="7" t="n">
        <v>12</v>
      </c>
      <c r="F13562" s="7" t="n">
        <v>16</v>
      </c>
      <c r="G13562" s="7" t="n">
        <v>777</v>
      </c>
      <c r="H13562" s="7" t="n">
        <v>7</v>
      </c>
      <c r="I13562" s="7" t="s">
        <v>351</v>
      </c>
      <c r="J13562" s="7" t="n">
        <v>6</v>
      </c>
      <c r="K13562" s="7" t="n">
        <v>2</v>
      </c>
      <c r="L13562" s="7" t="n">
        <v>0</v>
      </c>
    </row>
    <row r="13563" spans="1:15">
      <c r="A13563" t="s">
        <v>4</v>
      </c>
      <c r="B13563" s="4" t="s">
        <v>5</v>
      </c>
    </row>
    <row r="13564" spans="1:15">
      <c r="A13564" t="n">
        <v>116920</v>
      </c>
      <c r="B13564" s="30" t="n">
        <v>28</v>
      </c>
    </row>
    <row r="13565" spans="1:15">
      <c r="A13565" t="s">
        <v>4</v>
      </c>
      <c r="B13565" s="4" t="s">
        <v>5</v>
      </c>
      <c r="C13565" s="4" t="s">
        <v>8</v>
      </c>
    </row>
    <row r="13566" spans="1:15">
      <c r="A13566" t="n">
        <v>116921</v>
      </c>
      <c r="B13566" s="31" t="n">
        <v>27</v>
      </c>
      <c r="C13566" s="7" t="n">
        <v>0</v>
      </c>
    </row>
    <row r="13567" spans="1:15">
      <c r="A13567" t="s">
        <v>4</v>
      </c>
      <c r="B13567" s="4" t="s">
        <v>5</v>
      </c>
      <c r="C13567" s="4" t="s">
        <v>8</v>
      </c>
    </row>
    <row r="13568" spans="1:15">
      <c r="A13568" t="n">
        <v>116923</v>
      </c>
      <c r="B13568" s="31" t="n">
        <v>27</v>
      </c>
      <c r="C13568" s="7" t="n">
        <v>1</v>
      </c>
    </row>
    <row r="13569" spans="1:15">
      <c r="A13569" t="s">
        <v>4</v>
      </c>
      <c r="B13569" s="4" t="s">
        <v>5</v>
      </c>
      <c r="C13569" s="4" t="s">
        <v>8</v>
      </c>
      <c r="D13569" s="4" t="s">
        <v>7</v>
      </c>
      <c r="E13569" s="4" t="s">
        <v>7</v>
      </c>
      <c r="F13569" s="4" t="s">
        <v>7</v>
      </c>
      <c r="G13569" s="4" t="s">
        <v>7</v>
      </c>
      <c r="H13569" s="4" t="s">
        <v>8</v>
      </c>
    </row>
    <row r="13570" spans="1:15">
      <c r="A13570" t="n">
        <v>116925</v>
      </c>
      <c r="B13570" s="28" t="n">
        <v>25</v>
      </c>
      <c r="C13570" s="7" t="n">
        <v>5</v>
      </c>
      <c r="D13570" s="7" t="n">
        <v>65535</v>
      </c>
      <c r="E13570" s="7" t="n">
        <v>65535</v>
      </c>
      <c r="F13570" s="7" t="n">
        <v>65535</v>
      </c>
      <c r="G13570" s="7" t="n">
        <v>65535</v>
      </c>
      <c r="H13570" s="7" t="n">
        <v>0</v>
      </c>
    </row>
    <row r="13571" spans="1:15">
      <c r="A13571" t="s">
        <v>4</v>
      </c>
      <c r="B13571" s="4" t="s">
        <v>5</v>
      </c>
      <c r="C13571" s="4" t="s">
        <v>8</v>
      </c>
      <c r="D13571" s="4" t="s">
        <v>7</v>
      </c>
      <c r="E13571" s="4" t="s">
        <v>19</v>
      </c>
    </row>
    <row r="13572" spans="1:15">
      <c r="A13572" t="n">
        <v>116936</v>
      </c>
      <c r="B13572" s="42" t="n">
        <v>101</v>
      </c>
      <c r="C13572" s="7" t="n">
        <v>0</v>
      </c>
      <c r="D13572" s="7" t="n">
        <v>777</v>
      </c>
      <c r="E13572" s="7" t="n">
        <v>1</v>
      </c>
    </row>
    <row r="13573" spans="1:15">
      <c r="A13573" t="s">
        <v>4</v>
      </c>
      <c r="B13573" s="4" t="s">
        <v>5</v>
      </c>
      <c r="C13573" s="4" t="s">
        <v>8</v>
      </c>
      <c r="D13573" s="4" t="s">
        <v>7</v>
      </c>
      <c r="E13573" s="4" t="s">
        <v>18</v>
      </c>
    </row>
    <row r="13574" spans="1:15">
      <c r="A13574" t="n">
        <v>116944</v>
      </c>
      <c r="B13574" s="25" t="n">
        <v>58</v>
      </c>
      <c r="C13574" s="7" t="n">
        <v>100</v>
      </c>
      <c r="D13574" s="7" t="n">
        <v>300</v>
      </c>
      <c r="E13574" s="7" t="n">
        <v>0.300000011920929</v>
      </c>
    </row>
    <row r="13575" spans="1:15">
      <c r="A13575" t="s">
        <v>4</v>
      </c>
      <c r="B13575" s="4" t="s">
        <v>5</v>
      </c>
      <c r="C13575" s="4" t="s">
        <v>8</v>
      </c>
      <c r="D13575" s="4" t="s">
        <v>7</v>
      </c>
    </row>
    <row r="13576" spans="1:15">
      <c r="A13576" t="n">
        <v>116952</v>
      </c>
      <c r="B13576" s="25" t="n">
        <v>58</v>
      </c>
      <c r="C13576" s="7" t="n">
        <v>255</v>
      </c>
      <c r="D13576" s="7" t="n">
        <v>0</v>
      </c>
    </row>
    <row r="13577" spans="1:15">
      <c r="A13577" t="s">
        <v>4</v>
      </c>
      <c r="B13577" s="4" t="s">
        <v>5</v>
      </c>
      <c r="C13577" s="4" t="s">
        <v>7</v>
      </c>
      <c r="D13577" s="4" t="s">
        <v>8</v>
      </c>
      <c r="E13577" s="4" t="s">
        <v>9</v>
      </c>
      <c r="F13577" s="4" t="s">
        <v>18</v>
      </c>
      <c r="G13577" s="4" t="s">
        <v>18</v>
      </c>
      <c r="H13577" s="4" t="s">
        <v>18</v>
      </c>
    </row>
    <row r="13578" spans="1:15">
      <c r="A13578" t="n">
        <v>116956</v>
      </c>
      <c r="B13578" s="37" t="n">
        <v>48</v>
      </c>
      <c r="C13578" s="7" t="n">
        <v>16</v>
      </c>
      <c r="D13578" s="7" t="n">
        <v>0</v>
      </c>
      <c r="E13578" s="7" t="s">
        <v>279</v>
      </c>
      <c r="F13578" s="7" t="n">
        <v>-1</v>
      </c>
      <c r="G13578" s="7" t="n">
        <v>1</v>
      </c>
      <c r="H13578" s="7" t="n">
        <v>2.80259692864963e-45</v>
      </c>
    </row>
    <row r="13579" spans="1:15">
      <c r="A13579" t="s">
        <v>4</v>
      </c>
      <c r="B13579" s="4" t="s">
        <v>5</v>
      </c>
      <c r="C13579" s="4" t="s">
        <v>7</v>
      </c>
    </row>
    <row r="13580" spans="1:15">
      <c r="A13580" t="n">
        <v>116984</v>
      </c>
      <c r="B13580" s="23" t="n">
        <v>16</v>
      </c>
      <c r="C13580" s="7" t="n">
        <v>500</v>
      </c>
    </row>
    <row r="13581" spans="1:15">
      <c r="A13581" t="s">
        <v>4</v>
      </c>
      <c r="B13581" s="4" t="s">
        <v>5</v>
      </c>
      <c r="C13581" s="4" t="s">
        <v>8</v>
      </c>
      <c r="D13581" s="4" t="s">
        <v>7</v>
      </c>
      <c r="E13581" s="4" t="s">
        <v>9</v>
      </c>
    </row>
    <row r="13582" spans="1:15">
      <c r="A13582" t="n">
        <v>116987</v>
      </c>
      <c r="B13582" s="38" t="n">
        <v>51</v>
      </c>
      <c r="C13582" s="7" t="n">
        <v>4</v>
      </c>
      <c r="D13582" s="7" t="n">
        <v>0</v>
      </c>
      <c r="E13582" s="7" t="s">
        <v>310</v>
      </c>
    </row>
    <row r="13583" spans="1:15">
      <c r="A13583" t="s">
        <v>4</v>
      </c>
      <c r="B13583" s="4" t="s">
        <v>5</v>
      </c>
      <c r="C13583" s="4" t="s">
        <v>7</v>
      </c>
    </row>
    <row r="13584" spans="1:15">
      <c r="A13584" t="n">
        <v>117001</v>
      </c>
      <c r="B13584" s="23" t="n">
        <v>16</v>
      </c>
      <c r="C13584" s="7" t="n">
        <v>0</v>
      </c>
    </row>
    <row r="13585" spans="1:8">
      <c r="A13585" t="s">
        <v>4</v>
      </c>
      <c r="B13585" s="4" t="s">
        <v>5</v>
      </c>
      <c r="C13585" s="4" t="s">
        <v>7</v>
      </c>
      <c r="D13585" s="4" t="s">
        <v>8</v>
      </c>
      <c r="E13585" s="4" t="s">
        <v>19</v>
      </c>
      <c r="F13585" s="4" t="s">
        <v>69</v>
      </c>
      <c r="G13585" s="4" t="s">
        <v>8</v>
      </c>
      <c r="H13585" s="4" t="s">
        <v>8</v>
      </c>
      <c r="I13585" s="4" t="s">
        <v>8</v>
      </c>
      <c r="J13585" s="4" t="s">
        <v>19</v>
      </c>
      <c r="K13585" s="4" t="s">
        <v>69</v>
      </c>
      <c r="L13585" s="4" t="s">
        <v>8</v>
      </c>
      <c r="M13585" s="4" t="s">
        <v>8</v>
      </c>
    </row>
    <row r="13586" spans="1:8">
      <c r="A13586" t="n">
        <v>117004</v>
      </c>
      <c r="B13586" s="39" t="n">
        <v>26</v>
      </c>
      <c r="C13586" s="7" t="n">
        <v>0</v>
      </c>
      <c r="D13586" s="7" t="n">
        <v>17</v>
      </c>
      <c r="E13586" s="7" t="n">
        <v>62362</v>
      </c>
      <c r="F13586" s="7" t="s">
        <v>352</v>
      </c>
      <c r="G13586" s="7" t="n">
        <v>2</v>
      </c>
      <c r="H13586" s="7" t="n">
        <v>3</v>
      </c>
      <c r="I13586" s="7" t="n">
        <v>17</v>
      </c>
      <c r="J13586" s="7" t="n">
        <v>62363</v>
      </c>
      <c r="K13586" s="7" t="s">
        <v>353</v>
      </c>
      <c r="L13586" s="7" t="n">
        <v>2</v>
      </c>
      <c r="M13586" s="7" t="n">
        <v>0</v>
      </c>
    </row>
    <row r="13587" spans="1:8">
      <c r="A13587" t="s">
        <v>4</v>
      </c>
      <c r="B13587" s="4" t="s">
        <v>5</v>
      </c>
    </row>
    <row r="13588" spans="1:8">
      <c r="A13588" t="n">
        <v>117151</v>
      </c>
      <c r="B13588" s="30" t="n">
        <v>28</v>
      </c>
    </row>
    <row r="13589" spans="1:8">
      <c r="A13589" t="s">
        <v>4</v>
      </c>
      <c r="B13589" s="4" t="s">
        <v>5</v>
      </c>
      <c r="C13589" s="4" t="s">
        <v>7</v>
      </c>
      <c r="D13589" s="4" t="s">
        <v>8</v>
      </c>
      <c r="E13589" s="4" t="s">
        <v>9</v>
      </c>
      <c r="F13589" s="4" t="s">
        <v>18</v>
      </c>
      <c r="G13589" s="4" t="s">
        <v>18</v>
      </c>
      <c r="H13589" s="4" t="s">
        <v>18</v>
      </c>
    </row>
    <row r="13590" spans="1:8">
      <c r="A13590" t="n">
        <v>117152</v>
      </c>
      <c r="B13590" s="37" t="n">
        <v>48</v>
      </c>
      <c r="C13590" s="7" t="n">
        <v>16</v>
      </c>
      <c r="D13590" s="7" t="n">
        <v>0</v>
      </c>
      <c r="E13590" s="7" t="s">
        <v>193</v>
      </c>
      <c r="F13590" s="7" t="n">
        <v>-1</v>
      </c>
      <c r="G13590" s="7" t="n">
        <v>1</v>
      </c>
      <c r="H13590" s="7" t="n">
        <v>5.60519385729927e-45</v>
      </c>
    </row>
    <row r="13591" spans="1:8">
      <c r="A13591" t="s">
        <v>4</v>
      </c>
      <c r="B13591" s="4" t="s">
        <v>5</v>
      </c>
      <c r="C13591" s="4" t="s">
        <v>7</v>
      </c>
    </row>
    <row r="13592" spans="1:8">
      <c r="A13592" t="n">
        <v>117183</v>
      </c>
      <c r="B13592" s="23" t="n">
        <v>16</v>
      </c>
      <c r="C13592" s="7" t="n">
        <v>500</v>
      </c>
    </row>
    <row r="13593" spans="1:8">
      <c r="A13593" t="s">
        <v>4</v>
      </c>
      <c r="B13593" s="4" t="s">
        <v>5</v>
      </c>
      <c r="C13593" s="4" t="s">
        <v>8</v>
      </c>
      <c r="D13593" s="4" t="s">
        <v>7</v>
      </c>
      <c r="E13593" s="4" t="s">
        <v>9</v>
      </c>
    </row>
    <row r="13594" spans="1:8">
      <c r="A13594" t="n">
        <v>117186</v>
      </c>
      <c r="B13594" s="38" t="n">
        <v>51</v>
      </c>
      <c r="C13594" s="7" t="n">
        <v>4</v>
      </c>
      <c r="D13594" s="7" t="n">
        <v>16</v>
      </c>
      <c r="E13594" s="7" t="s">
        <v>354</v>
      </c>
    </row>
    <row r="13595" spans="1:8">
      <c r="A13595" t="s">
        <v>4</v>
      </c>
      <c r="B13595" s="4" t="s">
        <v>5</v>
      </c>
      <c r="C13595" s="4" t="s">
        <v>7</v>
      </c>
    </row>
    <row r="13596" spans="1:8">
      <c r="A13596" t="n">
        <v>117199</v>
      </c>
      <c r="B13596" s="23" t="n">
        <v>16</v>
      </c>
      <c r="C13596" s="7" t="n">
        <v>0</v>
      </c>
    </row>
    <row r="13597" spans="1:8">
      <c r="A13597" t="s">
        <v>4</v>
      </c>
      <c r="B13597" s="4" t="s">
        <v>5</v>
      </c>
      <c r="C13597" s="4" t="s">
        <v>7</v>
      </c>
      <c r="D13597" s="4" t="s">
        <v>8</v>
      </c>
      <c r="E13597" s="4" t="s">
        <v>19</v>
      </c>
      <c r="F13597" s="4" t="s">
        <v>69</v>
      </c>
      <c r="G13597" s="4" t="s">
        <v>8</v>
      </c>
      <c r="H13597" s="4" t="s">
        <v>8</v>
      </c>
      <c r="I13597" s="4" t="s">
        <v>8</v>
      </c>
      <c r="J13597" s="4" t="s">
        <v>19</v>
      </c>
      <c r="K13597" s="4" t="s">
        <v>69</v>
      </c>
      <c r="L13597" s="4" t="s">
        <v>8</v>
      </c>
      <c r="M13597" s="4" t="s">
        <v>8</v>
      </c>
      <c r="N13597" s="4" t="s">
        <v>8</v>
      </c>
      <c r="O13597" s="4" t="s">
        <v>19</v>
      </c>
      <c r="P13597" s="4" t="s">
        <v>69</v>
      </c>
      <c r="Q13597" s="4" t="s">
        <v>8</v>
      </c>
      <c r="R13597" s="4" t="s">
        <v>8</v>
      </c>
      <c r="S13597" s="4" t="s">
        <v>8</v>
      </c>
      <c r="T13597" s="4" t="s">
        <v>19</v>
      </c>
      <c r="U13597" s="4" t="s">
        <v>69</v>
      </c>
      <c r="V13597" s="4" t="s">
        <v>8</v>
      </c>
      <c r="W13597" s="4" t="s">
        <v>8</v>
      </c>
      <c r="X13597" s="4" t="s">
        <v>8</v>
      </c>
      <c r="Y13597" s="4" t="s">
        <v>19</v>
      </c>
      <c r="Z13597" s="4" t="s">
        <v>69</v>
      </c>
      <c r="AA13597" s="4" t="s">
        <v>8</v>
      </c>
      <c r="AB13597" s="4" t="s">
        <v>8</v>
      </c>
    </row>
    <row r="13598" spans="1:8">
      <c r="A13598" t="n">
        <v>117202</v>
      </c>
      <c r="B13598" s="39" t="n">
        <v>26</v>
      </c>
      <c r="C13598" s="7" t="n">
        <v>16</v>
      </c>
      <c r="D13598" s="7" t="n">
        <v>17</v>
      </c>
      <c r="E13598" s="7" t="n">
        <v>14408</v>
      </c>
      <c r="F13598" s="7" t="s">
        <v>355</v>
      </c>
      <c r="G13598" s="7" t="n">
        <v>2</v>
      </c>
      <c r="H13598" s="7" t="n">
        <v>3</v>
      </c>
      <c r="I13598" s="7" t="n">
        <v>17</v>
      </c>
      <c r="J13598" s="7" t="n">
        <v>14409</v>
      </c>
      <c r="K13598" s="7" t="s">
        <v>356</v>
      </c>
      <c r="L13598" s="7" t="n">
        <v>2</v>
      </c>
      <c r="M13598" s="7" t="n">
        <v>3</v>
      </c>
      <c r="N13598" s="7" t="n">
        <v>17</v>
      </c>
      <c r="O13598" s="7" t="n">
        <v>14410</v>
      </c>
      <c r="P13598" s="7" t="s">
        <v>357</v>
      </c>
      <c r="Q13598" s="7" t="n">
        <v>2</v>
      </c>
      <c r="R13598" s="7" t="n">
        <v>3</v>
      </c>
      <c r="S13598" s="7" t="n">
        <v>17</v>
      </c>
      <c r="T13598" s="7" t="n">
        <v>14411</v>
      </c>
      <c r="U13598" s="7" t="s">
        <v>358</v>
      </c>
      <c r="V13598" s="7" t="n">
        <v>2</v>
      </c>
      <c r="W13598" s="7" t="n">
        <v>3</v>
      </c>
      <c r="X13598" s="7" t="n">
        <v>17</v>
      </c>
      <c r="Y13598" s="7" t="n">
        <v>14412</v>
      </c>
      <c r="Z13598" s="7" t="s">
        <v>359</v>
      </c>
      <c r="AA13598" s="7" t="n">
        <v>2</v>
      </c>
      <c r="AB13598" s="7" t="n">
        <v>0</v>
      </c>
    </row>
    <row r="13599" spans="1:8">
      <c r="A13599" t="s">
        <v>4</v>
      </c>
      <c r="B13599" s="4" t="s">
        <v>5</v>
      </c>
    </row>
    <row r="13600" spans="1:8">
      <c r="A13600" t="n">
        <v>117605</v>
      </c>
      <c r="B13600" s="30" t="n">
        <v>28</v>
      </c>
    </row>
    <row r="13601" spans="1:28">
      <c r="A13601" t="s">
        <v>4</v>
      </c>
      <c r="B13601" s="4" t="s">
        <v>5</v>
      </c>
      <c r="C13601" s="4" t="s">
        <v>8</v>
      </c>
      <c r="D13601" s="4" t="s">
        <v>7</v>
      </c>
      <c r="E13601" s="4" t="s">
        <v>9</v>
      </c>
    </row>
    <row r="13602" spans="1:28">
      <c r="A13602" t="n">
        <v>117606</v>
      </c>
      <c r="B13602" s="38" t="n">
        <v>51</v>
      </c>
      <c r="C13602" s="7" t="n">
        <v>4</v>
      </c>
      <c r="D13602" s="7" t="n">
        <v>0</v>
      </c>
      <c r="E13602" s="7" t="s">
        <v>294</v>
      </c>
    </row>
    <row r="13603" spans="1:28">
      <c r="A13603" t="s">
        <v>4</v>
      </c>
      <c r="B13603" s="4" t="s">
        <v>5</v>
      </c>
      <c r="C13603" s="4" t="s">
        <v>7</v>
      </c>
    </row>
    <row r="13604" spans="1:28">
      <c r="A13604" t="n">
        <v>117619</v>
      </c>
      <c r="B13604" s="23" t="n">
        <v>16</v>
      </c>
      <c r="C13604" s="7" t="n">
        <v>0</v>
      </c>
    </row>
    <row r="13605" spans="1:28">
      <c r="A13605" t="s">
        <v>4</v>
      </c>
      <c r="B13605" s="4" t="s">
        <v>5</v>
      </c>
      <c r="C13605" s="4" t="s">
        <v>7</v>
      </c>
      <c r="D13605" s="4" t="s">
        <v>8</v>
      </c>
      <c r="E13605" s="4" t="s">
        <v>19</v>
      </c>
      <c r="F13605" s="4" t="s">
        <v>69</v>
      </c>
      <c r="G13605" s="4" t="s">
        <v>8</v>
      </c>
      <c r="H13605" s="4" t="s">
        <v>8</v>
      </c>
    </row>
    <row r="13606" spans="1:28">
      <c r="A13606" t="n">
        <v>117622</v>
      </c>
      <c r="B13606" s="39" t="n">
        <v>26</v>
      </c>
      <c r="C13606" s="7" t="n">
        <v>0</v>
      </c>
      <c r="D13606" s="7" t="n">
        <v>17</v>
      </c>
      <c r="E13606" s="7" t="n">
        <v>62364</v>
      </c>
      <c r="F13606" s="7" t="s">
        <v>360</v>
      </c>
      <c r="G13606" s="7" t="n">
        <v>2</v>
      </c>
      <c r="H13606" s="7" t="n">
        <v>0</v>
      </c>
    </row>
    <row r="13607" spans="1:28">
      <c r="A13607" t="s">
        <v>4</v>
      </c>
      <c r="B13607" s="4" t="s">
        <v>5</v>
      </c>
    </row>
    <row r="13608" spans="1:28">
      <c r="A13608" t="n">
        <v>117680</v>
      </c>
      <c r="B13608" s="30" t="n">
        <v>28</v>
      </c>
    </row>
    <row r="13609" spans="1:28">
      <c r="A13609" t="s">
        <v>4</v>
      </c>
      <c r="B13609" s="4" t="s">
        <v>5</v>
      </c>
      <c r="C13609" s="4" t="s">
        <v>8</v>
      </c>
      <c r="D13609" s="4" t="s">
        <v>7</v>
      </c>
      <c r="E13609" s="4" t="s">
        <v>7</v>
      </c>
      <c r="F13609" s="4" t="s">
        <v>8</v>
      </c>
    </row>
    <row r="13610" spans="1:28">
      <c r="A13610" t="n">
        <v>117681</v>
      </c>
      <c r="B13610" s="28" t="n">
        <v>25</v>
      </c>
      <c r="C13610" s="7" t="n">
        <v>1</v>
      </c>
      <c r="D13610" s="7" t="n">
        <v>60</v>
      </c>
      <c r="E13610" s="7" t="n">
        <v>640</v>
      </c>
      <c r="F13610" s="7" t="n">
        <v>2</v>
      </c>
    </row>
    <row r="13611" spans="1:28">
      <c r="A13611" t="s">
        <v>4</v>
      </c>
      <c r="B13611" s="4" t="s">
        <v>5</v>
      </c>
      <c r="C13611" s="4" t="s">
        <v>8</v>
      </c>
      <c r="D13611" s="4" t="s">
        <v>7</v>
      </c>
      <c r="E13611" s="4" t="s">
        <v>9</v>
      </c>
    </row>
    <row r="13612" spans="1:28">
      <c r="A13612" t="n">
        <v>117688</v>
      </c>
      <c r="B13612" s="38" t="n">
        <v>51</v>
      </c>
      <c r="C13612" s="7" t="n">
        <v>4</v>
      </c>
      <c r="D13612" s="7" t="n">
        <v>11</v>
      </c>
      <c r="E13612" s="7" t="s">
        <v>361</v>
      </c>
    </row>
    <row r="13613" spans="1:28">
      <c r="A13613" t="s">
        <v>4</v>
      </c>
      <c r="B13613" s="4" t="s">
        <v>5</v>
      </c>
      <c r="C13613" s="4" t="s">
        <v>7</v>
      </c>
    </row>
    <row r="13614" spans="1:28">
      <c r="A13614" t="n">
        <v>117702</v>
      </c>
      <c r="B13614" s="23" t="n">
        <v>16</v>
      </c>
      <c r="C13614" s="7" t="n">
        <v>0</v>
      </c>
    </row>
    <row r="13615" spans="1:28">
      <c r="A13615" t="s">
        <v>4</v>
      </c>
      <c r="B13615" s="4" t="s">
        <v>5</v>
      </c>
      <c r="C13615" s="4" t="s">
        <v>7</v>
      </c>
      <c r="D13615" s="4" t="s">
        <v>8</v>
      </c>
      <c r="E13615" s="4" t="s">
        <v>19</v>
      </c>
      <c r="F13615" s="4" t="s">
        <v>69</v>
      </c>
      <c r="G13615" s="4" t="s">
        <v>8</v>
      </c>
      <c r="H13615" s="4" t="s">
        <v>8</v>
      </c>
    </row>
    <row r="13616" spans="1:28">
      <c r="A13616" t="n">
        <v>117705</v>
      </c>
      <c r="B13616" s="39" t="n">
        <v>26</v>
      </c>
      <c r="C13616" s="7" t="n">
        <v>11</v>
      </c>
      <c r="D13616" s="7" t="n">
        <v>17</v>
      </c>
      <c r="E13616" s="7" t="n">
        <v>62365</v>
      </c>
      <c r="F13616" s="7" t="s">
        <v>362</v>
      </c>
      <c r="G13616" s="7" t="n">
        <v>2</v>
      </c>
      <c r="H13616" s="7" t="n">
        <v>0</v>
      </c>
    </row>
    <row r="13617" spans="1:8">
      <c r="A13617" t="s">
        <v>4</v>
      </c>
      <c r="B13617" s="4" t="s">
        <v>5</v>
      </c>
    </row>
    <row r="13618" spans="1:8">
      <c r="A13618" t="n">
        <v>117770</v>
      </c>
      <c r="B13618" s="30" t="n">
        <v>28</v>
      </c>
    </row>
    <row r="13619" spans="1:8">
      <c r="A13619" t="s">
        <v>4</v>
      </c>
      <c r="B13619" s="4" t="s">
        <v>5</v>
      </c>
      <c r="C13619" s="4" t="s">
        <v>8</v>
      </c>
      <c r="D13619" s="4" t="s">
        <v>7</v>
      </c>
      <c r="E13619" s="4" t="s">
        <v>7</v>
      </c>
      <c r="F13619" s="4" t="s">
        <v>8</v>
      </c>
    </row>
    <row r="13620" spans="1:8">
      <c r="A13620" t="n">
        <v>117771</v>
      </c>
      <c r="B13620" s="28" t="n">
        <v>25</v>
      </c>
      <c r="C13620" s="7" t="n">
        <v>1</v>
      </c>
      <c r="D13620" s="7" t="n">
        <v>65535</v>
      </c>
      <c r="E13620" s="7" t="n">
        <v>65535</v>
      </c>
      <c r="F13620" s="7" t="n">
        <v>0</v>
      </c>
    </row>
    <row r="13621" spans="1:8">
      <c r="A13621" t="s">
        <v>4</v>
      </c>
      <c r="B13621" s="4" t="s">
        <v>5</v>
      </c>
      <c r="C13621" s="4" t="s">
        <v>7</v>
      </c>
      <c r="D13621" s="4" t="s">
        <v>8</v>
      </c>
    </row>
    <row r="13622" spans="1:8">
      <c r="A13622" t="n">
        <v>117778</v>
      </c>
      <c r="B13622" s="60" t="n">
        <v>89</v>
      </c>
      <c r="C13622" s="7" t="n">
        <v>65533</v>
      </c>
      <c r="D13622" s="7" t="n">
        <v>1</v>
      </c>
    </row>
    <row r="13623" spans="1:8">
      <c r="A13623" t="s">
        <v>4</v>
      </c>
      <c r="B13623" s="4" t="s">
        <v>5</v>
      </c>
      <c r="C13623" s="4" t="s">
        <v>8</v>
      </c>
      <c r="D13623" s="4" t="s">
        <v>7</v>
      </c>
      <c r="E13623" s="4" t="s">
        <v>18</v>
      </c>
    </row>
    <row r="13624" spans="1:8">
      <c r="A13624" t="n">
        <v>117782</v>
      </c>
      <c r="B13624" s="25" t="n">
        <v>58</v>
      </c>
      <c r="C13624" s="7" t="n">
        <v>101</v>
      </c>
      <c r="D13624" s="7" t="n">
        <v>300</v>
      </c>
      <c r="E13624" s="7" t="n">
        <v>1</v>
      </c>
    </row>
    <row r="13625" spans="1:8">
      <c r="A13625" t="s">
        <v>4</v>
      </c>
      <c r="B13625" s="4" t="s">
        <v>5</v>
      </c>
      <c r="C13625" s="4" t="s">
        <v>8</v>
      </c>
      <c r="D13625" s="4" t="s">
        <v>7</v>
      </c>
    </row>
    <row r="13626" spans="1:8">
      <c r="A13626" t="n">
        <v>117790</v>
      </c>
      <c r="B13626" s="25" t="n">
        <v>58</v>
      </c>
      <c r="C13626" s="7" t="n">
        <v>254</v>
      </c>
      <c r="D13626" s="7" t="n">
        <v>0</v>
      </c>
    </row>
    <row r="13627" spans="1:8">
      <c r="A13627" t="s">
        <v>4</v>
      </c>
      <c r="B13627" s="4" t="s">
        <v>5</v>
      </c>
      <c r="C13627" s="4" t="s">
        <v>8</v>
      </c>
      <c r="D13627" s="4" t="s">
        <v>7</v>
      </c>
      <c r="E13627" s="4" t="s">
        <v>9</v>
      </c>
      <c r="F13627" s="4" t="s">
        <v>9</v>
      </c>
      <c r="G13627" s="4" t="s">
        <v>9</v>
      </c>
      <c r="H13627" s="4" t="s">
        <v>9</v>
      </c>
    </row>
    <row r="13628" spans="1:8">
      <c r="A13628" t="n">
        <v>117794</v>
      </c>
      <c r="B13628" s="38" t="n">
        <v>51</v>
      </c>
      <c r="C13628" s="7" t="n">
        <v>3</v>
      </c>
      <c r="D13628" s="7" t="n">
        <v>0</v>
      </c>
      <c r="E13628" s="7" t="s">
        <v>341</v>
      </c>
      <c r="F13628" s="7" t="s">
        <v>341</v>
      </c>
      <c r="G13628" s="7" t="s">
        <v>154</v>
      </c>
      <c r="H13628" s="7" t="s">
        <v>155</v>
      </c>
    </row>
    <row r="13629" spans="1:8">
      <c r="A13629" t="s">
        <v>4</v>
      </c>
      <c r="B13629" s="4" t="s">
        <v>5</v>
      </c>
      <c r="C13629" s="4" t="s">
        <v>8</v>
      </c>
      <c r="D13629" s="4" t="s">
        <v>7</v>
      </c>
      <c r="E13629" s="4" t="s">
        <v>9</v>
      </c>
      <c r="F13629" s="4" t="s">
        <v>9</v>
      </c>
      <c r="G13629" s="4" t="s">
        <v>9</v>
      </c>
      <c r="H13629" s="4" t="s">
        <v>9</v>
      </c>
    </row>
    <row r="13630" spans="1:8">
      <c r="A13630" t="n">
        <v>117807</v>
      </c>
      <c r="B13630" s="38" t="n">
        <v>51</v>
      </c>
      <c r="C13630" s="7" t="n">
        <v>3</v>
      </c>
      <c r="D13630" s="7" t="n">
        <v>1</v>
      </c>
      <c r="E13630" s="7" t="s">
        <v>341</v>
      </c>
      <c r="F13630" s="7" t="s">
        <v>341</v>
      </c>
      <c r="G13630" s="7" t="s">
        <v>154</v>
      </c>
      <c r="H13630" s="7" t="s">
        <v>155</v>
      </c>
    </row>
    <row r="13631" spans="1:8">
      <c r="A13631" t="s">
        <v>4</v>
      </c>
      <c r="B13631" s="4" t="s">
        <v>5</v>
      </c>
      <c r="C13631" s="4" t="s">
        <v>8</v>
      </c>
      <c r="D13631" s="4" t="s">
        <v>7</v>
      </c>
      <c r="E13631" s="4" t="s">
        <v>9</v>
      </c>
      <c r="F13631" s="4" t="s">
        <v>9</v>
      </c>
      <c r="G13631" s="4" t="s">
        <v>9</v>
      </c>
      <c r="H13631" s="4" t="s">
        <v>9</v>
      </c>
    </row>
    <row r="13632" spans="1:8">
      <c r="A13632" t="n">
        <v>117820</v>
      </c>
      <c r="B13632" s="38" t="n">
        <v>51</v>
      </c>
      <c r="C13632" s="7" t="n">
        <v>3</v>
      </c>
      <c r="D13632" s="7" t="n">
        <v>2</v>
      </c>
      <c r="E13632" s="7" t="s">
        <v>341</v>
      </c>
      <c r="F13632" s="7" t="s">
        <v>341</v>
      </c>
      <c r="G13632" s="7" t="s">
        <v>154</v>
      </c>
      <c r="H13632" s="7" t="s">
        <v>155</v>
      </c>
    </row>
    <row r="13633" spans="1:8">
      <c r="A13633" t="s">
        <v>4</v>
      </c>
      <c r="B13633" s="4" t="s">
        <v>5</v>
      </c>
      <c r="C13633" s="4" t="s">
        <v>8</v>
      </c>
      <c r="D13633" s="4" t="s">
        <v>7</v>
      </c>
      <c r="E13633" s="4" t="s">
        <v>9</v>
      </c>
      <c r="F13633" s="4" t="s">
        <v>9</v>
      </c>
      <c r="G13633" s="4" t="s">
        <v>9</v>
      </c>
      <c r="H13633" s="4" t="s">
        <v>9</v>
      </c>
    </row>
    <row r="13634" spans="1:8">
      <c r="A13634" t="n">
        <v>117833</v>
      </c>
      <c r="B13634" s="38" t="n">
        <v>51</v>
      </c>
      <c r="C13634" s="7" t="n">
        <v>3</v>
      </c>
      <c r="D13634" s="7" t="n">
        <v>3</v>
      </c>
      <c r="E13634" s="7" t="s">
        <v>341</v>
      </c>
      <c r="F13634" s="7" t="s">
        <v>341</v>
      </c>
      <c r="G13634" s="7" t="s">
        <v>154</v>
      </c>
      <c r="H13634" s="7" t="s">
        <v>155</v>
      </c>
    </row>
    <row r="13635" spans="1:8">
      <c r="A13635" t="s">
        <v>4</v>
      </c>
      <c r="B13635" s="4" t="s">
        <v>5</v>
      </c>
      <c r="C13635" s="4" t="s">
        <v>8</v>
      </c>
      <c r="D13635" s="4" t="s">
        <v>7</v>
      </c>
      <c r="E13635" s="4" t="s">
        <v>9</v>
      </c>
      <c r="F13635" s="4" t="s">
        <v>9</v>
      </c>
      <c r="G13635" s="4" t="s">
        <v>9</v>
      </c>
      <c r="H13635" s="4" t="s">
        <v>9</v>
      </c>
    </row>
    <row r="13636" spans="1:8">
      <c r="A13636" t="n">
        <v>117846</v>
      </c>
      <c r="B13636" s="38" t="n">
        <v>51</v>
      </c>
      <c r="C13636" s="7" t="n">
        <v>3</v>
      </c>
      <c r="D13636" s="7" t="n">
        <v>4</v>
      </c>
      <c r="E13636" s="7" t="s">
        <v>341</v>
      </c>
      <c r="F13636" s="7" t="s">
        <v>341</v>
      </c>
      <c r="G13636" s="7" t="s">
        <v>154</v>
      </c>
      <c r="H13636" s="7" t="s">
        <v>155</v>
      </c>
    </row>
    <row r="13637" spans="1:8">
      <c r="A13637" t="s">
        <v>4</v>
      </c>
      <c r="B13637" s="4" t="s">
        <v>5</v>
      </c>
      <c r="C13637" s="4" t="s">
        <v>8</v>
      </c>
      <c r="D13637" s="4" t="s">
        <v>7</v>
      </c>
      <c r="E13637" s="4" t="s">
        <v>9</v>
      </c>
      <c r="F13637" s="4" t="s">
        <v>9</v>
      </c>
      <c r="G13637" s="4" t="s">
        <v>9</v>
      </c>
      <c r="H13637" s="4" t="s">
        <v>9</v>
      </c>
    </row>
    <row r="13638" spans="1:8">
      <c r="A13638" t="n">
        <v>117859</v>
      </c>
      <c r="B13638" s="38" t="n">
        <v>51</v>
      </c>
      <c r="C13638" s="7" t="n">
        <v>3</v>
      </c>
      <c r="D13638" s="7" t="n">
        <v>5</v>
      </c>
      <c r="E13638" s="7" t="s">
        <v>341</v>
      </c>
      <c r="F13638" s="7" t="s">
        <v>341</v>
      </c>
      <c r="G13638" s="7" t="s">
        <v>154</v>
      </c>
      <c r="H13638" s="7" t="s">
        <v>155</v>
      </c>
    </row>
    <row r="13639" spans="1:8">
      <c r="A13639" t="s">
        <v>4</v>
      </c>
      <c r="B13639" s="4" t="s">
        <v>5</v>
      </c>
      <c r="C13639" s="4" t="s">
        <v>8</v>
      </c>
      <c r="D13639" s="4" t="s">
        <v>7</v>
      </c>
      <c r="E13639" s="4" t="s">
        <v>9</v>
      </c>
      <c r="F13639" s="4" t="s">
        <v>9</v>
      </c>
      <c r="G13639" s="4" t="s">
        <v>9</v>
      </c>
      <c r="H13639" s="4" t="s">
        <v>9</v>
      </c>
    </row>
    <row r="13640" spans="1:8">
      <c r="A13640" t="n">
        <v>117872</v>
      </c>
      <c r="B13640" s="38" t="n">
        <v>51</v>
      </c>
      <c r="C13640" s="7" t="n">
        <v>3</v>
      </c>
      <c r="D13640" s="7" t="n">
        <v>6</v>
      </c>
      <c r="E13640" s="7" t="s">
        <v>341</v>
      </c>
      <c r="F13640" s="7" t="s">
        <v>341</v>
      </c>
      <c r="G13640" s="7" t="s">
        <v>154</v>
      </c>
      <c r="H13640" s="7" t="s">
        <v>155</v>
      </c>
    </row>
    <row r="13641" spans="1:8">
      <c r="A13641" t="s">
        <v>4</v>
      </c>
      <c r="B13641" s="4" t="s">
        <v>5</v>
      </c>
      <c r="C13641" s="4" t="s">
        <v>8</v>
      </c>
      <c r="D13641" s="4" t="s">
        <v>7</v>
      </c>
      <c r="E13641" s="4" t="s">
        <v>9</v>
      </c>
      <c r="F13641" s="4" t="s">
        <v>9</v>
      </c>
      <c r="G13641" s="4" t="s">
        <v>9</v>
      </c>
      <c r="H13641" s="4" t="s">
        <v>9</v>
      </c>
    </row>
    <row r="13642" spans="1:8">
      <c r="A13642" t="n">
        <v>117885</v>
      </c>
      <c r="B13642" s="38" t="n">
        <v>51</v>
      </c>
      <c r="C13642" s="7" t="n">
        <v>3</v>
      </c>
      <c r="D13642" s="7" t="n">
        <v>7</v>
      </c>
      <c r="E13642" s="7" t="s">
        <v>341</v>
      </c>
      <c r="F13642" s="7" t="s">
        <v>341</v>
      </c>
      <c r="G13642" s="7" t="s">
        <v>154</v>
      </c>
      <c r="H13642" s="7" t="s">
        <v>155</v>
      </c>
    </row>
    <row r="13643" spans="1:8">
      <c r="A13643" t="s">
        <v>4</v>
      </c>
      <c r="B13643" s="4" t="s">
        <v>5</v>
      </c>
      <c r="C13643" s="4" t="s">
        <v>8</v>
      </c>
      <c r="D13643" s="4" t="s">
        <v>7</v>
      </c>
      <c r="E13643" s="4" t="s">
        <v>9</v>
      </c>
      <c r="F13643" s="4" t="s">
        <v>9</v>
      </c>
      <c r="G13643" s="4" t="s">
        <v>9</v>
      </c>
      <c r="H13643" s="4" t="s">
        <v>9</v>
      </c>
    </row>
    <row r="13644" spans="1:8">
      <c r="A13644" t="n">
        <v>117898</v>
      </c>
      <c r="B13644" s="38" t="n">
        <v>51</v>
      </c>
      <c r="C13644" s="7" t="n">
        <v>3</v>
      </c>
      <c r="D13644" s="7" t="n">
        <v>8</v>
      </c>
      <c r="E13644" s="7" t="s">
        <v>341</v>
      </c>
      <c r="F13644" s="7" t="s">
        <v>341</v>
      </c>
      <c r="G13644" s="7" t="s">
        <v>154</v>
      </c>
      <c r="H13644" s="7" t="s">
        <v>155</v>
      </c>
    </row>
    <row r="13645" spans="1:8">
      <c r="A13645" t="s">
        <v>4</v>
      </c>
      <c r="B13645" s="4" t="s">
        <v>5</v>
      </c>
      <c r="C13645" s="4" t="s">
        <v>8</v>
      </c>
      <c r="D13645" s="4" t="s">
        <v>7</v>
      </c>
      <c r="E13645" s="4" t="s">
        <v>9</v>
      </c>
      <c r="F13645" s="4" t="s">
        <v>9</v>
      </c>
      <c r="G13645" s="4" t="s">
        <v>9</v>
      </c>
      <c r="H13645" s="4" t="s">
        <v>9</v>
      </c>
    </row>
    <row r="13646" spans="1:8">
      <c r="A13646" t="n">
        <v>117911</v>
      </c>
      <c r="B13646" s="38" t="n">
        <v>51</v>
      </c>
      <c r="C13646" s="7" t="n">
        <v>3</v>
      </c>
      <c r="D13646" s="7" t="n">
        <v>9</v>
      </c>
      <c r="E13646" s="7" t="s">
        <v>341</v>
      </c>
      <c r="F13646" s="7" t="s">
        <v>341</v>
      </c>
      <c r="G13646" s="7" t="s">
        <v>154</v>
      </c>
      <c r="H13646" s="7" t="s">
        <v>155</v>
      </c>
    </row>
    <row r="13647" spans="1:8">
      <c r="A13647" t="s">
        <v>4</v>
      </c>
      <c r="B13647" s="4" t="s">
        <v>5</v>
      </c>
      <c r="C13647" s="4" t="s">
        <v>8</v>
      </c>
      <c r="D13647" s="4" t="s">
        <v>7</v>
      </c>
      <c r="E13647" s="4" t="s">
        <v>9</v>
      </c>
      <c r="F13647" s="4" t="s">
        <v>9</v>
      </c>
      <c r="G13647" s="4" t="s">
        <v>9</v>
      </c>
      <c r="H13647" s="4" t="s">
        <v>9</v>
      </c>
    </row>
    <row r="13648" spans="1:8">
      <c r="A13648" t="n">
        <v>117924</v>
      </c>
      <c r="B13648" s="38" t="n">
        <v>51</v>
      </c>
      <c r="C13648" s="7" t="n">
        <v>3</v>
      </c>
      <c r="D13648" s="7" t="n">
        <v>11</v>
      </c>
      <c r="E13648" s="7" t="s">
        <v>341</v>
      </c>
      <c r="F13648" s="7" t="s">
        <v>341</v>
      </c>
      <c r="G13648" s="7" t="s">
        <v>154</v>
      </c>
      <c r="H13648" s="7" t="s">
        <v>155</v>
      </c>
    </row>
    <row r="13649" spans="1:8">
      <c r="A13649" t="s">
        <v>4</v>
      </c>
      <c r="B13649" s="4" t="s">
        <v>5</v>
      </c>
      <c r="C13649" s="4" t="s">
        <v>8</v>
      </c>
      <c r="D13649" s="4" t="s">
        <v>7</v>
      </c>
      <c r="E13649" s="4" t="s">
        <v>9</v>
      </c>
      <c r="F13649" s="4" t="s">
        <v>9</v>
      </c>
      <c r="G13649" s="4" t="s">
        <v>9</v>
      </c>
      <c r="H13649" s="4" t="s">
        <v>9</v>
      </c>
    </row>
    <row r="13650" spans="1:8">
      <c r="A13650" t="n">
        <v>117937</v>
      </c>
      <c r="B13650" s="38" t="n">
        <v>51</v>
      </c>
      <c r="C13650" s="7" t="n">
        <v>3</v>
      </c>
      <c r="D13650" s="7" t="n">
        <v>14</v>
      </c>
      <c r="E13650" s="7" t="s">
        <v>341</v>
      </c>
      <c r="F13650" s="7" t="s">
        <v>341</v>
      </c>
      <c r="G13650" s="7" t="s">
        <v>154</v>
      </c>
      <c r="H13650" s="7" t="s">
        <v>155</v>
      </c>
    </row>
    <row r="13651" spans="1:8">
      <c r="A13651" t="s">
        <v>4</v>
      </c>
      <c r="B13651" s="4" t="s">
        <v>5</v>
      </c>
      <c r="C13651" s="4" t="s">
        <v>8</v>
      </c>
      <c r="D13651" s="4" t="s">
        <v>7</v>
      </c>
      <c r="E13651" s="4" t="s">
        <v>9</v>
      </c>
      <c r="F13651" s="4" t="s">
        <v>9</v>
      </c>
      <c r="G13651" s="4" t="s">
        <v>9</v>
      </c>
      <c r="H13651" s="4" t="s">
        <v>9</v>
      </c>
    </row>
    <row r="13652" spans="1:8">
      <c r="A13652" t="n">
        <v>117950</v>
      </c>
      <c r="B13652" s="38" t="n">
        <v>51</v>
      </c>
      <c r="C13652" s="7" t="n">
        <v>3</v>
      </c>
      <c r="D13652" s="7" t="n">
        <v>13</v>
      </c>
      <c r="E13652" s="7" t="s">
        <v>341</v>
      </c>
      <c r="F13652" s="7" t="s">
        <v>341</v>
      </c>
      <c r="G13652" s="7" t="s">
        <v>154</v>
      </c>
      <c r="H13652" s="7" t="s">
        <v>155</v>
      </c>
    </row>
    <row r="13653" spans="1:8">
      <c r="A13653" t="s">
        <v>4</v>
      </c>
      <c r="B13653" s="4" t="s">
        <v>5</v>
      </c>
      <c r="C13653" s="4" t="s">
        <v>8</v>
      </c>
      <c r="D13653" s="4" t="s">
        <v>7</v>
      </c>
      <c r="E13653" s="4" t="s">
        <v>9</v>
      </c>
      <c r="F13653" s="4" t="s">
        <v>9</v>
      </c>
      <c r="G13653" s="4" t="s">
        <v>9</v>
      </c>
      <c r="H13653" s="4" t="s">
        <v>9</v>
      </c>
    </row>
    <row r="13654" spans="1:8">
      <c r="A13654" t="n">
        <v>117963</v>
      </c>
      <c r="B13654" s="38" t="n">
        <v>51</v>
      </c>
      <c r="C13654" s="7" t="n">
        <v>3</v>
      </c>
      <c r="D13654" s="7" t="n">
        <v>80</v>
      </c>
      <c r="E13654" s="7" t="s">
        <v>341</v>
      </c>
      <c r="F13654" s="7" t="s">
        <v>341</v>
      </c>
      <c r="G13654" s="7" t="s">
        <v>154</v>
      </c>
      <c r="H13654" s="7" t="s">
        <v>155</v>
      </c>
    </row>
    <row r="13655" spans="1:8">
      <c r="A13655" t="s">
        <v>4</v>
      </c>
      <c r="B13655" s="4" t="s">
        <v>5</v>
      </c>
      <c r="C13655" s="4" t="s">
        <v>8</v>
      </c>
      <c r="D13655" s="4" t="s">
        <v>7</v>
      </c>
      <c r="E13655" s="4" t="s">
        <v>9</v>
      </c>
      <c r="F13655" s="4" t="s">
        <v>9</v>
      </c>
      <c r="G13655" s="4" t="s">
        <v>9</v>
      </c>
      <c r="H13655" s="4" t="s">
        <v>9</v>
      </c>
    </row>
    <row r="13656" spans="1:8">
      <c r="A13656" t="n">
        <v>117976</v>
      </c>
      <c r="B13656" s="38" t="n">
        <v>51</v>
      </c>
      <c r="C13656" s="7" t="n">
        <v>3</v>
      </c>
      <c r="D13656" s="7" t="n">
        <v>15</v>
      </c>
      <c r="E13656" s="7" t="s">
        <v>341</v>
      </c>
      <c r="F13656" s="7" t="s">
        <v>341</v>
      </c>
      <c r="G13656" s="7" t="s">
        <v>154</v>
      </c>
      <c r="H13656" s="7" t="s">
        <v>155</v>
      </c>
    </row>
    <row r="13657" spans="1:8">
      <c r="A13657" t="s">
        <v>4</v>
      </c>
      <c r="B13657" s="4" t="s">
        <v>5</v>
      </c>
      <c r="C13657" s="4" t="s">
        <v>8</v>
      </c>
      <c r="D13657" s="4" t="s">
        <v>7</v>
      </c>
      <c r="E13657" s="4" t="s">
        <v>9</v>
      </c>
      <c r="F13657" s="4" t="s">
        <v>9</v>
      </c>
      <c r="G13657" s="4" t="s">
        <v>9</v>
      </c>
      <c r="H13657" s="4" t="s">
        <v>9</v>
      </c>
    </row>
    <row r="13658" spans="1:8">
      <c r="A13658" t="n">
        <v>117989</v>
      </c>
      <c r="B13658" s="38" t="n">
        <v>51</v>
      </c>
      <c r="C13658" s="7" t="n">
        <v>3</v>
      </c>
      <c r="D13658" s="7" t="n">
        <v>18</v>
      </c>
      <c r="E13658" s="7" t="s">
        <v>341</v>
      </c>
      <c r="F13658" s="7" t="s">
        <v>341</v>
      </c>
      <c r="G13658" s="7" t="s">
        <v>154</v>
      </c>
      <c r="H13658" s="7" t="s">
        <v>155</v>
      </c>
    </row>
    <row r="13659" spans="1:8">
      <c r="A13659" t="s">
        <v>4</v>
      </c>
      <c r="B13659" s="4" t="s">
        <v>5</v>
      </c>
      <c r="C13659" s="4" t="s">
        <v>8</v>
      </c>
      <c r="D13659" s="4" t="s">
        <v>7</v>
      </c>
      <c r="E13659" s="4" t="s">
        <v>9</v>
      </c>
      <c r="F13659" s="4" t="s">
        <v>9</v>
      </c>
      <c r="G13659" s="4" t="s">
        <v>9</v>
      </c>
      <c r="H13659" s="4" t="s">
        <v>9</v>
      </c>
    </row>
    <row r="13660" spans="1:8">
      <c r="A13660" t="n">
        <v>118002</v>
      </c>
      <c r="B13660" s="38" t="n">
        <v>51</v>
      </c>
      <c r="C13660" s="7" t="n">
        <v>3</v>
      </c>
      <c r="D13660" s="7" t="n">
        <v>31</v>
      </c>
      <c r="E13660" s="7" t="s">
        <v>341</v>
      </c>
      <c r="F13660" s="7" t="s">
        <v>341</v>
      </c>
      <c r="G13660" s="7" t="s">
        <v>154</v>
      </c>
      <c r="H13660" s="7" t="s">
        <v>155</v>
      </c>
    </row>
    <row r="13661" spans="1:8">
      <c r="A13661" t="s">
        <v>4</v>
      </c>
      <c r="B13661" s="4" t="s">
        <v>5</v>
      </c>
      <c r="C13661" s="4" t="s">
        <v>8</v>
      </c>
      <c r="D13661" s="4" t="s">
        <v>7</v>
      </c>
      <c r="E13661" s="4" t="s">
        <v>9</v>
      </c>
      <c r="F13661" s="4" t="s">
        <v>9</v>
      </c>
      <c r="G13661" s="4" t="s">
        <v>9</v>
      </c>
      <c r="H13661" s="4" t="s">
        <v>9</v>
      </c>
    </row>
    <row r="13662" spans="1:8">
      <c r="A13662" t="n">
        <v>118015</v>
      </c>
      <c r="B13662" s="38" t="n">
        <v>51</v>
      </c>
      <c r="C13662" s="7" t="n">
        <v>3</v>
      </c>
      <c r="D13662" s="7" t="n">
        <v>33</v>
      </c>
      <c r="E13662" s="7" t="s">
        <v>341</v>
      </c>
      <c r="F13662" s="7" t="s">
        <v>341</v>
      </c>
      <c r="G13662" s="7" t="s">
        <v>154</v>
      </c>
      <c r="H13662" s="7" t="s">
        <v>155</v>
      </c>
    </row>
    <row r="13663" spans="1:8">
      <c r="A13663" t="s">
        <v>4</v>
      </c>
      <c r="B13663" s="4" t="s">
        <v>5</v>
      </c>
      <c r="C13663" s="4" t="s">
        <v>8</v>
      </c>
      <c r="D13663" s="4" t="s">
        <v>7</v>
      </c>
      <c r="E13663" s="4" t="s">
        <v>9</v>
      </c>
      <c r="F13663" s="4" t="s">
        <v>9</v>
      </c>
      <c r="G13663" s="4" t="s">
        <v>9</v>
      </c>
      <c r="H13663" s="4" t="s">
        <v>9</v>
      </c>
    </row>
    <row r="13664" spans="1:8">
      <c r="A13664" t="n">
        <v>118028</v>
      </c>
      <c r="B13664" s="38" t="n">
        <v>51</v>
      </c>
      <c r="C13664" s="7" t="n">
        <v>3</v>
      </c>
      <c r="D13664" s="7" t="n">
        <v>16</v>
      </c>
      <c r="E13664" s="7" t="s">
        <v>341</v>
      </c>
      <c r="F13664" s="7" t="s">
        <v>341</v>
      </c>
      <c r="G13664" s="7" t="s">
        <v>154</v>
      </c>
      <c r="H13664" s="7" t="s">
        <v>155</v>
      </c>
    </row>
    <row r="13665" spans="1:8">
      <c r="A13665" t="s">
        <v>4</v>
      </c>
      <c r="B13665" s="4" t="s">
        <v>5</v>
      </c>
      <c r="C13665" s="4" t="s">
        <v>8</v>
      </c>
      <c r="D13665" s="4" t="s">
        <v>7</v>
      </c>
      <c r="E13665" s="4" t="s">
        <v>9</v>
      </c>
      <c r="F13665" s="4" t="s">
        <v>9</v>
      </c>
      <c r="G13665" s="4" t="s">
        <v>9</v>
      </c>
      <c r="H13665" s="4" t="s">
        <v>9</v>
      </c>
    </row>
    <row r="13666" spans="1:8">
      <c r="A13666" t="n">
        <v>118041</v>
      </c>
      <c r="B13666" s="38" t="n">
        <v>51</v>
      </c>
      <c r="C13666" s="7" t="n">
        <v>3</v>
      </c>
      <c r="D13666" s="7" t="n">
        <v>7032</v>
      </c>
      <c r="E13666" s="7" t="s">
        <v>341</v>
      </c>
      <c r="F13666" s="7" t="s">
        <v>341</v>
      </c>
      <c r="G13666" s="7" t="s">
        <v>154</v>
      </c>
      <c r="H13666" s="7" t="s">
        <v>155</v>
      </c>
    </row>
    <row r="13667" spans="1:8">
      <c r="A13667" t="s">
        <v>4</v>
      </c>
      <c r="B13667" s="4" t="s">
        <v>5</v>
      </c>
      <c r="C13667" s="4" t="s">
        <v>8</v>
      </c>
    </row>
    <row r="13668" spans="1:8">
      <c r="A13668" t="n">
        <v>118054</v>
      </c>
      <c r="B13668" s="57" t="n">
        <v>116</v>
      </c>
      <c r="C13668" s="7" t="n">
        <v>0</v>
      </c>
    </row>
    <row r="13669" spans="1:8">
      <c r="A13669" t="s">
        <v>4</v>
      </c>
      <c r="B13669" s="4" t="s">
        <v>5</v>
      </c>
      <c r="C13669" s="4" t="s">
        <v>8</v>
      </c>
      <c r="D13669" s="4" t="s">
        <v>7</v>
      </c>
    </row>
    <row r="13670" spans="1:8">
      <c r="A13670" t="n">
        <v>118056</v>
      </c>
      <c r="B13670" s="57" t="n">
        <v>116</v>
      </c>
      <c r="C13670" s="7" t="n">
        <v>2</v>
      </c>
      <c r="D13670" s="7" t="n">
        <v>1</v>
      </c>
    </row>
    <row r="13671" spans="1:8">
      <c r="A13671" t="s">
        <v>4</v>
      </c>
      <c r="B13671" s="4" t="s">
        <v>5</v>
      </c>
      <c r="C13671" s="4" t="s">
        <v>8</v>
      </c>
      <c r="D13671" s="4" t="s">
        <v>19</v>
      </c>
    </row>
    <row r="13672" spans="1:8">
      <c r="A13672" t="n">
        <v>118060</v>
      </c>
      <c r="B13672" s="57" t="n">
        <v>116</v>
      </c>
      <c r="C13672" s="7" t="n">
        <v>5</v>
      </c>
      <c r="D13672" s="7" t="n">
        <v>1097859072</v>
      </c>
    </row>
    <row r="13673" spans="1:8">
      <c r="A13673" t="s">
        <v>4</v>
      </c>
      <c r="B13673" s="4" t="s">
        <v>5</v>
      </c>
      <c r="C13673" s="4" t="s">
        <v>8</v>
      </c>
      <c r="D13673" s="4" t="s">
        <v>7</v>
      </c>
    </row>
    <row r="13674" spans="1:8">
      <c r="A13674" t="n">
        <v>118066</v>
      </c>
      <c r="B13674" s="57" t="n">
        <v>116</v>
      </c>
      <c r="C13674" s="7" t="n">
        <v>6</v>
      </c>
      <c r="D13674" s="7" t="n">
        <v>1</v>
      </c>
    </row>
    <row r="13675" spans="1:8">
      <c r="A13675" t="s">
        <v>4</v>
      </c>
      <c r="B13675" s="4" t="s">
        <v>5</v>
      </c>
      <c r="C13675" s="4" t="s">
        <v>7</v>
      </c>
      <c r="D13675" s="4" t="s">
        <v>19</v>
      </c>
    </row>
    <row r="13676" spans="1:8">
      <c r="A13676" t="n">
        <v>118070</v>
      </c>
      <c r="B13676" s="46" t="n">
        <v>44</v>
      </c>
      <c r="C13676" s="7" t="n">
        <v>1</v>
      </c>
      <c r="D13676" s="7" t="n">
        <v>1</v>
      </c>
    </row>
    <row r="13677" spans="1:8">
      <c r="A13677" t="s">
        <v>4</v>
      </c>
      <c r="B13677" s="4" t="s">
        <v>5</v>
      </c>
      <c r="C13677" s="4" t="s">
        <v>7</v>
      </c>
      <c r="D13677" s="4" t="s">
        <v>19</v>
      </c>
    </row>
    <row r="13678" spans="1:8">
      <c r="A13678" t="n">
        <v>118077</v>
      </c>
      <c r="B13678" s="46" t="n">
        <v>44</v>
      </c>
      <c r="C13678" s="7" t="n">
        <v>2</v>
      </c>
      <c r="D13678" s="7" t="n">
        <v>1</v>
      </c>
    </row>
    <row r="13679" spans="1:8">
      <c r="A13679" t="s">
        <v>4</v>
      </c>
      <c r="B13679" s="4" t="s">
        <v>5</v>
      </c>
      <c r="C13679" s="4" t="s">
        <v>7</v>
      </c>
      <c r="D13679" s="4" t="s">
        <v>19</v>
      </c>
    </row>
    <row r="13680" spans="1:8">
      <c r="A13680" t="n">
        <v>118084</v>
      </c>
      <c r="B13680" s="46" t="n">
        <v>44</v>
      </c>
      <c r="C13680" s="7" t="n">
        <v>3</v>
      </c>
      <c r="D13680" s="7" t="n">
        <v>1</v>
      </c>
    </row>
    <row r="13681" spans="1:8">
      <c r="A13681" t="s">
        <v>4</v>
      </c>
      <c r="B13681" s="4" t="s">
        <v>5</v>
      </c>
      <c r="C13681" s="4" t="s">
        <v>7</v>
      </c>
      <c r="D13681" s="4" t="s">
        <v>19</v>
      </c>
    </row>
    <row r="13682" spans="1:8">
      <c r="A13682" t="n">
        <v>118091</v>
      </c>
      <c r="B13682" s="46" t="n">
        <v>44</v>
      </c>
      <c r="C13682" s="7" t="n">
        <v>4</v>
      </c>
      <c r="D13682" s="7" t="n">
        <v>1</v>
      </c>
    </row>
    <row r="13683" spans="1:8">
      <c r="A13683" t="s">
        <v>4</v>
      </c>
      <c r="B13683" s="4" t="s">
        <v>5</v>
      </c>
      <c r="C13683" s="4" t="s">
        <v>7</v>
      </c>
      <c r="D13683" s="4" t="s">
        <v>19</v>
      </c>
    </row>
    <row r="13684" spans="1:8">
      <c r="A13684" t="n">
        <v>118098</v>
      </c>
      <c r="B13684" s="46" t="n">
        <v>44</v>
      </c>
      <c r="C13684" s="7" t="n">
        <v>5</v>
      </c>
      <c r="D13684" s="7" t="n">
        <v>1</v>
      </c>
    </row>
    <row r="13685" spans="1:8">
      <c r="A13685" t="s">
        <v>4</v>
      </c>
      <c r="B13685" s="4" t="s">
        <v>5</v>
      </c>
      <c r="C13685" s="4" t="s">
        <v>7</v>
      </c>
      <c r="D13685" s="4" t="s">
        <v>19</v>
      </c>
    </row>
    <row r="13686" spans="1:8">
      <c r="A13686" t="n">
        <v>118105</v>
      </c>
      <c r="B13686" s="46" t="n">
        <v>44</v>
      </c>
      <c r="C13686" s="7" t="n">
        <v>6</v>
      </c>
      <c r="D13686" s="7" t="n">
        <v>1</v>
      </c>
    </row>
    <row r="13687" spans="1:8">
      <c r="A13687" t="s">
        <v>4</v>
      </c>
      <c r="B13687" s="4" t="s">
        <v>5</v>
      </c>
      <c r="C13687" s="4" t="s">
        <v>7</v>
      </c>
      <c r="D13687" s="4" t="s">
        <v>19</v>
      </c>
    </row>
    <row r="13688" spans="1:8">
      <c r="A13688" t="n">
        <v>118112</v>
      </c>
      <c r="B13688" s="46" t="n">
        <v>44</v>
      </c>
      <c r="C13688" s="7" t="n">
        <v>7</v>
      </c>
      <c r="D13688" s="7" t="n">
        <v>1</v>
      </c>
    </row>
    <row r="13689" spans="1:8">
      <c r="A13689" t="s">
        <v>4</v>
      </c>
      <c r="B13689" s="4" t="s">
        <v>5</v>
      </c>
      <c r="C13689" s="4" t="s">
        <v>7</v>
      </c>
      <c r="D13689" s="4" t="s">
        <v>19</v>
      </c>
    </row>
    <row r="13690" spans="1:8">
      <c r="A13690" t="n">
        <v>118119</v>
      </c>
      <c r="B13690" s="46" t="n">
        <v>44</v>
      </c>
      <c r="C13690" s="7" t="n">
        <v>8</v>
      </c>
      <c r="D13690" s="7" t="n">
        <v>1</v>
      </c>
    </row>
    <row r="13691" spans="1:8">
      <c r="A13691" t="s">
        <v>4</v>
      </c>
      <c r="B13691" s="4" t="s">
        <v>5</v>
      </c>
      <c r="C13691" s="4" t="s">
        <v>7</v>
      </c>
      <c r="D13691" s="4" t="s">
        <v>19</v>
      </c>
    </row>
    <row r="13692" spans="1:8">
      <c r="A13692" t="n">
        <v>118126</v>
      </c>
      <c r="B13692" s="46" t="n">
        <v>44</v>
      </c>
      <c r="C13692" s="7" t="n">
        <v>9</v>
      </c>
      <c r="D13692" s="7" t="n">
        <v>1</v>
      </c>
    </row>
    <row r="13693" spans="1:8">
      <c r="A13693" t="s">
        <v>4</v>
      </c>
      <c r="B13693" s="4" t="s">
        <v>5</v>
      </c>
      <c r="C13693" s="4" t="s">
        <v>7</v>
      </c>
      <c r="D13693" s="4" t="s">
        <v>19</v>
      </c>
    </row>
    <row r="13694" spans="1:8">
      <c r="A13694" t="n">
        <v>118133</v>
      </c>
      <c r="B13694" s="46" t="n">
        <v>44</v>
      </c>
      <c r="C13694" s="7" t="n">
        <v>11</v>
      </c>
      <c r="D13694" s="7" t="n">
        <v>1</v>
      </c>
    </row>
    <row r="13695" spans="1:8">
      <c r="A13695" t="s">
        <v>4</v>
      </c>
      <c r="B13695" s="4" t="s">
        <v>5</v>
      </c>
      <c r="C13695" s="4" t="s">
        <v>7</v>
      </c>
      <c r="D13695" s="4" t="s">
        <v>19</v>
      </c>
    </row>
    <row r="13696" spans="1:8">
      <c r="A13696" t="n">
        <v>118140</v>
      </c>
      <c r="B13696" s="46" t="n">
        <v>44</v>
      </c>
      <c r="C13696" s="7" t="n">
        <v>13</v>
      </c>
      <c r="D13696" s="7" t="n">
        <v>1</v>
      </c>
    </row>
    <row r="13697" spans="1:4">
      <c r="A13697" t="s">
        <v>4</v>
      </c>
      <c r="B13697" s="4" t="s">
        <v>5</v>
      </c>
      <c r="C13697" s="4" t="s">
        <v>7</v>
      </c>
      <c r="D13697" s="4" t="s">
        <v>19</v>
      </c>
    </row>
    <row r="13698" spans="1:4">
      <c r="A13698" t="n">
        <v>118147</v>
      </c>
      <c r="B13698" s="46" t="n">
        <v>44</v>
      </c>
      <c r="C13698" s="7" t="n">
        <v>80</v>
      </c>
      <c r="D13698" s="7" t="n">
        <v>1</v>
      </c>
    </row>
    <row r="13699" spans="1:4">
      <c r="A13699" t="s">
        <v>4</v>
      </c>
      <c r="B13699" s="4" t="s">
        <v>5</v>
      </c>
      <c r="C13699" s="4" t="s">
        <v>7</v>
      </c>
      <c r="D13699" s="4" t="s">
        <v>19</v>
      </c>
    </row>
    <row r="13700" spans="1:4">
      <c r="A13700" t="n">
        <v>118154</v>
      </c>
      <c r="B13700" s="46" t="n">
        <v>44</v>
      </c>
      <c r="C13700" s="7" t="n">
        <v>18</v>
      </c>
      <c r="D13700" s="7" t="n">
        <v>1</v>
      </c>
    </row>
    <row r="13701" spans="1:4">
      <c r="A13701" t="s">
        <v>4</v>
      </c>
      <c r="B13701" s="4" t="s">
        <v>5</v>
      </c>
      <c r="C13701" s="4" t="s">
        <v>7</v>
      </c>
      <c r="D13701" s="4" t="s">
        <v>19</v>
      </c>
    </row>
    <row r="13702" spans="1:4">
      <c r="A13702" t="n">
        <v>118161</v>
      </c>
      <c r="B13702" s="46" t="n">
        <v>44</v>
      </c>
      <c r="C13702" s="7" t="n">
        <v>7032</v>
      </c>
      <c r="D13702" s="7" t="n">
        <v>1</v>
      </c>
    </row>
    <row r="13703" spans="1:4">
      <c r="A13703" t="s">
        <v>4</v>
      </c>
      <c r="B13703" s="4" t="s">
        <v>5</v>
      </c>
      <c r="C13703" s="4" t="s">
        <v>7</v>
      </c>
      <c r="D13703" s="4" t="s">
        <v>19</v>
      </c>
    </row>
    <row r="13704" spans="1:4">
      <c r="A13704" t="n">
        <v>118168</v>
      </c>
      <c r="B13704" s="46" t="n">
        <v>44</v>
      </c>
      <c r="C13704" s="7" t="n">
        <v>14</v>
      </c>
      <c r="D13704" s="7" t="n">
        <v>1</v>
      </c>
    </row>
    <row r="13705" spans="1:4">
      <c r="A13705" t="s">
        <v>4</v>
      </c>
      <c r="B13705" s="4" t="s">
        <v>5</v>
      </c>
      <c r="C13705" s="4" t="s">
        <v>7</v>
      </c>
      <c r="D13705" s="4" t="s">
        <v>19</v>
      </c>
    </row>
    <row r="13706" spans="1:4">
      <c r="A13706" t="n">
        <v>118175</v>
      </c>
      <c r="B13706" s="46" t="n">
        <v>44</v>
      </c>
      <c r="C13706" s="7" t="n">
        <v>15</v>
      </c>
      <c r="D13706" s="7" t="n">
        <v>1</v>
      </c>
    </row>
    <row r="13707" spans="1:4">
      <c r="A13707" t="s">
        <v>4</v>
      </c>
      <c r="B13707" s="4" t="s">
        <v>5</v>
      </c>
      <c r="C13707" s="4" t="s">
        <v>7</v>
      </c>
      <c r="D13707" s="4" t="s">
        <v>19</v>
      </c>
    </row>
    <row r="13708" spans="1:4">
      <c r="A13708" t="n">
        <v>118182</v>
      </c>
      <c r="B13708" s="46" t="n">
        <v>44</v>
      </c>
      <c r="C13708" s="7" t="n">
        <v>31</v>
      </c>
      <c r="D13708" s="7" t="n">
        <v>1</v>
      </c>
    </row>
    <row r="13709" spans="1:4">
      <c r="A13709" t="s">
        <v>4</v>
      </c>
      <c r="B13709" s="4" t="s">
        <v>5</v>
      </c>
      <c r="C13709" s="4" t="s">
        <v>7</v>
      </c>
      <c r="D13709" s="4" t="s">
        <v>19</v>
      </c>
    </row>
    <row r="13710" spans="1:4">
      <c r="A13710" t="n">
        <v>118189</v>
      </c>
      <c r="B13710" s="46" t="n">
        <v>44</v>
      </c>
      <c r="C13710" s="7" t="n">
        <v>33</v>
      </c>
      <c r="D13710" s="7" t="n">
        <v>1</v>
      </c>
    </row>
    <row r="13711" spans="1:4">
      <c r="A13711" t="s">
        <v>4</v>
      </c>
      <c r="B13711" s="4" t="s">
        <v>5</v>
      </c>
      <c r="C13711" s="4" t="s">
        <v>7</v>
      </c>
      <c r="D13711" s="4" t="s">
        <v>19</v>
      </c>
    </row>
    <row r="13712" spans="1:4">
      <c r="A13712" t="n">
        <v>118196</v>
      </c>
      <c r="B13712" s="46" t="n">
        <v>44</v>
      </c>
      <c r="C13712" s="7" t="n">
        <v>16</v>
      </c>
      <c r="D13712" s="7" t="n">
        <v>1</v>
      </c>
    </row>
    <row r="13713" spans="1:4">
      <c r="A13713" t="s">
        <v>4</v>
      </c>
      <c r="B13713" s="4" t="s">
        <v>5</v>
      </c>
      <c r="C13713" s="4" t="s">
        <v>7</v>
      </c>
      <c r="D13713" s="4" t="s">
        <v>19</v>
      </c>
    </row>
    <row r="13714" spans="1:4">
      <c r="A13714" t="n">
        <v>118203</v>
      </c>
      <c r="B13714" s="43" t="n">
        <v>43</v>
      </c>
      <c r="C13714" s="7" t="n">
        <v>14</v>
      </c>
      <c r="D13714" s="7" t="n">
        <v>1</v>
      </c>
    </row>
    <row r="13715" spans="1:4">
      <c r="A13715" t="s">
        <v>4</v>
      </c>
      <c r="B13715" s="4" t="s">
        <v>5</v>
      </c>
      <c r="C13715" s="4" t="s">
        <v>7</v>
      </c>
      <c r="D13715" s="4" t="s">
        <v>19</v>
      </c>
    </row>
    <row r="13716" spans="1:4">
      <c r="A13716" t="n">
        <v>118210</v>
      </c>
      <c r="B13716" s="43" t="n">
        <v>43</v>
      </c>
      <c r="C13716" s="7" t="n">
        <v>16</v>
      </c>
      <c r="D13716" s="7" t="n">
        <v>1</v>
      </c>
    </row>
    <row r="13717" spans="1:4">
      <c r="A13717" t="s">
        <v>4</v>
      </c>
      <c r="B13717" s="4" t="s">
        <v>5</v>
      </c>
      <c r="C13717" s="4" t="s">
        <v>7</v>
      </c>
      <c r="D13717" s="4" t="s">
        <v>19</v>
      </c>
    </row>
    <row r="13718" spans="1:4">
      <c r="A13718" t="n">
        <v>118217</v>
      </c>
      <c r="B13718" s="43" t="n">
        <v>43</v>
      </c>
      <c r="C13718" s="7" t="n">
        <v>15</v>
      </c>
      <c r="D13718" s="7" t="n">
        <v>1</v>
      </c>
    </row>
    <row r="13719" spans="1:4">
      <c r="A13719" t="s">
        <v>4</v>
      </c>
      <c r="B13719" s="4" t="s">
        <v>5</v>
      </c>
      <c r="C13719" s="4" t="s">
        <v>7</v>
      </c>
      <c r="D13719" s="4" t="s">
        <v>18</v>
      </c>
      <c r="E13719" s="4" t="s">
        <v>18</v>
      </c>
      <c r="F13719" s="4" t="s">
        <v>18</v>
      </c>
      <c r="G13719" s="4" t="s">
        <v>18</v>
      </c>
    </row>
    <row r="13720" spans="1:4">
      <c r="A13720" t="n">
        <v>118224</v>
      </c>
      <c r="B13720" s="33" t="n">
        <v>46</v>
      </c>
      <c r="C13720" s="7" t="n">
        <v>31</v>
      </c>
      <c r="D13720" s="7" t="n">
        <v>1.60000002384186</v>
      </c>
      <c r="E13720" s="7" t="n">
        <v>0</v>
      </c>
      <c r="F13720" s="7" t="n">
        <v>-32.8499984741211</v>
      </c>
      <c r="G13720" s="7" t="n">
        <v>340</v>
      </c>
    </row>
    <row r="13721" spans="1:4">
      <c r="A13721" t="s">
        <v>4</v>
      </c>
      <c r="B13721" s="4" t="s">
        <v>5</v>
      </c>
      <c r="C13721" s="4" t="s">
        <v>7</v>
      </c>
      <c r="D13721" s="4" t="s">
        <v>18</v>
      </c>
      <c r="E13721" s="4" t="s">
        <v>18</v>
      </c>
      <c r="F13721" s="4" t="s">
        <v>18</v>
      </c>
      <c r="G13721" s="4" t="s">
        <v>18</v>
      </c>
    </row>
    <row r="13722" spans="1:4">
      <c r="A13722" t="n">
        <v>118243</v>
      </c>
      <c r="B13722" s="33" t="n">
        <v>46</v>
      </c>
      <c r="C13722" s="7" t="n">
        <v>33</v>
      </c>
      <c r="D13722" s="7" t="n">
        <v>0.550000011920929</v>
      </c>
      <c r="E13722" s="7" t="n">
        <v>0</v>
      </c>
      <c r="F13722" s="7" t="n">
        <v>-33.0999984741211</v>
      </c>
      <c r="G13722" s="7" t="n">
        <v>355</v>
      </c>
    </row>
    <row r="13723" spans="1:4">
      <c r="A13723" t="s">
        <v>4</v>
      </c>
      <c r="B13723" s="4" t="s">
        <v>5</v>
      </c>
      <c r="C13723" s="4" t="s">
        <v>7</v>
      </c>
      <c r="D13723" s="4" t="s">
        <v>18</v>
      </c>
      <c r="E13723" s="4" t="s">
        <v>19</v>
      </c>
      <c r="F13723" s="4" t="s">
        <v>18</v>
      </c>
      <c r="G13723" s="4" t="s">
        <v>18</v>
      </c>
      <c r="H13723" s="4" t="s">
        <v>8</v>
      </c>
    </row>
    <row r="13724" spans="1:4">
      <c r="A13724" t="n">
        <v>118262</v>
      </c>
      <c r="B13724" s="68" t="n">
        <v>100</v>
      </c>
      <c r="C13724" s="7" t="n">
        <v>0</v>
      </c>
      <c r="D13724" s="7" t="n">
        <v>0</v>
      </c>
      <c r="E13724" s="7" t="n">
        <v>0</v>
      </c>
      <c r="F13724" s="7" t="n">
        <v>-33</v>
      </c>
      <c r="G13724" s="7" t="n">
        <v>0</v>
      </c>
      <c r="H13724" s="7" t="n">
        <v>0</v>
      </c>
    </row>
    <row r="13725" spans="1:4">
      <c r="A13725" t="s">
        <v>4</v>
      </c>
      <c r="B13725" s="4" t="s">
        <v>5</v>
      </c>
      <c r="C13725" s="4" t="s">
        <v>7</v>
      </c>
      <c r="D13725" s="4" t="s">
        <v>18</v>
      </c>
      <c r="E13725" s="4" t="s">
        <v>19</v>
      </c>
      <c r="F13725" s="4" t="s">
        <v>18</v>
      </c>
      <c r="G13725" s="4" t="s">
        <v>18</v>
      </c>
      <c r="H13725" s="4" t="s">
        <v>8</v>
      </c>
    </row>
    <row r="13726" spans="1:4">
      <c r="A13726" t="n">
        <v>118282</v>
      </c>
      <c r="B13726" s="68" t="n">
        <v>100</v>
      </c>
      <c r="C13726" s="7" t="n">
        <v>1</v>
      </c>
      <c r="D13726" s="7" t="n">
        <v>0</v>
      </c>
      <c r="E13726" s="7" t="n">
        <v>0</v>
      </c>
      <c r="F13726" s="7" t="n">
        <v>-33</v>
      </c>
      <c r="G13726" s="7" t="n">
        <v>0</v>
      </c>
      <c r="H13726" s="7" t="n">
        <v>0</v>
      </c>
    </row>
    <row r="13727" spans="1:4">
      <c r="A13727" t="s">
        <v>4</v>
      </c>
      <c r="B13727" s="4" t="s">
        <v>5</v>
      </c>
      <c r="C13727" s="4" t="s">
        <v>7</v>
      </c>
      <c r="D13727" s="4" t="s">
        <v>18</v>
      </c>
      <c r="E13727" s="4" t="s">
        <v>19</v>
      </c>
      <c r="F13727" s="4" t="s">
        <v>18</v>
      </c>
      <c r="G13727" s="4" t="s">
        <v>18</v>
      </c>
      <c r="H13727" s="4" t="s">
        <v>8</v>
      </c>
    </row>
    <row r="13728" spans="1:4">
      <c r="A13728" t="n">
        <v>118302</v>
      </c>
      <c r="B13728" s="68" t="n">
        <v>100</v>
      </c>
      <c r="C13728" s="7" t="n">
        <v>2</v>
      </c>
      <c r="D13728" s="7" t="n">
        <v>0</v>
      </c>
      <c r="E13728" s="7" t="n">
        <v>0</v>
      </c>
      <c r="F13728" s="7" t="n">
        <v>-33</v>
      </c>
      <c r="G13728" s="7" t="n">
        <v>0</v>
      </c>
      <c r="H13728" s="7" t="n">
        <v>0</v>
      </c>
    </row>
    <row r="13729" spans="1:8">
      <c r="A13729" t="s">
        <v>4</v>
      </c>
      <c r="B13729" s="4" t="s">
        <v>5</v>
      </c>
      <c r="C13729" s="4" t="s">
        <v>7</v>
      </c>
      <c r="D13729" s="4" t="s">
        <v>18</v>
      </c>
      <c r="E13729" s="4" t="s">
        <v>19</v>
      </c>
      <c r="F13729" s="4" t="s">
        <v>18</v>
      </c>
      <c r="G13729" s="4" t="s">
        <v>18</v>
      </c>
      <c r="H13729" s="4" t="s">
        <v>8</v>
      </c>
    </row>
    <row r="13730" spans="1:8">
      <c r="A13730" t="n">
        <v>118322</v>
      </c>
      <c r="B13730" s="68" t="n">
        <v>100</v>
      </c>
      <c r="C13730" s="7" t="n">
        <v>3</v>
      </c>
      <c r="D13730" s="7" t="n">
        <v>0</v>
      </c>
      <c r="E13730" s="7" t="n">
        <v>0</v>
      </c>
      <c r="F13730" s="7" t="n">
        <v>-33</v>
      </c>
      <c r="G13730" s="7" t="n">
        <v>0</v>
      </c>
      <c r="H13730" s="7" t="n">
        <v>0</v>
      </c>
    </row>
    <row r="13731" spans="1:8">
      <c r="A13731" t="s">
        <v>4</v>
      </c>
      <c r="B13731" s="4" t="s">
        <v>5</v>
      </c>
      <c r="C13731" s="4" t="s">
        <v>7</v>
      </c>
      <c r="D13731" s="4" t="s">
        <v>18</v>
      </c>
      <c r="E13731" s="4" t="s">
        <v>19</v>
      </c>
      <c r="F13731" s="4" t="s">
        <v>18</v>
      </c>
      <c r="G13731" s="4" t="s">
        <v>18</v>
      </c>
      <c r="H13731" s="4" t="s">
        <v>8</v>
      </c>
    </row>
    <row r="13732" spans="1:8">
      <c r="A13732" t="n">
        <v>118342</v>
      </c>
      <c r="B13732" s="68" t="n">
        <v>100</v>
      </c>
      <c r="C13732" s="7" t="n">
        <v>4</v>
      </c>
      <c r="D13732" s="7" t="n">
        <v>0</v>
      </c>
      <c r="E13732" s="7" t="n">
        <v>0</v>
      </c>
      <c r="F13732" s="7" t="n">
        <v>-33</v>
      </c>
      <c r="G13732" s="7" t="n">
        <v>0</v>
      </c>
      <c r="H13732" s="7" t="n">
        <v>0</v>
      </c>
    </row>
    <row r="13733" spans="1:8">
      <c r="A13733" t="s">
        <v>4</v>
      </c>
      <c r="B13733" s="4" t="s">
        <v>5</v>
      </c>
      <c r="C13733" s="4" t="s">
        <v>7</v>
      </c>
      <c r="D13733" s="4" t="s">
        <v>18</v>
      </c>
      <c r="E13733" s="4" t="s">
        <v>19</v>
      </c>
      <c r="F13733" s="4" t="s">
        <v>18</v>
      </c>
      <c r="G13733" s="4" t="s">
        <v>18</v>
      </c>
      <c r="H13733" s="4" t="s">
        <v>8</v>
      </c>
    </row>
    <row r="13734" spans="1:8">
      <c r="A13734" t="n">
        <v>118362</v>
      </c>
      <c r="B13734" s="68" t="n">
        <v>100</v>
      </c>
      <c r="C13734" s="7" t="n">
        <v>5</v>
      </c>
      <c r="D13734" s="7" t="n">
        <v>0</v>
      </c>
      <c r="E13734" s="7" t="n">
        <v>0</v>
      </c>
      <c r="F13734" s="7" t="n">
        <v>-33</v>
      </c>
      <c r="G13734" s="7" t="n">
        <v>0</v>
      </c>
      <c r="H13734" s="7" t="n">
        <v>0</v>
      </c>
    </row>
    <row r="13735" spans="1:8">
      <c r="A13735" t="s">
        <v>4</v>
      </c>
      <c r="B13735" s="4" t="s">
        <v>5</v>
      </c>
      <c r="C13735" s="4" t="s">
        <v>7</v>
      </c>
      <c r="D13735" s="4" t="s">
        <v>18</v>
      </c>
      <c r="E13735" s="4" t="s">
        <v>19</v>
      </c>
      <c r="F13735" s="4" t="s">
        <v>18</v>
      </c>
      <c r="G13735" s="4" t="s">
        <v>18</v>
      </c>
      <c r="H13735" s="4" t="s">
        <v>8</v>
      </c>
    </row>
    <row r="13736" spans="1:8">
      <c r="A13736" t="n">
        <v>118382</v>
      </c>
      <c r="B13736" s="68" t="n">
        <v>100</v>
      </c>
      <c r="C13736" s="7" t="n">
        <v>6</v>
      </c>
      <c r="D13736" s="7" t="n">
        <v>0</v>
      </c>
      <c r="E13736" s="7" t="n">
        <v>0</v>
      </c>
      <c r="F13736" s="7" t="n">
        <v>-33</v>
      </c>
      <c r="G13736" s="7" t="n">
        <v>0</v>
      </c>
      <c r="H13736" s="7" t="n">
        <v>0</v>
      </c>
    </row>
    <row r="13737" spans="1:8">
      <c r="A13737" t="s">
        <v>4</v>
      </c>
      <c r="B13737" s="4" t="s">
        <v>5</v>
      </c>
      <c r="C13737" s="4" t="s">
        <v>7</v>
      </c>
      <c r="D13737" s="4" t="s">
        <v>18</v>
      </c>
      <c r="E13737" s="4" t="s">
        <v>19</v>
      </c>
      <c r="F13737" s="4" t="s">
        <v>18</v>
      </c>
      <c r="G13737" s="4" t="s">
        <v>18</v>
      </c>
      <c r="H13737" s="4" t="s">
        <v>8</v>
      </c>
    </row>
    <row r="13738" spans="1:8">
      <c r="A13738" t="n">
        <v>118402</v>
      </c>
      <c r="B13738" s="68" t="n">
        <v>100</v>
      </c>
      <c r="C13738" s="7" t="n">
        <v>7</v>
      </c>
      <c r="D13738" s="7" t="n">
        <v>0</v>
      </c>
      <c r="E13738" s="7" t="n">
        <v>0</v>
      </c>
      <c r="F13738" s="7" t="n">
        <v>-33</v>
      </c>
      <c r="G13738" s="7" t="n">
        <v>0</v>
      </c>
      <c r="H13738" s="7" t="n">
        <v>0</v>
      </c>
    </row>
    <row r="13739" spans="1:8">
      <c r="A13739" t="s">
        <v>4</v>
      </c>
      <c r="B13739" s="4" t="s">
        <v>5</v>
      </c>
      <c r="C13739" s="4" t="s">
        <v>7</v>
      </c>
      <c r="D13739" s="4" t="s">
        <v>18</v>
      </c>
      <c r="E13739" s="4" t="s">
        <v>19</v>
      </c>
      <c r="F13739" s="4" t="s">
        <v>18</v>
      </c>
      <c r="G13739" s="4" t="s">
        <v>18</v>
      </c>
      <c r="H13739" s="4" t="s">
        <v>8</v>
      </c>
    </row>
    <row r="13740" spans="1:8">
      <c r="A13740" t="n">
        <v>118422</v>
      </c>
      <c r="B13740" s="68" t="n">
        <v>100</v>
      </c>
      <c r="C13740" s="7" t="n">
        <v>8</v>
      </c>
      <c r="D13740" s="7" t="n">
        <v>0</v>
      </c>
      <c r="E13740" s="7" t="n">
        <v>0</v>
      </c>
      <c r="F13740" s="7" t="n">
        <v>-33</v>
      </c>
      <c r="G13740" s="7" t="n">
        <v>0</v>
      </c>
      <c r="H13740" s="7" t="n">
        <v>0</v>
      </c>
    </row>
    <row r="13741" spans="1:8">
      <c r="A13741" t="s">
        <v>4</v>
      </c>
      <c r="B13741" s="4" t="s">
        <v>5</v>
      </c>
      <c r="C13741" s="4" t="s">
        <v>7</v>
      </c>
      <c r="D13741" s="4" t="s">
        <v>18</v>
      </c>
      <c r="E13741" s="4" t="s">
        <v>19</v>
      </c>
      <c r="F13741" s="4" t="s">
        <v>18</v>
      </c>
      <c r="G13741" s="4" t="s">
        <v>18</v>
      </c>
      <c r="H13741" s="4" t="s">
        <v>8</v>
      </c>
    </row>
    <row r="13742" spans="1:8">
      <c r="A13742" t="n">
        <v>118442</v>
      </c>
      <c r="B13742" s="68" t="n">
        <v>100</v>
      </c>
      <c r="C13742" s="7" t="n">
        <v>9</v>
      </c>
      <c r="D13742" s="7" t="n">
        <v>0</v>
      </c>
      <c r="E13742" s="7" t="n">
        <v>0</v>
      </c>
      <c r="F13742" s="7" t="n">
        <v>-33</v>
      </c>
      <c r="G13742" s="7" t="n">
        <v>0</v>
      </c>
      <c r="H13742" s="7" t="n">
        <v>0</v>
      </c>
    </row>
    <row r="13743" spans="1:8">
      <c r="A13743" t="s">
        <v>4</v>
      </c>
      <c r="B13743" s="4" t="s">
        <v>5</v>
      </c>
      <c r="C13743" s="4" t="s">
        <v>7</v>
      </c>
      <c r="D13743" s="4" t="s">
        <v>18</v>
      </c>
      <c r="E13743" s="4" t="s">
        <v>19</v>
      </c>
      <c r="F13743" s="4" t="s">
        <v>18</v>
      </c>
      <c r="G13743" s="4" t="s">
        <v>18</v>
      </c>
      <c r="H13743" s="4" t="s">
        <v>8</v>
      </c>
    </row>
    <row r="13744" spans="1:8">
      <c r="A13744" t="n">
        <v>118462</v>
      </c>
      <c r="B13744" s="68" t="n">
        <v>100</v>
      </c>
      <c r="C13744" s="7" t="n">
        <v>11</v>
      </c>
      <c r="D13744" s="7" t="n">
        <v>0</v>
      </c>
      <c r="E13744" s="7" t="n">
        <v>0</v>
      </c>
      <c r="F13744" s="7" t="n">
        <v>-33</v>
      </c>
      <c r="G13744" s="7" t="n">
        <v>0</v>
      </c>
      <c r="H13744" s="7" t="n">
        <v>0</v>
      </c>
    </row>
    <row r="13745" spans="1:8">
      <c r="A13745" t="s">
        <v>4</v>
      </c>
      <c r="B13745" s="4" t="s">
        <v>5</v>
      </c>
      <c r="C13745" s="4" t="s">
        <v>7</v>
      </c>
      <c r="D13745" s="4" t="s">
        <v>18</v>
      </c>
      <c r="E13745" s="4" t="s">
        <v>19</v>
      </c>
      <c r="F13745" s="4" t="s">
        <v>18</v>
      </c>
      <c r="G13745" s="4" t="s">
        <v>18</v>
      </c>
      <c r="H13745" s="4" t="s">
        <v>8</v>
      </c>
    </row>
    <row r="13746" spans="1:8">
      <c r="A13746" t="n">
        <v>118482</v>
      </c>
      <c r="B13746" s="68" t="n">
        <v>100</v>
      </c>
      <c r="C13746" s="7" t="n">
        <v>13</v>
      </c>
      <c r="D13746" s="7" t="n">
        <v>0</v>
      </c>
      <c r="E13746" s="7" t="n">
        <v>0</v>
      </c>
      <c r="F13746" s="7" t="n">
        <v>-33</v>
      </c>
      <c r="G13746" s="7" t="n">
        <v>0</v>
      </c>
      <c r="H13746" s="7" t="n">
        <v>0</v>
      </c>
    </row>
    <row r="13747" spans="1:8">
      <c r="A13747" t="s">
        <v>4</v>
      </c>
      <c r="B13747" s="4" t="s">
        <v>5</v>
      </c>
      <c r="C13747" s="4" t="s">
        <v>7</v>
      </c>
      <c r="D13747" s="4" t="s">
        <v>18</v>
      </c>
      <c r="E13747" s="4" t="s">
        <v>19</v>
      </c>
      <c r="F13747" s="4" t="s">
        <v>18</v>
      </c>
      <c r="G13747" s="4" t="s">
        <v>18</v>
      </c>
      <c r="H13747" s="4" t="s">
        <v>8</v>
      </c>
    </row>
    <row r="13748" spans="1:8">
      <c r="A13748" t="n">
        <v>118502</v>
      </c>
      <c r="B13748" s="68" t="n">
        <v>100</v>
      </c>
      <c r="C13748" s="7" t="n">
        <v>80</v>
      </c>
      <c r="D13748" s="7" t="n">
        <v>0</v>
      </c>
      <c r="E13748" s="7" t="n">
        <v>0</v>
      </c>
      <c r="F13748" s="7" t="n">
        <v>-33</v>
      </c>
      <c r="G13748" s="7" t="n">
        <v>0</v>
      </c>
      <c r="H13748" s="7" t="n">
        <v>0</v>
      </c>
    </row>
    <row r="13749" spans="1:8">
      <c r="A13749" t="s">
        <v>4</v>
      </c>
      <c r="B13749" s="4" t="s">
        <v>5</v>
      </c>
      <c r="C13749" s="4" t="s">
        <v>7</v>
      </c>
      <c r="D13749" s="4" t="s">
        <v>18</v>
      </c>
      <c r="E13749" s="4" t="s">
        <v>19</v>
      </c>
      <c r="F13749" s="4" t="s">
        <v>18</v>
      </c>
      <c r="G13749" s="4" t="s">
        <v>18</v>
      </c>
      <c r="H13749" s="4" t="s">
        <v>8</v>
      </c>
    </row>
    <row r="13750" spans="1:8">
      <c r="A13750" t="n">
        <v>118522</v>
      </c>
      <c r="B13750" s="68" t="n">
        <v>100</v>
      </c>
      <c r="C13750" s="7" t="n">
        <v>18</v>
      </c>
      <c r="D13750" s="7" t="n">
        <v>0</v>
      </c>
      <c r="E13750" s="7" t="n">
        <v>0</v>
      </c>
      <c r="F13750" s="7" t="n">
        <v>-33</v>
      </c>
      <c r="G13750" s="7" t="n">
        <v>0</v>
      </c>
      <c r="H13750" s="7" t="n">
        <v>0</v>
      </c>
    </row>
    <row r="13751" spans="1:8">
      <c r="A13751" t="s">
        <v>4</v>
      </c>
      <c r="B13751" s="4" t="s">
        <v>5</v>
      </c>
      <c r="C13751" s="4" t="s">
        <v>7</v>
      </c>
      <c r="D13751" s="4" t="s">
        <v>18</v>
      </c>
      <c r="E13751" s="4" t="s">
        <v>19</v>
      </c>
      <c r="F13751" s="4" t="s">
        <v>18</v>
      </c>
      <c r="G13751" s="4" t="s">
        <v>18</v>
      </c>
      <c r="H13751" s="4" t="s">
        <v>8</v>
      </c>
    </row>
    <row r="13752" spans="1:8">
      <c r="A13752" t="n">
        <v>118542</v>
      </c>
      <c r="B13752" s="68" t="n">
        <v>100</v>
      </c>
      <c r="C13752" s="7" t="n">
        <v>7032</v>
      </c>
      <c r="D13752" s="7" t="n">
        <v>0</v>
      </c>
      <c r="E13752" s="7" t="n">
        <v>0</v>
      </c>
      <c r="F13752" s="7" t="n">
        <v>-33</v>
      </c>
      <c r="G13752" s="7" t="n">
        <v>0</v>
      </c>
      <c r="H13752" s="7" t="n">
        <v>0</v>
      </c>
    </row>
    <row r="13753" spans="1:8">
      <c r="A13753" t="s">
        <v>4</v>
      </c>
      <c r="B13753" s="4" t="s">
        <v>5</v>
      </c>
      <c r="C13753" s="4" t="s">
        <v>7</v>
      </c>
      <c r="D13753" s="4" t="s">
        <v>7</v>
      </c>
      <c r="E13753" s="4" t="s">
        <v>18</v>
      </c>
      <c r="F13753" s="4" t="s">
        <v>8</v>
      </c>
    </row>
    <row r="13754" spans="1:8">
      <c r="A13754" t="n">
        <v>118562</v>
      </c>
      <c r="B13754" s="58" t="n">
        <v>53</v>
      </c>
      <c r="C13754" s="7" t="n">
        <v>14</v>
      </c>
      <c r="D13754" s="7" t="n">
        <v>8</v>
      </c>
      <c r="E13754" s="7" t="n">
        <v>0</v>
      </c>
      <c r="F13754" s="7" t="n">
        <v>0</v>
      </c>
    </row>
    <row r="13755" spans="1:8">
      <c r="A13755" t="s">
        <v>4</v>
      </c>
      <c r="B13755" s="4" t="s">
        <v>5</v>
      </c>
      <c r="C13755" s="4" t="s">
        <v>7</v>
      </c>
      <c r="D13755" s="4" t="s">
        <v>7</v>
      </c>
      <c r="E13755" s="4" t="s">
        <v>18</v>
      </c>
      <c r="F13755" s="4" t="s">
        <v>8</v>
      </c>
    </row>
    <row r="13756" spans="1:8">
      <c r="A13756" t="n">
        <v>118572</v>
      </c>
      <c r="B13756" s="58" t="n">
        <v>53</v>
      </c>
      <c r="C13756" s="7" t="n">
        <v>15</v>
      </c>
      <c r="D13756" s="7" t="n">
        <v>8</v>
      </c>
      <c r="E13756" s="7" t="n">
        <v>0</v>
      </c>
      <c r="F13756" s="7" t="n">
        <v>0</v>
      </c>
    </row>
    <row r="13757" spans="1:8">
      <c r="A13757" t="s">
        <v>4</v>
      </c>
      <c r="B13757" s="4" t="s">
        <v>5</v>
      </c>
      <c r="C13757" s="4" t="s">
        <v>7</v>
      </c>
      <c r="D13757" s="4" t="s">
        <v>7</v>
      </c>
      <c r="E13757" s="4" t="s">
        <v>18</v>
      </c>
      <c r="F13757" s="4" t="s">
        <v>8</v>
      </c>
    </row>
    <row r="13758" spans="1:8">
      <c r="A13758" t="n">
        <v>118582</v>
      </c>
      <c r="B13758" s="58" t="n">
        <v>53</v>
      </c>
      <c r="C13758" s="7" t="n">
        <v>16</v>
      </c>
      <c r="D13758" s="7" t="n">
        <v>8</v>
      </c>
      <c r="E13758" s="7" t="n">
        <v>0</v>
      </c>
      <c r="F13758" s="7" t="n">
        <v>0</v>
      </c>
    </row>
    <row r="13759" spans="1:8">
      <c r="A13759" t="s">
        <v>4</v>
      </c>
      <c r="B13759" s="4" t="s">
        <v>5</v>
      </c>
      <c r="C13759" s="4" t="s">
        <v>7</v>
      </c>
      <c r="D13759" s="4" t="s">
        <v>7</v>
      </c>
      <c r="E13759" s="4" t="s">
        <v>7</v>
      </c>
    </row>
    <row r="13760" spans="1:8">
      <c r="A13760" t="n">
        <v>118592</v>
      </c>
      <c r="B13760" s="45" t="n">
        <v>61</v>
      </c>
      <c r="C13760" s="7" t="n">
        <v>0</v>
      </c>
      <c r="D13760" s="7" t="n">
        <v>65533</v>
      </c>
      <c r="E13760" s="7" t="n">
        <v>0</v>
      </c>
    </row>
    <row r="13761" spans="1:8">
      <c r="A13761" t="s">
        <v>4</v>
      </c>
      <c r="B13761" s="4" t="s">
        <v>5</v>
      </c>
      <c r="C13761" s="4" t="s">
        <v>7</v>
      </c>
      <c r="D13761" s="4" t="s">
        <v>7</v>
      </c>
      <c r="E13761" s="4" t="s">
        <v>7</v>
      </c>
    </row>
    <row r="13762" spans="1:8">
      <c r="A13762" t="n">
        <v>118599</v>
      </c>
      <c r="B13762" s="45" t="n">
        <v>61</v>
      </c>
      <c r="C13762" s="7" t="n">
        <v>1</v>
      </c>
      <c r="D13762" s="7" t="n">
        <v>65533</v>
      </c>
      <c r="E13762" s="7" t="n">
        <v>0</v>
      </c>
    </row>
    <row r="13763" spans="1:8">
      <c r="A13763" t="s">
        <v>4</v>
      </c>
      <c r="B13763" s="4" t="s">
        <v>5</v>
      </c>
      <c r="C13763" s="4" t="s">
        <v>7</v>
      </c>
      <c r="D13763" s="4" t="s">
        <v>7</v>
      </c>
      <c r="E13763" s="4" t="s">
        <v>7</v>
      </c>
    </row>
    <row r="13764" spans="1:8">
      <c r="A13764" t="n">
        <v>118606</v>
      </c>
      <c r="B13764" s="45" t="n">
        <v>61</v>
      </c>
      <c r="C13764" s="7" t="n">
        <v>2</v>
      </c>
      <c r="D13764" s="7" t="n">
        <v>65533</v>
      </c>
      <c r="E13764" s="7" t="n">
        <v>0</v>
      </c>
    </row>
    <row r="13765" spans="1:8">
      <c r="A13765" t="s">
        <v>4</v>
      </c>
      <c r="B13765" s="4" t="s">
        <v>5</v>
      </c>
      <c r="C13765" s="4" t="s">
        <v>7</v>
      </c>
      <c r="D13765" s="4" t="s">
        <v>7</v>
      </c>
      <c r="E13765" s="4" t="s">
        <v>7</v>
      </c>
    </row>
    <row r="13766" spans="1:8">
      <c r="A13766" t="n">
        <v>118613</v>
      </c>
      <c r="B13766" s="45" t="n">
        <v>61</v>
      </c>
      <c r="C13766" s="7" t="n">
        <v>3</v>
      </c>
      <c r="D13766" s="7" t="n">
        <v>65533</v>
      </c>
      <c r="E13766" s="7" t="n">
        <v>0</v>
      </c>
    </row>
    <row r="13767" spans="1:8">
      <c r="A13767" t="s">
        <v>4</v>
      </c>
      <c r="B13767" s="4" t="s">
        <v>5</v>
      </c>
      <c r="C13767" s="4" t="s">
        <v>7</v>
      </c>
      <c r="D13767" s="4" t="s">
        <v>7</v>
      </c>
      <c r="E13767" s="4" t="s">
        <v>7</v>
      </c>
    </row>
    <row r="13768" spans="1:8">
      <c r="A13768" t="n">
        <v>118620</v>
      </c>
      <c r="B13768" s="45" t="n">
        <v>61</v>
      </c>
      <c r="C13768" s="7" t="n">
        <v>4</v>
      </c>
      <c r="D13768" s="7" t="n">
        <v>65533</v>
      </c>
      <c r="E13768" s="7" t="n">
        <v>0</v>
      </c>
    </row>
    <row r="13769" spans="1:8">
      <c r="A13769" t="s">
        <v>4</v>
      </c>
      <c r="B13769" s="4" t="s">
        <v>5</v>
      </c>
      <c r="C13769" s="4" t="s">
        <v>7</v>
      </c>
      <c r="D13769" s="4" t="s">
        <v>7</v>
      </c>
      <c r="E13769" s="4" t="s">
        <v>7</v>
      </c>
    </row>
    <row r="13770" spans="1:8">
      <c r="A13770" t="n">
        <v>118627</v>
      </c>
      <c r="B13770" s="45" t="n">
        <v>61</v>
      </c>
      <c r="C13770" s="7" t="n">
        <v>5</v>
      </c>
      <c r="D13770" s="7" t="n">
        <v>65533</v>
      </c>
      <c r="E13770" s="7" t="n">
        <v>0</v>
      </c>
    </row>
    <row r="13771" spans="1:8">
      <c r="A13771" t="s">
        <v>4</v>
      </c>
      <c r="B13771" s="4" t="s">
        <v>5</v>
      </c>
      <c r="C13771" s="4" t="s">
        <v>7</v>
      </c>
      <c r="D13771" s="4" t="s">
        <v>7</v>
      </c>
      <c r="E13771" s="4" t="s">
        <v>7</v>
      </c>
    </row>
    <row r="13772" spans="1:8">
      <c r="A13772" t="n">
        <v>118634</v>
      </c>
      <c r="B13772" s="45" t="n">
        <v>61</v>
      </c>
      <c r="C13772" s="7" t="n">
        <v>6</v>
      </c>
      <c r="D13772" s="7" t="n">
        <v>65533</v>
      </c>
      <c r="E13772" s="7" t="n">
        <v>0</v>
      </c>
    </row>
    <row r="13773" spans="1:8">
      <c r="A13773" t="s">
        <v>4</v>
      </c>
      <c r="B13773" s="4" t="s">
        <v>5</v>
      </c>
      <c r="C13773" s="4" t="s">
        <v>7</v>
      </c>
      <c r="D13773" s="4" t="s">
        <v>7</v>
      </c>
      <c r="E13773" s="4" t="s">
        <v>7</v>
      </c>
    </row>
    <row r="13774" spans="1:8">
      <c r="A13774" t="n">
        <v>118641</v>
      </c>
      <c r="B13774" s="45" t="n">
        <v>61</v>
      </c>
      <c r="C13774" s="7" t="n">
        <v>7</v>
      </c>
      <c r="D13774" s="7" t="n">
        <v>65533</v>
      </c>
      <c r="E13774" s="7" t="n">
        <v>0</v>
      </c>
    </row>
    <row r="13775" spans="1:8">
      <c r="A13775" t="s">
        <v>4</v>
      </c>
      <c r="B13775" s="4" t="s">
        <v>5</v>
      </c>
      <c r="C13775" s="4" t="s">
        <v>7</v>
      </c>
      <c r="D13775" s="4" t="s">
        <v>7</v>
      </c>
      <c r="E13775" s="4" t="s">
        <v>7</v>
      </c>
    </row>
    <row r="13776" spans="1:8">
      <c r="A13776" t="n">
        <v>118648</v>
      </c>
      <c r="B13776" s="45" t="n">
        <v>61</v>
      </c>
      <c r="C13776" s="7" t="n">
        <v>8</v>
      </c>
      <c r="D13776" s="7" t="n">
        <v>65533</v>
      </c>
      <c r="E13776" s="7" t="n">
        <v>0</v>
      </c>
    </row>
    <row r="13777" spans="1:5">
      <c r="A13777" t="s">
        <v>4</v>
      </c>
      <c r="B13777" s="4" t="s">
        <v>5</v>
      </c>
      <c r="C13777" s="4" t="s">
        <v>7</v>
      </c>
      <c r="D13777" s="4" t="s">
        <v>7</v>
      </c>
      <c r="E13777" s="4" t="s">
        <v>7</v>
      </c>
    </row>
    <row r="13778" spans="1:5">
      <c r="A13778" t="n">
        <v>118655</v>
      </c>
      <c r="B13778" s="45" t="n">
        <v>61</v>
      </c>
      <c r="C13778" s="7" t="n">
        <v>9</v>
      </c>
      <c r="D13778" s="7" t="n">
        <v>65533</v>
      </c>
      <c r="E13778" s="7" t="n">
        <v>0</v>
      </c>
    </row>
    <row r="13779" spans="1:5">
      <c r="A13779" t="s">
        <v>4</v>
      </c>
      <c r="B13779" s="4" t="s">
        <v>5</v>
      </c>
      <c r="C13779" s="4" t="s">
        <v>7</v>
      </c>
      <c r="D13779" s="4" t="s">
        <v>7</v>
      </c>
      <c r="E13779" s="4" t="s">
        <v>7</v>
      </c>
    </row>
    <row r="13780" spans="1:5">
      <c r="A13780" t="n">
        <v>118662</v>
      </c>
      <c r="B13780" s="45" t="n">
        <v>61</v>
      </c>
      <c r="C13780" s="7" t="n">
        <v>11</v>
      </c>
      <c r="D13780" s="7" t="n">
        <v>65533</v>
      </c>
      <c r="E13780" s="7" t="n">
        <v>0</v>
      </c>
    </row>
    <row r="13781" spans="1:5">
      <c r="A13781" t="s">
        <v>4</v>
      </c>
      <c r="B13781" s="4" t="s">
        <v>5</v>
      </c>
      <c r="C13781" s="4" t="s">
        <v>7</v>
      </c>
      <c r="D13781" s="4" t="s">
        <v>7</v>
      </c>
      <c r="E13781" s="4" t="s">
        <v>7</v>
      </c>
    </row>
    <row r="13782" spans="1:5">
      <c r="A13782" t="n">
        <v>118669</v>
      </c>
      <c r="B13782" s="45" t="n">
        <v>61</v>
      </c>
      <c r="C13782" s="7" t="n">
        <v>13</v>
      </c>
      <c r="D13782" s="7" t="n">
        <v>65533</v>
      </c>
      <c r="E13782" s="7" t="n">
        <v>0</v>
      </c>
    </row>
    <row r="13783" spans="1:5">
      <c r="A13783" t="s">
        <v>4</v>
      </c>
      <c r="B13783" s="4" t="s">
        <v>5</v>
      </c>
      <c r="C13783" s="4" t="s">
        <v>7</v>
      </c>
      <c r="D13783" s="4" t="s">
        <v>7</v>
      </c>
      <c r="E13783" s="4" t="s">
        <v>7</v>
      </c>
    </row>
    <row r="13784" spans="1:5">
      <c r="A13784" t="n">
        <v>118676</v>
      </c>
      <c r="B13784" s="45" t="n">
        <v>61</v>
      </c>
      <c r="C13784" s="7" t="n">
        <v>80</v>
      </c>
      <c r="D13784" s="7" t="n">
        <v>65533</v>
      </c>
      <c r="E13784" s="7" t="n">
        <v>0</v>
      </c>
    </row>
    <row r="13785" spans="1:5">
      <c r="A13785" t="s">
        <v>4</v>
      </c>
      <c r="B13785" s="4" t="s">
        <v>5</v>
      </c>
      <c r="C13785" s="4" t="s">
        <v>7</v>
      </c>
      <c r="D13785" s="4" t="s">
        <v>7</v>
      </c>
      <c r="E13785" s="4" t="s">
        <v>7</v>
      </c>
    </row>
    <row r="13786" spans="1:5">
      <c r="A13786" t="n">
        <v>118683</v>
      </c>
      <c r="B13786" s="45" t="n">
        <v>61</v>
      </c>
      <c r="C13786" s="7" t="n">
        <v>18</v>
      </c>
      <c r="D13786" s="7" t="n">
        <v>65533</v>
      </c>
      <c r="E13786" s="7" t="n">
        <v>0</v>
      </c>
    </row>
    <row r="13787" spans="1:5">
      <c r="A13787" t="s">
        <v>4</v>
      </c>
      <c r="B13787" s="4" t="s">
        <v>5</v>
      </c>
      <c r="C13787" s="4" t="s">
        <v>7</v>
      </c>
      <c r="D13787" s="4" t="s">
        <v>7</v>
      </c>
      <c r="E13787" s="4" t="s">
        <v>7</v>
      </c>
    </row>
    <row r="13788" spans="1:5">
      <c r="A13788" t="n">
        <v>118690</v>
      </c>
      <c r="B13788" s="45" t="n">
        <v>61</v>
      </c>
      <c r="C13788" s="7" t="n">
        <v>7032</v>
      </c>
      <c r="D13788" s="7" t="n">
        <v>65533</v>
      </c>
      <c r="E13788" s="7" t="n">
        <v>0</v>
      </c>
    </row>
    <row r="13789" spans="1:5">
      <c r="A13789" t="s">
        <v>4</v>
      </c>
      <c r="B13789" s="4" t="s">
        <v>5</v>
      </c>
      <c r="C13789" s="4" t="s">
        <v>7</v>
      </c>
      <c r="D13789" s="4" t="s">
        <v>7</v>
      </c>
      <c r="E13789" s="4" t="s">
        <v>7</v>
      </c>
    </row>
    <row r="13790" spans="1:5">
      <c r="A13790" t="n">
        <v>118697</v>
      </c>
      <c r="B13790" s="45" t="n">
        <v>61</v>
      </c>
      <c r="C13790" s="7" t="n">
        <v>14</v>
      </c>
      <c r="D13790" s="7" t="n">
        <v>65533</v>
      </c>
      <c r="E13790" s="7" t="n">
        <v>0</v>
      </c>
    </row>
    <row r="13791" spans="1:5">
      <c r="A13791" t="s">
        <v>4</v>
      </c>
      <c r="B13791" s="4" t="s">
        <v>5</v>
      </c>
      <c r="C13791" s="4" t="s">
        <v>7</v>
      </c>
      <c r="D13791" s="4" t="s">
        <v>7</v>
      </c>
      <c r="E13791" s="4" t="s">
        <v>7</v>
      </c>
    </row>
    <row r="13792" spans="1:5">
      <c r="A13792" t="n">
        <v>118704</v>
      </c>
      <c r="B13792" s="45" t="n">
        <v>61</v>
      </c>
      <c r="C13792" s="7" t="n">
        <v>15</v>
      </c>
      <c r="D13792" s="7" t="n">
        <v>65533</v>
      </c>
      <c r="E13792" s="7" t="n">
        <v>0</v>
      </c>
    </row>
    <row r="13793" spans="1:5">
      <c r="A13793" t="s">
        <v>4</v>
      </c>
      <c r="B13793" s="4" t="s">
        <v>5</v>
      </c>
      <c r="C13793" s="4" t="s">
        <v>7</v>
      </c>
      <c r="D13793" s="4" t="s">
        <v>7</v>
      </c>
      <c r="E13793" s="4" t="s">
        <v>7</v>
      </c>
    </row>
    <row r="13794" spans="1:5">
      <c r="A13794" t="n">
        <v>118711</v>
      </c>
      <c r="B13794" s="45" t="n">
        <v>61</v>
      </c>
      <c r="C13794" s="7" t="n">
        <v>31</v>
      </c>
      <c r="D13794" s="7" t="n">
        <v>65533</v>
      </c>
      <c r="E13794" s="7" t="n">
        <v>0</v>
      </c>
    </row>
    <row r="13795" spans="1:5">
      <c r="A13795" t="s">
        <v>4</v>
      </c>
      <c r="B13795" s="4" t="s">
        <v>5</v>
      </c>
      <c r="C13795" s="4" t="s">
        <v>7</v>
      </c>
      <c r="D13795" s="4" t="s">
        <v>7</v>
      </c>
      <c r="E13795" s="4" t="s">
        <v>7</v>
      </c>
    </row>
    <row r="13796" spans="1:5">
      <c r="A13796" t="n">
        <v>118718</v>
      </c>
      <c r="B13796" s="45" t="n">
        <v>61</v>
      </c>
      <c r="C13796" s="7" t="n">
        <v>33</v>
      </c>
      <c r="D13796" s="7" t="n">
        <v>65533</v>
      </c>
      <c r="E13796" s="7" t="n">
        <v>0</v>
      </c>
    </row>
    <row r="13797" spans="1:5">
      <c r="A13797" t="s">
        <v>4</v>
      </c>
      <c r="B13797" s="4" t="s">
        <v>5</v>
      </c>
      <c r="C13797" s="4" t="s">
        <v>7</v>
      </c>
      <c r="D13797" s="4" t="s">
        <v>7</v>
      </c>
      <c r="E13797" s="4" t="s">
        <v>7</v>
      </c>
    </row>
    <row r="13798" spans="1:5">
      <c r="A13798" t="n">
        <v>118725</v>
      </c>
      <c r="B13798" s="45" t="n">
        <v>61</v>
      </c>
      <c r="C13798" s="7" t="n">
        <v>16</v>
      </c>
      <c r="D13798" s="7" t="n">
        <v>65533</v>
      </c>
      <c r="E13798" s="7" t="n">
        <v>0</v>
      </c>
    </row>
    <row r="13799" spans="1:5">
      <c r="A13799" t="s">
        <v>4</v>
      </c>
      <c r="B13799" s="4" t="s">
        <v>5</v>
      </c>
      <c r="C13799" s="4" t="s">
        <v>8</v>
      </c>
      <c r="D13799" s="4" t="s">
        <v>8</v>
      </c>
      <c r="E13799" s="4" t="s">
        <v>18</v>
      </c>
      <c r="F13799" s="4" t="s">
        <v>18</v>
      </c>
      <c r="G13799" s="4" t="s">
        <v>18</v>
      </c>
      <c r="H13799" s="4" t="s">
        <v>7</v>
      </c>
    </row>
    <row r="13800" spans="1:5">
      <c r="A13800" t="n">
        <v>118732</v>
      </c>
      <c r="B13800" s="36" t="n">
        <v>45</v>
      </c>
      <c r="C13800" s="7" t="n">
        <v>2</v>
      </c>
      <c r="D13800" s="7" t="n">
        <v>3</v>
      </c>
      <c r="E13800" s="7" t="n">
        <v>0.649999976158142</v>
      </c>
      <c r="F13800" s="7" t="n">
        <v>1.48000001907349</v>
      </c>
      <c r="G13800" s="7" t="n">
        <v>-32.939998626709</v>
      </c>
      <c r="H13800" s="7" t="n">
        <v>0</v>
      </c>
    </row>
    <row r="13801" spans="1:5">
      <c r="A13801" t="s">
        <v>4</v>
      </c>
      <c r="B13801" s="4" t="s">
        <v>5</v>
      </c>
      <c r="C13801" s="4" t="s">
        <v>8</v>
      </c>
      <c r="D13801" s="4" t="s">
        <v>8</v>
      </c>
      <c r="E13801" s="4" t="s">
        <v>18</v>
      </c>
      <c r="F13801" s="4" t="s">
        <v>18</v>
      </c>
      <c r="G13801" s="4" t="s">
        <v>18</v>
      </c>
      <c r="H13801" s="4" t="s">
        <v>7</v>
      </c>
      <c r="I13801" s="4" t="s">
        <v>8</v>
      </c>
    </row>
    <row r="13802" spans="1:5">
      <c r="A13802" t="n">
        <v>118749</v>
      </c>
      <c r="B13802" s="36" t="n">
        <v>45</v>
      </c>
      <c r="C13802" s="7" t="n">
        <v>4</v>
      </c>
      <c r="D13802" s="7" t="n">
        <v>3</v>
      </c>
      <c r="E13802" s="7" t="n">
        <v>4.17999982833862</v>
      </c>
      <c r="F13802" s="7" t="n">
        <v>298.529998779297</v>
      </c>
      <c r="G13802" s="7" t="n">
        <v>0</v>
      </c>
      <c r="H13802" s="7" t="n">
        <v>0</v>
      </c>
      <c r="I13802" s="7" t="n">
        <v>0</v>
      </c>
    </row>
    <row r="13803" spans="1:5">
      <c r="A13803" t="s">
        <v>4</v>
      </c>
      <c r="B13803" s="4" t="s">
        <v>5</v>
      </c>
      <c r="C13803" s="4" t="s">
        <v>8</v>
      </c>
      <c r="D13803" s="4" t="s">
        <v>8</v>
      </c>
      <c r="E13803" s="4" t="s">
        <v>18</v>
      </c>
      <c r="F13803" s="4" t="s">
        <v>7</v>
      </c>
    </row>
    <row r="13804" spans="1:5">
      <c r="A13804" t="n">
        <v>118767</v>
      </c>
      <c r="B13804" s="36" t="n">
        <v>45</v>
      </c>
      <c r="C13804" s="7" t="n">
        <v>5</v>
      </c>
      <c r="D13804" s="7" t="n">
        <v>3</v>
      </c>
      <c r="E13804" s="7" t="n">
        <v>1.5</v>
      </c>
      <c r="F13804" s="7" t="n">
        <v>0</v>
      </c>
    </row>
    <row r="13805" spans="1:5">
      <c r="A13805" t="s">
        <v>4</v>
      </c>
      <c r="B13805" s="4" t="s">
        <v>5</v>
      </c>
      <c r="C13805" s="4" t="s">
        <v>8</v>
      </c>
      <c r="D13805" s="4" t="s">
        <v>8</v>
      </c>
      <c r="E13805" s="4" t="s">
        <v>18</v>
      </c>
      <c r="F13805" s="4" t="s">
        <v>7</v>
      </c>
    </row>
    <row r="13806" spans="1:5">
      <c r="A13806" t="n">
        <v>118776</v>
      </c>
      <c r="B13806" s="36" t="n">
        <v>45</v>
      </c>
      <c r="C13806" s="7" t="n">
        <v>11</v>
      </c>
      <c r="D13806" s="7" t="n">
        <v>3</v>
      </c>
      <c r="E13806" s="7" t="n">
        <v>34</v>
      </c>
      <c r="F13806" s="7" t="n">
        <v>0</v>
      </c>
    </row>
    <row r="13807" spans="1:5">
      <c r="A13807" t="s">
        <v>4</v>
      </c>
      <c r="B13807" s="4" t="s">
        <v>5</v>
      </c>
      <c r="C13807" s="4" t="s">
        <v>8</v>
      </c>
      <c r="D13807" s="4" t="s">
        <v>8</v>
      </c>
      <c r="E13807" s="4" t="s">
        <v>18</v>
      </c>
      <c r="F13807" s="4" t="s">
        <v>18</v>
      </c>
      <c r="G13807" s="4" t="s">
        <v>18</v>
      </c>
      <c r="H13807" s="4" t="s">
        <v>7</v>
      </c>
    </row>
    <row r="13808" spans="1:5">
      <c r="A13808" t="n">
        <v>118785</v>
      </c>
      <c r="B13808" s="36" t="n">
        <v>45</v>
      </c>
      <c r="C13808" s="7" t="n">
        <v>2</v>
      </c>
      <c r="D13808" s="7" t="n">
        <v>3</v>
      </c>
      <c r="E13808" s="7" t="n">
        <v>0.689999997615814</v>
      </c>
      <c r="F13808" s="7" t="n">
        <v>1.48000001907349</v>
      </c>
      <c r="G13808" s="7" t="n">
        <v>-32.8499984741211</v>
      </c>
      <c r="H13808" s="7" t="n">
        <v>30000</v>
      </c>
    </row>
    <row r="13809" spans="1:9">
      <c r="A13809" t="s">
        <v>4</v>
      </c>
      <c r="B13809" s="4" t="s">
        <v>5</v>
      </c>
      <c r="C13809" s="4" t="s">
        <v>8</v>
      </c>
      <c r="D13809" s="4" t="s">
        <v>8</v>
      </c>
      <c r="E13809" s="4" t="s">
        <v>18</v>
      </c>
      <c r="F13809" s="4" t="s">
        <v>18</v>
      </c>
      <c r="G13809" s="4" t="s">
        <v>18</v>
      </c>
      <c r="H13809" s="4" t="s">
        <v>7</v>
      </c>
      <c r="I13809" s="4" t="s">
        <v>8</v>
      </c>
    </row>
    <row r="13810" spans="1:9">
      <c r="A13810" t="n">
        <v>118802</v>
      </c>
      <c r="B13810" s="36" t="n">
        <v>45</v>
      </c>
      <c r="C13810" s="7" t="n">
        <v>4</v>
      </c>
      <c r="D13810" s="7" t="n">
        <v>3</v>
      </c>
      <c r="E13810" s="7" t="n">
        <v>1.83000004291534</v>
      </c>
      <c r="F13810" s="7" t="n">
        <v>306.940002441406</v>
      </c>
      <c r="G13810" s="7" t="n">
        <v>0</v>
      </c>
      <c r="H13810" s="7" t="n">
        <v>30000</v>
      </c>
      <c r="I13810" s="7" t="n">
        <v>1</v>
      </c>
    </row>
    <row r="13811" spans="1:9">
      <c r="A13811" t="s">
        <v>4</v>
      </c>
      <c r="B13811" s="4" t="s">
        <v>5</v>
      </c>
      <c r="C13811" s="4" t="s">
        <v>8</v>
      </c>
      <c r="D13811" s="4" t="s">
        <v>8</v>
      </c>
      <c r="E13811" s="4" t="s">
        <v>18</v>
      </c>
      <c r="F13811" s="4" t="s">
        <v>7</v>
      </c>
    </row>
    <row r="13812" spans="1:9">
      <c r="A13812" t="n">
        <v>118820</v>
      </c>
      <c r="B13812" s="36" t="n">
        <v>45</v>
      </c>
      <c r="C13812" s="7" t="n">
        <v>5</v>
      </c>
      <c r="D13812" s="7" t="n">
        <v>3</v>
      </c>
      <c r="E13812" s="7" t="n">
        <v>1.5</v>
      </c>
      <c r="F13812" s="7" t="n">
        <v>30000</v>
      </c>
    </row>
    <row r="13813" spans="1:9">
      <c r="A13813" t="s">
        <v>4</v>
      </c>
      <c r="B13813" s="4" t="s">
        <v>5</v>
      </c>
      <c r="C13813" s="4" t="s">
        <v>8</v>
      </c>
      <c r="D13813" s="4" t="s">
        <v>8</v>
      </c>
      <c r="E13813" s="4" t="s">
        <v>18</v>
      </c>
      <c r="F13813" s="4" t="s">
        <v>7</v>
      </c>
    </row>
    <row r="13814" spans="1:9">
      <c r="A13814" t="n">
        <v>118829</v>
      </c>
      <c r="B13814" s="36" t="n">
        <v>45</v>
      </c>
      <c r="C13814" s="7" t="n">
        <v>11</v>
      </c>
      <c r="D13814" s="7" t="n">
        <v>3</v>
      </c>
      <c r="E13814" s="7" t="n">
        <v>34</v>
      </c>
      <c r="F13814" s="7" t="n">
        <v>30000</v>
      </c>
    </row>
    <row r="13815" spans="1:9">
      <c r="A13815" t="s">
        <v>4</v>
      </c>
      <c r="B13815" s="4" t="s">
        <v>5</v>
      </c>
      <c r="C13815" s="4" t="s">
        <v>8</v>
      </c>
      <c r="D13815" s="4" t="s">
        <v>7</v>
      </c>
    </row>
    <row r="13816" spans="1:9">
      <c r="A13816" t="n">
        <v>118838</v>
      </c>
      <c r="B13816" s="25" t="n">
        <v>58</v>
      </c>
      <c r="C13816" s="7" t="n">
        <v>255</v>
      </c>
      <c r="D13816" s="7" t="n">
        <v>0</v>
      </c>
    </row>
    <row r="13817" spans="1:9">
      <c r="A13817" t="s">
        <v>4</v>
      </c>
      <c r="B13817" s="4" t="s">
        <v>5</v>
      </c>
      <c r="C13817" s="4" t="s">
        <v>7</v>
      </c>
    </row>
    <row r="13818" spans="1:9">
      <c r="A13818" t="n">
        <v>118842</v>
      </c>
      <c r="B13818" s="23" t="n">
        <v>16</v>
      </c>
      <c r="C13818" s="7" t="n">
        <v>500</v>
      </c>
    </row>
    <row r="13819" spans="1:9">
      <c r="A13819" t="s">
        <v>4</v>
      </c>
      <c r="B13819" s="4" t="s">
        <v>5</v>
      </c>
      <c r="C13819" s="4" t="s">
        <v>8</v>
      </c>
      <c r="D13819" s="4" t="s">
        <v>8</v>
      </c>
      <c r="E13819" s="4" t="s">
        <v>8</v>
      </c>
      <c r="F13819" s="4" t="s">
        <v>8</v>
      </c>
    </row>
    <row r="13820" spans="1:9">
      <c r="A13820" t="n">
        <v>118845</v>
      </c>
      <c r="B13820" s="10" t="n">
        <v>14</v>
      </c>
      <c r="C13820" s="7" t="n">
        <v>0</v>
      </c>
      <c r="D13820" s="7" t="n">
        <v>1</v>
      </c>
      <c r="E13820" s="7" t="n">
        <v>0</v>
      </c>
      <c r="F13820" s="7" t="n">
        <v>0</v>
      </c>
    </row>
    <row r="13821" spans="1:9">
      <c r="A13821" t="s">
        <v>4</v>
      </c>
      <c r="B13821" s="4" t="s">
        <v>5</v>
      </c>
      <c r="C13821" s="4" t="s">
        <v>8</v>
      </c>
      <c r="D13821" s="4" t="s">
        <v>7</v>
      </c>
      <c r="E13821" s="4" t="s">
        <v>9</v>
      </c>
    </row>
    <row r="13822" spans="1:9">
      <c r="A13822" t="n">
        <v>118850</v>
      </c>
      <c r="B13822" s="38" t="n">
        <v>51</v>
      </c>
      <c r="C13822" s="7" t="n">
        <v>4</v>
      </c>
      <c r="D13822" s="7" t="n">
        <v>33</v>
      </c>
      <c r="E13822" s="7" t="s">
        <v>354</v>
      </c>
    </row>
    <row r="13823" spans="1:9">
      <c r="A13823" t="s">
        <v>4</v>
      </c>
      <c r="B13823" s="4" t="s">
        <v>5</v>
      </c>
      <c r="C13823" s="4" t="s">
        <v>7</v>
      </c>
    </row>
    <row r="13824" spans="1:9">
      <c r="A13824" t="n">
        <v>118863</v>
      </c>
      <c r="B13824" s="23" t="n">
        <v>16</v>
      </c>
      <c r="C13824" s="7" t="n">
        <v>0</v>
      </c>
    </row>
    <row r="13825" spans="1:9">
      <c r="A13825" t="s">
        <v>4</v>
      </c>
      <c r="B13825" s="4" t="s">
        <v>5</v>
      </c>
      <c r="C13825" s="4" t="s">
        <v>7</v>
      </c>
      <c r="D13825" s="4" t="s">
        <v>8</v>
      </c>
      <c r="E13825" s="4" t="s">
        <v>19</v>
      </c>
      <c r="F13825" s="4" t="s">
        <v>69</v>
      </c>
      <c r="G13825" s="4" t="s">
        <v>8</v>
      </c>
      <c r="H13825" s="4" t="s">
        <v>8</v>
      </c>
    </row>
    <row r="13826" spans="1:9">
      <c r="A13826" t="n">
        <v>118866</v>
      </c>
      <c r="B13826" s="39" t="n">
        <v>26</v>
      </c>
      <c r="C13826" s="7" t="n">
        <v>33</v>
      </c>
      <c r="D13826" s="7" t="n">
        <v>17</v>
      </c>
      <c r="E13826" s="7" t="n">
        <v>22337</v>
      </c>
      <c r="F13826" s="7" t="s">
        <v>395</v>
      </c>
      <c r="G13826" s="7" t="n">
        <v>2</v>
      </c>
      <c r="H13826" s="7" t="n">
        <v>0</v>
      </c>
    </row>
    <row r="13827" spans="1:9">
      <c r="A13827" t="s">
        <v>4</v>
      </c>
      <c r="B13827" s="4" t="s">
        <v>5</v>
      </c>
    </row>
    <row r="13828" spans="1:9">
      <c r="A13828" t="n">
        <v>118937</v>
      </c>
      <c r="B13828" s="30" t="n">
        <v>28</v>
      </c>
    </row>
    <row r="13829" spans="1:9">
      <c r="A13829" t="s">
        <v>4</v>
      </c>
      <c r="B13829" s="4" t="s">
        <v>5</v>
      </c>
      <c r="C13829" s="4" t="s">
        <v>7</v>
      </c>
      <c r="D13829" s="4" t="s">
        <v>7</v>
      </c>
      <c r="E13829" s="4" t="s">
        <v>7</v>
      </c>
    </row>
    <row r="13830" spans="1:9">
      <c r="A13830" t="n">
        <v>118938</v>
      </c>
      <c r="B13830" s="45" t="n">
        <v>61</v>
      </c>
      <c r="C13830" s="7" t="n">
        <v>33</v>
      </c>
      <c r="D13830" s="7" t="n">
        <v>18</v>
      </c>
      <c r="E13830" s="7" t="n">
        <v>1000</v>
      </c>
    </row>
    <row r="13831" spans="1:9">
      <c r="A13831" t="s">
        <v>4</v>
      </c>
      <c r="B13831" s="4" t="s">
        <v>5</v>
      </c>
      <c r="C13831" s="4" t="s">
        <v>7</v>
      </c>
    </row>
    <row r="13832" spans="1:9">
      <c r="A13832" t="n">
        <v>118945</v>
      </c>
      <c r="B13832" s="23" t="n">
        <v>16</v>
      </c>
      <c r="C13832" s="7" t="n">
        <v>300</v>
      </c>
    </row>
    <row r="13833" spans="1:9">
      <c r="A13833" t="s">
        <v>4</v>
      </c>
      <c r="B13833" s="4" t="s">
        <v>5</v>
      </c>
      <c r="C13833" s="4" t="s">
        <v>8</v>
      </c>
      <c r="D13833" s="4" t="s">
        <v>7</v>
      </c>
      <c r="E13833" s="4" t="s">
        <v>9</v>
      </c>
    </row>
    <row r="13834" spans="1:9">
      <c r="A13834" t="n">
        <v>118948</v>
      </c>
      <c r="B13834" s="38" t="n">
        <v>51</v>
      </c>
      <c r="C13834" s="7" t="n">
        <v>4</v>
      </c>
      <c r="D13834" s="7" t="n">
        <v>33</v>
      </c>
      <c r="E13834" s="7" t="s">
        <v>396</v>
      </c>
    </row>
    <row r="13835" spans="1:9">
      <c r="A13835" t="s">
        <v>4</v>
      </c>
      <c r="B13835" s="4" t="s">
        <v>5</v>
      </c>
      <c r="C13835" s="4" t="s">
        <v>7</v>
      </c>
    </row>
    <row r="13836" spans="1:9">
      <c r="A13836" t="n">
        <v>118978</v>
      </c>
      <c r="B13836" s="23" t="n">
        <v>16</v>
      </c>
      <c r="C13836" s="7" t="n">
        <v>0</v>
      </c>
    </row>
    <row r="13837" spans="1:9">
      <c r="A13837" t="s">
        <v>4</v>
      </c>
      <c r="B13837" s="4" t="s">
        <v>5</v>
      </c>
      <c r="C13837" s="4" t="s">
        <v>7</v>
      </c>
      <c r="D13837" s="4" t="s">
        <v>8</v>
      </c>
      <c r="E13837" s="4" t="s">
        <v>19</v>
      </c>
      <c r="F13837" s="4" t="s">
        <v>69</v>
      </c>
      <c r="G13837" s="4" t="s">
        <v>8</v>
      </c>
      <c r="H13837" s="4" t="s">
        <v>8</v>
      </c>
    </row>
    <row r="13838" spans="1:9">
      <c r="A13838" t="n">
        <v>118981</v>
      </c>
      <c r="B13838" s="39" t="n">
        <v>26</v>
      </c>
      <c r="C13838" s="7" t="n">
        <v>33</v>
      </c>
      <c r="D13838" s="7" t="n">
        <v>17</v>
      </c>
      <c r="E13838" s="7" t="n">
        <v>22338</v>
      </c>
      <c r="F13838" s="7" t="s">
        <v>397</v>
      </c>
      <c r="G13838" s="7" t="n">
        <v>2</v>
      </c>
      <c r="H13838" s="7" t="n">
        <v>0</v>
      </c>
    </row>
    <row r="13839" spans="1:9">
      <c r="A13839" t="s">
        <v>4</v>
      </c>
      <c r="B13839" s="4" t="s">
        <v>5</v>
      </c>
    </row>
    <row r="13840" spans="1:9">
      <c r="A13840" t="n">
        <v>119061</v>
      </c>
      <c r="B13840" s="30" t="n">
        <v>28</v>
      </c>
    </row>
    <row r="13841" spans="1:8">
      <c r="A13841" t="s">
        <v>4</v>
      </c>
      <c r="B13841" s="4" t="s">
        <v>5</v>
      </c>
      <c r="C13841" s="4" t="s">
        <v>7</v>
      </c>
      <c r="D13841" s="4" t="s">
        <v>8</v>
      </c>
    </row>
    <row r="13842" spans="1:8">
      <c r="A13842" t="n">
        <v>119062</v>
      </c>
      <c r="B13842" s="60" t="n">
        <v>89</v>
      </c>
      <c r="C13842" s="7" t="n">
        <v>65533</v>
      </c>
      <c r="D13842" s="7" t="n">
        <v>1</v>
      </c>
    </row>
    <row r="13843" spans="1:8">
      <c r="A13843" t="s">
        <v>4</v>
      </c>
      <c r="B13843" s="4" t="s">
        <v>5</v>
      </c>
      <c r="C13843" s="4" t="s">
        <v>19</v>
      </c>
    </row>
    <row r="13844" spans="1:8">
      <c r="A13844" t="n">
        <v>119066</v>
      </c>
      <c r="B13844" s="40" t="n">
        <v>15</v>
      </c>
      <c r="C13844" s="7" t="n">
        <v>256</v>
      </c>
    </row>
    <row r="13845" spans="1:8">
      <c r="A13845" t="s">
        <v>4</v>
      </c>
      <c r="B13845" s="4" t="s">
        <v>5</v>
      </c>
      <c r="C13845" s="4" t="s">
        <v>8</v>
      </c>
      <c r="D13845" s="4" t="s">
        <v>7</v>
      </c>
      <c r="E13845" s="4" t="s">
        <v>7</v>
      </c>
      <c r="F13845" s="4" t="s">
        <v>8</v>
      </c>
    </row>
    <row r="13846" spans="1:8">
      <c r="A13846" t="n">
        <v>119071</v>
      </c>
      <c r="B13846" s="28" t="n">
        <v>25</v>
      </c>
      <c r="C13846" s="7" t="n">
        <v>1</v>
      </c>
      <c r="D13846" s="7" t="n">
        <v>260</v>
      </c>
      <c r="E13846" s="7" t="n">
        <v>640</v>
      </c>
      <c r="F13846" s="7" t="n">
        <v>2</v>
      </c>
    </row>
    <row r="13847" spans="1:8">
      <c r="A13847" t="s">
        <v>4</v>
      </c>
      <c r="B13847" s="4" t="s">
        <v>5</v>
      </c>
      <c r="C13847" s="4" t="s">
        <v>8</v>
      </c>
      <c r="D13847" s="4" t="s">
        <v>7</v>
      </c>
      <c r="E13847" s="4" t="s">
        <v>9</v>
      </c>
    </row>
    <row r="13848" spans="1:8">
      <c r="A13848" t="n">
        <v>119078</v>
      </c>
      <c r="B13848" s="38" t="n">
        <v>51</v>
      </c>
      <c r="C13848" s="7" t="n">
        <v>4</v>
      </c>
      <c r="D13848" s="7" t="n">
        <v>18</v>
      </c>
      <c r="E13848" s="7" t="s">
        <v>303</v>
      </c>
    </row>
    <row r="13849" spans="1:8">
      <c r="A13849" t="s">
        <v>4</v>
      </c>
      <c r="B13849" s="4" t="s">
        <v>5</v>
      </c>
      <c r="C13849" s="4" t="s">
        <v>7</v>
      </c>
    </row>
    <row r="13850" spans="1:8">
      <c r="A13850" t="n">
        <v>119092</v>
      </c>
      <c r="B13850" s="23" t="n">
        <v>16</v>
      </c>
      <c r="C13850" s="7" t="n">
        <v>0</v>
      </c>
    </row>
    <row r="13851" spans="1:8">
      <c r="A13851" t="s">
        <v>4</v>
      </c>
      <c r="B13851" s="4" t="s">
        <v>5</v>
      </c>
      <c r="C13851" s="4" t="s">
        <v>7</v>
      </c>
      <c r="D13851" s="4" t="s">
        <v>8</v>
      </c>
      <c r="E13851" s="4" t="s">
        <v>19</v>
      </c>
      <c r="F13851" s="4" t="s">
        <v>69</v>
      </c>
      <c r="G13851" s="4" t="s">
        <v>8</v>
      </c>
      <c r="H13851" s="4" t="s">
        <v>8</v>
      </c>
    </row>
    <row r="13852" spans="1:8">
      <c r="A13852" t="n">
        <v>119095</v>
      </c>
      <c r="B13852" s="39" t="n">
        <v>26</v>
      </c>
      <c r="C13852" s="7" t="n">
        <v>18</v>
      </c>
      <c r="D13852" s="7" t="n">
        <v>17</v>
      </c>
      <c r="E13852" s="7" t="n">
        <v>17463</v>
      </c>
      <c r="F13852" s="7" t="s">
        <v>398</v>
      </c>
      <c r="G13852" s="7" t="n">
        <v>2</v>
      </c>
      <c r="H13852" s="7" t="n">
        <v>0</v>
      </c>
    </row>
    <row r="13853" spans="1:8">
      <c r="A13853" t="s">
        <v>4</v>
      </c>
      <c r="B13853" s="4" t="s">
        <v>5</v>
      </c>
      <c r="C13853" s="4" t="s">
        <v>7</v>
      </c>
    </row>
    <row r="13854" spans="1:8">
      <c r="A13854" t="n">
        <v>119138</v>
      </c>
      <c r="B13854" s="23" t="n">
        <v>16</v>
      </c>
      <c r="C13854" s="7" t="n">
        <v>1200</v>
      </c>
    </row>
    <row r="13855" spans="1:8">
      <c r="A13855" t="s">
        <v>4</v>
      </c>
      <c r="B13855" s="4" t="s">
        <v>5</v>
      </c>
      <c r="C13855" s="4" t="s">
        <v>8</v>
      </c>
      <c r="D13855" s="4" t="s">
        <v>7</v>
      </c>
      <c r="E13855" s="4" t="s">
        <v>9</v>
      </c>
      <c r="F13855" s="4" t="s">
        <v>9</v>
      </c>
      <c r="G13855" s="4" t="s">
        <v>9</v>
      </c>
      <c r="H13855" s="4" t="s">
        <v>9</v>
      </c>
    </row>
    <row r="13856" spans="1:8">
      <c r="A13856" t="n">
        <v>119141</v>
      </c>
      <c r="B13856" s="38" t="n">
        <v>51</v>
      </c>
      <c r="C13856" s="7" t="n">
        <v>3</v>
      </c>
      <c r="D13856" s="7" t="n">
        <v>18</v>
      </c>
      <c r="E13856" s="7" t="s">
        <v>340</v>
      </c>
      <c r="F13856" s="7" t="s">
        <v>20</v>
      </c>
      <c r="G13856" s="7" t="s">
        <v>154</v>
      </c>
      <c r="H13856" s="7" t="s">
        <v>155</v>
      </c>
    </row>
    <row r="13857" spans="1:8">
      <c r="A13857" t="s">
        <v>4</v>
      </c>
      <c r="B13857" s="4" t="s">
        <v>5</v>
      </c>
    </row>
    <row r="13858" spans="1:8">
      <c r="A13858" t="n">
        <v>119153</v>
      </c>
      <c r="B13858" s="30" t="n">
        <v>28</v>
      </c>
    </row>
    <row r="13859" spans="1:8">
      <c r="A13859" t="s">
        <v>4</v>
      </c>
      <c r="B13859" s="4" t="s">
        <v>5</v>
      </c>
      <c r="C13859" s="4" t="s">
        <v>8</v>
      </c>
      <c r="D13859" s="4" t="s">
        <v>7</v>
      </c>
      <c r="E13859" s="4" t="s">
        <v>7</v>
      </c>
      <c r="F13859" s="4" t="s">
        <v>8</v>
      </c>
    </row>
    <row r="13860" spans="1:8">
      <c r="A13860" t="n">
        <v>119154</v>
      </c>
      <c r="B13860" s="28" t="n">
        <v>25</v>
      </c>
      <c r="C13860" s="7" t="n">
        <v>1</v>
      </c>
      <c r="D13860" s="7" t="n">
        <v>65535</v>
      </c>
      <c r="E13860" s="7" t="n">
        <v>65535</v>
      </c>
      <c r="F13860" s="7" t="n">
        <v>0</v>
      </c>
    </row>
    <row r="13861" spans="1:8">
      <c r="A13861" t="s">
        <v>4</v>
      </c>
      <c r="B13861" s="4" t="s">
        <v>5</v>
      </c>
      <c r="C13861" s="4" t="s">
        <v>7</v>
      </c>
      <c r="D13861" s="4" t="s">
        <v>8</v>
      </c>
    </row>
    <row r="13862" spans="1:8">
      <c r="A13862" t="n">
        <v>119161</v>
      </c>
      <c r="B13862" s="60" t="n">
        <v>89</v>
      </c>
      <c r="C13862" s="7" t="n">
        <v>65533</v>
      </c>
      <c r="D13862" s="7" t="n">
        <v>1</v>
      </c>
    </row>
    <row r="13863" spans="1:8">
      <c r="A13863" t="s">
        <v>4</v>
      </c>
      <c r="B13863" s="4" t="s">
        <v>5</v>
      </c>
      <c r="C13863" s="4" t="s">
        <v>8</v>
      </c>
      <c r="D13863" s="4" t="s">
        <v>8</v>
      </c>
      <c r="E13863" s="4" t="s">
        <v>8</v>
      </c>
      <c r="F13863" s="4" t="s">
        <v>8</v>
      </c>
    </row>
    <row r="13864" spans="1:8">
      <c r="A13864" t="n">
        <v>119165</v>
      </c>
      <c r="B13864" s="10" t="n">
        <v>14</v>
      </c>
      <c r="C13864" s="7" t="n">
        <v>0</v>
      </c>
      <c r="D13864" s="7" t="n">
        <v>1</v>
      </c>
      <c r="E13864" s="7" t="n">
        <v>0</v>
      </c>
      <c r="F13864" s="7" t="n">
        <v>0</v>
      </c>
    </row>
    <row r="13865" spans="1:8">
      <c r="A13865" t="s">
        <v>4</v>
      </c>
      <c r="B13865" s="4" t="s">
        <v>5</v>
      </c>
      <c r="C13865" s="4" t="s">
        <v>8</v>
      </c>
      <c r="D13865" s="4" t="s">
        <v>7</v>
      </c>
      <c r="E13865" s="4" t="s">
        <v>9</v>
      </c>
    </row>
    <row r="13866" spans="1:8">
      <c r="A13866" t="n">
        <v>119170</v>
      </c>
      <c r="B13866" s="38" t="n">
        <v>51</v>
      </c>
      <c r="C13866" s="7" t="n">
        <v>4</v>
      </c>
      <c r="D13866" s="7" t="n">
        <v>31</v>
      </c>
      <c r="E13866" s="7" t="s">
        <v>312</v>
      </c>
    </row>
    <row r="13867" spans="1:8">
      <c r="A13867" t="s">
        <v>4</v>
      </c>
      <c r="B13867" s="4" t="s">
        <v>5</v>
      </c>
      <c r="C13867" s="4" t="s">
        <v>7</v>
      </c>
    </row>
    <row r="13868" spans="1:8">
      <c r="A13868" t="n">
        <v>119183</v>
      </c>
      <c r="B13868" s="23" t="n">
        <v>16</v>
      </c>
      <c r="C13868" s="7" t="n">
        <v>0</v>
      </c>
    </row>
    <row r="13869" spans="1:8">
      <c r="A13869" t="s">
        <v>4</v>
      </c>
      <c r="B13869" s="4" t="s">
        <v>5</v>
      </c>
      <c r="C13869" s="4" t="s">
        <v>7</v>
      </c>
      <c r="D13869" s="4" t="s">
        <v>8</v>
      </c>
      <c r="E13869" s="4" t="s">
        <v>19</v>
      </c>
      <c r="F13869" s="4" t="s">
        <v>69</v>
      </c>
      <c r="G13869" s="4" t="s">
        <v>8</v>
      </c>
      <c r="H13869" s="4" t="s">
        <v>8</v>
      </c>
    </row>
    <row r="13870" spans="1:8">
      <c r="A13870" t="n">
        <v>119186</v>
      </c>
      <c r="B13870" s="39" t="n">
        <v>26</v>
      </c>
      <c r="C13870" s="7" t="n">
        <v>31</v>
      </c>
      <c r="D13870" s="7" t="n">
        <v>17</v>
      </c>
      <c r="E13870" s="7" t="n">
        <v>20330</v>
      </c>
      <c r="F13870" s="7" t="s">
        <v>399</v>
      </c>
      <c r="G13870" s="7" t="n">
        <v>2</v>
      </c>
      <c r="H13870" s="7" t="n">
        <v>0</v>
      </c>
    </row>
    <row r="13871" spans="1:8">
      <c r="A13871" t="s">
        <v>4</v>
      </c>
      <c r="B13871" s="4" t="s">
        <v>5</v>
      </c>
    </row>
    <row r="13872" spans="1:8">
      <c r="A13872" t="n">
        <v>119274</v>
      </c>
      <c r="B13872" s="30" t="n">
        <v>28</v>
      </c>
    </row>
    <row r="13873" spans="1:8">
      <c r="A13873" t="s">
        <v>4</v>
      </c>
      <c r="B13873" s="4" t="s">
        <v>5</v>
      </c>
      <c r="C13873" s="4" t="s">
        <v>7</v>
      </c>
      <c r="D13873" s="4" t="s">
        <v>8</v>
      </c>
    </row>
    <row r="13874" spans="1:8">
      <c r="A13874" t="n">
        <v>119275</v>
      </c>
      <c r="B13874" s="60" t="n">
        <v>89</v>
      </c>
      <c r="C13874" s="7" t="n">
        <v>65533</v>
      </c>
      <c r="D13874" s="7" t="n">
        <v>1</v>
      </c>
    </row>
    <row r="13875" spans="1:8">
      <c r="A13875" t="s">
        <v>4</v>
      </c>
      <c r="B13875" s="4" t="s">
        <v>5</v>
      </c>
      <c r="C13875" s="4" t="s">
        <v>19</v>
      </c>
    </row>
    <row r="13876" spans="1:8">
      <c r="A13876" t="n">
        <v>119279</v>
      </c>
      <c r="B13876" s="40" t="n">
        <v>15</v>
      </c>
      <c r="C13876" s="7" t="n">
        <v>256</v>
      </c>
    </row>
    <row r="13877" spans="1:8">
      <c r="A13877" t="s">
        <v>4</v>
      </c>
      <c r="B13877" s="4" t="s">
        <v>5</v>
      </c>
      <c r="C13877" s="4" t="s">
        <v>8</v>
      </c>
      <c r="D13877" s="4" t="s">
        <v>7</v>
      </c>
      <c r="E13877" s="4" t="s">
        <v>7</v>
      </c>
      <c r="F13877" s="4" t="s">
        <v>8</v>
      </c>
    </row>
    <row r="13878" spans="1:8">
      <c r="A13878" t="n">
        <v>119284</v>
      </c>
      <c r="B13878" s="28" t="n">
        <v>25</v>
      </c>
      <c r="C13878" s="7" t="n">
        <v>1</v>
      </c>
      <c r="D13878" s="7" t="n">
        <v>60</v>
      </c>
      <c r="E13878" s="7" t="n">
        <v>640</v>
      </c>
      <c r="F13878" s="7" t="n">
        <v>2</v>
      </c>
    </row>
    <row r="13879" spans="1:8">
      <c r="A13879" t="s">
        <v>4</v>
      </c>
      <c r="B13879" s="4" t="s">
        <v>5</v>
      </c>
      <c r="C13879" s="4" t="s">
        <v>8</v>
      </c>
      <c r="D13879" s="4" t="s">
        <v>7</v>
      </c>
      <c r="E13879" s="4" t="s">
        <v>9</v>
      </c>
    </row>
    <row r="13880" spans="1:8">
      <c r="A13880" t="n">
        <v>119291</v>
      </c>
      <c r="B13880" s="38" t="n">
        <v>51</v>
      </c>
      <c r="C13880" s="7" t="n">
        <v>4</v>
      </c>
      <c r="D13880" s="7" t="n">
        <v>3</v>
      </c>
      <c r="E13880" s="7" t="s">
        <v>400</v>
      </c>
    </row>
    <row r="13881" spans="1:8">
      <c r="A13881" t="s">
        <v>4</v>
      </c>
      <c r="B13881" s="4" t="s">
        <v>5</v>
      </c>
      <c r="C13881" s="4" t="s">
        <v>7</v>
      </c>
    </row>
    <row r="13882" spans="1:8">
      <c r="A13882" t="n">
        <v>119304</v>
      </c>
      <c r="B13882" s="23" t="n">
        <v>16</v>
      </c>
      <c r="C13882" s="7" t="n">
        <v>0</v>
      </c>
    </row>
    <row r="13883" spans="1:8">
      <c r="A13883" t="s">
        <v>4</v>
      </c>
      <c r="B13883" s="4" t="s">
        <v>5</v>
      </c>
      <c r="C13883" s="4" t="s">
        <v>7</v>
      </c>
      <c r="D13883" s="4" t="s">
        <v>8</v>
      </c>
      <c r="E13883" s="4" t="s">
        <v>19</v>
      </c>
      <c r="F13883" s="4" t="s">
        <v>69</v>
      </c>
      <c r="G13883" s="4" t="s">
        <v>8</v>
      </c>
      <c r="H13883" s="4" t="s">
        <v>8</v>
      </c>
    </row>
    <row r="13884" spans="1:8">
      <c r="A13884" t="n">
        <v>119307</v>
      </c>
      <c r="B13884" s="39" t="n">
        <v>26</v>
      </c>
      <c r="C13884" s="7" t="n">
        <v>3</v>
      </c>
      <c r="D13884" s="7" t="n">
        <v>17</v>
      </c>
      <c r="E13884" s="7" t="n">
        <v>2371</v>
      </c>
      <c r="F13884" s="7" t="s">
        <v>401</v>
      </c>
      <c r="G13884" s="7" t="n">
        <v>2</v>
      </c>
      <c r="H13884" s="7" t="n">
        <v>0</v>
      </c>
    </row>
    <row r="13885" spans="1:8">
      <c r="A13885" t="s">
        <v>4</v>
      </c>
      <c r="B13885" s="4" t="s">
        <v>5</v>
      </c>
    </row>
    <row r="13886" spans="1:8">
      <c r="A13886" t="n">
        <v>119338</v>
      </c>
      <c r="B13886" s="30" t="n">
        <v>28</v>
      </c>
    </row>
    <row r="13887" spans="1:8">
      <c r="A13887" t="s">
        <v>4</v>
      </c>
      <c r="B13887" s="4" t="s">
        <v>5</v>
      </c>
      <c r="C13887" s="4" t="s">
        <v>7</v>
      </c>
      <c r="D13887" s="4" t="s">
        <v>8</v>
      </c>
    </row>
    <row r="13888" spans="1:8">
      <c r="A13888" t="n">
        <v>119339</v>
      </c>
      <c r="B13888" s="60" t="n">
        <v>89</v>
      </c>
      <c r="C13888" s="7" t="n">
        <v>65533</v>
      </c>
      <c r="D13888" s="7" t="n">
        <v>1</v>
      </c>
    </row>
    <row r="13889" spans="1:8">
      <c r="A13889" t="s">
        <v>4</v>
      </c>
      <c r="B13889" s="4" t="s">
        <v>5</v>
      </c>
      <c r="C13889" s="4" t="s">
        <v>8</v>
      </c>
      <c r="D13889" s="4" t="s">
        <v>8</v>
      </c>
      <c r="E13889" s="4" t="s">
        <v>18</v>
      </c>
      <c r="F13889" s="4" t="s">
        <v>7</v>
      </c>
    </row>
    <row r="13890" spans="1:8">
      <c r="A13890" t="n">
        <v>119343</v>
      </c>
      <c r="B13890" s="36" t="n">
        <v>45</v>
      </c>
      <c r="C13890" s="7" t="n">
        <v>5</v>
      </c>
      <c r="D13890" s="7" t="n">
        <v>3</v>
      </c>
      <c r="E13890" s="7" t="n">
        <v>1.79999995231628</v>
      </c>
      <c r="F13890" s="7" t="n">
        <v>3000</v>
      </c>
    </row>
    <row r="13891" spans="1:8">
      <c r="A13891" t="s">
        <v>4</v>
      </c>
      <c r="B13891" s="4" t="s">
        <v>5</v>
      </c>
      <c r="C13891" s="4" t="s">
        <v>8</v>
      </c>
      <c r="D13891" s="4" t="s">
        <v>7</v>
      </c>
      <c r="E13891" s="4" t="s">
        <v>8</v>
      </c>
    </row>
    <row r="13892" spans="1:8">
      <c r="A13892" t="n">
        <v>119352</v>
      </c>
      <c r="B13892" s="17" t="n">
        <v>49</v>
      </c>
      <c r="C13892" s="7" t="n">
        <v>1</v>
      </c>
      <c r="D13892" s="7" t="n">
        <v>4000</v>
      </c>
      <c r="E13892" s="7" t="n">
        <v>0</v>
      </c>
    </row>
    <row r="13893" spans="1:8">
      <c r="A13893" t="s">
        <v>4</v>
      </c>
      <c r="B13893" s="4" t="s">
        <v>5</v>
      </c>
      <c r="C13893" s="4" t="s">
        <v>8</v>
      </c>
      <c r="D13893" s="4" t="s">
        <v>7</v>
      </c>
      <c r="E13893" s="4" t="s">
        <v>18</v>
      </c>
    </row>
    <row r="13894" spans="1:8">
      <c r="A13894" t="n">
        <v>119357</v>
      </c>
      <c r="B13894" s="25" t="n">
        <v>58</v>
      </c>
      <c r="C13894" s="7" t="n">
        <v>0</v>
      </c>
      <c r="D13894" s="7" t="n">
        <v>1000</v>
      </c>
      <c r="E13894" s="7" t="n">
        <v>1</v>
      </c>
    </row>
    <row r="13895" spans="1:8">
      <c r="A13895" t="s">
        <v>4</v>
      </c>
      <c r="B13895" s="4" t="s">
        <v>5</v>
      </c>
      <c r="C13895" s="4" t="s">
        <v>8</v>
      </c>
      <c r="D13895" s="4" t="s">
        <v>7</v>
      </c>
      <c r="E13895" s="4" t="s">
        <v>7</v>
      </c>
    </row>
    <row r="13896" spans="1:8">
      <c r="A13896" t="n">
        <v>119365</v>
      </c>
      <c r="B13896" s="15" t="n">
        <v>50</v>
      </c>
      <c r="C13896" s="7" t="n">
        <v>1</v>
      </c>
      <c r="D13896" s="7" t="n">
        <v>8150</v>
      </c>
      <c r="E13896" s="7" t="n">
        <v>1000</v>
      </c>
    </row>
    <row r="13897" spans="1:8">
      <c r="A13897" t="s">
        <v>4</v>
      </c>
      <c r="B13897" s="4" t="s">
        <v>5</v>
      </c>
      <c r="C13897" s="4" t="s">
        <v>8</v>
      </c>
      <c r="D13897" s="4" t="s">
        <v>7</v>
      </c>
    </row>
    <row r="13898" spans="1:8">
      <c r="A13898" t="n">
        <v>119371</v>
      </c>
      <c r="B13898" s="25" t="n">
        <v>58</v>
      </c>
      <c r="C13898" s="7" t="n">
        <v>255</v>
      </c>
      <c r="D13898" s="7" t="n">
        <v>0</v>
      </c>
    </row>
    <row r="13899" spans="1:8">
      <c r="A13899" t="s">
        <v>4</v>
      </c>
      <c r="B13899" s="4" t="s">
        <v>5</v>
      </c>
      <c r="C13899" s="4" t="s">
        <v>8</v>
      </c>
      <c r="D13899" s="4" t="s">
        <v>8</v>
      </c>
    </row>
    <row r="13900" spans="1:8">
      <c r="A13900" t="n">
        <v>119375</v>
      </c>
      <c r="B13900" s="17" t="n">
        <v>49</v>
      </c>
      <c r="C13900" s="7" t="n">
        <v>2</v>
      </c>
      <c r="D13900" s="7" t="n">
        <v>0</v>
      </c>
    </row>
    <row r="13901" spans="1:8">
      <c r="A13901" t="s">
        <v>4</v>
      </c>
      <c r="B13901" s="4" t="s">
        <v>5</v>
      </c>
      <c r="C13901" s="4" t="s">
        <v>8</v>
      </c>
      <c r="D13901" s="4" t="s">
        <v>7</v>
      </c>
      <c r="E13901" s="4" t="s">
        <v>8</v>
      </c>
    </row>
    <row r="13902" spans="1:8">
      <c r="A13902" t="n">
        <v>119378</v>
      </c>
      <c r="B13902" s="49" t="n">
        <v>36</v>
      </c>
      <c r="C13902" s="7" t="n">
        <v>9</v>
      </c>
      <c r="D13902" s="7" t="n">
        <v>13</v>
      </c>
      <c r="E13902" s="7" t="n">
        <v>0</v>
      </c>
    </row>
    <row r="13903" spans="1:8">
      <c r="A13903" t="s">
        <v>4</v>
      </c>
      <c r="B13903" s="4" t="s">
        <v>5</v>
      </c>
      <c r="C13903" s="4" t="s">
        <v>8</v>
      </c>
      <c r="D13903" s="4" t="s">
        <v>7</v>
      </c>
      <c r="E13903" s="4" t="s">
        <v>8</v>
      </c>
    </row>
    <row r="13904" spans="1:8">
      <c r="A13904" t="n">
        <v>119383</v>
      </c>
      <c r="B13904" s="49" t="n">
        <v>36</v>
      </c>
      <c r="C13904" s="7" t="n">
        <v>9</v>
      </c>
      <c r="D13904" s="7" t="n">
        <v>31</v>
      </c>
      <c r="E13904" s="7" t="n">
        <v>0</v>
      </c>
    </row>
    <row r="13905" spans="1:6">
      <c r="A13905" t="s">
        <v>4</v>
      </c>
      <c r="B13905" s="4" t="s">
        <v>5</v>
      </c>
      <c r="C13905" s="4" t="s">
        <v>8</v>
      </c>
      <c r="D13905" s="4" t="s">
        <v>7</v>
      </c>
      <c r="E13905" s="4" t="s">
        <v>8</v>
      </c>
    </row>
    <row r="13906" spans="1:6">
      <c r="A13906" t="n">
        <v>119388</v>
      </c>
      <c r="B13906" s="49" t="n">
        <v>36</v>
      </c>
      <c r="C13906" s="7" t="n">
        <v>9</v>
      </c>
      <c r="D13906" s="7" t="n">
        <v>0</v>
      </c>
      <c r="E13906" s="7" t="n">
        <v>0</v>
      </c>
    </row>
    <row r="13907" spans="1:6">
      <c r="A13907" t="s">
        <v>4</v>
      </c>
      <c r="B13907" s="4" t="s">
        <v>5</v>
      </c>
      <c r="C13907" s="4" t="s">
        <v>8</v>
      </c>
      <c r="D13907" s="4" t="s">
        <v>7</v>
      </c>
      <c r="E13907" s="4" t="s">
        <v>8</v>
      </c>
    </row>
    <row r="13908" spans="1:6">
      <c r="A13908" t="n">
        <v>119393</v>
      </c>
      <c r="B13908" s="49" t="n">
        <v>36</v>
      </c>
      <c r="C13908" s="7" t="n">
        <v>9</v>
      </c>
      <c r="D13908" s="7" t="n">
        <v>14</v>
      </c>
      <c r="E13908" s="7" t="n">
        <v>0</v>
      </c>
    </row>
    <row r="13909" spans="1:6">
      <c r="A13909" t="s">
        <v>4</v>
      </c>
      <c r="B13909" s="4" t="s">
        <v>5</v>
      </c>
      <c r="C13909" s="4" t="s">
        <v>8</v>
      </c>
      <c r="D13909" s="4" t="s">
        <v>7</v>
      </c>
      <c r="E13909" s="4" t="s">
        <v>8</v>
      </c>
    </row>
    <row r="13910" spans="1:6">
      <c r="A13910" t="n">
        <v>119398</v>
      </c>
      <c r="B13910" s="49" t="n">
        <v>36</v>
      </c>
      <c r="C13910" s="7" t="n">
        <v>9</v>
      </c>
      <c r="D13910" s="7" t="n">
        <v>15</v>
      </c>
      <c r="E13910" s="7" t="n">
        <v>0</v>
      </c>
    </row>
    <row r="13911" spans="1:6">
      <c r="A13911" t="s">
        <v>4</v>
      </c>
      <c r="B13911" s="4" t="s">
        <v>5</v>
      </c>
      <c r="C13911" s="4" t="s">
        <v>8</v>
      </c>
      <c r="D13911" s="4" t="s">
        <v>7</v>
      </c>
      <c r="E13911" s="4" t="s">
        <v>8</v>
      </c>
    </row>
    <row r="13912" spans="1:6">
      <c r="A13912" t="n">
        <v>119403</v>
      </c>
      <c r="B13912" s="49" t="n">
        <v>36</v>
      </c>
      <c r="C13912" s="7" t="n">
        <v>9</v>
      </c>
      <c r="D13912" s="7" t="n">
        <v>16</v>
      </c>
      <c r="E13912" s="7" t="n">
        <v>0</v>
      </c>
    </row>
    <row r="13913" spans="1:6">
      <c r="A13913" t="s">
        <v>4</v>
      </c>
      <c r="B13913" s="4" t="s">
        <v>5</v>
      </c>
      <c r="C13913" s="4" t="s">
        <v>7</v>
      </c>
      <c r="D13913" s="4" t="s">
        <v>18</v>
      </c>
      <c r="E13913" s="4" t="s">
        <v>18</v>
      </c>
      <c r="F13913" s="4" t="s">
        <v>18</v>
      </c>
      <c r="G13913" s="4" t="s">
        <v>18</v>
      </c>
    </row>
    <row r="13914" spans="1:6">
      <c r="A13914" t="n">
        <v>119408</v>
      </c>
      <c r="B13914" s="33" t="n">
        <v>46</v>
      </c>
      <c r="C13914" s="7" t="n">
        <v>61456</v>
      </c>
      <c r="D13914" s="7" t="n">
        <v>0</v>
      </c>
      <c r="E13914" s="7" t="n">
        <v>0</v>
      </c>
      <c r="F13914" s="7" t="n">
        <v>0</v>
      </c>
      <c r="G13914" s="7" t="n">
        <v>0</v>
      </c>
    </row>
    <row r="13915" spans="1:6">
      <c r="A13915" t="s">
        <v>4</v>
      </c>
      <c r="B13915" s="4" t="s">
        <v>5</v>
      </c>
      <c r="C13915" s="4" t="s">
        <v>8</v>
      </c>
      <c r="D13915" s="4" t="s">
        <v>9</v>
      </c>
    </row>
    <row r="13916" spans="1:6">
      <c r="A13916" t="n">
        <v>119427</v>
      </c>
      <c r="B13916" s="8" t="n">
        <v>2</v>
      </c>
      <c r="C13916" s="7" t="n">
        <v>10</v>
      </c>
      <c r="D13916" s="7" t="s">
        <v>899</v>
      </c>
    </row>
    <row r="13917" spans="1:6">
      <c r="A13917" t="s">
        <v>4</v>
      </c>
      <c r="B13917" s="4" t="s">
        <v>5</v>
      </c>
    </row>
    <row r="13918" spans="1:6">
      <c r="A13918" t="n">
        <v>119448</v>
      </c>
      <c r="B13918" s="5" t="n">
        <v>1</v>
      </c>
    </row>
    <row r="13919" spans="1:6" s="3" customFormat="1" customHeight="0">
      <c r="A13919" s="3" t="s">
        <v>2</v>
      </c>
      <c r="B13919" s="3" t="s">
        <v>900</v>
      </c>
    </row>
    <row r="13920" spans="1:6">
      <c r="A13920" t="s">
        <v>4</v>
      </c>
      <c r="B13920" s="4" t="s">
        <v>5</v>
      </c>
      <c r="C13920" s="4" t="s">
        <v>8</v>
      </c>
      <c r="D13920" s="4" t="s">
        <v>8</v>
      </c>
      <c r="E13920" s="4" t="s">
        <v>8</v>
      </c>
      <c r="F13920" s="4" t="s">
        <v>8</v>
      </c>
    </row>
    <row r="13921" spans="1:7">
      <c r="A13921" t="n">
        <v>119452</v>
      </c>
      <c r="B13921" s="10" t="n">
        <v>14</v>
      </c>
      <c r="C13921" s="7" t="n">
        <v>2</v>
      </c>
      <c r="D13921" s="7" t="n">
        <v>0</v>
      </c>
      <c r="E13921" s="7" t="n">
        <v>0</v>
      </c>
      <c r="F13921" s="7" t="n">
        <v>0</v>
      </c>
    </row>
    <row r="13922" spans="1:7">
      <c r="A13922" t="s">
        <v>4</v>
      </c>
      <c r="B13922" s="4" t="s">
        <v>5</v>
      </c>
      <c r="C13922" s="4" t="s">
        <v>8</v>
      </c>
      <c r="D13922" s="41" t="s">
        <v>173</v>
      </c>
      <c r="E13922" s="4" t="s">
        <v>5</v>
      </c>
      <c r="F13922" s="4" t="s">
        <v>8</v>
      </c>
      <c r="G13922" s="4" t="s">
        <v>7</v>
      </c>
      <c r="H13922" s="41" t="s">
        <v>174</v>
      </c>
      <c r="I13922" s="4" t="s">
        <v>8</v>
      </c>
      <c r="J13922" s="4" t="s">
        <v>19</v>
      </c>
      <c r="K13922" s="4" t="s">
        <v>8</v>
      </c>
      <c r="L13922" s="4" t="s">
        <v>8</v>
      </c>
      <c r="M13922" s="41" t="s">
        <v>173</v>
      </c>
      <c r="N13922" s="4" t="s">
        <v>5</v>
      </c>
      <c r="O13922" s="4" t="s">
        <v>8</v>
      </c>
      <c r="P13922" s="4" t="s">
        <v>7</v>
      </c>
      <c r="Q13922" s="41" t="s">
        <v>174</v>
      </c>
      <c r="R13922" s="4" t="s">
        <v>8</v>
      </c>
      <c r="S13922" s="4" t="s">
        <v>19</v>
      </c>
      <c r="T13922" s="4" t="s">
        <v>8</v>
      </c>
      <c r="U13922" s="4" t="s">
        <v>8</v>
      </c>
      <c r="V13922" s="4" t="s">
        <v>8</v>
      </c>
      <c r="W13922" s="4" t="s">
        <v>17</v>
      </c>
    </row>
    <row r="13923" spans="1:7">
      <c r="A13923" t="n">
        <v>119457</v>
      </c>
      <c r="B13923" s="12" t="n">
        <v>5</v>
      </c>
      <c r="C13923" s="7" t="n">
        <v>28</v>
      </c>
      <c r="D13923" s="41" t="s">
        <v>3</v>
      </c>
      <c r="E13923" s="9" t="n">
        <v>162</v>
      </c>
      <c r="F13923" s="7" t="n">
        <v>3</v>
      </c>
      <c r="G13923" s="7" t="n">
        <v>36900</v>
      </c>
      <c r="H13923" s="41" t="s">
        <v>3</v>
      </c>
      <c r="I13923" s="7" t="n">
        <v>0</v>
      </c>
      <c r="J13923" s="7" t="n">
        <v>1</v>
      </c>
      <c r="K13923" s="7" t="n">
        <v>2</v>
      </c>
      <c r="L13923" s="7" t="n">
        <v>28</v>
      </c>
      <c r="M13923" s="41" t="s">
        <v>3</v>
      </c>
      <c r="N13923" s="9" t="n">
        <v>162</v>
      </c>
      <c r="O13923" s="7" t="n">
        <v>3</v>
      </c>
      <c r="P13923" s="7" t="n">
        <v>36900</v>
      </c>
      <c r="Q13923" s="41" t="s">
        <v>3</v>
      </c>
      <c r="R13923" s="7" t="n">
        <v>0</v>
      </c>
      <c r="S13923" s="7" t="n">
        <v>2</v>
      </c>
      <c r="T13923" s="7" t="n">
        <v>2</v>
      </c>
      <c r="U13923" s="7" t="n">
        <v>11</v>
      </c>
      <c r="V13923" s="7" t="n">
        <v>1</v>
      </c>
      <c r="W13923" s="13" t="n">
        <f t="normal" ca="1">A13927</f>
        <v>0</v>
      </c>
    </row>
    <row r="13924" spans="1:7">
      <c r="A13924" t="s">
        <v>4</v>
      </c>
      <c r="B13924" s="4" t="s">
        <v>5</v>
      </c>
      <c r="C13924" s="4" t="s">
        <v>8</v>
      </c>
      <c r="D13924" s="4" t="s">
        <v>7</v>
      </c>
      <c r="E13924" s="4" t="s">
        <v>18</v>
      </c>
    </row>
    <row r="13925" spans="1:7">
      <c r="A13925" t="n">
        <v>119486</v>
      </c>
      <c r="B13925" s="25" t="n">
        <v>58</v>
      </c>
      <c r="C13925" s="7" t="n">
        <v>0</v>
      </c>
      <c r="D13925" s="7" t="n">
        <v>0</v>
      </c>
      <c r="E13925" s="7" t="n">
        <v>1</v>
      </c>
    </row>
    <row r="13926" spans="1:7">
      <c r="A13926" t="s">
        <v>4</v>
      </c>
      <c r="B13926" s="4" t="s">
        <v>5</v>
      </c>
      <c r="C13926" s="4" t="s">
        <v>8</v>
      </c>
      <c r="D13926" s="41" t="s">
        <v>173</v>
      </c>
      <c r="E13926" s="4" t="s">
        <v>5</v>
      </c>
      <c r="F13926" s="4" t="s">
        <v>8</v>
      </c>
      <c r="G13926" s="4" t="s">
        <v>7</v>
      </c>
      <c r="H13926" s="41" t="s">
        <v>174</v>
      </c>
      <c r="I13926" s="4" t="s">
        <v>8</v>
      </c>
      <c r="J13926" s="4" t="s">
        <v>19</v>
      </c>
      <c r="K13926" s="4" t="s">
        <v>8</v>
      </c>
      <c r="L13926" s="4" t="s">
        <v>8</v>
      </c>
      <c r="M13926" s="41" t="s">
        <v>173</v>
      </c>
      <c r="N13926" s="4" t="s">
        <v>5</v>
      </c>
      <c r="O13926" s="4" t="s">
        <v>8</v>
      </c>
      <c r="P13926" s="4" t="s">
        <v>7</v>
      </c>
      <c r="Q13926" s="41" t="s">
        <v>174</v>
      </c>
      <c r="R13926" s="4" t="s">
        <v>8</v>
      </c>
      <c r="S13926" s="4" t="s">
        <v>19</v>
      </c>
      <c r="T13926" s="4" t="s">
        <v>8</v>
      </c>
      <c r="U13926" s="4" t="s">
        <v>8</v>
      </c>
      <c r="V13926" s="4" t="s">
        <v>8</v>
      </c>
      <c r="W13926" s="4" t="s">
        <v>17</v>
      </c>
    </row>
    <row r="13927" spans="1:7">
      <c r="A13927" t="n">
        <v>119494</v>
      </c>
      <c r="B13927" s="12" t="n">
        <v>5</v>
      </c>
      <c r="C13927" s="7" t="n">
        <v>28</v>
      </c>
      <c r="D13927" s="41" t="s">
        <v>3</v>
      </c>
      <c r="E13927" s="9" t="n">
        <v>162</v>
      </c>
      <c r="F13927" s="7" t="n">
        <v>3</v>
      </c>
      <c r="G13927" s="7" t="n">
        <v>36900</v>
      </c>
      <c r="H13927" s="41" t="s">
        <v>3</v>
      </c>
      <c r="I13927" s="7" t="n">
        <v>0</v>
      </c>
      <c r="J13927" s="7" t="n">
        <v>1</v>
      </c>
      <c r="K13927" s="7" t="n">
        <v>3</v>
      </c>
      <c r="L13927" s="7" t="n">
        <v>28</v>
      </c>
      <c r="M13927" s="41" t="s">
        <v>3</v>
      </c>
      <c r="N13927" s="9" t="n">
        <v>162</v>
      </c>
      <c r="O13927" s="7" t="n">
        <v>3</v>
      </c>
      <c r="P13927" s="7" t="n">
        <v>36900</v>
      </c>
      <c r="Q13927" s="41" t="s">
        <v>3</v>
      </c>
      <c r="R13927" s="7" t="n">
        <v>0</v>
      </c>
      <c r="S13927" s="7" t="n">
        <v>2</v>
      </c>
      <c r="T13927" s="7" t="n">
        <v>3</v>
      </c>
      <c r="U13927" s="7" t="n">
        <v>9</v>
      </c>
      <c r="V13927" s="7" t="n">
        <v>1</v>
      </c>
      <c r="W13927" s="13" t="n">
        <f t="normal" ca="1">A13937</f>
        <v>0</v>
      </c>
    </row>
    <row r="13928" spans="1:7">
      <c r="A13928" t="s">
        <v>4</v>
      </c>
      <c r="B13928" s="4" t="s">
        <v>5</v>
      </c>
      <c r="C13928" s="4" t="s">
        <v>8</v>
      </c>
      <c r="D13928" s="41" t="s">
        <v>173</v>
      </c>
      <c r="E13928" s="4" t="s">
        <v>5</v>
      </c>
      <c r="F13928" s="4" t="s">
        <v>7</v>
      </c>
      <c r="G13928" s="4" t="s">
        <v>8</v>
      </c>
      <c r="H13928" s="4" t="s">
        <v>8</v>
      </c>
      <c r="I13928" s="4" t="s">
        <v>9</v>
      </c>
      <c r="J13928" s="41" t="s">
        <v>174</v>
      </c>
      <c r="K13928" s="4" t="s">
        <v>8</v>
      </c>
      <c r="L13928" s="4" t="s">
        <v>8</v>
      </c>
      <c r="M13928" s="41" t="s">
        <v>173</v>
      </c>
      <c r="N13928" s="4" t="s">
        <v>5</v>
      </c>
      <c r="O13928" s="4" t="s">
        <v>8</v>
      </c>
      <c r="P13928" s="41" t="s">
        <v>174</v>
      </c>
      <c r="Q13928" s="4" t="s">
        <v>8</v>
      </c>
      <c r="R13928" s="4" t="s">
        <v>19</v>
      </c>
      <c r="S13928" s="4" t="s">
        <v>8</v>
      </c>
      <c r="T13928" s="4" t="s">
        <v>8</v>
      </c>
      <c r="U13928" s="4" t="s">
        <v>8</v>
      </c>
      <c r="V13928" s="41" t="s">
        <v>173</v>
      </c>
      <c r="W13928" s="4" t="s">
        <v>5</v>
      </c>
      <c r="X13928" s="4" t="s">
        <v>8</v>
      </c>
      <c r="Y13928" s="41" t="s">
        <v>174</v>
      </c>
      <c r="Z13928" s="4" t="s">
        <v>8</v>
      </c>
      <c r="AA13928" s="4" t="s">
        <v>19</v>
      </c>
      <c r="AB13928" s="4" t="s">
        <v>8</v>
      </c>
      <c r="AC13928" s="4" t="s">
        <v>8</v>
      </c>
      <c r="AD13928" s="4" t="s">
        <v>8</v>
      </c>
      <c r="AE13928" s="4" t="s">
        <v>17</v>
      </c>
    </row>
    <row r="13929" spans="1:7">
      <c r="A13929" t="n">
        <v>119523</v>
      </c>
      <c r="B13929" s="12" t="n">
        <v>5</v>
      </c>
      <c r="C13929" s="7" t="n">
        <v>28</v>
      </c>
      <c r="D13929" s="41" t="s">
        <v>3</v>
      </c>
      <c r="E13929" s="51" t="n">
        <v>47</v>
      </c>
      <c r="F13929" s="7" t="n">
        <v>61456</v>
      </c>
      <c r="G13929" s="7" t="n">
        <v>2</v>
      </c>
      <c r="H13929" s="7" t="n">
        <v>0</v>
      </c>
      <c r="I13929" s="7" t="s">
        <v>231</v>
      </c>
      <c r="J13929" s="41" t="s">
        <v>3</v>
      </c>
      <c r="K13929" s="7" t="n">
        <v>8</v>
      </c>
      <c r="L13929" s="7" t="n">
        <v>28</v>
      </c>
      <c r="M13929" s="41" t="s">
        <v>3</v>
      </c>
      <c r="N13929" s="52" t="n">
        <v>74</v>
      </c>
      <c r="O13929" s="7" t="n">
        <v>65</v>
      </c>
      <c r="P13929" s="41" t="s">
        <v>3</v>
      </c>
      <c r="Q13929" s="7" t="n">
        <v>0</v>
      </c>
      <c r="R13929" s="7" t="n">
        <v>1</v>
      </c>
      <c r="S13929" s="7" t="n">
        <v>3</v>
      </c>
      <c r="T13929" s="7" t="n">
        <v>9</v>
      </c>
      <c r="U13929" s="7" t="n">
        <v>28</v>
      </c>
      <c r="V13929" s="41" t="s">
        <v>3</v>
      </c>
      <c r="W13929" s="52" t="n">
        <v>74</v>
      </c>
      <c r="X13929" s="7" t="n">
        <v>65</v>
      </c>
      <c r="Y13929" s="41" t="s">
        <v>3</v>
      </c>
      <c r="Z13929" s="7" t="n">
        <v>0</v>
      </c>
      <c r="AA13929" s="7" t="n">
        <v>2</v>
      </c>
      <c r="AB13929" s="7" t="n">
        <v>3</v>
      </c>
      <c r="AC13929" s="7" t="n">
        <v>9</v>
      </c>
      <c r="AD13929" s="7" t="n">
        <v>1</v>
      </c>
      <c r="AE13929" s="13" t="n">
        <f t="normal" ca="1">A13933</f>
        <v>0</v>
      </c>
    </row>
    <row r="13930" spans="1:7">
      <c r="A13930" t="s">
        <v>4</v>
      </c>
      <c r="B13930" s="4" t="s">
        <v>5</v>
      </c>
      <c r="C13930" s="4" t="s">
        <v>7</v>
      </c>
      <c r="D13930" s="4" t="s">
        <v>8</v>
      </c>
      <c r="E13930" s="4" t="s">
        <v>8</v>
      </c>
      <c r="F13930" s="4" t="s">
        <v>9</v>
      </c>
    </row>
    <row r="13931" spans="1:7">
      <c r="A13931" t="n">
        <v>119571</v>
      </c>
      <c r="B13931" s="51" t="n">
        <v>47</v>
      </c>
      <c r="C13931" s="7" t="n">
        <v>61456</v>
      </c>
      <c r="D13931" s="7" t="n">
        <v>0</v>
      </c>
      <c r="E13931" s="7" t="n">
        <v>0</v>
      </c>
      <c r="F13931" s="7" t="s">
        <v>232</v>
      </c>
    </row>
    <row r="13932" spans="1:7">
      <c r="A13932" t="s">
        <v>4</v>
      </c>
      <c r="B13932" s="4" t="s">
        <v>5</v>
      </c>
      <c r="C13932" s="4" t="s">
        <v>8</v>
      </c>
      <c r="D13932" s="4" t="s">
        <v>7</v>
      </c>
      <c r="E13932" s="4" t="s">
        <v>18</v>
      </c>
    </row>
    <row r="13933" spans="1:7">
      <c r="A13933" t="n">
        <v>119584</v>
      </c>
      <c r="B13933" s="25" t="n">
        <v>58</v>
      </c>
      <c r="C13933" s="7" t="n">
        <v>0</v>
      </c>
      <c r="D13933" s="7" t="n">
        <v>300</v>
      </c>
      <c r="E13933" s="7" t="n">
        <v>1</v>
      </c>
    </row>
    <row r="13934" spans="1:7">
      <c r="A13934" t="s">
        <v>4</v>
      </c>
      <c r="B13934" s="4" t="s">
        <v>5</v>
      </c>
      <c r="C13934" s="4" t="s">
        <v>8</v>
      </c>
      <c r="D13934" s="4" t="s">
        <v>7</v>
      </c>
    </row>
    <row r="13935" spans="1:7">
      <c r="A13935" t="n">
        <v>119592</v>
      </c>
      <c r="B13935" s="25" t="n">
        <v>58</v>
      </c>
      <c r="C13935" s="7" t="n">
        <v>255</v>
      </c>
      <c r="D13935" s="7" t="n">
        <v>0</v>
      </c>
    </row>
    <row r="13936" spans="1:7">
      <c r="A13936" t="s">
        <v>4</v>
      </c>
      <c r="B13936" s="4" t="s">
        <v>5</v>
      </c>
      <c r="C13936" s="4" t="s">
        <v>8</v>
      </c>
      <c r="D13936" s="4" t="s">
        <v>8</v>
      </c>
      <c r="E13936" s="4" t="s">
        <v>8</v>
      </c>
      <c r="F13936" s="4" t="s">
        <v>8</v>
      </c>
    </row>
    <row r="13937" spans="1:31">
      <c r="A13937" t="n">
        <v>119596</v>
      </c>
      <c r="B13937" s="10" t="n">
        <v>14</v>
      </c>
      <c r="C13937" s="7" t="n">
        <v>0</v>
      </c>
      <c r="D13937" s="7" t="n">
        <v>0</v>
      </c>
      <c r="E13937" s="7" t="n">
        <v>0</v>
      </c>
      <c r="F13937" s="7" t="n">
        <v>64</v>
      </c>
    </row>
    <row r="13938" spans="1:31">
      <c r="A13938" t="s">
        <v>4</v>
      </c>
      <c r="B13938" s="4" t="s">
        <v>5</v>
      </c>
      <c r="C13938" s="4" t="s">
        <v>8</v>
      </c>
      <c r="D13938" s="4" t="s">
        <v>7</v>
      </c>
    </row>
    <row r="13939" spans="1:31">
      <c r="A13939" t="n">
        <v>119601</v>
      </c>
      <c r="B13939" s="21" t="n">
        <v>22</v>
      </c>
      <c r="C13939" s="7" t="n">
        <v>0</v>
      </c>
      <c r="D13939" s="7" t="n">
        <v>36900</v>
      </c>
    </row>
    <row r="13940" spans="1:31">
      <c r="A13940" t="s">
        <v>4</v>
      </c>
      <c r="B13940" s="4" t="s">
        <v>5</v>
      </c>
      <c r="C13940" s="4" t="s">
        <v>8</v>
      </c>
      <c r="D13940" s="4" t="s">
        <v>7</v>
      </c>
    </row>
    <row r="13941" spans="1:31">
      <c r="A13941" t="n">
        <v>119605</v>
      </c>
      <c r="B13941" s="25" t="n">
        <v>58</v>
      </c>
      <c r="C13941" s="7" t="n">
        <v>5</v>
      </c>
      <c r="D13941" s="7" t="n">
        <v>300</v>
      </c>
    </row>
    <row r="13942" spans="1:31">
      <c r="A13942" t="s">
        <v>4</v>
      </c>
      <c r="B13942" s="4" t="s">
        <v>5</v>
      </c>
      <c r="C13942" s="4" t="s">
        <v>18</v>
      </c>
      <c r="D13942" s="4" t="s">
        <v>7</v>
      </c>
    </row>
    <row r="13943" spans="1:31">
      <c r="A13943" t="n">
        <v>119609</v>
      </c>
      <c r="B13943" s="54" t="n">
        <v>103</v>
      </c>
      <c r="C13943" s="7" t="n">
        <v>0</v>
      </c>
      <c r="D13943" s="7" t="n">
        <v>300</v>
      </c>
    </row>
    <row r="13944" spans="1:31">
      <c r="A13944" t="s">
        <v>4</v>
      </c>
      <c r="B13944" s="4" t="s">
        <v>5</v>
      </c>
      <c r="C13944" s="4" t="s">
        <v>8</v>
      </c>
    </row>
    <row r="13945" spans="1:31">
      <c r="A13945" t="n">
        <v>119616</v>
      </c>
      <c r="B13945" s="34" t="n">
        <v>64</v>
      </c>
      <c r="C13945" s="7" t="n">
        <v>7</v>
      </c>
    </row>
    <row r="13946" spans="1:31">
      <c r="A13946" t="s">
        <v>4</v>
      </c>
      <c r="B13946" s="4" t="s">
        <v>5</v>
      </c>
      <c r="C13946" s="4" t="s">
        <v>8</v>
      </c>
      <c r="D13946" s="4" t="s">
        <v>7</v>
      </c>
    </row>
    <row r="13947" spans="1:31">
      <c r="A13947" t="n">
        <v>119618</v>
      </c>
      <c r="B13947" s="55" t="n">
        <v>72</v>
      </c>
      <c r="C13947" s="7" t="n">
        <v>5</v>
      </c>
      <c r="D13947" s="7" t="n">
        <v>0</v>
      </c>
    </row>
    <row r="13948" spans="1:31">
      <c r="A13948" t="s">
        <v>4</v>
      </c>
      <c r="B13948" s="4" t="s">
        <v>5</v>
      </c>
      <c r="C13948" s="4" t="s">
        <v>8</v>
      </c>
      <c r="D13948" s="41" t="s">
        <v>173</v>
      </c>
      <c r="E13948" s="4" t="s">
        <v>5</v>
      </c>
      <c r="F13948" s="4" t="s">
        <v>8</v>
      </c>
      <c r="G13948" s="4" t="s">
        <v>7</v>
      </c>
      <c r="H13948" s="41" t="s">
        <v>174</v>
      </c>
      <c r="I13948" s="4" t="s">
        <v>8</v>
      </c>
      <c r="J13948" s="4" t="s">
        <v>19</v>
      </c>
      <c r="K13948" s="4" t="s">
        <v>8</v>
      </c>
      <c r="L13948" s="4" t="s">
        <v>8</v>
      </c>
      <c r="M13948" s="4" t="s">
        <v>17</v>
      </c>
    </row>
    <row r="13949" spans="1:31">
      <c r="A13949" t="n">
        <v>119622</v>
      </c>
      <c r="B13949" s="12" t="n">
        <v>5</v>
      </c>
      <c r="C13949" s="7" t="n">
        <v>28</v>
      </c>
      <c r="D13949" s="41" t="s">
        <v>3</v>
      </c>
      <c r="E13949" s="9" t="n">
        <v>162</v>
      </c>
      <c r="F13949" s="7" t="n">
        <v>4</v>
      </c>
      <c r="G13949" s="7" t="n">
        <v>36900</v>
      </c>
      <c r="H13949" s="41" t="s">
        <v>3</v>
      </c>
      <c r="I13949" s="7" t="n">
        <v>0</v>
      </c>
      <c r="J13949" s="7" t="n">
        <v>1</v>
      </c>
      <c r="K13949" s="7" t="n">
        <v>2</v>
      </c>
      <c r="L13949" s="7" t="n">
        <v>1</v>
      </c>
      <c r="M13949" s="13" t="n">
        <f t="normal" ca="1">A13955</f>
        <v>0</v>
      </c>
    </row>
    <row r="13950" spans="1:31">
      <c r="A13950" t="s">
        <v>4</v>
      </c>
      <c r="B13950" s="4" t="s">
        <v>5</v>
      </c>
      <c r="C13950" s="4" t="s">
        <v>8</v>
      </c>
      <c r="D13950" s="4" t="s">
        <v>9</v>
      </c>
    </row>
    <row r="13951" spans="1:31">
      <c r="A13951" t="n">
        <v>119639</v>
      </c>
      <c r="B13951" s="8" t="n">
        <v>2</v>
      </c>
      <c r="C13951" s="7" t="n">
        <v>10</v>
      </c>
      <c r="D13951" s="7" t="s">
        <v>233</v>
      </c>
    </row>
    <row r="13952" spans="1:31">
      <c r="A13952" t="s">
        <v>4</v>
      </c>
      <c r="B13952" s="4" t="s">
        <v>5</v>
      </c>
      <c r="C13952" s="4" t="s">
        <v>7</v>
      </c>
    </row>
    <row r="13953" spans="1:13">
      <c r="A13953" t="n">
        <v>119656</v>
      </c>
      <c r="B13953" s="23" t="n">
        <v>16</v>
      </c>
      <c r="C13953" s="7" t="n">
        <v>0</v>
      </c>
    </row>
    <row r="13954" spans="1:13">
      <c r="A13954" t="s">
        <v>4</v>
      </c>
      <c r="B13954" s="4" t="s">
        <v>5</v>
      </c>
      <c r="C13954" s="4" t="s">
        <v>8</v>
      </c>
      <c r="D13954" s="4" t="s">
        <v>7</v>
      </c>
      <c r="E13954" s="4" t="s">
        <v>19</v>
      </c>
      <c r="F13954" s="4" t="s">
        <v>7</v>
      </c>
      <c r="G13954" s="4" t="s">
        <v>19</v>
      </c>
      <c r="H13954" s="4" t="s">
        <v>8</v>
      </c>
    </row>
    <row r="13955" spans="1:13">
      <c r="A13955" t="n">
        <v>119659</v>
      </c>
      <c r="B13955" s="17" t="n">
        <v>49</v>
      </c>
      <c r="C13955" s="7" t="n">
        <v>0</v>
      </c>
      <c r="D13955" s="7" t="n">
        <v>126</v>
      </c>
      <c r="E13955" s="7" t="n">
        <v>1065353216</v>
      </c>
      <c r="F13955" s="7" t="n">
        <v>0</v>
      </c>
      <c r="G13955" s="7" t="n">
        <v>0</v>
      </c>
      <c r="H13955" s="7" t="n">
        <v>0</v>
      </c>
    </row>
    <row r="13956" spans="1:13">
      <c r="A13956" t="s">
        <v>4</v>
      </c>
      <c r="B13956" s="4" t="s">
        <v>5</v>
      </c>
      <c r="C13956" s="4" t="s">
        <v>7</v>
      </c>
      <c r="D13956" s="4" t="s">
        <v>9</v>
      </c>
      <c r="E13956" s="4" t="s">
        <v>9</v>
      </c>
      <c r="F13956" s="4" t="s">
        <v>9</v>
      </c>
      <c r="G13956" s="4" t="s">
        <v>8</v>
      </c>
      <c r="H13956" s="4" t="s">
        <v>19</v>
      </c>
      <c r="I13956" s="4" t="s">
        <v>18</v>
      </c>
      <c r="J13956" s="4" t="s">
        <v>18</v>
      </c>
      <c r="K13956" s="4" t="s">
        <v>18</v>
      </c>
      <c r="L13956" s="4" t="s">
        <v>18</v>
      </c>
      <c r="M13956" s="4" t="s">
        <v>18</v>
      </c>
      <c r="N13956" s="4" t="s">
        <v>18</v>
      </c>
      <c r="O13956" s="4" t="s">
        <v>18</v>
      </c>
      <c r="P13956" s="4" t="s">
        <v>9</v>
      </c>
      <c r="Q13956" s="4" t="s">
        <v>9</v>
      </c>
      <c r="R13956" s="4" t="s">
        <v>19</v>
      </c>
      <c r="S13956" s="4" t="s">
        <v>8</v>
      </c>
      <c r="T13956" s="4" t="s">
        <v>19</v>
      </c>
      <c r="U13956" s="4" t="s">
        <v>19</v>
      </c>
      <c r="V13956" s="4" t="s">
        <v>7</v>
      </c>
    </row>
    <row r="13957" spans="1:13">
      <c r="A13957" t="n">
        <v>119674</v>
      </c>
      <c r="B13957" s="56" t="n">
        <v>19</v>
      </c>
      <c r="C13957" s="7" t="n">
        <v>1</v>
      </c>
      <c r="D13957" s="7" t="s">
        <v>234</v>
      </c>
      <c r="E13957" s="7" t="s">
        <v>235</v>
      </c>
      <c r="F13957" s="7" t="s">
        <v>20</v>
      </c>
      <c r="G13957" s="7" t="n">
        <v>0</v>
      </c>
      <c r="H13957" s="7" t="n">
        <v>1</v>
      </c>
      <c r="I13957" s="7" t="n">
        <v>0</v>
      </c>
      <c r="J13957" s="7" t="n">
        <v>0</v>
      </c>
      <c r="K13957" s="7" t="n">
        <v>0</v>
      </c>
      <c r="L13957" s="7" t="n">
        <v>0</v>
      </c>
      <c r="M13957" s="7" t="n">
        <v>1</v>
      </c>
      <c r="N13957" s="7" t="n">
        <v>1.60000002384186</v>
      </c>
      <c r="O13957" s="7" t="n">
        <v>0.0900000035762787</v>
      </c>
      <c r="P13957" s="7" t="s">
        <v>20</v>
      </c>
      <c r="Q13957" s="7" t="s">
        <v>20</v>
      </c>
      <c r="R13957" s="7" t="n">
        <v>-1</v>
      </c>
      <c r="S13957" s="7" t="n">
        <v>0</v>
      </c>
      <c r="T13957" s="7" t="n">
        <v>0</v>
      </c>
      <c r="U13957" s="7" t="n">
        <v>0</v>
      </c>
      <c r="V13957" s="7" t="n">
        <v>0</v>
      </c>
    </row>
    <row r="13958" spans="1:13">
      <c r="A13958" t="s">
        <v>4</v>
      </c>
      <c r="B13958" s="4" t="s">
        <v>5</v>
      </c>
      <c r="C13958" s="4" t="s">
        <v>7</v>
      </c>
      <c r="D13958" s="4" t="s">
        <v>9</v>
      </c>
      <c r="E13958" s="4" t="s">
        <v>9</v>
      </c>
      <c r="F13958" s="4" t="s">
        <v>9</v>
      </c>
      <c r="G13958" s="4" t="s">
        <v>8</v>
      </c>
      <c r="H13958" s="4" t="s">
        <v>19</v>
      </c>
      <c r="I13958" s="4" t="s">
        <v>18</v>
      </c>
      <c r="J13958" s="4" t="s">
        <v>18</v>
      </c>
      <c r="K13958" s="4" t="s">
        <v>18</v>
      </c>
      <c r="L13958" s="4" t="s">
        <v>18</v>
      </c>
      <c r="M13958" s="4" t="s">
        <v>18</v>
      </c>
      <c r="N13958" s="4" t="s">
        <v>18</v>
      </c>
      <c r="O13958" s="4" t="s">
        <v>18</v>
      </c>
      <c r="P13958" s="4" t="s">
        <v>9</v>
      </c>
      <c r="Q13958" s="4" t="s">
        <v>9</v>
      </c>
      <c r="R13958" s="4" t="s">
        <v>19</v>
      </c>
      <c r="S13958" s="4" t="s">
        <v>8</v>
      </c>
      <c r="T13958" s="4" t="s">
        <v>19</v>
      </c>
      <c r="U13958" s="4" t="s">
        <v>19</v>
      </c>
      <c r="V13958" s="4" t="s">
        <v>7</v>
      </c>
    </row>
    <row r="13959" spans="1:13">
      <c r="A13959" t="n">
        <v>119747</v>
      </c>
      <c r="B13959" s="56" t="n">
        <v>19</v>
      </c>
      <c r="C13959" s="7" t="n">
        <v>2</v>
      </c>
      <c r="D13959" s="7" t="s">
        <v>236</v>
      </c>
      <c r="E13959" s="7" t="s">
        <v>237</v>
      </c>
      <c r="F13959" s="7" t="s">
        <v>20</v>
      </c>
      <c r="G13959" s="7" t="n">
        <v>0</v>
      </c>
      <c r="H13959" s="7" t="n">
        <v>1</v>
      </c>
      <c r="I13959" s="7" t="n">
        <v>0</v>
      </c>
      <c r="J13959" s="7" t="n">
        <v>0</v>
      </c>
      <c r="K13959" s="7" t="n">
        <v>0</v>
      </c>
      <c r="L13959" s="7" t="n">
        <v>0</v>
      </c>
      <c r="M13959" s="7" t="n">
        <v>1</v>
      </c>
      <c r="N13959" s="7" t="n">
        <v>1.60000002384186</v>
      </c>
      <c r="O13959" s="7" t="n">
        <v>0.0900000035762787</v>
      </c>
      <c r="P13959" s="7" t="s">
        <v>20</v>
      </c>
      <c r="Q13959" s="7" t="s">
        <v>20</v>
      </c>
      <c r="R13959" s="7" t="n">
        <v>-1</v>
      </c>
      <c r="S13959" s="7" t="n">
        <v>0</v>
      </c>
      <c r="T13959" s="7" t="n">
        <v>0</v>
      </c>
      <c r="U13959" s="7" t="n">
        <v>0</v>
      </c>
      <c r="V13959" s="7" t="n">
        <v>0</v>
      </c>
    </row>
    <row r="13960" spans="1:13">
      <c r="A13960" t="s">
        <v>4</v>
      </c>
      <c r="B13960" s="4" t="s">
        <v>5</v>
      </c>
      <c r="C13960" s="4" t="s">
        <v>7</v>
      </c>
      <c r="D13960" s="4" t="s">
        <v>9</v>
      </c>
      <c r="E13960" s="4" t="s">
        <v>9</v>
      </c>
      <c r="F13960" s="4" t="s">
        <v>9</v>
      </c>
      <c r="G13960" s="4" t="s">
        <v>8</v>
      </c>
      <c r="H13960" s="4" t="s">
        <v>19</v>
      </c>
      <c r="I13960" s="4" t="s">
        <v>18</v>
      </c>
      <c r="J13960" s="4" t="s">
        <v>18</v>
      </c>
      <c r="K13960" s="4" t="s">
        <v>18</v>
      </c>
      <c r="L13960" s="4" t="s">
        <v>18</v>
      </c>
      <c r="M13960" s="4" t="s">
        <v>18</v>
      </c>
      <c r="N13960" s="4" t="s">
        <v>18</v>
      </c>
      <c r="O13960" s="4" t="s">
        <v>18</v>
      </c>
      <c r="P13960" s="4" t="s">
        <v>9</v>
      </c>
      <c r="Q13960" s="4" t="s">
        <v>9</v>
      </c>
      <c r="R13960" s="4" t="s">
        <v>19</v>
      </c>
      <c r="S13960" s="4" t="s">
        <v>8</v>
      </c>
      <c r="T13960" s="4" t="s">
        <v>19</v>
      </c>
      <c r="U13960" s="4" t="s">
        <v>19</v>
      </c>
      <c r="V13960" s="4" t="s">
        <v>7</v>
      </c>
    </row>
    <row r="13961" spans="1:13">
      <c r="A13961" t="n">
        <v>119821</v>
      </c>
      <c r="B13961" s="56" t="n">
        <v>19</v>
      </c>
      <c r="C13961" s="7" t="n">
        <v>3</v>
      </c>
      <c r="D13961" s="7" t="s">
        <v>238</v>
      </c>
      <c r="E13961" s="7" t="s">
        <v>239</v>
      </c>
      <c r="F13961" s="7" t="s">
        <v>20</v>
      </c>
      <c r="G13961" s="7" t="n">
        <v>0</v>
      </c>
      <c r="H13961" s="7" t="n">
        <v>1</v>
      </c>
      <c r="I13961" s="7" t="n">
        <v>0</v>
      </c>
      <c r="J13961" s="7" t="n">
        <v>0</v>
      </c>
      <c r="K13961" s="7" t="n">
        <v>0</v>
      </c>
      <c r="L13961" s="7" t="n">
        <v>0</v>
      </c>
      <c r="M13961" s="7" t="n">
        <v>1</v>
      </c>
      <c r="N13961" s="7" t="n">
        <v>1.60000002384186</v>
      </c>
      <c r="O13961" s="7" t="n">
        <v>0.0900000035762787</v>
      </c>
      <c r="P13961" s="7" t="s">
        <v>20</v>
      </c>
      <c r="Q13961" s="7" t="s">
        <v>20</v>
      </c>
      <c r="R13961" s="7" t="n">
        <v>-1</v>
      </c>
      <c r="S13961" s="7" t="n">
        <v>0</v>
      </c>
      <c r="T13961" s="7" t="n">
        <v>0</v>
      </c>
      <c r="U13961" s="7" t="n">
        <v>0</v>
      </c>
      <c r="V13961" s="7" t="n">
        <v>0</v>
      </c>
    </row>
    <row r="13962" spans="1:13">
      <c r="A13962" t="s">
        <v>4</v>
      </c>
      <c r="B13962" s="4" t="s">
        <v>5</v>
      </c>
      <c r="C13962" s="4" t="s">
        <v>7</v>
      </c>
      <c r="D13962" s="4" t="s">
        <v>9</v>
      </c>
      <c r="E13962" s="4" t="s">
        <v>9</v>
      </c>
      <c r="F13962" s="4" t="s">
        <v>9</v>
      </c>
      <c r="G13962" s="4" t="s">
        <v>8</v>
      </c>
      <c r="H13962" s="4" t="s">
        <v>19</v>
      </c>
      <c r="I13962" s="4" t="s">
        <v>18</v>
      </c>
      <c r="J13962" s="4" t="s">
        <v>18</v>
      </c>
      <c r="K13962" s="4" t="s">
        <v>18</v>
      </c>
      <c r="L13962" s="4" t="s">
        <v>18</v>
      </c>
      <c r="M13962" s="4" t="s">
        <v>18</v>
      </c>
      <c r="N13962" s="4" t="s">
        <v>18</v>
      </c>
      <c r="O13962" s="4" t="s">
        <v>18</v>
      </c>
      <c r="P13962" s="4" t="s">
        <v>9</v>
      </c>
      <c r="Q13962" s="4" t="s">
        <v>9</v>
      </c>
      <c r="R13962" s="4" t="s">
        <v>19</v>
      </c>
      <c r="S13962" s="4" t="s">
        <v>8</v>
      </c>
      <c r="T13962" s="4" t="s">
        <v>19</v>
      </c>
      <c r="U13962" s="4" t="s">
        <v>19</v>
      </c>
      <c r="V13962" s="4" t="s">
        <v>7</v>
      </c>
    </row>
    <row r="13963" spans="1:13">
      <c r="A13963" t="n">
        <v>119894</v>
      </c>
      <c r="B13963" s="56" t="n">
        <v>19</v>
      </c>
      <c r="C13963" s="7" t="n">
        <v>4</v>
      </c>
      <c r="D13963" s="7" t="s">
        <v>240</v>
      </c>
      <c r="E13963" s="7" t="s">
        <v>241</v>
      </c>
      <c r="F13963" s="7" t="s">
        <v>20</v>
      </c>
      <c r="G13963" s="7" t="n">
        <v>0</v>
      </c>
      <c r="H13963" s="7" t="n">
        <v>1</v>
      </c>
      <c r="I13963" s="7" t="n">
        <v>0</v>
      </c>
      <c r="J13963" s="7" t="n">
        <v>0</v>
      </c>
      <c r="K13963" s="7" t="n">
        <v>0</v>
      </c>
      <c r="L13963" s="7" t="n">
        <v>0</v>
      </c>
      <c r="M13963" s="7" t="n">
        <v>1</v>
      </c>
      <c r="N13963" s="7" t="n">
        <v>1.60000002384186</v>
      </c>
      <c r="O13963" s="7" t="n">
        <v>0.0900000035762787</v>
      </c>
      <c r="P13963" s="7" t="s">
        <v>20</v>
      </c>
      <c r="Q13963" s="7" t="s">
        <v>20</v>
      </c>
      <c r="R13963" s="7" t="n">
        <v>-1</v>
      </c>
      <c r="S13963" s="7" t="n">
        <v>0</v>
      </c>
      <c r="T13963" s="7" t="n">
        <v>0</v>
      </c>
      <c r="U13963" s="7" t="n">
        <v>0</v>
      </c>
      <c r="V13963" s="7" t="n">
        <v>0</v>
      </c>
    </row>
    <row r="13964" spans="1:13">
      <c r="A13964" t="s">
        <v>4</v>
      </c>
      <c r="B13964" s="4" t="s">
        <v>5</v>
      </c>
      <c r="C13964" s="4" t="s">
        <v>7</v>
      </c>
      <c r="D13964" s="4" t="s">
        <v>9</v>
      </c>
      <c r="E13964" s="4" t="s">
        <v>9</v>
      </c>
      <c r="F13964" s="4" t="s">
        <v>9</v>
      </c>
      <c r="G13964" s="4" t="s">
        <v>8</v>
      </c>
      <c r="H13964" s="4" t="s">
        <v>19</v>
      </c>
      <c r="I13964" s="4" t="s">
        <v>18</v>
      </c>
      <c r="J13964" s="4" t="s">
        <v>18</v>
      </c>
      <c r="K13964" s="4" t="s">
        <v>18</v>
      </c>
      <c r="L13964" s="4" t="s">
        <v>18</v>
      </c>
      <c r="M13964" s="4" t="s">
        <v>18</v>
      </c>
      <c r="N13964" s="4" t="s">
        <v>18</v>
      </c>
      <c r="O13964" s="4" t="s">
        <v>18</v>
      </c>
      <c r="P13964" s="4" t="s">
        <v>9</v>
      </c>
      <c r="Q13964" s="4" t="s">
        <v>9</v>
      </c>
      <c r="R13964" s="4" t="s">
        <v>19</v>
      </c>
      <c r="S13964" s="4" t="s">
        <v>8</v>
      </c>
      <c r="T13964" s="4" t="s">
        <v>19</v>
      </c>
      <c r="U13964" s="4" t="s">
        <v>19</v>
      </c>
      <c r="V13964" s="4" t="s">
        <v>7</v>
      </c>
    </row>
    <row r="13965" spans="1:13">
      <c r="A13965" t="n">
        <v>119969</v>
      </c>
      <c r="B13965" s="56" t="n">
        <v>19</v>
      </c>
      <c r="C13965" s="7" t="n">
        <v>5</v>
      </c>
      <c r="D13965" s="7" t="s">
        <v>242</v>
      </c>
      <c r="E13965" s="7" t="s">
        <v>243</v>
      </c>
      <c r="F13965" s="7" t="s">
        <v>20</v>
      </c>
      <c r="G13965" s="7" t="n">
        <v>0</v>
      </c>
      <c r="H13965" s="7" t="n">
        <v>1</v>
      </c>
      <c r="I13965" s="7" t="n">
        <v>0</v>
      </c>
      <c r="J13965" s="7" t="n">
        <v>0</v>
      </c>
      <c r="K13965" s="7" t="n">
        <v>0</v>
      </c>
      <c r="L13965" s="7" t="n">
        <v>0</v>
      </c>
      <c r="M13965" s="7" t="n">
        <v>1</v>
      </c>
      <c r="N13965" s="7" t="n">
        <v>1.60000002384186</v>
      </c>
      <c r="O13965" s="7" t="n">
        <v>0.0900000035762787</v>
      </c>
      <c r="P13965" s="7" t="s">
        <v>20</v>
      </c>
      <c r="Q13965" s="7" t="s">
        <v>20</v>
      </c>
      <c r="R13965" s="7" t="n">
        <v>-1</v>
      </c>
      <c r="S13965" s="7" t="n">
        <v>0</v>
      </c>
      <c r="T13965" s="7" t="n">
        <v>0</v>
      </c>
      <c r="U13965" s="7" t="n">
        <v>0</v>
      </c>
      <c r="V13965" s="7" t="n">
        <v>0</v>
      </c>
    </row>
    <row r="13966" spans="1:13">
      <c r="A13966" t="s">
        <v>4</v>
      </c>
      <c r="B13966" s="4" t="s">
        <v>5</v>
      </c>
      <c r="C13966" s="4" t="s">
        <v>7</v>
      </c>
      <c r="D13966" s="4" t="s">
        <v>9</v>
      </c>
      <c r="E13966" s="4" t="s">
        <v>9</v>
      </c>
      <c r="F13966" s="4" t="s">
        <v>9</v>
      </c>
      <c r="G13966" s="4" t="s">
        <v>8</v>
      </c>
      <c r="H13966" s="4" t="s">
        <v>19</v>
      </c>
      <c r="I13966" s="4" t="s">
        <v>18</v>
      </c>
      <c r="J13966" s="4" t="s">
        <v>18</v>
      </c>
      <c r="K13966" s="4" t="s">
        <v>18</v>
      </c>
      <c r="L13966" s="4" t="s">
        <v>18</v>
      </c>
      <c r="M13966" s="4" t="s">
        <v>18</v>
      </c>
      <c r="N13966" s="4" t="s">
        <v>18</v>
      </c>
      <c r="O13966" s="4" t="s">
        <v>18</v>
      </c>
      <c r="P13966" s="4" t="s">
        <v>9</v>
      </c>
      <c r="Q13966" s="4" t="s">
        <v>9</v>
      </c>
      <c r="R13966" s="4" t="s">
        <v>19</v>
      </c>
      <c r="S13966" s="4" t="s">
        <v>8</v>
      </c>
      <c r="T13966" s="4" t="s">
        <v>19</v>
      </c>
      <c r="U13966" s="4" t="s">
        <v>19</v>
      </c>
      <c r="V13966" s="4" t="s">
        <v>7</v>
      </c>
    </row>
    <row r="13967" spans="1:13">
      <c r="A13967" t="n">
        <v>120041</v>
      </c>
      <c r="B13967" s="56" t="n">
        <v>19</v>
      </c>
      <c r="C13967" s="7" t="n">
        <v>6</v>
      </c>
      <c r="D13967" s="7" t="s">
        <v>244</v>
      </c>
      <c r="E13967" s="7" t="s">
        <v>245</v>
      </c>
      <c r="F13967" s="7" t="s">
        <v>20</v>
      </c>
      <c r="G13967" s="7" t="n">
        <v>0</v>
      </c>
      <c r="H13967" s="7" t="n">
        <v>1</v>
      </c>
      <c r="I13967" s="7" t="n">
        <v>0</v>
      </c>
      <c r="J13967" s="7" t="n">
        <v>0</v>
      </c>
      <c r="K13967" s="7" t="n">
        <v>0</v>
      </c>
      <c r="L13967" s="7" t="n">
        <v>0</v>
      </c>
      <c r="M13967" s="7" t="n">
        <v>1</v>
      </c>
      <c r="N13967" s="7" t="n">
        <v>1.60000002384186</v>
      </c>
      <c r="O13967" s="7" t="n">
        <v>0.0900000035762787</v>
      </c>
      <c r="P13967" s="7" t="s">
        <v>20</v>
      </c>
      <c r="Q13967" s="7" t="s">
        <v>20</v>
      </c>
      <c r="R13967" s="7" t="n">
        <v>-1</v>
      </c>
      <c r="S13967" s="7" t="n">
        <v>0</v>
      </c>
      <c r="T13967" s="7" t="n">
        <v>0</v>
      </c>
      <c r="U13967" s="7" t="n">
        <v>0</v>
      </c>
      <c r="V13967" s="7" t="n">
        <v>0</v>
      </c>
    </row>
    <row r="13968" spans="1:13">
      <c r="A13968" t="s">
        <v>4</v>
      </c>
      <c r="B13968" s="4" t="s">
        <v>5</v>
      </c>
      <c r="C13968" s="4" t="s">
        <v>7</v>
      </c>
      <c r="D13968" s="4" t="s">
        <v>9</v>
      </c>
      <c r="E13968" s="4" t="s">
        <v>9</v>
      </c>
      <c r="F13968" s="4" t="s">
        <v>9</v>
      </c>
      <c r="G13968" s="4" t="s">
        <v>8</v>
      </c>
      <c r="H13968" s="4" t="s">
        <v>19</v>
      </c>
      <c r="I13968" s="4" t="s">
        <v>18</v>
      </c>
      <c r="J13968" s="4" t="s">
        <v>18</v>
      </c>
      <c r="K13968" s="4" t="s">
        <v>18</v>
      </c>
      <c r="L13968" s="4" t="s">
        <v>18</v>
      </c>
      <c r="M13968" s="4" t="s">
        <v>18</v>
      </c>
      <c r="N13968" s="4" t="s">
        <v>18</v>
      </c>
      <c r="O13968" s="4" t="s">
        <v>18</v>
      </c>
      <c r="P13968" s="4" t="s">
        <v>9</v>
      </c>
      <c r="Q13968" s="4" t="s">
        <v>9</v>
      </c>
      <c r="R13968" s="4" t="s">
        <v>19</v>
      </c>
      <c r="S13968" s="4" t="s">
        <v>8</v>
      </c>
      <c r="T13968" s="4" t="s">
        <v>19</v>
      </c>
      <c r="U13968" s="4" t="s">
        <v>19</v>
      </c>
      <c r="V13968" s="4" t="s">
        <v>7</v>
      </c>
    </row>
    <row r="13969" spans="1:22">
      <c r="A13969" t="n">
        <v>120114</v>
      </c>
      <c r="B13969" s="56" t="n">
        <v>19</v>
      </c>
      <c r="C13969" s="7" t="n">
        <v>7</v>
      </c>
      <c r="D13969" s="7" t="s">
        <v>246</v>
      </c>
      <c r="E13969" s="7" t="s">
        <v>247</v>
      </c>
      <c r="F13969" s="7" t="s">
        <v>20</v>
      </c>
      <c r="G13969" s="7" t="n">
        <v>0</v>
      </c>
      <c r="H13969" s="7" t="n">
        <v>1</v>
      </c>
      <c r="I13969" s="7" t="n">
        <v>0</v>
      </c>
      <c r="J13969" s="7" t="n">
        <v>0</v>
      </c>
      <c r="K13969" s="7" t="n">
        <v>0</v>
      </c>
      <c r="L13969" s="7" t="n">
        <v>0</v>
      </c>
      <c r="M13969" s="7" t="n">
        <v>1</v>
      </c>
      <c r="N13969" s="7" t="n">
        <v>1.60000002384186</v>
      </c>
      <c r="O13969" s="7" t="n">
        <v>0.0900000035762787</v>
      </c>
      <c r="P13969" s="7" t="s">
        <v>20</v>
      </c>
      <c r="Q13969" s="7" t="s">
        <v>20</v>
      </c>
      <c r="R13969" s="7" t="n">
        <v>-1</v>
      </c>
      <c r="S13969" s="7" t="n">
        <v>0</v>
      </c>
      <c r="T13969" s="7" t="n">
        <v>0</v>
      </c>
      <c r="U13969" s="7" t="n">
        <v>0</v>
      </c>
      <c r="V13969" s="7" t="n">
        <v>0</v>
      </c>
    </row>
    <row r="13970" spans="1:22">
      <c r="A13970" t="s">
        <v>4</v>
      </c>
      <c r="B13970" s="4" t="s">
        <v>5</v>
      </c>
      <c r="C13970" s="4" t="s">
        <v>7</v>
      </c>
      <c r="D13970" s="4" t="s">
        <v>9</v>
      </c>
      <c r="E13970" s="4" t="s">
        <v>9</v>
      </c>
      <c r="F13970" s="4" t="s">
        <v>9</v>
      </c>
      <c r="G13970" s="4" t="s">
        <v>8</v>
      </c>
      <c r="H13970" s="4" t="s">
        <v>19</v>
      </c>
      <c r="I13970" s="4" t="s">
        <v>18</v>
      </c>
      <c r="J13970" s="4" t="s">
        <v>18</v>
      </c>
      <c r="K13970" s="4" t="s">
        <v>18</v>
      </c>
      <c r="L13970" s="4" t="s">
        <v>18</v>
      </c>
      <c r="M13970" s="4" t="s">
        <v>18</v>
      </c>
      <c r="N13970" s="4" t="s">
        <v>18</v>
      </c>
      <c r="O13970" s="4" t="s">
        <v>18</v>
      </c>
      <c r="P13970" s="4" t="s">
        <v>9</v>
      </c>
      <c r="Q13970" s="4" t="s">
        <v>9</v>
      </c>
      <c r="R13970" s="4" t="s">
        <v>19</v>
      </c>
      <c r="S13970" s="4" t="s">
        <v>8</v>
      </c>
      <c r="T13970" s="4" t="s">
        <v>19</v>
      </c>
      <c r="U13970" s="4" t="s">
        <v>19</v>
      </c>
      <c r="V13970" s="4" t="s">
        <v>7</v>
      </c>
    </row>
    <row r="13971" spans="1:22">
      <c r="A13971" t="n">
        <v>120185</v>
      </c>
      <c r="B13971" s="56" t="n">
        <v>19</v>
      </c>
      <c r="C13971" s="7" t="n">
        <v>8</v>
      </c>
      <c r="D13971" s="7" t="s">
        <v>248</v>
      </c>
      <c r="E13971" s="7" t="s">
        <v>249</v>
      </c>
      <c r="F13971" s="7" t="s">
        <v>20</v>
      </c>
      <c r="G13971" s="7" t="n">
        <v>0</v>
      </c>
      <c r="H13971" s="7" t="n">
        <v>1</v>
      </c>
      <c r="I13971" s="7" t="n">
        <v>0</v>
      </c>
      <c r="J13971" s="7" t="n">
        <v>0</v>
      </c>
      <c r="K13971" s="7" t="n">
        <v>0</v>
      </c>
      <c r="L13971" s="7" t="n">
        <v>0</v>
      </c>
      <c r="M13971" s="7" t="n">
        <v>1</v>
      </c>
      <c r="N13971" s="7" t="n">
        <v>1.60000002384186</v>
      </c>
      <c r="O13971" s="7" t="n">
        <v>0.0900000035762787</v>
      </c>
      <c r="P13971" s="7" t="s">
        <v>20</v>
      </c>
      <c r="Q13971" s="7" t="s">
        <v>20</v>
      </c>
      <c r="R13971" s="7" t="n">
        <v>-1</v>
      </c>
      <c r="S13971" s="7" t="n">
        <v>0</v>
      </c>
      <c r="T13971" s="7" t="n">
        <v>0</v>
      </c>
      <c r="U13971" s="7" t="n">
        <v>0</v>
      </c>
      <c r="V13971" s="7" t="n">
        <v>0</v>
      </c>
    </row>
    <row r="13972" spans="1:22">
      <c r="A13972" t="s">
        <v>4</v>
      </c>
      <c r="B13972" s="4" t="s">
        <v>5</v>
      </c>
      <c r="C13972" s="4" t="s">
        <v>7</v>
      </c>
      <c r="D13972" s="4" t="s">
        <v>9</v>
      </c>
      <c r="E13972" s="4" t="s">
        <v>9</v>
      </c>
      <c r="F13972" s="4" t="s">
        <v>9</v>
      </c>
      <c r="G13972" s="4" t="s">
        <v>8</v>
      </c>
      <c r="H13972" s="4" t="s">
        <v>19</v>
      </c>
      <c r="I13972" s="4" t="s">
        <v>18</v>
      </c>
      <c r="J13972" s="4" t="s">
        <v>18</v>
      </c>
      <c r="K13972" s="4" t="s">
        <v>18</v>
      </c>
      <c r="L13972" s="4" t="s">
        <v>18</v>
      </c>
      <c r="M13972" s="4" t="s">
        <v>18</v>
      </c>
      <c r="N13972" s="4" t="s">
        <v>18</v>
      </c>
      <c r="O13972" s="4" t="s">
        <v>18</v>
      </c>
      <c r="P13972" s="4" t="s">
        <v>9</v>
      </c>
      <c r="Q13972" s="4" t="s">
        <v>9</v>
      </c>
      <c r="R13972" s="4" t="s">
        <v>19</v>
      </c>
      <c r="S13972" s="4" t="s">
        <v>8</v>
      </c>
      <c r="T13972" s="4" t="s">
        <v>19</v>
      </c>
      <c r="U13972" s="4" t="s">
        <v>19</v>
      </c>
      <c r="V13972" s="4" t="s">
        <v>7</v>
      </c>
    </row>
    <row r="13973" spans="1:22">
      <c r="A13973" t="n">
        <v>120258</v>
      </c>
      <c r="B13973" s="56" t="n">
        <v>19</v>
      </c>
      <c r="C13973" s="7" t="n">
        <v>9</v>
      </c>
      <c r="D13973" s="7" t="s">
        <v>250</v>
      </c>
      <c r="E13973" s="7" t="s">
        <v>251</v>
      </c>
      <c r="F13973" s="7" t="s">
        <v>20</v>
      </c>
      <c r="G13973" s="7" t="n">
        <v>0</v>
      </c>
      <c r="H13973" s="7" t="n">
        <v>1</v>
      </c>
      <c r="I13973" s="7" t="n">
        <v>0</v>
      </c>
      <c r="J13973" s="7" t="n">
        <v>0</v>
      </c>
      <c r="K13973" s="7" t="n">
        <v>0</v>
      </c>
      <c r="L13973" s="7" t="n">
        <v>0</v>
      </c>
      <c r="M13973" s="7" t="n">
        <v>1</v>
      </c>
      <c r="N13973" s="7" t="n">
        <v>1.60000002384186</v>
      </c>
      <c r="O13973" s="7" t="n">
        <v>0.0900000035762787</v>
      </c>
      <c r="P13973" s="7" t="s">
        <v>20</v>
      </c>
      <c r="Q13973" s="7" t="s">
        <v>20</v>
      </c>
      <c r="R13973" s="7" t="n">
        <v>-1</v>
      </c>
      <c r="S13973" s="7" t="n">
        <v>0</v>
      </c>
      <c r="T13973" s="7" t="n">
        <v>0</v>
      </c>
      <c r="U13973" s="7" t="n">
        <v>0</v>
      </c>
      <c r="V13973" s="7" t="n">
        <v>0</v>
      </c>
    </row>
    <row r="13974" spans="1:22">
      <c r="A13974" t="s">
        <v>4</v>
      </c>
      <c r="B13974" s="4" t="s">
        <v>5</v>
      </c>
      <c r="C13974" s="4" t="s">
        <v>7</v>
      </c>
      <c r="D13974" s="4" t="s">
        <v>9</v>
      </c>
      <c r="E13974" s="4" t="s">
        <v>9</v>
      </c>
      <c r="F13974" s="4" t="s">
        <v>9</v>
      </c>
      <c r="G13974" s="4" t="s">
        <v>8</v>
      </c>
      <c r="H13974" s="4" t="s">
        <v>19</v>
      </c>
      <c r="I13974" s="4" t="s">
        <v>18</v>
      </c>
      <c r="J13974" s="4" t="s">
        <v>18</v>
      </c>
      <c r="K13974" s="4" t="s">
        <v>18</v>
      </c>
      <c r="L13974" s="4" t="s">
        <v>18</v>
      </c>
      <c r="M13974" s="4" t="s">
        <v>18</v>
      </c>
      <c r="N13974" s="4" t="s">
        <v>18</v>
      </c>
      <c r="O13974" s="4" t="s">
        <v>18</v>
      </c>
      <c r="P13974" s="4" t="s">
        <v>9</v>
      </c>
      <c r="Q13974" s="4" t="s">
        <v>9</v>
      </c>
      <c r="R13974" s="4" t="s">
        <v>19</v>
      </c>
      <c r="S13974" s="4" t="s">
        <v>8</v>
      </c>
      <c r="T13974" s="4" t="s">
        <v>19</v>
      </c>
      <c r="U13974" s="4" t="s">
        <v>19</v>
      </c>
      <c r="V13974" s="4" t="s">
        <v>7</v>
      </c>
    </row>
    <row r="13975" spans="1:22">
      <c r="A13975" t="n">
        <v>120333</v>
      </c>
      <c r="B13975" s="56" t="n">
        <v>19</v>
      </c>
      <c r="C13975" s="7" t="n">
        <v>11</v>
      </c>
      <c r="D13975" s="7" t="s">
        <v>252</v>
      </c>
      <c r="E13975" s="7" t="s">
        <v>253</v>
      </c>
      <c r="F13975" s="7" t="s">
        <v>20</v>
      </c>
      <c r="G13975" s="7" t="n">
        <v>0</v>
      </c>
      <c r="H13975" s="7" t="n">
        <v>1</v>
      </c>
      <c r="I13975" s="7" t="n">
        <v>0</v>
      </c>
      <c r="J13975" s="7" t="n">
        <v>0</v>
      </c>
      <c r="K13975" s="7" t="n">
        <v>0</v>
      </c>
      <c r="L13975" s="7" t="n">
        <v>0</v>
      </c>
      <c r="M13975" s="7" t="n">
        <v>1</v>
      </c>
      <c r="N13975" s="7" t="n">
        <v>1.60000002384186</v>
      </c>
      <c r="O13975" s="7" t="n">
        <v>0.0900000035762787</v>
      </c>
      <c r="P13975" s="7" t="s">
        <v>20</v>
      </c>
      <c r="Q13975" s="7" t="s">
        <v>20</v>
      </c>
      <c r="R13975" s="7" t="n">
        <v>-1</v>
      </c>
      <c r="S13975" s="7" t="n">
        <v>0</v>
      </c>
      <c r="T13975" s="7" t="n">
        <v>0</v>
      </c>
      <c r="U13975" s="7" t="n">
        <v>0</v>
      </c>
      <c r="V13975" s="7" t="n">
        <v>0</v>
      </c>
    </row>
    <row r="13976" spans="1:22">
      <c r="A13976" t="s">
        <v>4</v>
      </c>
      <c r="B13976" s="4" t="s">
        <v>5</v>
      </c>
      <c r="C13976" s="4" t="s">
        <v>7</v>
      </c>
      <c r="D13976" s="4" t="s">
        <v>9</v>
      </c>
      <c r="E13976" s="4" t="s">
        <v>9</v>
      </c>
      <c r="F13976" s="4" t="s">
        <v>9</v>
      </c>
      <c r="G13976" s="4" t="s">
        <v>8</v>
      </c>
      <c r="H13976" s="4" t="s">
        <v>19</v>
      </c>
      <c r="I13976" s="4" t="s">
        <v>18</v>
      </c>
      <c r="J13976" s="4" t="s">
        <v>18</v>
      </c>
      <c r="K13976" s="4" t="s">
        <v>18</v>
      </c>
      <c r="L13976" s="4" t="s">
        <v>18</v>
      </c>
      <c r="M13976" s="4" t="s">
        <v>18</v>
      </c>
      <c r="N13976" s="4" t="s">
        <v>18</v>
      </c>
      <c r="O13976" s="4" t="s">
        <v>18</v>
      </c>
      <c r="P13976" s="4" t="s">
        <v>9</v>
      </c>
      <c r="Q13976" s="4" t="s">
        <v>9</v>
      </c>
      <c r="R13976" s="4" t="s">
        <v>19</v>
      </c>
      <c r="S13976" s="4" t="s">
        <v>8</v>
      </c>
      <c r="T13976" s="4" t="s">
        <v>19</v>
      </c>
      <c r="U13976" s="4" t="s">
        <v>19</v>
      </c>
      <c r="V13976" s="4" t="s">
        <v>7</v>
      </c>
    </row>
    <row r="13977" spans="1:22">
      <c r="A13977" t="n">
        <v>120412</v>
      </c>
      <c r="B13977" s="56" t="n">
        <v>19</v>
      </c>
      <c r="C13977" s="7" t="n">
        <v>14</v>
      </c>
      <c r="D13977" s="7" t="s">
        <v>254</v>
      </c>
      <c r="E13977" s="7" t="s">
        <v>255</v>
      </c>
      <c r="F13977" s="7" t="s">
        <v>20</v>
      </c>
      <c r="G13977" s="7" t="n">
        <v>0</v>
      </c>
      <c r="H13977" s="7" t="n">
        <v>1</v>
      </c>
      <c r="I13977" s="7" t="n">
        <v>0</v>
      </c>
      <c r="J13977" s="7" t="n">
        <v>0</v>
      </c>
      <c r="K13977" s="7" t="n">
        <v>0</v>
      </c>
      <c r="L13977" s="7" t="n">
        <v>0</v>
      </c>
      <c r="M13977" s="7" t="n">
        <v>1</v>
      </c>
      <c r="N13977" s="7" t="n">
        <v>1.60000002384186</v>
      </c>
      <c r="O13977" s="7" t="n">
        <v>0.0900000035762787</v>
      </c>
      <c r="P13977" s="7" t="s">
        <v>20</v>
      </c>
      <c r="Q13977" s="7" t="s">
        <v>20</v>
      </c>
      <c r="R13977" s="7" t="n">
        <v>-1</v>
      </c>
      <c r="S13977" s="7" t="n">
        <v>0</v>
      </c>
      <c r="T13977" s="7" t="n">
        <v>0</v>
      </c>
      <c r="U13977" s="7" t="n">
        <v>0</v>
      </c>
      <c r="V13977" s="7" t="n">
        <v>0</v>
      </c>
    </row>
    <row r="13978" spans="1:22">
      <c r="A13978" t="s">
        <v>4</v>
      </c>
      <c r="B13978" s="4" t="s">
        <v>5</v>
      </c>
      <c r="C13978" s="4" t="s">
        <v>7</v>
      </c>
      <c r="D13978" s="4" t="s">
        <v>9</v>
      </c>
      <c r="E13978" s="4" t="s">
        <v>9</v>
      </c>
      <c r="F13978" s="4" t="s">
        <v>9</v>
      </c>
      <c r="G13978" s="4" t="s">
        <v>8</v>
      </c>
      <c r="H13978" s="4" t="s">
        <v>19</v>
      </c>
      <c r="I13978" s="4" t="s">
        <v>18</v>
      </c>
      <c r="J13978" s="4" t="s">
        <v>18</v>
      </c>
      <c r="K13978" s="4" t="s">
        <v>18</v>
      </c>
      <c r="L13978" s="4" t="s">
        <v>18</v>
      </c>
      <c r="M13978" s="4" t="s">
        <v>18</v>
      </c>
      <c r="N13978" s="4" t="s">
        <v>18</v>
      </c>
      <c r="O13978" s="4" t="s">
        <v>18</v>
      </c>
      <c r="P13978" s="4" t="s">
        <v>9</v>
      </c>
      <c r="Q13978" s="4" t="s">
        <v>9</v>
      </c>
      <c r="R13978" s="4" t="s">
        <v>19</v>
      </c>
      <c r="S13978" s="4" t="s">
        <v>8</v>
      </c>
      <c r="T13978" s="4" t="s">
        <v>19</v>
      </c>
      <c r="U13978" s="4" t="s">
        <v>19</v>
      </c>
      <c r="V13978" s="4" t="s">
        <v>7</v>
      </c>
    </row>
    <row r="13979" spans="1:22">
      <c r="A13979" t="n">
        <v>120482</v>
      </c>
      <c r="B13979" s="56" t="n">
        <v>19</v>
      </c>
      <c r="C13979" s="7" t="n">
        <v>13</v>
      </c>
      <c r="D13979" s="7" t="s">
        <v>256</v>
      </c>
      <c r="E13979" s="7" t="s">
        <v>257</v>
      </c>
      <c r="F13979" s="7" t="s">
        <v>20</v>
      </c>
      <c r="G13979" s="7" t="n">
        <v>0</v>
      </c>
      <c r="H13979" s="7" t="n">
        <v>1</v>
      </c>
      <c r="I13979" s="7" t="n">
        <v>0</v>
      </c>
      <c r="J13979" s="7" t="n">
        <v>0</v>
      </c>
      <c r="K13979" s="7" t="n">
        <v>0</v>
      </c>
      <c r="L13979" s="7" t="n">
        <v>0</v>
      </c>
      <c r="M13979" s="7" t="n">
        <v>1</v>
      </c>
      <c r="N13979" s="7" t="n">
        <v>1.60000002384186</v>
      </c>
      <c r="O13979" s="7" t="n">
        <v>0.0900000035762787</v>
      </c>
      <c r="P13979" s="7" t="s">
        <v>20</v>
      </c>
      <c r="Q13979" s="7" t="s">
        <v>20</v>
      </c>
      <c r="R13979" s="7" t="n">
        <v>-1</v>
      </c>
      <c r="S13979" s="7" t="n">
        <v>0</v>
      </c>
      <c r="T13979" s="7" t="n">
        <v>0</v>
      </c>
      <c r="U13979" s="7" t="n">
        <v>0</v>
      </c>
      <c r="V13979" s="7" t="n">
        <v>0</v>
      </c>
    </row>
    <row r="13980" spans="1:22">
      <c r="A13980" t="s">
        <v>4</v>
      </c>
      <c r="B13980" s="4" t="s">
        <v>5</v>
      </c>
      <c r="C13980" s="4" t="s">
        <v>7</v>
      </c>
      <c r="D13980" s="4" t="s">
        <v>9</v>
      </c>
      <c r="E13980" s="4" t="s">
        <v>9</v>
      </c>
      <c r="F13980" s="4" t="s">
        <v>9</v>
      </c>
      <c r="G13980" s="4" t="s">
        <v>8</v>
      </c>
      <c r="H13980" s="4" t="s">
        <v>19</v>
      </c>
      <c r="I13980" s="4" t="s">
        <v>18</v>
      </c>
      <c r="J13980" s="4" t="s">
        <v>18</v>
      </c>
      <c r="K13980" s="4" t="s">
        <v>18</v>
      </c>
      <c r="L13980" s="4" t="s">
        <v>18</v>
      </c>
      <c r="M13980" s="4" t="s">
        <v>18</v>
      </c>
      <c r="N13980" s="4" t="s">
        <v>18</v>
      </c>
      <c r="O13980" s="4" t="s">
        <v>18</v>
      </c>
      <c r="P13980" s="4" t="s">
        <v>9</v>
      </c>
      <c r="Q13980" s="4" t="s">
        <v>9</v>
      </c>
      <c r="R13980" s="4" t="s">
        <v>19</v>
      </c>
      <c r="S13980" s="4" t="s">
        <v>8</v>
      </c>
      <c r="T13980" s="4" t="s">
        <v>19</v>
      </c>
      <c r="U13980" s="4" t="s">
        <v>19</v>
      </c>
      <c r="V13980" s="4" t="s">
        <v>7</v>
      </c>
    </row>
    <row r="13981" spans="1:22">
      <c r="A13981" t="n">
        <v>120565</v>
      </c>
      <c r="B13981" s="56" t="n">
        <v>19</v>
      </c>
      <c r="C13981" s="7" t="n">
        <v>80</v>
      </c>
      <c r="D13981" s="7" t="s">
        <v>258</v>
      </c>
      <c r="E13981" s="7" t="s">
        <v>259</v>
      </c>
      <c r="F13981" s="7" t="s">
        <v>20</v>
      </c>
      <c r="G13981" s="7" t="n">
        <v>0</v>
      </c>
      <c r="H13981" s="7" t="n">
        <v>1</v>
      </c>
      <c r="I13981" s="7" t="n">
        <v>0</v>
      </c>
      <c r="J13981" s="7" t="n">
        <v>0</v>
      </c>
      <c r="K13981" s="7" t="n">
        <v>0</v>
      </c>
      <c r="L13981" s="7" t="n">
        <v>0</v>
      </c>
      <c r="M13981" s="7" t="n">
        <v>1</v>
      </c>
      <c r="N13981" s="7" t="n">
        <v>1.60000002384186</v>
      </c>
      <c r="O13981" s="7" t="n">
        <v>0.0900000035762787</v>
      </c>
      <c r="P13981" s="7" t="s">
        <v>20</v>
      </c>
      <c r="Q13981" s="7" t="s">
        <v>20</v>
      </c>
      <c r="R13981" s="7" t="n">
        <v>-1</v>
      </c>
      <c r="S13981" s="7" t="n">
        <v>0</v>
      </c>
      <c r="T13981" s="7" t="n">
        <v>0</v>
      </c>
      <c r="U13981" s="7" t="n">
        <v>0</v>
      </c>
      <c r="V13981" s="7" t="n">
        <v>0</v>
      </c>
    </row>
    <row r="13982" spans="1:22">
      <c r="A13982" t="s">
        <v>4</v>
      </c>
      <c r="B13982" s="4" t="s">
        <v>5</v>
      </c>
      <c r="C13982" s="4" t="s">
        <v>7</v>
      </c>
      <c r="D13982" s="4" t="s">
        <v>9</v>
      </c>
      <c r="E13982" s="4" t="s">
        <v>9</v>
      </c>
      <c r="F13982" s="4" t="s">
        <v>9</v>
      </c>
      <c r="G13982" s="4" t="s">
        <v>8</v>
      </c>
      <c r="H13982" s="4" t="s">
        <v>19</v>
      </c>
      <c r="I13982" s="4" t="s">
        <v>18</v>
      </c>
      <c r="J13982" s="4" t="s">
        <v>18</v>
      </c>
      <c r="K13982" s="4" t="s">
        <v>18</v>
      </c>
      <c r="L13982" s="4" t="s">
        <v>18</v>
      </c>
      <c r="M13982" s="4" t="s">
        <v>18</v>
      </c>
      <c r="N13982" s="4" t="s">
        <v>18</v>
      </c>
      <c r="O13982" s="4" t="s">
        <v>18</v>
      </c>
      <c r="P13982" s="4" t="s">
        <v>9</v>
      </c>
      <c r="Q13982" s="4" t="s">
        <v>9</v>
      </c>
      <c r="R13982" s="4" t="s">
        <v>19</v>
      </c>
      <c r="S13982" s="4" t="s">
        <v>8</v>
      </c>
      <c r="T13982" s="4" t="s">
        <v>19</v>
      </c>
      <c r="U13982" s="4" t="s">
        <v>19</v>
      </c>
      <c r="V13982" s="4" t="s">
        <v>7</v>
      </c>
    </row>
    <row r="13983" spans="1:22">
      <c r="A13983" t="n">
        <v>120635</v>
      </c>
      <c r="B13983" s="56" t="n">
        <v>19</v>
      </c>
      <c r="C13983" s="7" t="n">
        <v>15</v>
      </c>
      <c r="D13983" s="7" t="s">
        <v>260</v>
      </c>
      <c r="E13983" s="7" t="s">
        <v>261</v>
      </c>
      <c r="F13983" s="7" t="s">
        <v>20</v>
      </c>
      <c r="G13983" s="7" t="n">
        <v>0</v>
      </c>
      <c r="H13983" s="7" t="n">
        <v>1</v>
      </c>
      <c r="I13983" s="7" t="n">
        <v>0</v>
      </c>
      <c r="J13983" s="7" t="n">
        <v>0</v>
      </c>
      <c r="K13983" s="7" t="n">
        <v>0</v>
      </c>
      <c r="L13983" s="7" t="n">
        <v>0</v>
      </c>
      <c r="M13983" s="7" t="n">
        <v>1</v>
      </c>
      <c r="N13983" s="7" t="n">
        <v>1.60000002384186</v>
      </c>
      <c r="O13983" s="7" t="n">
        <v>0.0900000035762787</v>
      </c>
      <c r="P13983" s="7" t="s">
        <v>20</v>
      </c>
      <c r="Q13983" s="7" t="s">
        <v>20</v>
      </c>
      <c r="R13983" s="7" t="n">
        <v>-1</v>
      </c>
      <c r="S13983" s="7" t="n">
        <v>0</v>
      </c>
      <c r="T13983" s="7" t="n">
        <v>0</v>
      </c>
      <c r="U13983" s="7" t="n">
        <v>0</v>
      </c>
      <c r="V13983" s="7" t="n">
        <v>0</v>
      </c>
    </row>
    <row r="13984" spans="1:22">
      <c r="A13984" t="s">
        <v>4</v>
      </c>
      <c r="B13984" s="4" t="s">
        <v>5</v>
      </c>
      <c r="C13984" s="4" t="s">
        <v>7</v>
      </c>
      <c r="D13984" s="4" t="s">
        <v>9</v>
      </c>
      <c r="E13984" s="4" t="s">
        <v>9</v>
      </c>
      <c r="F13984" s="4" t="s">
        <v>9</v>
      </c>
      <c r="G13984" s="4" t="s">
        <v>8</v>
      </c>
      <c r="H13984" s="4" t="s">
        <v>19</v>
      </c>
      <c r="I13984" s="4" t="s">
        <v>18</v>
      </c>
      <c r="J13984" s="4" t="s">
        <v>18</v>
      </c>
      <c r="K13984" s="4" t="s">
        <v>18</v>
      </c>
      <c r="L13984" s="4" t="s">
        <v>18</v>
      </c>
      <c r="M13984" s="4" t="s">
        <v>18</v>
      </c>
      <c r="N13984" s="4" t="s">
        <v>18</v>
      </c>
      <c r="O13984" s="4" t="s">
        <v>18</v>
      </c>
      <c r="P13984" s="4" t="s">
        <v>9</v>
      </c>
      <c r="Q13984" s="4" t="s">
        <v>9</v>
      </c>
      <c r="R13984" s="4" t="s">
        <v>19</v>
      </c>
      <c r="S13984" s="4" t="s">
        <v>8</v>
      </c>
      <c r="T13984" s="4" t="s">
        <v>19</v>
      </c>
      <c r="U13984" s="4" t="s">
        <v>19</v>
      </c>
      <c r="V13984" s="4" t="s">
        <v>7</v>
      </c>
    </row>
    <row r="13985" spans="1:22">
      <c r="A13985" t="n">
        <v>120717</v>
      </c>
      <c r="B13985" s="56" t="n">
        <v>19</v>
      </c>
      <c r="C13985" s="7" t="n">
        <v>18</v>
      </c>
      <c r="D13985" s="7" t="s">
        <v>262</v>
      </c>
      <c r="E13985" s="7" t="s">
        <v>263</v>
      </c>
      <c r="F13985" s="7" t="s">
        <v>20</v>
      </c>
      <c r="G13985" s="7" t="n">
        <v>0</v>
      </c>
      <c r="H13985" s="7" t="n">
        <v>1</v>
      </c>
      <c r="I13985" s="7" t="n">
        <v>0</v>
      </c>
      <c r="J13985" s="7" t="n">
        <v>0</v>
      </c>
      <c r="K13985" s="7" t="n">
        <v>0</v>
      </c>
      <c r="L13985" s="7" t="n">
        <v>0</v>
      </c>
      <c r="M13985" s="7" t="n">
        <v>1</v>
      </c>
      <c r="N13985" s="7" t="n">
        <v>1.60000002384186</v>
      </c>
      <c r="O13985" s="7" t="n">
        <v>0.0900000035762787</v>
      </c>
      <c r="P13985" s="7" t="s">
        <v>20</v>
      </c>
      <c r="Q13985" s="7" t="s">
        <v>20</v>
      </c>
      <c r="R13985" s="7" t="n">
        <v>-1</v>
      </c>
      <c r="S13985" s="7" t="n">
        <v>0</v>
      </c>
      <c r="T13985" s="7" t="n">
        <v>0</v>
      </c>
      <c r="U13985" s="7" t="n">
        <v>0</v>
      </c>
      <c r="V13985" s="7" t="n">
        <v>0</v>
      </c>
    </row>
    <row r="13986" spans="1:22">
      <c r="A13986" t="s">
        <v>4</v>
      </c>
      <c r="B13986" s="4" t="s">
        <v>5</v>
      </c>
      <c r="C13986" s="4" t="s">
        <v>7</v>
      </c>
      <c r="D13986" s="4" t="s">
        <v>9</v>
      </c>
      <c r="E13986" s="4" t="s">
        <v>9</v>
      </c>
      <c r="F13986" s="4" t="s">
        <v>9</v>
      </c>
      <c r="G13986" s="4" t="s">
        <v>8</v>
      </c>
      <c r="H13986" s="4" t="s">
        <v>19</v>
      </c>
      <c r="I13986" s="4" t="s">
        <v>18</v>
      </c>
      <c r="J13986" s="4" t="s">
        <v>18</v>
      </c>
      <c r="K13986" s="4" t="s">
        <v>18</v>
      </c>
      <c r="L13986" s="4" t="s">
        <v>18</v>
      </c>
      <c r="M13986" s="4" t="s">
        <v>18</v>
      </c>
      <c r="N13986" s="4" t="s">
        <v>18</v>
      </c>
      <c r="O13986" s="4" t="s">
        <v>18</v>
      </c>
      <c r="P13986" s="4" t="s">
        <v>9</v>
      </c>
      <c r="Q13986" s="4" t="s">
        <v>9</v>
      </c>
      <c r="R13986" s="4" t="s">
        <v>19</v>
      </c>
      <c r="S13986" s="4" t="s">
        <v>8</v>
      </c>
      <c r="T13986" s="4" t="s">
        <v>19</v>
      </c>
      <c r="U13986" s="4" t="s">
        <v>19</v>
      </c>
      <c r="V13986" s="4" t="s">
        <v>7</v>
      </c>
    </row>
    <row r="13987" spans="1:22">
      <c r="A13987" t="n">
        <v>120795</v>
      </c>
      <c r="B13987" s="56" t="n">
        <v>19</v>
      </c>
      <c r="C13987" s="7" t="n">
        <v>31</v>
      </c>
      <c r="D13987" s="7" t="s">
        <v>264</v>
      </c>
      <c r="E13987" s="7" t="s">
        <v>265</v>
      </c>
      <c r="F13987" s="7" t="s">
        <v>20</v>
      </c>
      <c r="G13987" s="7" t="n">
        <v>0</v>
      </c>
      <c r="H13987" s="7" t="n">
        <v>1</v>
      </c>
      <c r="I13987" s="7" t="n">
        <v>0</v>
      </c>
      <c r="J13987" s="7" t="n">
        <v>0</v>
      </c>
      <c r="K13987" s="7" t="n">
        <v>0</v>
      </c>
      <c r="L13987" s="7" t="n">
        <v>0</v>
      </c>
      <c r="M13987" s="7" t="n">
        <v>1</v>
      </c>
      <c r="N13987" s="7" t="n">
        <v>1.60000002384186</v>
      </c>
      <c r="O13987" s="7" t="n">
        <v>0.0900000035762787</v>
      </c>
      <c r="P13987" s="7" t="s">
        <v>20</v>
      </c>
      <c r="Q13987" s="7" t="s">
        <v>20</v>
      </c>
      <c r="R13987" s="7" t="n">
        <v>-1</v>
      </c>
      <c r="S13987" s="7" t="n">
        <v>0</v>
      </c>
      <c r="T13987" s="7" t="n">
        <v>0</v>
      </c>
      <c r="U13987" s="7" t="n">
        <v>0</v>
      </c>
      <c r="V13987" s="7" t="n">
        <v>0</v>
      </c>
    </row>
    <row r="13988" spans="1:22">
      <c r="A13988" t="s">
        <v>4</v>
      </c>
      <c r="B13988" s="4" t="s">
        <v>5</v>
      </c>
      <c r="C13988" s="4" t="s">
        <v>7</v>
      </c>
      <c r="D13988" s="4" t="s">
        <v>9</v>
      </c>
      <c r="E13988" s="4" t="s">
        <v>9</v>
      </c>
      <c r="F13988" s="4" t="s">
        <v>9</v>
      </c>
      <c r="G13988" s="4" t="s">
        <v>8</v>
      </c>
      <c r="H13988" s="4" t="s">
        <v>19</v>
      </c>
      <c r="I13988" s="4" t="s">
        <v>18</v>
      </c>
      <c r="J13988" s="4" t="s">
        <v>18</v>
      </c>
      <c r="K13988" s="4" t="s">
        <v>18</v>
      </c>
      <c r="L13988" s="4" t="s">
        <v>18</v>
      </c>
      <c r="M13988" s="4" t="s">
        <v>18</v>
      </c>
      <c r="N13988" s="4" t="s">
        <v>18</v>
      </c>
      <c r="O13988" s="4" t="s">
        <v>18</v>
      </c>
      <c r="P13988" s="4" t="s">
        <v>9</v>
      </c>
      <c r="Q13988" s="4" t="s">
        <v>9</v>
      </c>
      <c r="R13988" s="4" t="s">
        <v>19</v>
      </c>
      <c r="S13988" s="4" t="s">
        <v>8</v>
      </c>
      <c r="T13988" s="4" t="s">
        <v>19</v>
      </c>
      <c r="U13988" s="4" t="s">
        <v>19</v>
      </c>
      <c r="V13988" s="4" t="s">
        <v>7</v>
      </c>
    </row>
    <row r="13989" spans="1:22">
      <c r="A13989" t="n">
        <v>120874</v>
      </c>
      <c r="B13989" s="56" t="n">
        <v>19</v>
      </c>
      <c r="C13989" s="7" t="n">
        <v>33</v>
      </c>
      <c r="D13989" s="7" t="s">
        <v>266</v>
      </c>
      <c r="E13989" s="7" t="s">
        <v>267</v>
      </c>
      <c r="F13989" s="7" t="s">
        <v>20</v>
      </c>
      <c r="G13989" s="7" t="n">
        <v>0</v>
      </c>
      <c r="H13989" s="7" t="n">
        <v>1</v>
      </c>
      <c r="I13989" s="7" t="n">
        <v>0</v>
      </c>
      <c r="J13989" s="7" t="n">
        <v>0</v>
      </c>
      <c r="K13989" s="7" t="n">
        <v>0</v>
      </c>
      <c r="L13989" s="7" t="n">
        <v>0</v>
      </c>
      <c r="M13989" s="7" t="n">
        <v>1</v>
      </c>
      <c r="N13989" s="7" t="n">
        <v>1.60000002384186</v>
      </c>
      <c r="O13989" s="7" t="n">
        <v>0.0900000035762787</v>
      </c>
      <c r="P13989" s="7" t="s">
        <v>20</v>
      </c>
      <c r="Q13989" s="7" t="s">
        <v>20</v>
      </c>
      <c r="R13989" s="7" t="n">
        <v>-1</v>
      </c>
      <c r="S13989" s="7" t="n">
        <v>0</v>
      </c>
      <c r="T13989" s="7" t="n">
        <v>0</v>
      </c>
      <c r="U13989" s="7" t="n">
        <v>0</v>
      </c>
      <c r="V13989" s="7" t="n">
        <v>0</v>
      </c>
    </row>
    <row r="13990" spans="1:22">
      <c r="A13990" t="s">
        <v>4</v>
      </c>
      <c r="B13990" s="4" t="s">
        <v>5</v>
      </c>
      <c r="C13990" s="4" t="s">
        <v>7</v>
      </c>
      <c r="D13990" s="4" t="s">
        <v>9</v>
      </c>
      <c r="E13990" s="4" t="s">
        <v>9</v>
      </c>
      <c r="F13990" s="4" t="s">
        <v>9</v>
      </c>
      <c r="G13990" s="4" t="s">
        <v>8</v>
      </c>
      <c r="H13990" s="4" t="s">
        <v>19</v>
      </c>
      <c r="I13990" s="4" t="s">
        <v>18</v>
      </c>
      <c r="J13990" s="4" t="s">
        <v>18</v>
      </c>
      <c r="K13990" s="4" t="s">
        <v>18</v>
      </c>
      <c r="L13990" s="4" t="s">
        <v>18</v>
      </c>
      <c r="M13990" s="4" t="s">
        <v>18</v>
      </c>
      <c r="N13990" s="4" t="s">
        <v>18</v>
      </c>
      <c r="O13990" s="4" t="s">
        <v>18</v>
      </c>
      <c r="P13990" s="4" t="s">
        <v>9</v>
      </c>
      <c r="Q13990" s="4" t="s">
        <v>9</v>
      </c>
      <c r="R13990" s="4" t="s">
        <v>19</v>
      </c>
      <c r="S13990" s="4" t="s">
        <v>8</v>
      </c>
      <c r="T13990" s="4" t="s">
        <v>19</v>
      </c>
      <c r="U13990" s="4" t="s">
        <v>19</v>
      </c>
      <c r="V13990" s="4" t="s">
        <v>7</v>
      </c>
    </row>
    <row r="13991" spans="1:22">
      <c r="A13991" t="n">
        <v>120952</v>
      </c>
      <c r="B13991" s="56" t="n">
        <v>19</v>
      </c>
      <c r="C13991" s="7" t="n">
        <v>16</v>
      </c>
      <c r="D13991" s="7" t="s">
        <v>268</v>
      </c>
      <c r="E13991" s="7" t="s">
        <v>269</v>
      </c>
      <c r="F13991" s="7" t="s">
        <v>20</v>
      </c>
      <c r="G13991" s="7" t="n">
        <v>0</v>
      </c>
      <c r="H13991" s="7" t="n">
        <v>1</v>
      </c>
      <c r="I13991" s="7" t="n">
        <v>0</v>
      </c>
      <c r="J13991" s="7" t="n">
        <v>0</v>
      </c>
      <c r="K13991" s="7" t="n">
        <v>0</v>
      </c>
      <c r="L13991" s="7" t="n">
        <v>0</v>
      </c>
      <c r="M13991" s="7" t="n">
        <v>1</v>
      </c>
      <c r="N13991" s="7" t="n">
        <v>1.60000002384186</v>
      </c>
      <c r="O13991" s="7" t="n">
        <v>0.0900000035762787</v>
      </c>
      <c r="P13991" s="7" t="s">
        <v>20</v>
      </c>
      <c r="Q13991" s="7" t="s">
        <v>20</v>
      </c>
      <c r="R13991" s="7" t="n">
        <v>-1</v>
      </c>
      <c r="S13991" s="7" t="n">
        <v>0</v>
      </c>
      <c r="T13991" s="7" t="n">
        <v>0</v>
      </c>
      <c r="U13991" s="7" t="n">
        <v>0</v>
      </c>
      <c r="V13991" s="7" t="n">
        <v>0</v>
      </c>
    </row>
    <row r="13992" spans="1:22">
      <c r="A13992" t="s">
        <v>4</v>
      </c>
      <c r="B13992" s="4" t="s">
        <v>5</v>
      </c>
      <c r="C13992" s="4" t="s">
        <v>7</v>
      </c>
      <c r="D13992" s="4" t="s">
        <v>9</v>
      </c>
      <c r="E13992" s="4" t="s">
        <v>9</v>
      </c>
      <c r="F13992" s="4" t="s">
        <v>9</v>
      </c>
      <c r="G13992" s="4" t="s">
        <v>8</v>
      </c>
      <c r="H13992" s="4" t="s">
        <v>19</v>
      </c>
      <c r="I13992" s="4" t="s">
        <v>18</v>
      </c>
      <c r="J13992" s="4" t="s">
        <v>18</v>
      </c>
      <c r="K13992" s="4" t="s">
        <v>18</v>
      </c>
      <c r="L13992" s="4" t="s">
        <v>18</v>
      </c>
      <c r="M13992" s="4" t="s">
        <v>18</v>
      </c>
      <c r="N13992" s="4" t="s">
        <v>18</v>
      </c>
      <c r="O13992" s="4" t="s">
        <v>18</v>
      </c>
      <c r="P13992" s="4" t="s">
        <v>9</v>
      </c>
      <c r="Q13992" s="4" t="s">
        <v>9</v>
      </c>
      <c r="R13992" s="4" t="s">
        <v>19</v>
      </c>
      <c r="S13992" s="4" t="s">
        <v>8</v>
      </c>
      <c r="T13992" s="4" t="s">
        <v>19</v>
      </c>
      <c r="U13992" s="4" t="s">
        <v>19</v>
      </c>
      <c r="V13992" s="4" t="s">
        <v>7</v>
      </c>
    </row>
    <row r="13993" spans="1:22">
      <c r="A13993" t="n">
        <v>121021</v>
      </c>
      <c r="B13993" s="56" t="n">
        <v>19</v>
      </c>
      <c r="C13993" s="7" t="n">
        <v>7032</v>
      </c>
      <c r="D13993" s="7" t="s">
        <v>270</v>
      </c>
      <c r="E13993" s="7" t="s">
        <v>271</v>
      </c>
      <c r="F13993" s="7" t="s">
        <v>20</v>
      </c>
      <c r="G13993" s="7" t="n">
        <v>0</v>
      </c>
      <c r="H13993" s="7" t="n">
        <v>1</v>
      </c>
      <c r="I13993" s="7" t="n">
        <v>0</v>
      </c>
      <c r="J13993" s="7" t="n">
        <v>0</v>
      </c>
      <c r="K13993" s="7" t="n">
        <v>0</v>
      </c>
      <c r="L13993" s="7" t="n">
        <v>0</v>
      </c>
      <c r="M13993" s="7" t="n">
        <v>1</v>
      </c>
      <c r="N13993" s="7" t="n">
        <v>1.60000002384186</v>
      </c>
      <c r="O13993" s="7" t="n">
        <v>0.0900000035762787</v>
      </c>
      <c r="P13993" s="7" t="s">
        <v>20</v>
      </c>
      <c r="Q13993" s="7" t="s">
        <v>20</v>
      </c>
      <c r="R13993" s="7" t="n">
        <v>-1</v>
      </c>
      <c r="S13993" s="7" t="n">
        <v>0</v>
      </c>
      <c r="T13993" s="7" t="n">
        <v>0</v>
      </c>
      <c r="U13993" s="7" t="n">
        <v>0</v>
      </c>
      <c r="V13993" s="7" t="n">
        <v>0</v>
      </c>
    </row>
    <row r="13994" spans="1:22">
      <c r="A13994" t="s">
        <v>4</v>
      </c>
      <c r="B13994" s="4" t="s">
        <v>5</v>
      </c>
      <c r="C13994" s="4" t="s">
        <v>7</v>
      </c>
      <c r="D13994" s="4" t="s">
        <v>8</v>
      </c>
      <c r="E13994" s="4" t="s">
        <v>8</v>
      </c>
      <c r="F13994" s="4" t="s">
        <v>9</v>
      </c>
    </row>
    <row r="13995" spans="1:22">
      <c r="A13995" t="n">
        <v>121091</v>
      </c>
      <c r="B13995" s="53" t="n">
        <v>20</v>
      </c>
      <c r="C13995" s="7" t="n">
        <v>0</v>
      </c>
      <c r="D13995" s="7" t="n">
        <v>3</v>
      </c>
      <c r="E13995" s="7" t="n">
        <v>10</v>
      </c>
      <c r="F13995" s="7" t="s">
        <v>272</v>
      </c>
    </row>
    <row r="13996" spans="1:22">
      <c r="A13996" t="s">
        <v>4</v>
      </c>
      <c r="B13996" s="4" t="s">
        <v>5</v>
      </c>
      <c r="C13996" s="4" t="s">
        <v>7</v>
      </c>
    </row>
    <row r="13997" spans="1:22">
      <c r="A13997" t="n">
        <v>121109</v>
      </c>
      <c r="B13997" s="23" t="n">
        <v>16</v>
      </c>
      <c r="C13997" s="7" t="n">
        <v>0</v>
      </c>
    </row>
    <row r="13998" spans="1:22">
      <c r="A13998" t="s">
        <v>4</v>
      </c>
      <c r="B13998" s="4" t="s">
        <v>5</v>
      </c>
      <c r="C13998" s="4" t="s">
        <v>7</v>
      </c>
      <c r="D13998" s="4" t="s">
        <v>8</v>
      </c>
      <c r="E13998" s="4" t="s">
        <v>8</v>
      </c>
      <c r="F13998" s="4" t="s">
        <v>9</v>
      </c>
    </row>
    <row r="13999" spans="1:22">
      <c r="A13999" t="n">
        <v>121112</v>
      </c>
      <c r="B13999" s="53" t="n">
        <v>20</v>
      </c>
      <c r="C13999" s="7" t="n">
        <v>1</v>
      </c>
      <c r="D13999" s="7" t="n">
        <v>3</v>
      </c>
      <c r="E13999" s="7" t="n">
        <v>10</v>
      </c>
      <c r="F13999" s="7" t="s">
        <v>272</v>
      </c>
    </row>
    <row r="14000" spans="1:22">
      <c r="A14000" t="s">
        <v>4</v>
      </c>
      <c r="B14000" s="4" t="s">
        <v>5</v>
      </c>
      <c r="C14000" s="4" t="s">
        <v>7</v>
      </c>
    </row>
    <row r="14001" spans="1:22">
      <c r="A14001" t="n">
        <v>121130</v>
      </c>
      <c r="B14001" s="23" t="n">
        <v>16</v>
      </c>
      <c r="C14001" s="7" t="n">
        <v>0</v>
      </c>
    </row>
    <row r="14002" spans="1:22">
      <c r="A14002" t="s">
        <v>4</v>
      </c>
      <c r="B14002" s="4" t="s">
        <v>5</v>
      </c>
      <c r="C14002" s="4" t="s">
        <v>7</v>
      </c>
      <c r="D14002" s="4" t="s">
        <v>8</v>
      </c>
      <c r="E14002" s="4" t="s">
        <v>8</v>
      </c>
      <c r="F14002" s="4" t="s">
        <v>9</v>
      </c>
    </row>
    <row r="14003" spans="1:22">
      <c r="A14003" t="n">
        <v>121133</v>
      </c>
      <c r="B14003" s="53" t="n">
        <v>20</v>
      </c>
      <c r="C14003" s="7" t="n">
        <v>2</v>
      </c>
      <c r="D14003" s="7" t="n">
        <v>3</v>
      </c>
      <c r="E14003" s="7" t="n">
        <v>10</v>
      </c>
      <c r="F14003" s="7" t="s">
        <v>272</v>
      </c>
    </row>
    <row r="14004" spans="1:22">
      <c r="A14004" t="s">
        <v>4</v>
      </c>
      <c r="B14004" s="4" t="s">
        <v>5</v>
      </c>
      <c r="C14004" s="4" t="s">
        <v>7</v>
      </c>
    </row>
    <row r="14005" spans="1:22">
      <c r="A14005" t="n">
        <v>121151</v>
      </c>
      <c r="B14005" s="23" t="n">
        <v>16</v>
      </c>
      <c r="C14005" s="7" t="n">
        <v>0</v>
      </c>
    </row>
    <row r="14006" spans="1:22">
      <c r="A14006" t="s">
        <v>4</v>
      </c>
      <c r="B14006" s="4" t="s">
        <v>5</v>
      </c>
      <c r="C14006" s="4" t="s">
        <v>7</v>
      </c>
      <c r="D14006" s="4" t="s">
        <v>8</v>
      </c>
      <c r="E14006" s="4" t="s">
        <v>8</v>
      </c>
      <c r="F14006" s="4" t="s">
        <v>9</v>
      </c>
    </row>
    <row r="14007" spans="1:22">
      <c r="A14007" t="n">
        <v>121154</v>
      </c>
      <c r="B14007" s="53" t="n">
        <v>20</v>
      </c>
      <c r="C14007" s="7" t="n">
        <v>3</v>
      </c>
      <c r="D14007" s="7" t="n">
        <v>3</v>
      </c>
      <c r="E14007" s="7" t="n">
        <v>10</v>
      </c>
      <c r="F14007" s="7" t="s">
        <v>272</v>
      </c>
    </row>
    <row r="14008" spans="1:22">
      <c r="A14008" t="s">
        <v>4</v>
      </c>
      <c r="B14008" s="4" t="s">
        <v>5</v>
      </c>
      <c r="C14008" s="4" t="s">
        <v>7</v>
      </c>
    </row>
    <row r="14009" spans="1:22">
      <c r="A14009" t="n">
        <v>121172</v>
      </c>
      <c r="B14009" s="23" t="n">
        <v>16</v>
      </c>
      <c r="C14009" s="7" t="n">
        <v>0</v>
      </c>
    </row>
    <row r="14010" spans="1:22">
      <c r="A14010" t="s">
        <v>4</v>
      </c>
      <c r="B14010" s="4" t="s">
        <v>5</v>
      </c>
      <c r="C14010" s="4" t="s">
        <v>7</v>
      </c>
      <c r="D14010" s="4" t="s">
        <v>8</v>
      </c>
      <c r="E14010" s="4" t="s">
        <v>8</v>
      </c>
      <c r="F14010" s="4" t="s">
        <v>9</v>
      </c>
    </row>
    <row r="14011" spans="1:22">
      <c r="A14011" t="n">
        <v>121175</v>
      </c>
      <c r="B14011" s="53" t="n">
        <v>20</v>
      </c>
      <c r="C14011" s="7" t="n">
        <v>4</v>
      </c>
      <c r="D14011" s="7" t="n">
        <v>3</v>
      </c>
      <c r="E14011" s="7" t="n">
        <v>10</v>
      </c>
      <c r="F14011" s="7" t="s">
        <v>272</v>
      </c>
    </row>
    <row r="14012" spans="1:22">
      <c r="A14012" t="s">
        <v>4</v>
      </c>
      <c r="B14012" s="4" t="s">
        <v>5</v>
      </c>
      <c r="C14012" s="4" t="s">
        <v>7</v>
      </c>
    </row>
    <row r="14013" spans="1:22">
      <c r="A14013" t="n">
        <v>121193</v>
      </c>
      <c r="B14013" s="23" t="n">
        <v>16</v>
      </c>
      <c r="C14013" s="7" t="n">
        <v>0</v>
      </c>
    </row>
    <row r="14014" spans="1:22">
      <c r="A14014" t="s">
        <v>4</v>
      </c>
      <c r="B14014" s="4" t="s">
        <v>5</v>
      </c>
      <c r="C14014" s="4" t="s">
        <v>7</v>
      </c>
      <c r="D14014" s="4" t="s">
        <v>8</v>
      </c>
      <c r="E14014" s="4" t="s">
        <v>8</v>
      </c>
      <c r="F14014" s="4" t="s">
        <v>9</v>
      </c>
    </row>
    <row r="14015" spans="1:22">
      <c r="A14015" t="n">
        <v>121196</v>
      </c>
      <c r="B14015" s="53" t="n">
        <v>20</v>
      </c>
      <c r="C14015" s="7" t="n">
        <v>5</v>
      </c>
      <c r="D14015" s="7" t="n">
        <v>3</v>
      </c>
      <c r="E14015" s="7" t="n">
        <v>10</v>
      </c>
      <c r="F14015" s="7" t="s">
        <v>272</v>
      </c>
    </row>
    <row r="14016" spans="1:22">
      <c r="A14016" t="s">
        <v>4</v>
      </c>
      <c r="B14016" s="4" t="s">
        <v>5</v>
      </c>
      <c r="C14016" s="4" t="s">
        <v>7</v>
      </c>
    </row>
    <row r="14017" spans="1:6">
      <c r="A14017" t="n">
        <v>121214</v>
      </c>
      <c r="B14017" s="23" t="n">
        <v>16</v>
      </c>
      <c r="C14017" s="7" t="n">
        <v>0</v>
      </c>
    </row>
    <row r="14018" spans="1:6">
      <c r="A14018" t="s">
        <v>4</v>
      </c>
      <c r="B14018" s="4" t="s">
        <v>5</v>
      </c>
      <c r="C14018" s="4" t="s">
        <v>7</v>
      </c>
      <c r="D14018" s="4" t="s">
        <v>8</v>
      </c>
      <c r="E14018" s="4" t="s">
        <v>8</v>
      </c>
      <c r="F14018" s="4" t="s">
        <v>9</v>
      </c>
    </row>
    <row r="14019" spans="1:6">
      <c r="A14019" t="n">
        <v>121217</v>
      </c>
      <c r="B14019" s="53" t="n">
        <v>20</v>
      </c>
      <c r="C14019" s="7" t="n">
        <v>6</v>
      </c>
      <c r="D14019" s="7" t="n">
        <v>3</v>
      </c>
      <c r="E14019" s="7" t="n">
        <v>10</v>
      </c>
      <c r="F14019" s="7" t="s">
        <v>272</v>
      </c>
    </row>
    <row r="14020" spans="1:6">
      <c r="A14020" t="s">
        <v>4</v>
      </c>
      <c r="B14020" s="4" t="s">
        <v>5</v>
      </c>
      <c r="C14020" s="4" t="s">
        <v>7</v>
      </c>
    </row>
    <row r="14021" spans="1:6">
      <c r="A14021" t="n">
        <v>121235</v>
      </c>
      <c r="B14021" s="23" t="n">
        <v>16</v>
      </c>
      <c r="C14021" s="7" t="n">
        <v>0</v>
      </c>
    </row>
    <row r="14022" spans="1:6">
      <c r="A14022" t="s">
        <v>4</v>
      </c>
      <c r="B14022" s="4" t="s">
        <v>5</v>
      </c>
      <c r="C14022" s="4" t="s">
        <v>7</v>
      </c>
      <c r="D14022" s="4" t="s">
        <v>8</v>
      </c>
      <c r="E14022" s="4" t="s">
        <v>8</v>
      </c>
      <c r="F14022" s="4" t="s">
        <v>9</v>
      </c>
    </row>
    <row r="14023" spans="1:6">
      <c r="A14023" t="n">
        <v>121238</v>
      </c>
      <c r="B14023" s="53" t="n">
        <v>20</v>
      </c>
      <c r="C14023" s="7" t="n">
        <v>7</v>
      </c>
      <c r="D14023" s="7" t="n">
        <v>3</v>
      </c>
      <c r="E14023" s="7" t="n">
        <v>10</v>
      </c>
      <c r="F14023" s="7" t="s">
        <v>272</v>
      </c>
    </row>
    <row r="14024" spans="1:6">
      <c r="A14024" t="s">
        <v>4</v>
      </c>
      <c r="B14024" s="4" t="s">
        <v>5</v>
      </c>
      <c r="C14024" s="4" t="s">
        <v>7</v>
      </c>
    </row>
    <row r="14025" spans="1:6">
      <c r="A14025" t="n">
        <v>121256</v>
      </c>
      <c r="B14025" s="23" t="n">
        <v>16</v>
      </c>
      <c r="C14025" s="7" t="n">
        <v>0</v>
      </c>
    </row>
    <row r="14026" spans="1:6">
      <c r="A14026" t="s">
        <v>4</v>
      </c>
      <c r="B14026" s="4" t="s">
        <v>5</v>
      </c>
      <c r="C14026" s="4" t="s">
        <v>7</v>
      </c>
      <c r="D14026" s="4" t="s">
        <v>8</v>
      </c>
      <c r="E14026" s="4" t="s">
        <v>8</v>
      </c>
      <c r="F14026" s="4" t="s">
        <v>9</v>
      </c>
    </row>
    <row r="14027" spans="1:6">
      <c r="A14027" t="n">
        <v>121259</v>
      </c>
      <c r="B14027" s="53" t="n">
        <v>20</v>
      </c>
      <c r="C14027" s="7" t="n">
        <v>8</v>
      </c>
      <c r="D14027" s="7" t="n">
        <v>3</v>
      </c>
      <c r="E14027" s="7" t="n">
        <v>10</v>
      </c>
      <c r="F14027" s="7" t="s">
        <v>272</v>
      </c>
    </row>
    <row r="14028" spans="1:6">
      <c r="A14028" t="s">
        <v>4</v>
      </c>
      <c r="B14028" s="4" t="s">
        <v>5</v>
      </c>
      <c r="C14028" s="4" t="s">
        <v>7</v>
      </c>
    </row>
    <row r="14029" spans="1:6">
      <c r="A14029" t="n">
        <v>121277</v>
      </c>
      <c r="B14029" s="23" t="n">
        <v>16</v>
      </c>
      <c r="C14029" s="7" t="n">
        <v>0</v>
      </c>
    </row>
    <row r="14030" spans="1:6">
      <c r="A14030" t="s">
        <v>4</v>
      </c>
      <c r="B14030" s="4" t="s">
        <v>5</v>
      </c>
      <c r="C14030" s="4" t="s">
        <v>7</v>
      </c>
      <c r="D14030" s="4" t="s">
        <v>8</v>
      </c>
      <c r="E14030" s="4" t="s">
        <v>8</v>
      </c>
      <c r="F14030" s="4" t="s">
        <v>9</v>
      </c>
    </row>
    <row r="14031" spans="1:6">
      <c r="A14031" t="n">
        <v>121280</v>
      </c>
      <c r="B14031" s="53" t="n">
        <v>20</v>
      </c>
      <c r="C14031" s="7" t="n">
        <v>9</v>
      </c>
      <c r="D14031" s="7" t="n">
        <v>3</v>
      </c>
      <c r="E14031" s="7" t="n">
        <v>10</v>
      </c>
      <c r="F14031" s="7" t="s">
        <v>272</v>
      </c>
    </row>
    <row r="14032" spans="1:6">
      <c r="A14032" t="s">
        <v>4</v>
      </c>
      <c r="B14032" s="4" t="s">
        <v>5</v>
      </c>
      <c r="C14032" s="4" t="s">
        <v>7</v>
      </c>
    </row>
    <row r="14033" spans="1:6">
      <c r="A14033" t="n">
        <v>121298</v>
      </c>
      <c r="B14033" s="23" t="n">
        <v>16</v>
      </c>
      <c r="C14033" s="7" t="n">
        <v>0</v>
      </c>
    </row>
    <row r="14034" spans="1:6">
      <c r="A14034" t="s">
        <v>4</v>
      </c>
      <c r="B14034" s="4" t="s">
        <v>5</v>
      </c>
      <c r="C14034" s="4" t="s">
        <v>7</v>
      </c>
      <c r="D14034" s="4" t="s">
        <v>8</v>
      </c>
      <c r="E14034" s="4" t="s">
        <v>8</v>
      </c>
      <c r="F14034" s="4" t="s">
        <v>9</v>
      </c>
    </row>
    <row r="14035" spans="1:6">
      <c r="A14035" t="n">
        <v>121301</v>
      </c>
      <c r="B14035" s="53" t="n">
        <v>20</v>
      </c>
      <c r="C14035" s="7" t="n">
        <v>11</v>
      </c>
      <c r="D14035" s="7" t="n">
        <v>3</v>
      </c>
      <c r="E14035" s="7" t="n">
        <v>10</v>
      </c>
      <c r="F14035" s="7" t="s">
        <v>272</v>
      </c>
    </row>
    <row r="14036" spans="1:6">
      <c r="A14036" t="s">
        <v>4</v>
      </c>
      <c r="B14036" s="4" t="s">
        <v>5</v>
      </c>
      <c r="C14036" s="4" t="s">
        <v>7</v>
      </c>
    </row>
    <row r="14037" spans="1:6">
      <c r="A14037" t="n">
        <v>121319</v>
      </c>
      <c r="B14037" s="23" t="n">
        <v>16</v>
      </c>
      <c r="C14037" s="7" t="n">
        <v>0</v>
      </c>
    </row>
    <row r="14038" spans="1:6">
      <c r="A14038" t="s">
        <v>4</v>
      </c>
      <c r="B14038" s="4" t="s">
        <v>5</v>
      </c>
      <c r="C14038" s="4" t="s">
        <v>7</v>
      </c>
      <c r="D14038" s="4" t="s">
        <v>8</v>
      </c>
      <c r="E14038" s="4" t="s">
        <v>8</v>
      </c>
      <c r="F14038" s="4" t="s">
        <v>9</v>
      </c>
    </row>
    <row r="14039" spans="1:6">
      <c r="A14039" t="n">
        <v>121322</v>
      </c>
      <c r="B14039" s="53" t="n">
        <v>20</v>
      </c>
      <c r="C14039" s="7" t="n">
        <v>14</v>
      </c>
      <c r="D14039" s="7" t="n">
        <v>3</v>
      </c>
      <c r="E14039" s="7" t="n">
        <v>10</v>
      </c>
      <c r="F14039" s="7" t="s">
        <v>272</v>
      </c>
    </row>
    <row r="14040" spans="1:6">
      <c r="A14040" t="s">
        <v>4</v>
      </c>
      <c r="B14040" s="4" t="s">
        <v>5</v>
      </c>
      <c r="C14040" s="4" t="s">
        <v>7</v>
      </c>
    </row>
    <row r="14041" spans="1:6">
      <c r="A14041" t="n">
        <v>121340</v>
      </c>
      <c r="B14041" s="23" t="n">
        <v>16</v>
      </c>
      <c r="C14041" s="7" t="n">
        <v>0</v>
      </c>
    </row>
    <row r="14042" spans="1:6">
      <c r="A14042" t="s">
        <v>4</v>
      </c>
      <c r="B14042" s="4" t="s">
        <v>5</v>
      </c>
      <c r="C14042" s="4" t="s">
        <v>7</v>
      </c>
      <c r="D14042" s="4" t="s">
        <v>8</v>
      </c>
      <c r="E14042" s="4" t="s">
        <v>8</v>
      </c>
      <c r="F14042" s="4" t="s">
        <v>9</v>
      </c>
    </row>
    <row r="14043" spans="1:6">
      <c r="A14043" t="n">
        <v>121343</v>
      </c>
      <c r="B14043" s="53" t="n">
        <v>20</v>
      </c>
      <c r="C14043" s="7" t="n">
        <v>13</v>
      </c>
      <c r="D14043" s="7" t="n">
        <v>3</v>
      </c>
      <c r="E14043" s="7" t="n">
        <v>10</v>
      </c>
      <c r="F14043" s="7" t="s">
        <v>272</v>
      </c>
    </row>
    <row r="14044" spans="1:6">
      <c r="A14044" t="s">
        <v>4</v>
      </c>
      <c r="B14044" s="4" t="s">
        <v>5</v>
      </c>
      <c r="C14044" s="4" t="s">
        <v>7</v>
      </c>
    </row>
    <row r="14045" spans="1:6">
      <c r="A14045" t="n">
        <v>121361</v>
      </c>
      <c r="B14045" s="23" t="n">
        <v>16</v>
      </c>
      <c r="C14045" s="7" t="n">
        <v>0</v>
      </c>
    </row>
    <row r="14046" spans="1:6">
      <c r="A14046" t="s">
        <v>4</v>
      </c>
      <c r="B14046" s="4" t="s">
        <v>5</v>
      </c>
      <c r="C14046" s="4" t="s">
        <v>7</v>
      </c>
      <c r="D14046" s="4" t="s">
        <v>8</v>
      </c>
      <c r="E14046" s="4" t="s">
        <v>8</v>
      </c>
      <c r="F14046" s="4" t="s">
        <v>9</v>
      </c>
    </row>
    <row r="14047" spans="1:6">
      <c r="A14047" t="n">
        <v>121364</v>
      </c>
      <c r="B14047" s="53" t="n">
        <v>20</v>
      </c>
      <c r="C14047" s="7" t="n">
        <v>80</v>
      </c>
      <c r="D14047" s="7" t="n">
        <v>3</v>
      </c>
      <c r="E14047" s="7" t="n">
        <v>10</v>
      </c>
      <c r="F14047" s="7" t="s">
        <v>272</v>
      </c>
    </row>
    <row r="14048" spans="1:6">
      <c r="A14048" t="s">
        <v>4</v>
      </c>
      <c r="B14048" s="4" t="s">
        <v>5</v>
      </c>
      <c r="C14048" s="4" t="s">
        <v>7</v>
      </c>
    </row>
    <row r="14049" spans="1:6">
      <c r="A14049" t="n">
        <v>121382</v>
      </c>
      <c r="B14049" s="23" t="n">
        <v>16</v>
      </c>
      <c r="C14049" s="7" t="n">
        <v>0</v>
      </c>
    </row>
    <row r="14050" spans="1:6">
      <c r="A14050" t="s">
        <v>4</v>
      </c>
      <c r="B14050" s="4" t="s">
        <v>5</v>
      </c>
      <c r="C14050" s="4" t="s">
        <v>7</v>
      </c>
      <c r="D14050" s="4" t="s">
        <v>8</v>
      </c>
      <c r="E14050" s="4" t="s">
        <v>8</v>
      </c>
      <c r="F14050" s="4" t="s">
        <v>9</v>
      </c>
    </row>
    <row r="14051" spans="1:6">
      <c r="A14051" t="n">
        <v>121385</v>
      </c>
      <c r="B14051" s="53" t="n">
        <v>20</v>
      </c>
      <c r="C14051" s="7" t="n">
        <v>15</v>
      </c>
      <c r="D14051" s="7" t="n">
        <v>3</v>
      </c>
      <c r="E14051" s="7" t="n">
        <v>10</v>
      </c>
      <c r="F14051" s="7" t="s">
        <v>272</v>
      </c>
    </row>
    <row r="14052" spans="1:6">
      <c r="A14052" t="s">
        <v>4</v>
      </c>
      <c r="B14052" s="4" t="s">
        <v>5</v>
      </c>
      <c r="C14052" s="4" t="s">
        <v>7</v>
      </c>
    </row>
    <row r="14053" spans="1:6">
      <c r="A14053" t="n">
        <v>121403</v>
      </c>
      <c r="B14053" s="23" t="n">
        <v>16</v>
      </c>
      <c r="C14053" s="7" t="n">
        <v>0</v>
      </c>
    </row>
    <row r="14054" spans="1:6">
      <c r="A14054" t="s">
        <v>4</v>
      </c>
      <c r="B14054" s="4" t="s">
        <v>5</v>
      </c>
      <c r="C14054" s="4" t="s">
        <v>7</v>
      </c>
      <c r="D14054" s="4" t="s">
        <v>8</v>
      </c>
      <c r="E14054" s="4" t="s">
        <v>8</v>
      </c>
      <c r="F14054" s="4" t="s">
        <v>9</v>
      </c>
    </row>
    <row r="14055" spans="1:6">
      <c r="A14055" t="n">
        <v>121406</v>
      </c>
      <c r="B14055" s="53" t="n">
        <v>20</v>
      </c>
      <c r="C14055" s="7" t="n">
        <v>18</v>
      </c>
      <c r="D14055" s="7" t="n">
        <v>3</v>
      </c>
      <c r="E14055" s="7" t="n">
        <v>10</v>
      </c>
      <c r="F14055" s="7" t="s">
        <v>272</v>
      </c>
    </row>
    <row r="14056" spans="1:6">
      <c r="A14056" t="s">
        <v>4</v>
      </c>
      <c r="B14056" s="4" t="s">
        <v>5</v>
      </c>
      <c r="C14056" s="4" t="s">
        <v>7</v>
      </c>
    </row>
    <row r="14057" spans="1:6">
      <c r="A14057" t="n">
        <v>121424</v>
      </c>
      <c r="B14057" s="23" t="n">
        <v>16</v>
      </c>
      <c r="C14057" s="7" t="n">
        <v>0</v>
      </c>
    </row>
    <row r="14058" spans="1:6">
      <c r="A14058" t="s">
        <v>4</v>
      </c>
      <c r="B14058" s="4" t="s">
        <v>5</v>
      </c>
      <c r="C14058" s="4" t="s">
        <v>7</v>
      </c>
      <c r="D14058" s="4" t="s">
        <v>8</v>
      </c>
      <c r="E14058" s="4" t="s">
        <v>8</v>
      </c>
      <c r="F14058" s="4" t="s">
        <v>9</v>
      </c>
    </row>
    <row r="14059" spans="1:6">
      <c r="A14059" t="n">
        <v>121427</v>
      </c>
      <c r="B14059" s="53" t="n">
        <v>20</v>
      </c>
      <c r="C14059" s="7" t="n">
        <v>31</v>
      </c>
      <c r="D14059" s="7" t="n">
        <v>3</v>
      </c>
      <c r="E14059" s="7" t="n">
        <v>10</v>
      </c>
      <c r="F14059" s="7" t="s">
        <v>272</v>
      </c>
    </row>
    <row r="14060" spans="1:6">
      <c r="A14060" t="s">
        <v>4</v>
      </c>
      <c r="B14060" s="4" t="s">
        <v>5</v>
      </c>
      <c r="C14060" s="4" t="s">
        <v>7</v>
      </c>
    </row>
    <row r="14061" spans="1:6">
      <c r="A14061" t="n">
        <v>121445</v>
      </c>
      <c r="B14061" s="23" t="n">
        <v>16</v>
      </c>
      <c r="C14061" s="7" t="n">
        <v>0</v>
      </c>
    </row>
    <row r="14062" spans="1:6">
      <c r="A14062" t="s">
        <v>4</v>
      </c>
      <c r="B14062" s="4" t="s">
        <v>5</v>
      </c>
      <c r="C14062" s="4" t="s">
        <v>7</v>
      </c>
      <c r="D14062" s="4" t="s">
        <v>8</v>
      </c>
      <c r="E14062" s="4" t="s">
        <v>8</v>
      </c>
      <c r="F14062" s="4" t="s">
        <v>9</v>
      </c>
    </row>
    <row r="14063" spans="1:6">
      <c r="A14063" t="n">
        <v>121448</v>
      </c>
      <c r="B14063" s="53" t="n">
        <v>20</v>
      </c>
      <c r="C14063" s="7" t="n">
        <v>33</v>
      </c>
      <c r="D14063" s="7" t="n">
        <v>3</v>
      </c>
      <c r="E14063" s="7" t="n">
        <v>10</v>
      </c>
      <c r="F14063" s="7" t="s">
        <v>272</v>
      </c>
    </row>
    <row r="14064" spans="1:6">
      <c r="A14064" t="s">
        <v>4</v>
      </c>
      <c r="B14064" s="4" t="s">
        <v>5</v>
      </c>
      <c r="C14064" s="4" t="s">
        <v>7</v>
      </c>
    </row>
    <row r="14065" spans="1:6">
      <c r="A14065" t="n">
        <v>121466</v>
      </c>
      <c r="B14065" s="23" t="n">
        <v>16</v>
      </c>
      <c r="C14065" s="7" t="n">
        <v>0</v>
      </c>
    </row>
    <row r="14066" spans="1:6">
      <c r="A14066" t="s">
        <v>4</v>
      </c>
      <c r="B14066" s="4" t="s">
        <v>5</v>
      </c>
      <c r="C14066" s="4" t="s">
        <v>7</v>
      </c>
      <c r="D14066" s="4" t="s">
        <v>8</v>
      </c>
      <c r="E14066" s="4" t="s">
        <v>8</v>
      </c>
      <c r="F14066" s="4" t="s">
        <v>9</v>
      </c>
    </row>
    <row r="14067" spans="1:6">
      <c r="A14067" t="n">
        <v>121469</v>
      </c>
      <c r="B14067" s="53" t="n">
        <v>20</v>
      </c>
      <c r="C14067" s="7" t="n">
        <v>16</v>
      </c>
      <c r="D14067" s="7" t="n">
        <v>3</v>
      </c>
      <c r="E14067" s="7" t="n">
        <v>10</v>
      </c>
      <c r="F14067" s="7" t="s">
        <v>272</v>
      </c>
    </row>
    <row r="14068" spans="1:6">
      <c r="A14068" t="s">
        <v>4</v>
      </c>
      <c r="B14068" s="4" t="s">
        <v>5</v>
      </c>
      <c r="C14068" s="4" t="s">
        <v>7</v>
      </c>
    </row>
    <row r="14069" spans="1:6">
      <c r="A14069" t="n">
        <v>121487</v>
      </c>
      <c r="B14069" s="23" t="n">
        <v>16</v>
      </c>
      <c r="C14069" s="7" t="n">
        <v>0</v>
      </c>
    </row>
    <row r="14070" spans="1:6">
      <c r="A14070" t="s">
        <v>4</v>
      </c>
      <c r="B14070" s="4" t="s">
        <v>5</v>
      </c>
      <c r="C14070" s="4" t="s">
        <v>7</v>
      </c>
      <c r="D14070" s="4" t="s">
        <v>8</v>
      </c>
      <c r="E14070" s="4" t="s">
        <v>8</v>
      </c>
      <c r="F14070" s="4" t="s">
        <v>9</v>
      </c>
    </row>
    <row r="14071" spans="1:6">
      <c r="A14071" t="n">
        <v>121490</v>
      </c>
      <c r="B14071" s="53" t="n">
        <v>20</v>
      </c>
      <c r="C14071" s="7" t="n">
        <v>7032</v>
      </c>
      <c r="D14071" s="7" t="n">
        <v>3</v>
      </c>
      <c r="E14071" s="7" t="n">
        <v>10</v>
      </c>
      <c r="F14071" s="7" t="s">
        <v>272</v>
      </c>
    </row>
    <row r="14072" spans="1:6">
      <c r="A14072" t="s">
        <v>4</v>
      </c>
      <c r="B14072" s="4" t="s">
        <v>5</v>
      </c>
      <c r="C14072" s="4" t="s">
        <v>7</v>
      </c>
    </row>
    <row r="14073" spans="1:6">
      <c r="A14073" t="n">
        <v>121508</v>
      </c>
      <c r="B14073" s="23" t="n">
        <v>16</v>
      </c>
      <c r="C14073" s="7" t="n">
        <v>0</v>
      </c>
    </row>
    <row r="14074" spans="1:6">
      <c r="A14074" t="s">
        <v>4</v>
      </c>
      <c r="B14074" s="4" t="s">
        <v>5</v>
      </c>
      <c r="C14074" s="4" t="s">
        <v>8</v>
      </c>
      <c r="D14074" s="4" t="s">
        <v>7</v>
      </c>
      <c r="E14074" s="4" t="s">
        <v>8</v>
      </c>
      <c r="F14074" s="4" t="s">
        <v>9</v>
      </c>
      <c r="G14074" s="4" t="s">
        <v>9</v>
      </c>
      <c r="H14074" s="4" t="s">
        <v>9</v>
      </c>
      <c r="I14074" s="4" t="s">
        <v>9</v>
      </c>
      <c r="J14074" s="4" t="s">
        <v>9</v>
      </c>
      <c r="K14074" s="4" t="s">
        <v>9</v>
      </c>
      <c r="L14074" s="4" t="s">
        <v>9</v>
      </c>
      <c r="M14074" s="4" t="s">
        <v>9</v>
      </c>
      <c r="N14074" s="4" t="s">
        <v>9</v>
      </c>
      <c r="O14074" s="4" t="s">
        <v>9</v>
      </c>
      <c r="P14074" s="4" t="s">
        <v>9</v>
      </c>
      <c r="Q14074" s="4" t="s">
        <v>9</v>
      </c>
      <c r="R14074" s="4" t="s">
        <v>9</v>
      </c>
      <c r="S14074" s="4" t="s">
        <v>9</v>
      </c>
      <c r="T14074" s="4" t="s">
        <v>9</v>
      </c>
      <c r="U14074" s="4" t="s">
        <v>9</v>
      </c>
    </row>
    <row r="14075" spans="1:6">
      <c r="A14075" t="n">
        <v>121511</v>
      </c>
      <c r="B14075" s="49" t="n">
        <v>36</v>
      </c>
      <c r="C14075" s="7" t="n">
        <v>8</v>
      </c>
      <c r="D14075" s="7" t="n">
        <v>13</v>
      </c>
      <c r="E14075" s="7" t="n">
        <v>0</v>
      </c>
      <c r="F14075" s="7" t="s">
        <v>273</v>
      </c>
      <c r="G14075" s="7" t="s">
        <v>274</v>
      </c>
      <c r="H14075" s="7" t="s">
        <v>275</v>
      </c>
      <c r="I14075" s="7" t="s">
        <v>20</v>
      </c>
      <c r="J14075" s="7" t="s">
        <v>20</v>
      </c>
      <c r="K14075" s="7" t="s">
        <v>20</v>
      </c>
      <c r="L14075" s="7" t="s">
        <v>20</v>
      </c>
      <c r="M14075" s="7" t="s">
        <v>20</v>
      </c>
      <c r="N14075" s="7" t="s">
        <v>20</v>
      </c>
      <c r="O14075" s="7" t="s">
        <v>20</v>
      </c>
      <c r="P14075" s="7" t="s">
        <v>20</v>
      </c>
      <c r="Q14075" s="7" t="s">
        <v>20</v>
      </c>
      <c r="R14075" s="7" t="s">
        <v>20</v>
      </c>
      <c r="S14075" s="7" t="s">
        <v>20</v>
      </c>
      <c r="T14075" s="7" t="s">
        <v>20</v>
      </c>
      <c r="U14075" s="7" t="s">
        <v>20</v>
      </c>
    </row>
    <row r="14076" spans="1:6">
      <c r="A14076" t="s">
        <v>4</v>
      </c>
      <c r="B14076" s="4" t="s">
        <v>5</v>
      </c>
      <c r="C14076" s="4" t="s">
        <v>8</v>
      </c>
      <c r="D14076" s="4" t="s">
        <v>7</v>
      </c>
      <c r="E14076" s="4" t="s">
        <v>8</v>
      </c>
      <c r="F14076" s="4" t="s">
        <v>9</v>
      </c>
      <c r="G14076" s="4" t="s">
        <v>9</v>
      </c>
      <c r="H14076" s="4" t="s">
        <v>9</v>
      </c>
      <c r="I14076" s="4" t="s">
        <v>9</v>
      </c>
      <c r="J14076" s="4" t="s">
        <v>9</v>
      </c>
      <c r="K14076" s="4" t="s">
        <v>9</v>
      </c>
      <c r="L14076" s="4" t="s">
        <v>9</v>
      </c>
      <c r="M14076" s="4" t="s">
        <v>9</v>
      </c>
      <c r="N14076" s="4" t="s">
        <v>9</v>
      </c>
      <c r="O14076" s="4" t="s">
        <v>9</v>
      </c>
      <c r="P14076" s="4" t="s">
        <v>9</v>
      </c>
      <c r="Q14076" s="4" t="s">
        <v>9</v>
      </c>
      <c r="R14076" s="4" t="s">
        <v>9</v>
      </c>
      <c r="S14076" s="4" t="s">
        <v>9</v>
      </c>
      <c r="T14076" s="4" t="s">
        <v>9</v>
      </c>
      <c r="U14076" s="4" t="s">
        <v>9</v>
      </c>
    </row>
    <row r="14077" spans="1:6">
      <c r="A14077" t="n">
        <v>121563</v>
      </c>
      <c r="B14077" s="49" t="n">
        <v>36</v>
      </c>
      <c r="C14077" s="7" t="n">
        <v>8</v>
      </c>
      <c r="D14077" s="7" t="n">
        <v>31</v>
      </c>
      <c r="E14077" s="7" t="n">
        <v>0</v>
      </c>
      <c r="F14077" s="7" t="s">
        <v>276</v>
      </c>
      <c r="G14077" s="7" t="s">
        <v>277</v>
      </c>
      <c r="H14077" s="7" t="s">
        <v>20</v>
      </c>
      <c r="I14077" s="7" t="s">
        <v>20</v>
      </c>
      <c r="J14077" s="7" t="s">
        <v>20</v>
      </c>
      <c r="K14077" s="7" t="s">
        <v>20</v>
      </c>
      <c r="L14077" s="7" t="s">
        <v>20</v>
      </c>
      <c r="M14077" s="7" t="s">
        <v>20</v>
      </c>
      <c r="N14077" s="7" t="s">
        <v>20</v>
      </c>
      <c r="O14077" s="7" t="s">
        <v>20</v>
      </c>
      <c r="P14077" s="7" t="s">
        <v>20</v>
      </c>
      <c r="Q14077" s="7" t="s">
        <v>20</v>
      </c>
      <c r="R14077" s="7" t="s">
        <v>20</v>
      </c>
      <c r="S14077" s="7" t="s">
        <v>20</v>
      </c>
      <c r="T14077" s="7" t="s">
        <v>20</v>
      </c>
      <c r="U14077" s="7" t="s">
        <v>20</v>
      </c>
    </row>
    <row r="14078" spans="1:6">
      <c r="A14078" t="s">
        <v>4</v>
      </c>
      <c r="B14078" s="4" t="s">
        <v>5</v>
      </c>
      <c r="C14078" s="4" t="s">
        <v>8</v>
      </c>
      <c r="D14078" s="4" t="s">
        <v>7</v>
      </c>
      <c r="E14078" s="4" t="s">
        <v>8</v>
      </c>
      <c r="F14078" s="4" t="s">
        <v>9</v>
      </c>
      <c r="G14078" s="4" t="s">
        <v>9</v>
      </c>
      <c r="H14078" s="4" t="s">
        <v>9</v>
      </c>
      <c r="I14078" s="4" t="s">
        <v>9</v>
      </c>
      <c r="J14078" s="4" t="s">
        <v>9</v>
      </c>
      <c r="K14078" s="4" t="s">
        <v>9</v>
      </c>
      <c r="L14078" s="4" t="s">
        <v>9</v>
      </c>
      <c r="M14078" s="4" t="s">
        <v>9</v>
      </c>
      <c r="N14078" s="4" t="s">
        <v>9</v>
      </c>
      <c r="O14078" s="4" t="s">
        <v>9</v>
      </c>
      <c r="P14078" s="4" t="s">
        <v>9</v>
      </c>
      <c r="Q14078" s="4" t="s">
        <v>9</v>
      </c>
      <c r="R14078" s="4" t="s">
        <v>9</v>
      </c>
      <c r="S14078" s="4" t="s">
        <v>9</v>
      </c>
      <c r="T14078" s="4" t="s">
        <v>9</v>
      </c>
      <c r="U14078" s="4" t="s">
        <v>9</v>
      </c>
    </row>
    <row r="14079" spans="1:6">
      <c r="A14079" t="n">
        <v>121603</v>
      </c>
      <c r="B14079" s="49" t="n">
        <v>36</v>
      </c>
      <c r="C14079" s="7" t="n">
        <v>8</v>
      </c>
      <c r="D14079" s="7" t="n">
        <v>18</v>
      </c>
      <c r="E14079" s="7" t="n">
        <v>0</v>
      </c>
      <c r="F14079" s="7" t="s">
        <v>278</v>
      </c>
      <c r="G14079" s="7" t="s">
        <v>20</v>
      </c>
      <c r="H14079" s="7" t="s">
        <v>20</v>
      </c>
      <c r="I14079" s="7" t="s">
        <v>20</v>
      </c>
      <c r="J14079" s="7" t="s">
        <v>20</v>
      </c>
      <c r="K14079" s="7" t="s">
        <v>20</v>
      </c>
      <c r="L14079" s="7" t="s">
        <v>20</v>
      </c>
      <c r="M14079" s="7" t="s">
        <v>20</v>
      </c>
      <c r="N14079" s="7" t="s">
        <v>20</v>
      </c>
      <c r="O14079" s="7" t="s">
        <v>20</v>
      </c>
      <c r="P14079" s="7" t="s">
        <v>20</v>
      </c>
      <c r="Q14079" s="7" t="s">
        <v>20</v>
      </c>
      <c r="R14079" s="7" t="s">
        <v>20</v>
      </c>
      <c r="S14079" s="7" t="s">
        <v>20</v>
      </c>
      <c r="T14079" s="7" t="s">
        <v>20</v>
      </c>
      <c r="U14079" s="7" t="s">
        <v>20</v>
      </c>
    </row>
    <row r="14080" spans="1:6">
      <c r="A14080" t="s">
        <v>4</v>
      </c>
      <c r="B14080" s="4" t="s">
        <v>5</v>
      </c>
      <c r="C14080" s="4" t="s">
        <v>8</v>
      </c>
      <c r="D14080" s="4" t="s">
        <v>7</v>
      </c>
      <c r="E14080" s="4" t="s">
        <v>8</v>
      </c>
      <c r="F14080" s="4" t="s">
        <v>9</v>
      </c>
      <c r="G14080" s="4" t="s">
        <v>9</v>
      </c>
      <c r="H14080" s="4" t="s">
        <v>9</v>
      </c>
      <c r="I14080" s="4" t="s">
        <v>9</v>
      </c>
      <c r="J14080" s="4" t="s">
        <v>9</v>
      </c>
      <c r="K14080" s="4" t="s">
        <v>9</v>
      </c>
      <c r="L14080" s="4" t="s">
        <v>9</v>
      </c>
      <c r="M14080" s="4" t="s">
        <v>9</v>
      </c>
      <c r="N14080" s="4" t="s">
        <v>9</v>
      </c>
      <c r="O14080" s="4" t="s">
        <v>9</v>
      </c>
      <c r="P14080" s="4" t="s">
        <v>9</v>
      </c>
      <c r="Q14080" s="4" t="s">
        <v>9</v>
      </c>
      <c r="R14080" s="4" t="s">
        <v>9</v>
      </c>
      <c r="S14080" s="4" t="s">
        <v>9</v>
      </c>
      <c r="T14080" s="4" t="s">
        <v>9</v>
      </c>
      <c r="U14080" s="4" t="s">
        <v>9</v>
      </c>
    </row>
    <row r="14081" spans="1:21">
      <c r="A14081" t="n">
        <v>121638</v>
      </c>
      <c r="B14081" s="49" t="n">
        <v>36</v>
      </c>
      <c r="C14081" s="7" t="n">
        <v>8</v>
      </c>
      <c r="D14081" s="7" t="n">
        <v>14</v>
      </c>
      <c r="E14081" s="7" t="n">
        <v>0</v>
      </c>
      <c r="F14081" s="7" t="s">
        <v>279</v>
      </c>
      <c r="G14081" s="7" t="s">
        <v>20</v>
      </c>
      <c r="H14081" s="7" t="s">
        <v>20</v>
      </c>
      <c r="I14081" s="7" t="s">
        <v>20</v>
      </c>
      <c r="J14081" s="7" t="s">
        <v>20</v>
      </c>
      <c r="K14081" s="7" t="s">
        <v>20</v>
      </c>
      <c r="L14081" s="7" t="s">
        <v>20</v>
      </c>
      <c r="M14081" s="7" t="s">
        <v>20</v>
      </c>
      <c r="N14081" s="7" t="s">
        <v>20</v>
      </c>
      <c r="O14081" s="7" t="s">
        <v>20</v>
      </c>
      <c r="P14081" s="7" t="s">
        <v>20</v>
      </c>
      <c r="Q14081" s="7" t="s">
        <v>20</v>
      </c>
      <c r="R14081" s="7" t="s">
        <v>20</v>
      </c>
      <c r="S14081" s="7" t="s">
        <v>20</v>
      </c>
      <c r="T14081" s="7" t="s">
        <v>20</v>
      </c>
      <c r="U14081" s="7" t="s">
        <v>20</v>
      </c>
    </row>
    <row r="14082" spans="1:21">
      <c r="A14082" t="s">
        <v>4</v>
      </c>
      <c r="B14082" s="4" t="s">
        <v>5</v>
      </c>
      <c r="C14082" s="4" t="s">
        <v>8</v>
      </c>
      <c r="D14082" s="4" t="s">
        <v>7</v>
      </c>
      <c r="E14082" s="4" t="s">
        <v>8</v>
      </c>
      <c r="F14082" s="4" t="s">
        <v>9</v>
      </c>
      <c r="G14082" s="4" t="s">
        <v>9</v>
      </c>
      <c r="H14082" s="4" t="s">
        <v>9</v>
      </c>
      <c r="I14082" s="4" t="s">
        <v>9</v>
      </c>
      <c r="J14082" s="4" t="s">
        <v>9</v>
      </c>
      <c r="K14082" s="4" t="s">
        <v>9</v>
      </c>
      <c r="L14082" s="4" t="s">
        <v>9</v>
      </c>
      <c r="M14082" s="4" t="s">
        <v>9</v>
      </c>
      <c r="N14082" s="4" t="s">
        <v>9</v>
      </c>
      <c r="O14082" s="4" t="s">
        <v>9</v>
      </c>
      <c r="P14082" s="4" t="s">
        <v>9</v>
      </c>
      <c r="Q14082" s="4" t="s">
        <v>9</v>
      </c>
      <c r="R14082" s="4" t="s">
        <v>9</v>
      </c>
      <c r="S14082" s="4" t="s">
        <v>9</v>
      </c>
      <c r="T14082" s="4" t="s">
        <v>9</v>
      </c>
      <c r="U14082" s="4" t="s">
        <v>9</v>
      </c>
    </row>
    <row r="14083" spans="1:21">
      <c r="A14083" t="n">
        <v>121670</v>
      </c>
      <c r="B14083" s="49" t="n">
        <v>36</v>
      </c>
      <c r="C14083" s="7" t="n">
        <v>8</v>
      </c>
      <c r="D14083" s="7" t="n">
        <v>15</v>
      </c>
      <c r="E14083" s="7" t="n">
        <v>0</v>
      </c>
      <c r="F14083" s="7" t="s">
        <v>279</v>
      </c>
      <c r="G14083" s="7" t="s">
        <v>20</v>
      </c>
      <c r="H14083" s="7" t="s">
        <v>20</v>
      </c>
      <c r="I14083" s="7" t="s">
        <v>20</v>
      </c>
      <c r="J14083" s="7" t="s">
        <v>20</v>
      </c>
      <c r="K14083" s="7" t="s">
        <v>20</v>
      </c>
      <c r="L14083" s="7" t="s">
        <v>20</v>
      </c>
      <c r="M14083" s="7" t="s">
        <v>20</v>
      </c>
      <c r="N14083" s="7" t="s">
        <v>20</v>
      </c>
      <c r="O14083" s="7" t="s">
        <v>20</v>
      </c>
      <c r="P14083" s="7" t="s">
        <v>20</v>
      </c>
      <c r="Q14083" s="7" t="s">
        <v>20</v>
      </c>
      <c r="R14083" s="7" t="s">
        <v>20</v>
      </c>
      <c r="S14083" s="7" t="s">
        <v>20</v>
      </c>
      <c r="T14083" s="7" t="s">
        <v>20</v>
      </c>
      <c r="U14083" s="7" t="s">
        <v>20</v>
      </c>
    </row>
    <row r="14084" spans="1:21">
      <c r="A14084" t="s">
        <v>4</v>
      </c>
      <c r="B14084" s="4" t="s">
        <v>5</v>
      </c>
      <c r="C14084" s="4" t="s">
        <v>8</v>
      </c>
      <c r="D14084" s="4" t="s">
        <v>7</v>
      </c>
      <c r="E14084" s="4" t="s">
        <v>8</v>
      </c>
      <c r="F14084" s="4" t="s">
        <v>9</v>
      </c>
      <c r="G14084" s="4" t="s">
        <v>9</v>
      </c>
      <c r="H14084" s="4" t="s">
        <v>9</v>
      </c>
      <c r="I14084" s="4" t="s">
        <v>9</v>
      </c>
      <c r="J14084" s="4" t="s">
        <v>9</v>
      </c>
      <c r="K14084" s="4" t="s">
        <v>9</v>
      </c>
      <c r="L14084" s="4" t="s">
        <v>9</v>
      </c>
      <c r="M14084" s="4" t="s">
        <v>9</v>
      </c>
      <c r="N14084" s="4" t="s">
        <v>9</v>
      </c>
      <c r="O14084" s="4" t="s">
        <v>9</v>
      </c>
      <c r="P14084" s="4" t="s">
        <v>9</v>
      </c>
      <c r="Q14084" s="4" t="s">
        <v>9</v>
      </c>
      <c r="R14084" s="4" t="s">
        <v>9</v>
      </c>
      <c r="S14084" s="4" t="s">
        <v>9</v>
      </c>
      <c r="T14084" s="4" t="s">
        <v>9</v>
      </c>
      <c r="U14084" s="4" t="s">
        <v>9</v>
      </c>
    </row>
    <row r="14085" spans="1:21">
      <c r="A14085" t="n">
        <v>121702</v>
      </c>
      <c r="B14085" s="49" t="n">
        <v>36</v>
      </c>
      <c r="C14085" s="7" t="n">
        <v>8</v>
      </c>
      <c r="D14085" s="7" t="n">
        <v>16</v>
      </c>
      <c r="E14085" s="7" t="n">
        <v>0</v>
      </c>
      <c r="F14085" s="7" t="s">
        <v>279</v>
      </c>
      <c r="G14085" s="7" t="s">
        <v>193</v>
      </c>
      <c r="H14085" s="7" t="s">
        <v>20</v>
      </c>
      <c r="I14085" s="7" t="s">
        <v>20</v>
      </c>
      <c r="J14085" s="7" t="s">
        <v>20</v>
      </c>
      <c r="K14085" s="7" t="s">
        <v>20</v>
      </c>
      <c r="L14085" s="7" t="s">
        <v>20</v>
      </c>
      <c r="M14085" s="7" t="s">
        <v>20</v>
      </c>
      <c r="N14085" s="7" t="s">
        <v>20</v>
      </c>
      <c r="O14085" s="7" t="s">
        <v>20</v>
      </c>
      <c r="P14085" s="7" t="s">
        <v>20</v>
      </c>
      <c r="Q14085" s="7" t="s">
        <v>20</v>
      </c>
      <c r="R14085" s="7" t="s">
        <v>20</v>
      </c>
      <c r="S14085" s="7" t="s">
        <v>20</v>
      </c>
      <c r="T14085" s="7" t="s">
        <v>20</v>
      </c>
      <c r="U14085" s="7" t="s">
        <v>20</v>
      </c>
    </row>
    <row r="14086" spans="1:21">
      <c r="A14086" t="s">
        <v>4</v>
      </c>
      <c r="B14086" s="4" t="s">
        <v>5</v>
      </c>
      <c r="C14086" s="4" t="s">
        <v>7</v>
      </c>
      <c r="D14086" s="4" t="s">
        <v>8</v>
      </c>
      <c r="E14086" s="4" t="s">
        <v>8</v>
      </c>
      <c r="F14086" s="4" t="s">
        <v>9</v>
      </c>
    </row>
    <row r="14087" spans="1:21">
      <c r="A14087" t="n">
        <v>121748</v>
      </c>
      <c r="B14087" s="51" t="n">
        <v>47</v>
      </c>
      <c r="C14087" s="7" t="n">
        <v>31</v>
      </c>
      <c r="D14087" s="7" t="n">
        <v>0</v>
      </c>
      <c r="E14087" s="7" t="n">
        <v>1</v>
      </c>
      <c r="F14087" s="7" t="s">
        <v>280</v>
      </c>
    </row>
    <row r="14088" spans="1:21">
      <c r="A14088" t="s">
        <v>4</v>
      </c>
      <c r="B14088" s="4" t="s">
        <v>5</v>
      </c>
      <c r="C14088" s="4" t="s">
        <v>7</v>
      </c>
      <c r="D14088" s="4" t="s">
        <v>18</v>
      </c>
      <c r="E14088" s="4" t="s">
        <v>18</v>
      </c>
      <c r="F14088" s="4" t="s">
        <v>18</v>
      </c>
      <c r="G14088" s="4" t="s">
        <v>18</v>
      </c>
    </row>
    <row r="14089" spans="1:21">
      <c r="A14089" t="n">
        <v>121769</v>
      </c>
      <c r="B14089" s="33" t="n">
        <v>46</v>
      </c>
      <c r="C14089" s="7" t="n">
        <v>0</v>
      </c>
      <c r="D14089" s="7" t="n">
        <v>-0.200000002980232</v>
      </c>
      <c r="E14089" s="7" t="n">
        <v>0</v>
      </c>
      <c r="F14089" s="7" t="n">
        <v>-30.3999996185303</v>
      </c>
      <c r="G14089" s="7" t="n">
        <v>0</v>
      </c>
    </row>
    <row r="14090" spans="1:21">
      <c r="A14090" t="s">
        <v>4</v>
      </c>
      <c r="B14090" s="4" t="s">
        <v>5</v>
      </c>
      <c r="C14090" s="4" t="s">
        <v>7</v>
      </c>
      <c r="D14090" s="4" t="s">
        <v>18</v>
      </c>
      <c r="E14090" s="4" t="s">
        <v>18</v>
      </c>
      <c r="F14090" s="4" t="s">
        <v>18</v>
      </c>
      <c r="G14090" s="4" t="s">
        <v>18</v>
      </c>
    </row>
    <row r="14091" spans="1:21">
      <c r="A14091" t="n">
        <v>121788</v>
      </c>
      <c r="B14091" s="33" t="n">
        <v>46</v>
      </c>
      <c r="C14091" s="7" t="n">
        <v>1</v>
      </c>
      <c r="D14091" s="7" t="n">
        <v>-0.649999976158142</v>
      </c>
      <c r="E14091" s="7" t="n">
        <v>0</v>
      </c>
      <c r="F14091" s="7" t="n">
        <v>-29.2999992370605</v>
      </c>
      <c r="G14091" s="7" t="n">
        <v>0</v>
      </c>
    </row>
    <row r="14092" spans="1:21">
      <c r="A14092" t="s">
        <v>4</v>
      </c>
      <c r="B14092" s="4" t="s">
        <v>5</v>
      </c>
      <c r="C14092" s="4" t="s">
        <v>7</v>
      </c>
      <c r="D14092" s="4" t="s">
        <v>18</v>
      </c>
      <c r="E14092" s="4" t="s">
        <v>18</v>
      </c>
      <c r="F14092" s="4" t="s">
        <v>18</v>
      </c>
      <c r="G14092" s="4" t="s">
        <v>18</v>
      </c>
    </row>
    <row r="14093" spans="1:21">
      <c r="A14093" t="n">
        <v>121807</v>
      </c>
      <c r="B14093" s="33" t="n">
        <v>46</v>
      </c>
      <c r="C14093" s="7" t="n">
        <v>2</v>
      </c>
      <c r="D14093" s="7" t="n">
        <v>0.349999994039536</v>
      </c>
      <c r="E14093" s="7" t="n">
        <v>0</v>
      </c>
      <c r="F14093" s="7" t="n">
        <v>-29.7000007629395</v>
      </c>
      <c r="G14093" s="7" t="n">
        <v>0</v>
      </c>
    </row>
    <row r="14094" spans="1:21">
      <c r="A14094" t="s">
        <v>4</v>
      </c>
      <c r="B14094" s="4" t="s">
        <v>5</v>
      </c>
      <c r="C14094" s="4" t="s">
        <v>7</v>
      </c>
      <c r="D14094" s="4" t="s">
        <v>18</v>
      </c>
      <c r="E14094" s="4" t="s">
        <v>18</v>
      </c>
      <c r="F14094" s="4" t="s">
        <v>18</v>
      </c>
      <c r="G14094" s="4" t="s">
        <v>18</v>
      </c>
    </row>
    <row r="14095" spans="1:21">
      <c r="A14095" t="n">
        <v>121826</v>
      </c>
      <c r="B14095" s="33" t="n">
        <v>46</v>
      </c>
      <c r="C14095" s="7" t="n">
        <v>3</v>
      </c>
      <c r="D14095" s="7" t="n">
        <v>-0.300000011920929</v>
      </c>
      <c r="E14095" s="7" t="n">
        <v>0</v>
      </c>
      <c r="F14095" s="7" t="n">
        <v>-28.6000003814697</v>
      </c>
      <c r="G14095" s="7" t="n">
        <v>0</v>
      </c>
    </row>
    <row r="14096" spans="1:21">
      <c r="A14096" t="s">
        <v>4</v>
      </c>
      <c r="B14096" s="4" t="s">
        <v>5</v>
      </c>
      <c r="C14096" s="4" t="s">
        <v>7</v>
      </c>
      <c r="D14096" s="4" t="s">
        <v>18</v>
      </c>
      <c r="E14096" s="4" t="s">
        <v>18</v>
      </c>
      <c r="F14096" s="4" t="s">
        <v>18</v>
      </c>
      <c r="G14096" s="4" t="s">
        <v>18</v>
      </c>
    </row>
    <row r="14097" spans="1:21">
      <c r="A14097" t="n">
        <v>121845</v>
      </c>
      <c r="B14097" s="33" t="n">
        <v>46</v>
      </c>
      <c r="C14097" s="7" t="n">
        <v>4</v>
      </c>
      <c r="D14097" s="7" t="n">
        <v>-1.79999995231628</v>
      </c>
      <c r="E14097" s="7" t="n">
        <v>0</v>
      </c>
      <c r="F14097" s="7" t="n">
        <v>-28.7000007629395</v>
      </c>
      <c r="G14097" s="7" t="n">
        <v>0</v>
      </c>
    </row>
    <row r="14098" spans="1:21">
      <c r="A14098" t="s">
        <v>4</v>
      </c>
      <c r="B14098" s="4" t="s">
        <v>5</v>
      </c>
      <c r="C14098" s="4" t="s">
        <v>7</v>
      </c>
      <c r="D14098" s="4" t="s">
        <v>18</v>
      </c>
      <c r="E14098" s="4" t="s">
        <v>18</v>
      </c>
      <c r="F14098" s="4" t="s">
        <v>18</v>
      </c>
      <c r="G14098" s="4" t="s">
        <v>18</v>
      </c>
    </row>
    <row r="14099" spans="1:21">
      <c r="A14099" t="n">
        <v>121864</v>
      </c>
      <c r="B14099" s="33" t="n">
        <v>46</v>
      </c>
      <c r="C14099" s="7" t="n">
        <v>5</v>
      </c>
      <c r="D14099" s="7" t="n">
        <v>1.75</v>
      </c>
      <c r="E14099" s="7" t="n">
        <v>0</v>
      </c>
      <c r="F14099" s="7" t="n">
        <v>-28.7999992370605</v>
      </c>
      <c r="G14099" s="7" t="n">
        <v>0</v>
      </c>
    </row>
    <row r="14100" spans="1:21">
      <c r="A14100" t="s">
        <v>4</v>
      </c>
      <c r="B14100" s="4" t="s">
        <v>5</v>
      </c>
      <c r="C14100" s="4" t="s">
        <v>7</v>
      </c>
      <c r="D14100" s="4" t="s">
        <v>18</v>
      </c>
      <c r="E14100" s="4" t="s">
        <v>18</v>
      </c>
      <c r="F14100" s="4" t="s">
        <v>18</v>
      </c>
      <c r="G14100" s="4" t="s">
        <v>18</v>
      </c>
    </row>
    <row r="14101" spans="1:21">
      <c r="A14101" t="n">
        <v>121883</v>
      </c>
      <c r="B14101" s="33" t="n">
        <v>46</v>
      </c>
      <c r="C14101" s="7" t="n">
        <v>6</v>
      </c>
      <c r="D14101" s="7" t="n">
        <v>-1.14999997615814</v>
      </c>
      <c r="E14101" s="7" t="n">
        <v>0</v>
      </c>
      <c r="F14101" s="7" t="n">
        <v>-28.2000007629395</v>
      </c>
      <c r="G14101" s="7" t="n">
        <v>0</v>
      </c>
    </row>
    <row r="14102" spans="1:21">
      <c r="A14102" t="s">
        <v>4</v>
      </c>
      <c r="B14102" s="4" t="s">
        <v>5</v>
      </c>
      <c r="C14102" s="4" t="s">
        <v>7</v>
      </c>
      <c r="D14102" s="4" t="s">
        <v>18</v>
      </c>
      <c r="E14102" s="4" t="s">
        <v>18</v>
      </c>
      <c r="F14102" s="4" t="s">
        <v>18</v>
      </c>
      <c r="G14102" s="4" t="s">
        <v>18</v>
      </c>
    </row>
    <row r="14103" spans="1:21">
      <c r="A14103" t="n">
        <v>121902</v>
      </c>
      <c r="B14103" s="33" t="n">
        <v>46</v>
      </c>
      <c r="C14103" s="7" t="n">
        <v>7</v>
      </c>
      <c r="D14103" s="7" t="n">
        <v>0.949999988079071</v>
      </c>
      <c r="E14103" s="7" t="n">
        <v>0</v>
      </c>
      <c r="F14103" s="7" t="n">
        <v>-28.7000007629395</v>
      </c>
      <c r="G14103" s="7" t="n">
        <v>0</v>
      </c>
    </row>
    <row r="14104" spans="1:21">
      <c r="A14104" t="s">
        <v>4</v>
      </c>
      <c r="B14104" s="4" t="s">
        <v>5</v>
      </c>
      <c r="C14104" s="4" t="s">
        <v>7</v>
      </c>
      <c r="D14104" s="4" t="s">
        <v>18</v>
      </c>
      <c r="E14104" s="4" t="s">
        <v>18</v>
      </c>
      <c r="F14104" s="4" t="s">
        <v>18</v>
      </c>
      <c r="G14104" s="4" t="s">
        <v>18</v>
      </c>
    </row>
    <row r="14105" spans="1:21">
      <c r="A14105" t="n">
        <v>121921</v>
      </c>
      <c r="B14105" s="33" t="n">
        <v>46</v>
      </c>
      <c r="C14105" s="7" t="n">
        <v>8</v>
      </c>
      <c r="D14105" s="7" t="n">
        <v>0.25</v>
      </c>
      <c r="E14105" s="7" t="n">
        <v>0</v>
      </c>
      <c r="F14105" s="7" t="n">
        <v>-27.6499996185303</v>
      </c>
      <c r="G14105" s="7" t="n">
        <v>0</v>
      </c>
    </row>
    <row r="14106" spans="1:21">
      <c r="A14106" t="s">
        <v>4</v>
      </c>
      <c r="B14106" s="4" t="s">
        <v>5</v>
      </c>
      <c r="C14106" s="4" t="s">
        <v>7</v>
      </c>
      <c r="D14106" s="4" t="s">
        <v>18</v>
      </c>
      <c r="E14106" s="4" t="s">
        <v>18</v>
      </c>
      <c r="F14106" s="4" t="s">
        <v>18</v>
      </c>
      <c r="G14106" s="4" t="s">
        <v>18</v>
      </c>
    </row>
    <row r="14107" spans="1:21">
      <c r="A14107" t="n">
        <v>121940</v>
      </c>
      <c r="B14107" s="33" t="n">
        <v>46</v>
      </c>
      <c r="C14107" s="7" t="n">
        <v>9</v>
      </c>
      <c r="D14107" s="7" t="n">
        <v>-2.45000004768372</v>
      </c>
      <c r="E14107" s="7" t="n">
        <v>0</v>
      </c>
      <c r="F14107" s="7" t="n">
        <v>-29.2000007629395</v>
      </c>
      <c r="G14107" s="7" t="n">
        <v>0</v>
      </c>
    </row>
    <row r="14108" spans="1:21">
      <c r="A14108" t="s">
        <v>4</v>
      </c>
      <c r="B14108" s="4" t="s">
        <v>5</v>
      </c>
      <c r="C14108" s="4" t="s">
        <v>7</v>
      </c>
      <c r="D14108" s="4" t="s">
        <v>18</v>
      </c>
      <c r="E14108" s="4" t="s">
        <v>18</v>
      </c>
      <c r="F14108" s="4" t="s">
        <v>18</v>
      </c>
      <c r="G14108" s="4" t="s">
        <v>18</v>
      </c>
    </row>
    <row r="14109" spans="1:21">
      <c r="A14109" t="n">
        <v>121959</v>
      </c>
      <c r="B14109" s="33" t="n">
        <v>46</v>
      </c>
      <c r="C14109" s="7" t="n">
        <v>11</v>
      </c>
      <c r="D14109" s="7" t="n">
        <v>2.40000009536743</v>
      </c>
      <c r="E14109" s="7" t="n">
        <v>0</v>
      </c>
      <c r="F14109" s="7" t="n">
        <v>-28.6000003814697</v>
      </c>
      <c r="G14109" s="7" t="n">
        <v>0</v>
      </c>
    </row>
    <row r="14110" spans="1:21">
      <c r="A14110" t="s">
        <v>4</v>
      </c>
      <c r="B14110" s="4" t="s">
        <v>5</v>
      </c>
      <c r="C14110" s="4" t="s">
        <v>7</v>
      </c>
      <c r="D14110" s="4" t="s">
        <v>18</v>
      </c>
      <c r="E14110" s="4" t="s">
        <v>18</v>
      </c>
      <c r="F14110" s="4" t="s">
        <v>18</v>
      </c>
      <c r="G14110" s="4" t="s">
        <v>18</v>
      </c>
    </row>
    <row r="14111" spans="1:21">
      <c r="A14111" t="n">
        <v>121978</v>
      </c>
      <c r="B14111" s="33" t="n">
        <v>46</v>
      </c>
      <c r="C14111" s="7" t="n">
        <v>14</v>
      </c>
      <c r="D14111" s="7" t="n">
        <v>-2.5</v>
      </c>
      <c r="E14111" s="7" t="n">
        <v>0</v>
      </c>
      <c r="F14111" s="7" t="n">
        <v>-32.2000007629395</v>
      </c>
      <c r="G14111" s="7" t="n">
        <v>0</v>
      </c>
    </row>
    <row r="14112" spans="1:21">
      <c r="A14112" t="s">
        <v>4</v>
      </c>
      <c r="B14112" s="4" t="s">
        <v>5</v>
      </c>
      <c r="C14112" s="4" t="s">
        <v>7</v>
      </c>
      <c r="D14112" s="4" t="s">
        <v>18</v>
      </c>
      <c r="E14112" s="4" t="s">
        <v>18</v>
      </c>
      <c r="F14112" s="4" t="s">
        <v>18</v>
      </c>
      <c r="G14112" s="4" t="s">
        <v>18</v>
      </c>
    </row>
    <row r="14113" spans="1:7">
      <c r="A14113" t="n">
        <v>121997</v>
      </c>
      <c r="B14113" s="33" t="n">
        <v>46</v>
      </c>
      <c r="C14113" s="7" t="n">
        <v>13</v>
      </c>
      <c r="D14113" s="7" t="n">
        <v>1.25</v>
      </c>
      <c r="E14113" s="7" t="n">
        <v>0</v>
      </c>
      <c r="F14113" s="7" t="n">
        <v>-31</v>
      </c>
      <c r="G14113" s="7" t="n">
        <v>0</v>
      </c>
    </row>
    <row r="14114" spans="1:7">
      <c r="A14114" t="s">
        <v>4</v>
      </c>
      <c r="B14114" s="4" t="s">
        <v>5</v>
      </c>
      <c r="C14114" s="4" t="s">
        <v>7</v>
      </c>
      <c r="D14114" s="4" t="s">
        <v>18</v>
      </c>
      <c r="E14114" s="4" t="s">
        <v>18</v>
      </c>
      <c r="F14114" s="4" t="s">
        <v>18</v>
      </c>
      <c r="G14114" s="4" t="s">
        <v>18</v>
      </c>
    </row>
    <row r="14115" spans="1:7">
      <c r="A14115" t="n">
        <v>122016</v>
      </c>
      <c r="B14115" s="33" t="n">
        <v>46</v>
      </c>
      <c r="C14115" s="7" t="n">
        <v>80</v>
      </c>
      <c r="D14115" s="7" t="n">
        <v>1.60000002384186</v>
      </c>
      <c r="E14115" s="7" t="n">
        <v>0</v>
      </c>
      <c r="F14115" s="7" t="n">
        <v>-29.7000007629395</v>
      </c>
      <c r="G14115" s="7" t="n">
        <v>0</v>
      </c>
    </row>
    <row r="14116" spans="1:7">
      <c r="A14116" t="s">
        <v>4</v>
      </c>
      <c r="B14116" s="4" t="s">
        <v>5</v>
      </c>
      <c r="C14116" s="4" t="s">
        <v>7</v>
      </c>
      <c r="D14116" s="4" t="s">
        <v>18</v>
      </c>
      <c r="E14116" s="4" t="s">
        <v>18</v>
      </c>
      <c r="F14116" s="4" t="s">
        <v>18</v>
      </c>
      <c r="G14116" s="4" t="s">
        <v>18</v>
      </c>
    </row>
    <row r="14117" spans="1:7">
      <c r="A14117" t="n">
        <v>122035</v>
      </c>
      <c r="B14117" s="33" t="n">
        <v>46</v>
      </c>
      <c r="C14117" s="7" t="n">
        <v>15</v>
      </c>
      <c r="D14117" s="7" t="n">
        <v>-0.5</v>
      </c>
      <c r="E14117" s="7" t="n">
        <v>0</v>
      </c>
      <c r="F14117" s="7" t="n">
        <v>-33</v>
      </c>
      <c r="G14117" s="7" t="n">
        <v>0</v>
      </c>
    </row>
    <row r="14118" spans="1:7">
      <c r="A14118" t="s">
        <v>4</v>
      </c>
      <c r="B14118" s="4" t="s">
        <v>5</v>
      </c>
      <c r="C14118" s="4" t="s">
        <v>7</v>
      </c>
      <c r="D14118" s="4" t="s">
        <v>18</v>
      </c>
      <c r="E14118" s="4" t="s">
        <v>18</v>
      </c>
      <c r="F14118" s="4" t="s">
        <v>18</v>
      </c>
      <c r="G14118" s="4" t="s">
        <v>18</v>
      </c>
    </row>
    <row r="14119" spans="1:7">
      <c r="A14119" t="n">
        <v>122054</v>
      </c>
      <c r="B14119" s="33" t="n">
        <v>46</v>
      </c>
      <c r="C14119" s="7" t="n">
        <v>18</v>
      </c>
      <c r="D14119" s="7" t="n">
        <v>-1.5</v>
      </c>
      <c r="E14119" s="7" t="n">
        <v>0</v>
      </c>
      <c r="F14119" s="7" t="n">
        <v>-30.2999992370605</v>
      </c>
      <c r="G14119" s="7" t="n">
        <v>0</v>
      </c>
    </row>
    <row r="14120" spans="1:7">
      <c r="A14120" t="s">
        <v>4</v>
      </c>
      <c r="B14120" s="4" t="s">
        <v>5</v>
      </c>
      <c r="C14120" s="4" t="s">
        <v>7</v>
      </c>
      <c r="D14120" s="4" t="s">
        <v>18</v>
      </c>
      <c r="E14120" s="4" t="s">
        <v>18</v>
      </c>
      <c r="F14120" s="4" t="s">
        <v>18</v>
      </c>
      <c r="G14120" s="4" t="s">
        <v>18</v>
      </c>
    </row>
    <row r="14121" spans="1:7">
      <c r="A14121" t="n">
        <v>122073</v>
      </c>
      <c r="B14121" s="33" t="n">
        <v>46</v>
      </c>
      <c r="C14121" s="7" t="n">
        <v>31</v>
      </c>
      <c r="D14121" s="7" t="n">
        <v>1.25</v>
      </c>
      <c r="E14121" s="7" t="n">
        <v>0</v>
      </c>
      <c r="F14121" s="7" t="n">
        <v>-32</v>
      </c>
      <c r="G14121" s="7" t="n">
        <v>0</v>
      </c>
    </row>
    <row r="14122" spans="1:7">
      <c r="A14122" t="s">
        <v>4</v>
      </c>
      <c r="B14122" s="4" t="s">
        <v>5</v>
      </c>
      <c r="C14122" s="4" t="s">
        <v>7</v>
      </c>
      <c r="D14122" s="4" t="s">
        <v>18</v>
      </c>
      <c r="E14122" s="4" t="s">
        <v>18</v>
      </c>
      <c r="F14122" s="4" t="s">
        <v>18</v>
      </c>
      <c r="G14122" s="4" t="s">
        <v>18</v>
      </c>
    </row>
    <row r="14123" spans="1:7">
      <c r="A14123" t="n">
        <v>122092</v>
      </c>
      <c r="B14123" s="33" t="n">
        <v>46</v>
      </c>
      <c r="C14123" s="7" t="n">
        <v>33</v>
      </c>
      <c r="D14123" s="7" t="n">
        <v>0.400000005960464</v>
      </c>
      <c r="E14123" s="7" t="n">
        <v>0</v>
      </c>
      <c r="F14123" s="7" t="n">
        <v>-32.7999992370605</v>
      </c>
      <c r="G14123" s="7" t="n">
        <v>0</v>
      </c>
    </row>
    <row r="14124" spans="1:7">
      <c r="A14124" t="s">
        <v>4</v>
      </c>
      <c r="B14124" s="4" t="s">
        <v>5</v>
      </c>
      <c r="C14124" s="4" t="s">
        <v>7</v>
      </c>
      <c r="D14124" s="4" t="s">
        <v>18</v>
      </c>
      <c r="E14124" s="4" t="s">
        <v>18</v>
      </c>
      <c r="F14124" s="4" t="s">
        <v>18</v>
      </c>
      <c r="G14124" s="4" t="s">
        <v>18</v>
      </c>
    </row>
    <row r="14125" spans="1:7">
      <c r="A14125" t="n">
        <v>122111</v>
      </c>
      <c r="B14125" s="33" t="n">
        <v>46</v>
      </c>
      <c r="C14125" s="7" t="n">
        <v>16</v>
      </c>
      <c r="D14125" s="7" t="n">
        <v>-1.60000002384186</v>
      </c>
      <c r="E14125" s="7" t="n">
        <v>0</v>
      </c>
      <c r="F14125" s="7" t="n">
        <v>-33.0499992370605</v>
      </c>
      <c r="G14125" s="7" t="n">
        <v>0</v>
      </c>
    </row>
    <row r="14126" spans="1:7">
      <c r="A14126" t="s">
        <v>4</v>
      </c>
      <c r="B14126" s="4" t="s">
        <v>5</v>
      </c>
      <c r="C14126" s="4" t="s">
        <v>7</v>
      </c>
      <c r="D14126" s="4" t="s">
        <v>18</v>
      </c>
      <c r="E14126" s="4" t="s">
        <v>18</v>
      </c>
      <c r="F14126" s="4" t="s">
        <v>18</v>
      </c>
      <c r="G14126" s="4" t="s">
        <v>18</v>
      </c>
    </row>
    <row r="14127" spans="1:7">
      <c r="A14127" t="n">
        <v>122130</v>
      </c>
      <c r="B14127" s="33" t="n">
        <v>46</v>
      </c>
      <c r="C14127" s="7" t="n">
        <v>7032</v>
      </c>
      <c r="D14127" s="7" t="n">
        <v>-0.200000002980232</v>
      </c>
      <c r="E14127" s="7" t="n">
        <v>0</v>
      </c>
      <c r="F14127" s="7" t="n">
        <v>-30.1000003814697</v>
      </c>
      <c r="G14127" s="7" t="n">
        <v>0</v>
      </c>
    </row>
    <row r="14128" spans="1:7">
      <c r="A14128" t="s">
        <v>4</v>
      </c>
      <c r="B14128" s="4" t="s">
        <v>5</v>
      </c>
      <c r="C14128" s="4" t="s">
        <v>8</v>
      </c>
      <c r="D14128" s="4" t="s">
        <v>8</v>
      </c>
      <c r="E14128" s="4" t="s">
        <v>18</v>
      </c>
      <c r="F14128" s="4" t="s">
        <v>18</v>
      </c>
      <c r="G14128" s="4" t="s">
        <v>18</v>
      </c>
      <c r="H14128" s="4" t="s">
        <v>7</v>
      </c>
    </row>
    <row r="14129" spans="1:8">
      <c r="A14129" t="n">
        <v>122149</v>
      </c>
      <c r="B14129" s="36" t="n">
        <v>45</v>
      </c>
      <c r="C14129" s="7" t="n">
        <v>2</v>
      </c>
      <c r="D14129" s="7" t="n">
        <v>3</v>
      </c>
      <c r="E14129" s="7" t="n">
        <v>0.400000005960464</v>
      </c>
      <c r="F14129" s="7" t="n">
        <v>1.04999995231628</v>
      </c>
      <c r="G14129" s="7" t="n">
        <v>-31</v>
      </c>
      <c r="H14129" s="7" t="n">
        <v>0</v>
      </c>
    </row>
    <row r="14130" spans="1:8">
      <c r="A14130" t="s">
        <v>4</v>
      </c>
      <c r="B14130" s="4" t="s">
        <v>5</v>
      </c>
      <c r="C14130" s="4" t="s">
        <v>8</v>
      </c>
      <c r="D14130" s="4" t="s">
        <v>8</v>
      </c>
      <c r="E14130" s="4" t="s">
        <v>18</v>
      </c>
      <c r="F14130" s="4" t="s">
        <v>18</v>
      </c>
      <c r="G14130" s="4" t="s">
        <v>18</v>
      </c>
      <c r="H14130" s="4" t="s">
        <v>7</v>
      </c>
      <c r="I14130" s="4" t="s">
        <v>8</v>
      </c>
    </row>
    <row r="14131" spans="1:8">
      <c r="A14131" t="n">
        <v>122166</v>
      </c>
      <c r="B14131" s="36" t="n">
        <v>45</v>
      </c>
      <c r="C14131" s="7" t="n">
        <v>4</v>
      </c>
      <c r="D14131" s="7" t="n">
        <v>3</v>
      </c>
      <c r="E14131" s="7" t="n">
        <v>16.25</v>
      </c>
      <c r="F14131" s="7" t="n">
        <v>346.549987792969</v>
      </c>
      <c r="G14131" s="7" t="n">
        <v>0</v>
      </c>
      <c r="H14131" s="7" t="n">
        <v>0</v>
      </c>
      <c r="I14131" s="7" t="n">
        <v>0</v>
      </c>
    </row>
    <row r="14132" spans="1:8">
      <c r="A14132" t="s">
        <v>4</v>
      </c>
      <c r="B14132" s="4" t="s">
        <v>5</v>
      </c>
      <c r="C14132" s="4" t="s">
        <v>8</v>
      </c>
      <c r="D14132" s="4" t="s">
        <v>8</v>
      </c>
      <c r="E14132" s="4" t="s">
        <v>18</v>
      </c>
      <c r="F14132" s="4" t="s">
        <v>7</v>
      </c>
    </row>
    <row r="14133" spans="1:8">
      <c r="A14133" t="n">
        <v>122184</v>
      </c>
      <c r="B14133" s="36" t="n">
        <v>45</v>
      </c>
      <c r="C14133" s="7" t="n">
        <v>5</v>
      </c>
      <c r="D14133" s="7" t="n">
        <v>3</v>
      </c>
      <c r="E14133" s="7" t="n">
        <v>9.5</v>
      </c>
      <c r="F14133" s="7" t="n">
        <v>0</v>
      </c>
    </row>
    <row r="14134" spans="1:8">
      <c r="A14134" t="s">
        <v>4</v>
      </c>
      <c r="B14134" s="4" t="s">
        <v>5</v>
      </c>
      <c r="C14134" s="4" t="s">
        <v>8</v>
      </c>
      <c r="D14134" s="4" t="s">
        <v>8</v>
      </c>
      <c r="E14134" s="4" t="s">
        <v>18</v>
      </c>
      <c r="F14134" s="4" t="s">
        <v>7</v>
      </c>
    </row>
    <row r="14135" spans="1:8">
      <c r="A14135" t="n">
        <v>122193</v>
      </c>
      <c r="B14135" s="36" t="n">
        <v>45</v>
      </c>
      <c r="C14135" s="7" t="n">
        <v>11</v>
      </c>
      <c r="D14135" s="7" t="n">
        <v>3</v>
      </c>
      <c r="E14135" s="7" t="n">
        <v>34</v>
      </c>
      <c r="F14135" s="7" t="n">
        <v>0</v>
      </c>
    </row>
    <row r="14136" spans="1:8">
      <c r="A14136" t="s">
        <v>4</v>
      </c>
      <c r="B14136" s="4" t="s">
        <v>5</v>
      </c>
      <c r="C14136" s="4" t="s">
        <v>8</v>
      </c>
      <c r="D14136" s="4" t="s">
        <v>8</v>
      </c>
      <c r="E14136" s="4" t="s">
        <v>18</v>
      </c>
      <c r="F14136" s="4" t="s">
        <v>7</v>
      </c>
    </row>
    <row r="14137" spans="1:8">
      <c r="A14137" t="n">
        <v>122202</v>
      </c>
      <c r="B14137" s="36" t="n">
        <v>45</v>
      </c>
      <c r="C14137" s="7" t="n">
        <v>5</v>
      </c>
      <c r="D14137" s="7" t="n">
        <v>3</v>
      </c>
      <c r="E14137" s="7" t="n">
        <v>8.5</v>
      </c>
      <c r="F14137" s="7" t="n">
        <v>5000</v>
      </c>
    </row>
    <row r="14138" spans="1:8">
      <c r="A14138" t="s">
        <v>4</v>
      </c>
      <c r="B14138" s="4" t="s">
        <v>5</v>
      </c>
      <c r="C14138" s="4" t="s">
        <v>8</v>
      </c>
    </row>
    <row r="14139" spans="1:8">
      <c r="A14139" t="n">
        <v>122211</v>
      </c>
      <c r="B14139" s="57" t="n">
        <v>116</v>
      </c>
      <c r="C14139" s="7" t="n">
        <v>0</v>
      </c>
    </row>
    <row r="14140" spans="1:8">
      <c r="A14140" t="s">
        <v>4</v>
      </c>
      <c r="B14140" s="4" t="s">
        <v>5</v>
      </c>
      <c r="C14140" s="4" t="s">
        <v>8</v>
      </c>
      <c r="D14140" s="4" t="s">
        <v>7</v>
      </c>
    </row>
    <row r="14141" spans="1:8">
      <c r="A14141" t="n">
        <v>122213</v>
      </c>
      <c r="B14141" s="57" t="n">
        <v>116</v>
      </c>
      <c r="C14141" s="7" t="n">
        <v>2</v>
      </c>
      <c r="D14141" s="7" t="n">
        <v>1</v>
      </c>
    </row>
    <row r="14142" spans="1:8">
      <c r="A14142" t="s">
        <v>4</v>
      </c>
      <c r="B14142" s="4" t="s">
        <v>5</v>
      </c>
      <c r="C14142" s="4" t="s">
        <v>8</v>
      </c>
      <c r="D14142" s="4" t="s">
        <v>19</v>
      </c>
    </row>
    <row r="14143" spans="1:8">
      <c r="A14143" t="n">
        <v>122217</v>
      </c>
      <c r="B14143" s="57" t="n">
        <v>116</v>
      </c>
      <c r="C14143" s="7" t="n">
        <v>5</v>
      </c>
      <c r="D14143" s="7" t="n">
        <v>1097859072</v>
      </c>
    </row>
    <row r="14144" spans="1:8">
      <c r="A14144" t="s">
        <v>4</v>
      </c>
      <c r="B14144" s="4" t="s">
        <v>5</v>
      </c>
      <c r="C14144" s="4" t="s">
        <v>8</v>
      </c>
      <c r="D14144" s="4" t="s">
        <v>7</v>
      </c>
    </row>
    <row r="14145" spans="1:9">
      <c r="A14145" t="n">
        <v>122223</v>
      </c>
      <c r="B14145" s="57" t="n">
        <v>116</v>
      </c>
      <c r="C14145" s="7" t="n">
        <v>6</v>
      </c>
      <c r="D14145" s="7" t="n">
        <v>1</v>
      </c>
    </row>
    <row r="14146" spans="1:9">
      <c r="A14146" t="s">
        <v>4</v>
      </c>
      <c r="B14146" s="4" t="s">
        <v>5</v>
      </c>
      <c r="C14146" s="4" t="s">
        <v>7</v>
      </c>
      <c r="D14146" s="4" t="s">
        <v>7</v>
      </c>
      <c r="E14146" s="4" t="s">
        <v>18</v>
      </c>
      <c r="F14146" s="4" t="s">
        <v>8</v>
      </c>
    </row>
    <row r="14147" spans="1:9">
      <c r="A14147" t="n">
        <v>122227</v>
      </c>
      <c r="B14147" s="58" t="n">
        <v>53</v>
      </c>
      <c r="C14147" s="7" t="n">
        <v>0</v>
      </c>
      <c r="D14147" s="7" t="n">
        <v>13</v>
      </c>
      <c r="E14147" s="7" t="n">
        <v>0</v>
      </c>
      <c r="F14147" s="7" t="n">
        <v>0</v>
      </c>
    </row>
    <row r="14148" spans="1:9">
      <c r="A14148" t="s">
        <v>4</v>
      </c>
      <c r="B14148" s="4" t="s">
        <v>5</v>
      </c>
      <c r="C14148" s="4" t="s">
        <v>7</v>
      </c>
      <c r="D14148" s="4" t="s">
        <v>7</v>
      </c>
      <c r="E14148" s="4" t="s">
        <v>18</v>
      </c>
      <c r="F14148" s="4" t="s">
        <v>8</v>
      </c>
    </row>
    <row r="14149" spans="1:9">
      <c r="A14149" t="n">
        <v>122237</v>
      </c>
      <c r="B14149" s="58" t="n">
        <v>53</v>
      </c>
      <c r="C14149" s="7" t="n">
        <v>1</v>
      </c>
      <c r="D14149" s="7" t="n">
        <v>13</v>
      </c>
      <c r="E14149" s="7" t="n">
        <v>0</v>
      </c>
      <c r="F14149" s="7" t="n">
        <v>0</v>
      </c>
    </row>
    <row r="14150" spans="1:9">
      <c r="A14150" t="s">
        <v>4</v>
      </c>
      <c r="B14150" s="4" t="s">
        <v>5</v>
      </c>
      <c r="C14150" s="4" t="s">
        <v>7</v>
      </c>
      <c r="D14150" s="4" t="s">
        <v>7</v>
      </c>
      <c r="E14150" s="4" t="s">
        <v>18</v>
      </c>
      <c r="F14150" s="4" t="s">
        <v>8</v>
      </c>
    </row>
    <row r="14151" spans="1:9">
      <c r="A14151" t="n">
        <v>122247</v>
      </c>
      <c r="B14151" s="58" t="n">
        <v>53</v>
      </c>
      <c r="C14151" s="7" t="n">
        <v>2</v>
      </c>
      <c r="D14151" s="7" t="n">
        <v>13</v>
      </c>
      <c r="E14151" s="7" t="n">
        <v>0</v>
      </c>
      <c r="F14151" s="7" t="n">
        <v>0</v>
      </c>
    </row>
    <row r="14152" spans="1:9">
      <c r="A14152" t="s">
        <v>4</v>
      </c>
      <c r="B14152" s="4" t="s">
        <v>5</v>
      </c>
      <c r="C14152" s="4" t="s">
        <v>7</v>
      </c>
      <c r="D14152" s="4" t="s">
        <v>7</v>
      </c>
      <c r="E14152" s="4" t="s">
        <v>18</v>
      </c>
      <c r="F14152" s="4" t="s">
        <v>8</v>
      </c>
    </row>
    <row r="14153" spans="1:9">
      <c r="A14153" t="n">
        <v>122257</v>
      </c>
      <c r="B14153" s="58" t="n">
        <v>53</v>
      </c>
      <c r="C14153" s="7" t="n">
        <v>3</v>
      </c>
      <c r="D14153" s="7" t="n">
        <v>13</v>
      </c>
      <c r="E14153" s="7" t="n">
        <v>0</v>
      </c>
      <c r="F14153" s="7" t="n">
        <v>0</v>
      </c>
    </row>
    <row r="14154" spans="1:9">
      <c r="A14154" t="s">
        <v>4</v>
      </c>
      <c r="B14154" s="4" t="s">
        <v>5</v>
      </c>
      <c r="C14154" s="4" t="s">
        <v>7</v>
      </c>
      <c r="D14154" s="4" t="s">
        <v>7</v>
      </c>
      <c r="E14154" s="4" t="s">
        <v>18</v>
      </c>
      <c r="F14154" s="4" t="s">
        <v>8</v>
      </c>
    </row>
    <row r="14155" spans="1:9">
      <c r="A14155" t="n">
        <v>122267</v>
      </c>
      <c r="B14155" s="58" t="n">
        <v>53</v>
      </c>
      <c r="C14155" s="7" t="n">
        <v>4</v>
      </c>
      <c r="D14155" s="7" t="n">
        <v>13</v>
      </c>
      <c r="E14155" s="7" t="n">
        <v>0</v>
      </c>
      <c r="F14155" s="7" t="n">
        <v>0</v>
      </c>
    </row>
    <row r="14156" spans="1:9">
      <c r="A14156" t="s">
        <v>4</v>
      </c>
      <c r="B14156" s="4" t="s">
        <v>5</v>
      </c>
      <c r="C14156" s="4" t="s">
        <v>7</v>
      </c>
      <c r="D14156" s="4" t="s">
        <v>7</v>
      </c>
      <c r="E14156" s="4" t="s">
        <v>18</v>
      </c>
      <c r="F14156" s="4" t="s">
        <v>8</v>
      </c>
    </row>
    <row r="14157" spans="1:9">
      <c r="A14157" t="n">
        <v>122277</v>
      </c>
      <c r="B14157" s="58" t="n">
        <v>53</v>
      </c>
      <c r="C14157" s="7" t="n">
        <v>5</v>
      </c>
      <c r="D14157" s="7" t="n">
        <v>13</v>
      </c>
      <c r="E14157" s="7" t="n">
        <v>0</v>
      </c>
      <c r="F14157" s="7" t="n">
        <v>0</v>
      </c>
    </row>
    <row r="14158" spans="1:9">
      <c r="A14158" t="s">
        <v>4</v>
      </c>
      <c r="B14158" s="4" t="s">
        <v>5</v>
      </c>
      <c r="C14158" s="4" t="s">
        <v>7</v>
      </c>
      <c r="D14158" s="4" t="s">
        <v>7</v>
      </c>
      <c r="E14158" s="4" t="s">
        <v>18</v>
      </c>
      <c r="F14158" s="4" t="s">
        <v>8</v>
      </c>
    </row>
    <row r="14159" spans="1:9">
      <c r="A14159" t="n">
        <v>122287</v>
      </c>
      <c r="B14159" s="58" t="n">
        <v>53</v>
      </c>
      <c r="C14159" s="7" t="n">
        <v>6</v>
      </c>
      <c r="D14159" s="7" t="n">
        <v>13</v>
      </c>
      <c r="E14159" s="7" t="n">
        <v>0</v>
      </c>
      <c r="F14159" s="7" t="n">
        <v>0</v>
      </c>
    </row>
    <row r="14160" spans="1:9">
      <c r="A14160" t="s">
        <v>4</v>
      </c>
      <c r="B14160" s="4" t="s">
        <v>5</v>
      </c>
      <c r="C14160" s="4" t="s">
        <v>7</v>
      </c>
      <c r="D14160" s="4" t="s">
        <v>7</v>
      </c>
      <c r="E14160" s="4" t="s">
        <v>18</v>
      </c>
      <c r="F14160" s="4" t="s">
        <v>8</v>
      </c>
    </row>
    <row r="14161" spans="1:6">
      <c r="A14161" t="n">
        <v>122297</v>
      </c>
      <c r="B14161" s="58" t="n">
        <v>53</v>
      </c>
      <c r="C14161" s="7" t="n">
        <v>7</v>
      </c>
      <c r="D14161" s="7" t="n">
        <v>13</v>
      </c>
      <c r="E14161" s="7" t="n">
        <v>0</v>
      </c>
      <c r="F14161" s="7" t="n">
        <v>0</v>
      </c>
    </row>
    <row r="14162" spans="1:6">
      <c r="A14162" t="s">
        <v>4</v>
      </c>
      <c r="B14162" s="4" t="s">
        <v>5</v>
      </c>
      <c r="C14162" s="4" t="s">
        <v>7</v>
      </c>
      <c r="D14162" s="4" t="s">
        <v>7</v>
      </c>
      <c r="E14162" s="4" t="s">
        <v>18</v>
      </c>
      <c r="F14162" s="4" t="s">
        <v>8</v>
      </c>
    </row>
    <row r="14163" spans="1:6">
      <c r="A14163" t="n">
        <v>122307</v>
      </c>
      <c r="B14163" s="58" t="n">
        <v>53</v>
      </c>
      <c r="C14163" s="7" t="n">
        <v>8</v>
      </c>
      <c r="D14163" s="7" t="n">
        <v>13</v>
      </c>
      <c r="E14163" s="7" t="n">
        <v>0</v>
      </c>
      <c r="F14163" s="7" t="n">
        <v>0</v>
      </c>
    </row>
    <row r="14164" spans="1:6">
      <c r="A14164" t="s">
        <v>4</v>
      </c>
      <c r="B14164" s="4" t="s">
        <v>5</v>
      </c>
      <c r="C14164" s="4" t="s">
        <v>7</v>
      </c>
      <c r="D14164" s="4" t="s">
        <v>7</v>
      </c>
      <c r="E14164" s="4" t="s">
        <v>18</v>
      </c>
      <c r="F14164" s="4" t="s">
        <v>8</v>
      </c>
    </row>
    <row r="14165" spans="1:6">
      <c r="A14165" t="n">
        <v>122317</v>
      </c>
      <c r="B14165" s="58" t="n">
        <v>53</v>
      </c>
      <c r="C14165" s="7" t="n">
        <v>9</v>
      </c>
      <c r="D14165" s="7" t="n">
        <v>13</v>
      </c>
      <c r="E14165" s="7" t="n">
        <v>0</v>
      </c>
      <c r="F14165" s="7" t="n">
        <v>0</v>
      </c>
    </row>
    <row r="14166" spans="1:6">
      <c r="A14166" t="s">
        <v>4</v>
      </c>
      <c r="B14166" s="4" t="s">
        <v>5</v>
      </c>
      <c r="C14166" s="4" t="s">
        <v>7</v>
      </c>
      <c r="D14166" s="4" t="s">
        <v>7</v>
      </c>
      <c r="E14166" s="4" t="s">
        <v>18</v>
      </c>
      <c r="F14166" s="4" t="s">
        <v>8</v>
      </c>
    </row>
    <row r="14167" spans="1:6">
      <c r="A14167" t="n">
        <v>122327</v>
      </c>
      <c r="B14167" s="58" t="n">
        <v>53</v>
      </c>
      <c r="C14167" s="7" t="n">
        <v>11</v>
      </c>
      <c r="D14167" s="7" t="n">
        <v>13</v>
      </c>
      <c r="E14167" s="7" t="n">
        <v>0</v>
      </c>
      <c r="F14167" s="7" t="n">
        <v>0</v>
      </c>
    </row>
    <row r="14168" spans="1:6">
      <c r="A14168" t="s">
        <v>4</v>
      </c>
      <c r="B14168" s="4" t="s">
        <v>5</v>
      </c>
      <c r="C14168" s="4" t="s">
        <v>7</v>
      </c>
      <c r="D14168" s="4" t="s">
        <v>7</v>
      </c>
      <c r="E14168" s="4" t="s">
        <v>18</v>
      </c>
      <c r="F14168" s="4" t="s">
        <v>8</v>
      </c>
    </row>
    <row r="14169" spans="1:6">
      <c r="A14169" t="n">
        <v>122337</v>
      </c>
      <c r="B14169" s="58" t="n">
        <v>53</v>
      </c>
      <c r="C14169" s="7" t="n">
        <v>13</v>
      </c>
      <c r="D14169" s="7" t="n">
        <v>31</v>
      </c>
      <c r="E14169" s="7" t="n">
        <v>0</v>
      </c>
      <c r="F14169" s="7" t="n">
        <v>0</v>
      </c>
    </row>
    <row r="14170" spans="1:6">
      <c r="A14170" t="s">
        <v>4</v>
      </c>
      <c r="B14170" s="4" t="s">
        <v>5</v>
      </c>
      <c r="C14170" s="4" t="s">
        <v>7</v>
      </c>
      <c r="D14170" s="4" t="s">
        <v>7</v>
      </c>
      <c r="E14170" s="4" t="s">
        <v>18</v>
      </c>
      <c r="F14170" s="4" t="s">
        <v>8</v>
      </c>
    </row>
    <row r="14171" spans="1:6">
      <c r="A14171" t="n">
        <v>122347</v>
      </c>
      <c r="B14171" s="58" t="n">
        <v>53</v>
      </c>
      <c r="C14171" s="7" t="n">
        <v>80</v>
      </c>
      <c r="D14171" s="7" t="n">
        <v>13</v>
      </c>
      <c r="E14171" s="7" t="n">
        <v>0</v>
      </c>
      <c r="F14171" s="7" t="n">
        <v>0</v>
      </c>
    </row>
    <row r="14172" spans="1:6">
      <c r="A14172" t="s">
        <v>4</v>
      </c>
      <c r="B14172" s="4" t="s">
        <v>5</v>
      </c>
      <c r="C14172" s="4" t="s">
        <v>7</v>
      </c>
      <c r="D14172" s="4" t="s">
        <v>7</v>
      </c>
      <c r="E14172" s="4" t="s">
        <v>18</v>
      </c>
      <c r="F14172" s="4" t="s">
        <v>8</v>
      </c>
    </row>
    <row r="14173" spans="1:6">
      <c r="A14173" t="n">
        <v>122357</v>
      </c>
      <c r="B14173" s="58" t="n">
        <v>53</v>
      </c>
      <c r="C14173" s="7" t="n">
        <v>18</v>
      </c>
      <c r="D14173" s="7" t="n">
        <v>13</v>
      </c>
      <c r="E14173" s="7" t="n">
        <v>0</v>
      </c>
      <c r="F14173" s="7" t="n">
        <v>0</v>
      </c>
    </row>
    <row r="14174" spans="1:6">
      <c r="A14174" t="s">
        <v>4</v>
      </c>
      <c r="B14174" s="4" t="s">
        <v>5</v>
      </c>
      <c r="C14174" s="4" t="s">
        <v>7</v>
      </c>
      <c r="D14174" s="4" t="s">
        <v>7</v>
      </c>
      <c r="E14174" s="4" t="s">
        <v>18</v>
      </c>
      <c r="F14174" s="4" t="s">
        <v>8</v>
      </c>
    </row>
    <row r="14175" spans="1:6">
      <c r="A14175" t="n">
        <v>122367</v>
      </c>
      <c r="B14175" s="58" t="n">
        <v>53</v>
      </c>
      <c r="C14175" s="7" t="n">
        <v>7032</v>
      </c>
      <c r="D14175" s="7" t="n">
        <v>13</v>
      </c>
      <c r="E14175" s="7" t="n">
        <v>0</v>
      </c>
      <c r="F14175" s="7" t="n">
        <v>0</v>
      </c>
    </row>
    <row r="14176" spans="1:6">
      <c r="A14176" t="s">
        <v>4</v>
      </c>
      <c r="B14176" s="4" t="s">
        <v>5</v>
      </c>
      <c r="C14176" s="4" t="s">
        <v>7</v>
      </c>
      <c r="D14176" s="4" t="s">
        <v>7</v>
      </c>
      <c r="E14176" s="4" t="s">
        <v>18</v>
      </c>
      <c r="F14176" s="4" t="s">
        <v>8</v>
      </c>
    </row>
    <row r="14177" spans="1:6">
      <c r="A14177" t="n">
        <v>122377</v>
      </c>
      <c r="B14177" s="58" t="n">
        <v>53</v>
      </c>
      <c r="C14177" s="7" t="n">
        <v>14</v>
      </c>
      <c r="D14177" s="7" t="n">
        <v>13</v>
      </c>
      <c r="E14177" s="7" t="n">
        <v>0</v>
      </c>
      <c r="F14177" s="7" t="n">
        <v>0</v>
      </c>
    </row>
    <row r="14178" spans="1:6">
      <c r="A14178" t="s">
        <v>4</v>
      </c>
      <c r="B14178" s="4" t="s">
        <v>5</v>
      </c>
      <c r="C14178" s="4" t="s">
        <v>7</v>
      </c>
      <c r="D14178" s="4" t="s">
        <v>7</v>
      </c>
      <c r="E14178" s="4" t="s">
        <v>18</v>
      </c>
      <c r="F14178" s="4" t="s">
        <v>8</v>
      </c>
    </row>
    <row r="14179" spans="1:6">
      <c r="A14179" t="n">
        <v>122387</v>
      </c>
      <c r="B14179" s="58" t="n">
        <v>53</v>
      </c>
      <c r="C14179" s="7" t="n">
        <v>15</v>
      </c>
      <c r="D14179" s="7" t="n">
        <v>13</v>
      </c>
      <c r="E14179" s="7" t="n">
        <v>0</v>
      </c>
      <c r="F14179" s="7" t="n">
        <v>0</v>
      </c>
    </row>
    <row r="14180" spans="1:6">
      <c r="A14180" t="s">
        <v>4</v>
      </c>
      <c r="B14180" s="4" t="s">
        <v>5</v>
      </c>
      <c r="C14180" s="4" t="s">
        <v>7</v>
      </c>
      <c r="D14180" s="4" t="s">
        <v>7</v>
      </c>
      <c r="E14180" s="4" t="s">
        <v>18</v>
      </c>
      <c r="F14180" s="4" t="s">
        <v>8</v>
      </c>
    </row>
    <row r="14181" spans="1:6">
      <c r="A14181" t="n">
        <v>122397</v>
      </c>
      <c r="B14181" s="58" t="n">
        <v>53</v>
      </c>
      <c r="C14181" s="7" t="n">
        <v>31</v>
      </c>
      <c r="D14181" s="7" t="n">
        <v>13</v>
      </c>
      <c r="E14181" s="7" t="n">
        <v>0</v>
      </c>
      <c r="F14181" s="7" t="n">
        <v>0</v>
      </c>
    </row>
    <row r="14182" spans="1:6">
      <c r="A14182" t="s">
        <v>4</v>
      </c>
      <c r="B14182" s="4" t="s">
        <v>5</v>
      </c>
      <c r="C14182" s="4" t="s">
        <v>7</v>
      </c>
      <c r="D14182" s="4" t="s">
        <v>7</v>
      </c>
      <c r="E14182" s="4" t="s">
        <v>18</v>
      </c>
      <c r="F14182" s="4" t="s">
        <v>8</v>
      </c>
    </row>
    <row r="14183" spans="1:6">
      <c r="A14183" t="n">
        <v>122407</v>
      </c>
      <c r="B14183" s="58" t="n">
        <v>53</v>
      </c>
      <c r="C14183" s="7" t="n">
        <v>33</v>
      </c>
      <c r="D14183" s="7" t="n">
        <v>13</v>
      </c>
      <c r="E14183" s="7" t="n">
        <v>0</v>
      </c>
      <c r="F14183" s="7" t="n">
        <v>0</v>
      </c>
    </row>
    <row r="14184" spans="1:6">
      <c r="A14184" t="s">
        <v>4</v>
      </c>
      <c r="B14184" s="4" t="s">
        <v>5</v>
      </c>
      <c r="C14184" s="4" t="s">
        <v>7</v>
      </c>
      <c r="D14184" s="4" t="s">
        <v>7</v>
      </c>
      <c r="E14184" s="4" t="s">
        <v>18</v>
      </c>
      <c r="F14184" s="4" t="s">
        <v>8</v>
      </c>
    </row>
    <row r="14185" spans="1:6">
      <c r="A14185" t="n">
        <v>122417</v>
      </c>
      <c r="B14185" s="58" t="n">
        <v>53</v>
      </c>
      <c r="C14185" s="7" t="n">
        <v>16</v>
      </c>
      <c r="D14185" s="7" t="n">
        <v>13</v>
      </c>
      <c r="E14185" s="7" t="n">
        <v>0</v>
      </c>
      <c r="F14185" s="7" t="n">
        <v>0</v>
      </c>
    </row>
    <row r="14186" spans="1:6">
      <c r="A14186" t="s">
        <v>4</v>
      </c>
      <c r="B14186" s="4" t="s">
        <v>5</v>
      </c>
      <c r="C14186" s="4" t="s">
        <v>7</v>
      </c>
    </row>
    <row r="14187" spans="1:6">
      <c r="A14187" t="n">
        <v>122427</v>
      </c>
      <c r="B14187" s="23" t="n">
        <v>16</v>
      </c>
      <c r="C14187" s="7" t="n">
        <v>0</v>
      </c>
    </row>
    <row r="14188" spans="1:6">
      <c r="A14188" t="s">
        <v>4</v>
      </c>
      <c r="B14188" s="4" t="s">
        <v>5</v>
      </c>
      <c r="C14188" s="4" t="s">
        <v>7</v>
      </c>
      <c r="D14188" s="4" t="s">
        <v>7</v>
      </c>
      <c r="E14188" s="4" t="s">
        <v>7</v>
      </c>
    </row>
    <row r="14189" spans="1:6">
      <c r="A14189" t="n">
        <v>122430</v>
      </c>
      <c r="B14189" s="45" t="n">
        <v>61</v>
      </c>
      <c r="C14189" s="7" t="n">
        <v>0</v>
      </c>
      <c r="D14189" s="7" t="n">
        <v>13</v>
      </c>
      <c r="E14189" s="7" t="n">
        <v>0</v>
      </c>
    </row>
    <row r="14190" spans="1:6">
      <c r="A14190" t="s">
        <v>4</v>
      </c>
      <c r="B14190" s="4" t="s">
        <v>5</v>
      </c>
      <c r="C14190" s="4" t="s">
        <v>7</v>
      </c>
      <c r="D14190" s="4" t="s">
        <v>7</v>
      </c>
      <c r="E14190" s="4" t="s">
        <v>7</v>
      </c>
    </row>
    <row r="14191" spans="1:6">
      <c r="A14191" t="n">
        <v>122437</v>
      </c>
      <c r="B14191" s="45" t="n">
        <v>61</v>
      </c>
      <c r="C14191" s="7" t="n">
        <v>1</v>
      </c>
      <c r="D14191" s="7" t="n">
        <v>13</v>
      </c>
      <c r="E14191" s="7" t="n">
        <v>0</v>
      </c>
    </row>
    <row r="14192" spans="1:6">
      <c r="A14192" t="s">
        <v>4</v>
      </c>
      <c r="B14192" s="4" t="s">
        <v>5</v>
      </c>
      <c r="C14192" s="4" t="s">
        <v>7</v>
      </c>
      <c r="D14192" s="4" t="s">
        <v>7</v>
      </c>
      <c r="E14192" s="4" t="s">
        <v>7</v>
      </c>
    </row>
    <row r="14193" spans="1:6">
      <c r="A14193" t="n">
        <v>122444</v>
      </c>
      <c r="B14193" s="45" t="n">
        <v>61</v>
      </c>
      <c r="C14193" s="7" t="n">
        <v>2</v>
      </c>
      <c r="D14193" s="7" t="n">
        <v>13</v>
      </c>
      <c r="E14193" s="7" t="n">
        <v>0</v>
      </c>
    </row>
    <row r="14194" spans="1:6">
      <c r="A14194" t="s">
        <v>4</v>
      </c>
      <c r="B14194" s="4" t="s">
        <v>5</v>
      </c>
      <c r="C14194" s="4" t="s">
        <v>7</v>
      </c>
      <c r="D14194" s="4" t="s">
        <v>7</v>
      </c>
      <c r="E14194" s="4" t="s">
        <v>7</v>
      </c>
    </row>
    <row r="14195" spans="1:6">
      <c r="A14195" t="n">
        <v>122451</v>
      </c>
      <c r="B14195" s="45" t="n">
        <v>61</v>
      </c>
      <c r="C14195" s="7" t="n">
        <v>3</v>
      </c>
      <c r="D14195" s="7" t="n">
        <v>13</v>
      </c>
      <c r="E14195" s="7" t="n">
        <v>0</v>
      </c>
    </row>
    <row r="14196" spans="1:6">
      <c r="A14196" t="s">
        <v>4</v>
      </c>
      <c r="B14196" s="4" t="s">
        <v>5</v>
      </c>
      <c r="C14196" s="4" t="s">
        <v>7</v>
      </c>
      <c r="D14196" s="4" t="s">
        <v>7</v>
      </c>
      <c r="E14196" s="4" t="s">
        <v>7</v>
      </c>
    </row>
    <row r="14197" spans="1:6">
      <c r="A14197" t="n">
        <v>122458</v>
      </c>
      <c r="B14197" s="45" t="n">
        <v>61</v>
      </c>
      <c r="C14197" s="7" t="n">
        <v>4</v>
      </c>
      <c r="D14197" s="7" t="n">
        <v>13</v>
      </c>
      <c r="E14197" s="7" t="n">
        <v>0</v>
      </c>
    </row>
    <row r="14198" spans="1:6">
      <c r="A14198" t="s">
        <v>4</v>
      </c>
      <c r="B14198" s="4" t="s">
        <v>5</v>
      </c>
      <c r="C14198" s="4" t="s">
        <v>7</v>
      </c>
      <c r="D14198" s="4" t="s">
        <v>7</v>
      </c>
      <c r="E14198" s="4" t="s">
        <v>7</v>
      </c>
    </row>
    <row r="14199" spans="1:6">
      <c r="A14199" t="n">
        <v>122465</v>
      </c>
      <c r="B14199" s="45" t="n">
        <v>61</v>
      </c>
      <c r="C14199" s="7" t="n">
        <v>5</v>
      </c>
      <c r="D14199" s="7" t="n">
        <v>13</v>
      </c>
      <c r="E14199" s="7" t="n">
        <v>0</v>
      </c>
    </row>
    <row r="14200" spans="1:6">
      <c r="A14200" t="s">
        <v>4</v>
      </c>
      <c r="B14200" s="4" t="s">
        <v>5</v>
      </c>
      <c r="C14200" s="4" t="s">
        <v>7</v>
      </c>
      <c r="D14200" s="4" t="s">
        <v>7</v>
      </c>
      <c r="E14200" s="4" t="s">
        <v>7</v>
      </c>
    </row>
    <row r="14201" spans="1:6">
      <c r="A14201" t="n">
        <v>122472</v>
      </c>
      <c r="B14201" s="45" t="n">
        <v>61</v>
      </c>
      <c r="C14201" s="7" t="n">
        <v>6</v>
      </c>
      <c r="D14201" s="7" t="n">
        <v>13</v>
      </c>
      <c r="E14201" s="7" t="n">
        <v>0</v>
      </c>
    </row>
    <row r="14202" spans="1:6">
      <c r="A14202" t="s">
        <v>4</v>
      </c>
      <c r="B14202" s="4" t="s">
        <v>5</v>
      </c>
      <c r="C14202" s="4" t="s">
        <v>7</v>
      </c>
      <c r="D14202" s="4" t="s">
        <v>7</v>
      </c>
      <c r="E14202" s="4" t="s">
        <v>7</v>
      </c>
    </row>
    <row r="14203" spans="1:6">
      <c r="A14203" t="n">
        <v>122479</v>
      </c>
      <c r="B14203" s="45" t="n">
        <v>61</v>
      </c>
      <c r="C14203" s="7" t="n">
        <v>7</v>
      </c>
      <c r="D14203" s="7" t="n">
        <v>13</v>
      </c>
      <c r="E14203" s="7" t="n">
        <v>0</v>
      </c>
    </row>
    <row r="14204" spans="1:6">
      <c r="A14204" t="s">
        <v>4</v>
      </c>
      <c r="B14204" s="4" t="s">
        <v>5</v>
      </c>
      <c r="C14204" s="4" t="s">
        <v>7</v>
      </c>
      <c r="D14204" s="4" t="s">
        <v>7</v>
      </c>
      <c r="E14204" s="4" t="s">
        <v>7</v>
      </c>
    </row>
    <row r="14205" spans="1:6">
      <c r="A14205" t="n">
        <v>122486</v>
      </c>
      <c r="B14205" s="45" t="n">
        <v>61</v>
      </c>
      <c r="C14205" s="7" t="n">
        <v>8</v>
      </c>
      <c r="D14205" s="7" t="n">
        <v>13</v>
      </c>
      <c r="E14205" s="7" t="n">
        <v>0</v>
      </c>
    </row>
    <row r="14206" spans="1:6">
      <c r="A14206" t="s">
        <v>4</v>
      </c>
      <c r="B14206" s="4" t="s">
        <v>5</v>
      </c>
      <c r="C14206" s="4" t="s">
        <v>7</v>
      </c>
      <c r="D14206" s="4" t="s">
        <v>7</v>
      </c>
      <c r="E14206" s="4" t="s">
        <v>7</v>
      </c>
    </row>
    <row r="14207" spans="1:6">
      <c r="A14207" t="n">
        <v>122493</v>
      </c>
      <c r="B14207" s="45" t="n">
        <v>61</v>
      </c>
      <c r="C14207" s="7" t="n">
        <v>9</v>
      </c>
      <c r="D14207" s="7" t="n">
        <v>13</v>
      </c>
      <c r="E14207" s="7" t="n">
        <v>0</v>
      </c>
    </row>
    <row r="14208" spans="1:6">
      <c r="A14208" t="s">
        <v>4</v>
      </c>
      <c r="B14208" s="4" t="s">
        <v>5</v>
      </c>
      <c r="C14208" s="4" t="s">
        <v>7</v>
      </c>
      <c r="D14208" s="4" t="s">
        <v>7</v>
      </c>
      <c r="E14208" s="4" t="s">
        <v>7</v>
      </c>
    </row>
    <row r="14209" spans="1:5">
      <c r="A14209" t="n">
        <v>122500</v>
      </c>
      <c r="B14209" s="45" t="n">
        <v>61</v>
      </c>
      <c r="C14209" s="7" t="n">
        <v>11</v>
      </c>
      <c r="D14209" s="7" t="n">
        <v>13</v>
      </c>
      <c r="E14209" s="7" t="n">
        <v>0</v>
      </c>
    </row>
    <row r="14210" spans="1:5">
      <c r="A14210" t="s">
        <v>4</v>
      </c>
      <c r="B14210" s="4" t="s">
        <v>5</v>
      </c>
      <c r="C14210" s="4" t="s">
        <v>7</v>
      </c>
      <c r="D14210" s="4" t="s">
        <v>7</v>
      </c>
      <c r="E14210" s="4" t="s">
        <v>7</v>
      </c>
    </row>
    <row r="14211" spans="1:5">
      <c r="A14211" t="n">
        <v>122507</v>
      </c>
      <c r="B14211" s="45" t="n">
        <v>61</v>
      </c>
      <c r="C14211" s="7" t="n">
        <v>13</v>
      </c>
      <c r="D14211" s="7" t="n">
        <v>31</v>
      </c>
      <c r="E14211" s="7" t="n">
        <v>0</v>
      </c>
    </row>
    <row r="14212" spans="1:5">
      <c r="A14212" t="s">
        <v>4</v>
      </c>
      <c r="B14212" s="4" t="s">
        <v>5</v>
      </c>
      <c r="C14212" s="4" t="s">
        <v>7</v>
      </c>
      <c r="D14212" s="4" t="s">
        <v>7</v>
      </c>
      <c r="E14212" s="4" t="s">
        <v>7</v>
      </c>
    </row>
    <row r="14213" spans="1:5">
      <c r="A14213" t="n">
        <v>122514</v>
      </c>
      <c r="B14213" s="45" t="n">
        <v>61</v>
      </c>
      <c r="C14213" s="7" t="n">
        <v>80</v>
      </c>
      <c r="D14213" s="7" t="n">
        <v>13</v>
      </c>
      <c r="E14213" s="7" t="n">
        <v>0</v>
      </c>
    </row>
    <row r="14214" spans="1:5">
      <c r="A14214" t="s">
        <v>4</v>
      </c>
      <c r="B14214" s="4" t="s">
        <v>5</v>
      </c>
      <c r="C14214" s="4" t="s">
        <v>7</v>
      </c>
      <c r="D14214" s="4" t="s">
        <v>7</v>
      </c>
      <c r="E14214" s="4" t="s">
        <v>7</v>
      </c>
    </row>
    <row r="14215" spans="1:5">
      <c r="A14215" t="n">
        <v>122521</v>
      </c>
      <c r="B14215" s="45" t="n">
        <v>61</v>
      </c>
      <c r="C14215" s="7" t="n">
        <v>18</v>
      </c>
      <c r="D14215" s="7" t="n">
        <v>13</v>
      </c>
      <c r="E14215" s="7" t="n">
        <v>0</v>
      </c>
    </row>
    <row r="14216" spans="1:5">
      <c r="A14216" t="s">
        <v>4</v>
      </c>
      <c r="B14216" s="4" t="s">
        <v>5</v>
      </c>
      <c r="C14216" s="4" t="s">
        <v>7</v>
      </c>
      <c r="D14216" s="4" t="s">
        <v>7</v>
      </c>
      <c r="E14216" s="4" t="s">
        <v>7</v>
      </c>
    </row>
    <row r="14217" spans="1:5">
      <c r="A14217" t="n">
        <v>122528</v>
      </c>
      <c r="B14217" s="45" t="n">
        <v>61</v>
      </c>
      <c r="C14217" s="7" t="n">
        <v>7032</v>
      </c>
      <c r="D14217" s="7" t="n">
        <v>13</v>
      </c>
      <c r="E14217" s="7" t="n">
        <v>0</v>
      </c>
    </row>
    <row r="14218" spans="1:5">
      <c r="A14218" t="s">
        <v>4</v>
      </c>
      <c r="B14218" s="4" t="s">
        <v>5</v>
      </c>
      <c r="C14218" s="4" t="s">
        <v>7</v>
      </c>
      <c r="D14218" s="4" t="s">
        <v>7</v>
      </c>
      <c r="E14218" s="4" t="s">
        <v>7</v>
      </c>
    </row>
    <row r="14219" spans="1:5">
      <c r="A14219" t="n">
        <v>122535</v>
      </c>
      <c r="B14219" s="45" t="n">
        <v>61</v>
      </c>
      <c r="C14219" s="7" t="n">
        <v>14</v>
      </c>
      <c r="D14219" s="7" t="n">
        <v>13</v>
      </c>
      <c r="E14219" s="7" t="n">
        <v>0</v>
      </c>
    </row>
    <row r="14220" spans="1:5">
      <c r="A14220" t="s">
        <v>4</v>
      </c>
      <c r="B14220" s="4" t="s">
        <v>5</v>
      </c>
      <c r="C14220" s="4" t="s">
        <v>7</v>
      </c>
      <c r="D14220" s="4" t="s">
        <v>7</v>
      </c>
      <c r="E14220" s="4" t="s">
        <v>7</v>
      </c>
    </row>
    <row r="14221" spans="1:5">
      <c r="A14221" t="n">
        <v>122542</v>
      </c>
      <c r="B14221" s="45" t="n">
        <v>61</v>
      </c>
      <c r="C14221" s="7" t="n">
        <v>15</v>
      </c>
      <c r="D14221" s="7" t="n">
        <v>13</v>
      </c>
      <c r="E14221" s="7" t="n">
        <v>0</v>
      </c>
    </row>
    <row r="14222" spans="1:5">
      <c r="A14222" t="s">
        <v>4</v>
      </c>
      <c r="B14222" s="4" t="s">
        <v>5</v>
      </c>
      <c r="C14222" s="4" t="s">
        <v>7</v>
      </c>
      <c r="D14222" s="4" t="s">
        <v>7</v>
      </c>
      <c r="E14222" s="4" t="s">
        <v>7</v>
      </c>
    </row>
    <row r="14223" spans="1:5">
      <c r="A14223" t="n">
        <v>122549</v>
      </c>
      <c r="B14223" s="45" t="n">
        <v>61</v>
      </c>
      <c r="C14223" s="7" t="n">
        <v>33</v>
      </c>
      <c r="D14223" s="7" t="n">
        <v>13</v>
      </c>
      <c r="E14223" s="7" t="n">
        <v>0</v>
      </c>
    </row>
    <row r="14224" spans="1:5">
      <c r="A14224" t="s">
        <v>4</v>
      </c>
      <c r="B14224" s="4" t="s">
        <v>5</v>
      </c>
      <c r="C14224" s="4" t="s">
        <v>7</v>
      </c>
      <c r="D14224" s="4" t="s">
        <v>7</v>
      </c>
      <c r="E14224" s="4" t="s">
        <v>7</v>
      </c>
    </row>
    <row r="14225" spans="1:5">
      <c r="A14225" t="n">
        <v>122556</v>
      </c>
      <c r="B14225" s="45" t="n">
        <v>61</v>
      </c>
      <c r="C14225" s="7" t="n">
        <v>16</v>
      </c>
      <c r="D14225" s="7" t="n">
        <v>13</v>
      </c>
      <c r="E14225" s="7" t="n">
        <v>0</v>
      </c>
    </row>
    <row r="14226" spans="1:5">
      <c r="A14226" t="s">
        <v>4</v>
      </c>
      <c r="B14226" s="4" t="s">
        <v>5</v>
      </c>
      <c r="C14226" s="4" t="s">
        <v>7</v>
      </c>
      <c r="D14226" s="4" t="s">
        <v>8</v>
      </c>
      <c r="E14226" s="4" t="s">
        <v>9</v>
      </c>
      <c r="F14226" s="4" t="s">
        <v>18</v>
      </c>
      <c r="G14226" s="4" t="s">
        <v>18</v>
      </c>
      <c r="H14226" s="4" t="s">
        <v>18</v>
      </c>
    </row>
    <row r="14227" spans="1:5">
      <c r="A14227" t="n">
        <v>122563</v>
      </c>
      <c r="B14227" s="37" t="n">
        <v>48</v>
      </c>
      <c r="C14227" s="7" t="n">
        <v>31</v>
      </c>
      <c r="D14227" s="7" t="n">
        <v>0</v>
      </c>
      <c r="E14227" s="7" t="s">
        <v>276</v>
      </c>
      <c r="F14227" s="7" t="n">
        <v>0</v>
      </c>
      <c r="G14227" s="7" t="n">
        <v>1</v>
      </c>
      <c r="H14227" s="7" t="n">
        <v>0</v>
      </c>
    </row>
    <row r="14228" spans="1:5">
      <c r="A14228" t="s">
        <v>4</v>
      </c>
      <c r="B14228" s="4" t="s">
        <v>5</v>
      </c>
      <c r="C14228" s="4" t="s">
        <v>8</v>
      </c>
      <c r="D14228" s="4" t="s">
        <v>7</v>
      </c>
      <c r="E14228" s="4" t="s">
        <v>18</v>
      </c>
    </row>
    <row r="14229" spans="1:5">
      <c r="A14229" t="n">
        <v>122590</v>
      </c>
      <c r="B14229" s="25" t="n">
        <v>58</v>
      </c>
      <c r="C14229" s="7" t="n">
        <v>100</v>
      </c>
      <c r="D14229" s="7" t="n">
        <v>1000</v>
      </c>
      <c r="E14229" s="7" t="n">
        <v>1</v>
      </c>
    </row>
    <row r="14230" spans="1:5">
      <c r="A14230" t="s">
        <v>4</v>
      </c>
      <c r="B14230" s="4" t="s">
        <v>5</v>
      </c>
      <c r="C14230" s="4" t="s">
        <v>8</v>
      </c>
      <c r="D14230" s="4" t="s">
        <v>7</v>
      </c>
    </row>
    <row r="14231" spans="1:5">
      <c r="A14231" t="n">
        <v>122598</v>
      </c>
      <c r="B14231" s="25" t="n">
        <v>58</v>
      </c>
      <c r="C14231" s="7" t="n">
        <v>255</v>
      </c>
      <c r="D14231" s="7" t="n">
        <v>0</v>
      </c>
    </row>
    <row r="14232" spans="1:5">
      <c r="A14232" t="s">
        <v>4</v>
      </c>
      <c r="B14232" s="4" t="s">
        <v>5</v>
      </c>
      <c r="C14232" s="4" t="s">
        <v>8</v>
      </c>
      <c r="D14232" s="4" t="s">
        <v>7</v>
      </c>
    </row>
    <row r="14233" spans="1:5">
      <c r="A14233" t="n">
        <v>122602</v>
      </c>
      <c r="B14233" s="36" t="n">
        <v>45</v>
      </c>
      <c r="C14233" s="7" t="n">
        <v>7</v>
      </c>
      <c r="D14233" s="7" t="n">
        <v>255</v>
      </c>
    </row>
    <row r="14234" spans="1:5">
      <c r="A14234" t="s">
        <v>4</v>
      </c>
      <c r="B14234" s="4" t="s">
        <v>5</v>
      </c>
      <c r="C14234" s="4" t="s">
        <v>8</v>
      </c>
      <c r="D14234" s="4" t="s">
        <v>7</v>
      </c>
      <c r="E14234" s="4" t="s">
        <v>18</v>
      </c>
    </row>
    <row r="14235" spans="1:5">
      <c r="A14235" t="n">
        <v>122606</v>
      </c>
      <c r="B14235" s="25" t="n">
        <v>58</v>
      </c>
      <c r="C14235" s="7" t="n">
        <v>101</v>
      </c>
      <c r="D14235" s="7" t="n">
        <v>300</v>
      </c>
      <c r="E14235" s="7" t="n">
        <v>1</v>
      </c>
    </row>
    <row r="14236" spans="1:5">
      <c r="A14236" t="s">
        <v>4</v>
      </c>
      <c r="B14236" s="4" t="s">
        <v>5</v>
      </c>
      <c r="C14236" s="4" t="s">
        <v>8</v>
      </c>
      <c r="D14236" s="4" t="s">
        <v>7</v>
      </c>
    </row>
    <row r="14237" spans="1:5">
      <c r="A14237" t="n">
        <v>122614</v>
      </c>
      <c r="B14237" s="25" t="n">
        <v>58</v>
      </c>
      <c r="C14237" s="7" t="n">
        <v>254</v>
      </c>
      <c r="D14237" s="7" t="n">
        <v>0</v>
      </c>
    </row>
    <row r="14238" spans="1:5">
      <c r="A14238" t="s">
        <v>4</v>
      </c>
      <c r="B14238" s="4" t="s">
        <v>5</v>
      </c>
      <c r="C14238" s="4" t="s">
        <v>7</v>
      </c>
      <c r="D14238" s="4" t="s">
        <v>18</v>
      </c>
      <c r="E14238" s="4" t="s">
        <v>18</v>
      </c>
      <c r="F14238" s="4" t="s">
        <v>18</v>
      </c>
      <c r="G14238" s="4" t="s">
        <v>18</v>
      </c>
    </row>
    <row r="14239" spans="1:5">
      <c r="A14239" t="n">
        <v>122618</v>
      </c>
      <c r="B14239" s="33" t="n">
        <v>46</v>
      </c>
      <c r="C14239" s="7" t="n">
        <v>14</v>
      </c>
      <c r="D14239" s="7" t="n">
        <v>-2.65000009536743</v>
      </c>
      <c r="E14239" s="7" t="n">
        <v>0</v>
      </c>
      <c r="F14239" s="7" t="n">
        <v>-31.75</v>
      </c>
      <c r="G14239" s="7" t="n">
        <v>0</v>
      </c>
    </row>
    <row r="14240" spans="1:5">
      <c r="A14240" t="s">
        <v>4</v>
      </c>
      <c r="B14240" s="4" t="s">
        <v>5</v>
      </c>
      <c r="C14240" s="4" t="s">
        <v>7</v>
      </c>
      <c r="D14240" s="4" t="s">
        <v>18</v>
      </c>
      <c r="E14240" s="4" t="s">
        <v>18</v>
      </c>
      <c r="F14240" s="4" t="s">
        <v>18</v>
      </c>
      <c r="G14240" s="4" t="s">
        <v>18</v>
      </c>
    </row>
    <row r="14241" spans="1:8">
      <c r="A14241" t="n">
        <v>122637</v>
      </c>
      <c r="B14241" s="33" t="n">
        <v>46</v>
      </c>
      <c r="C14241" s="7" t="n">
        <v>15</v>
      </c>
      <c r="D14241" s="7" t="n">
        <v>-0.800000011920929</v>
      </c>
      <c r="E14241" s="7" t="n">
        <v>0</v>
      </c>
      <c r="F14241" s="7" t="n">
        <v>-33.0999984741211</v>
      </c>
      <c r="G14241" s="7" t="n">
        <v>0</v>
      </c>
    </row>
    <row r="14242" spans="1:8">
      <c r="A14242" t="s">
        <v>4</v>
      </c>
      <c r="B14242" s="4" t="s">
        <v>5</v>
      </c>
      <c r="C14242" s="4" t="s">
        <v>7</v>
      </c>
      <c r="D14242" s="4" t="s">
        <v>18</v>
      </c>
      <c r="E14242" s="4" t="s">
        <v>18</v>
      </c>
      <c r="F14242" s="4" t="s">
        <v>18</v>
      </c>
      <c r="G14242" s="4" t="s">
        <v>18</v>
      </c>
    </row>
    <row r="14243" spans="1:8">
      <c r="A14243" t="n">
        <v>122656</v>
      </c>
      <c r="B14243" s="33" t="n">
        <v>46</v>
      </c>
      <c r="C14243" s="7" t="n">
        <v>18</v>
      </c>
      <c r="D14243" s="7" t="n">
        <v>-1.75</v>
      </c>
      <c r="E14243" s="7" t="n">
        <v>0</v>
      </c>
      <c r="F14243" s="7" t="n">
        <v>-31.2000007629395</v>
      </c>
      <c r="G14243" s="7" t="n">
        <v>0</v>
      </c>
    </row>
    <row r="14244" spans="1:8">
      <c r="A14244" t="s">
        <v>4</v>
      </c>
      <c r="B14244" s="4" t="s">
        <v>5</v>
      </c>
      <c r="C14244" s="4" t="s">
        <v>7</v>
      </c>
      <c r="D14244" s="4" t="s">
        <v>18</v>
      </c>
      <c r="E14244" s="4" t="s">
        <v>18</v>
      </c>
      <c r="F14244" s="4" t="s">
        <v>18</v>
      </c>
      <c r="G14244" s="4" t="s">
        <v>18</v>
      </c>
    </row>
    <row r="14245" spans="1:8">
      <c r="A14245" t="n">
        <v>122675</v>
      </c>
      <c r="B14245" s="33" t="n">
        <v>46</v>
      </c>
      <c r="C14245" s="7" t="n">
        <v>33</v>
      </c>
      <c r="D14245" s="7" t="n">
        <v>0.899999976158142</v>
      </c>
      <c r="E14245" s="7" t="n">
        <v>0</v>
      </c>
      <c r="F14245" s="7" t="n">
        <v>-33.2000007629395</v>
      </c>
      <c r="G14245" s="7" t="n">
        <v>0</v>
      </c>
    </row>
    <row r="14246" spans="1:8">
      <c r="A14246" t="s">
        <v>4</v>
      </c>
      <c r="B14246" s="4" t="s">
        <v>5</v>
      </c>
      <c r="C14246" s="4" t="s">
        <v>7</v>
      </c>
      <c r="D14246" s="4" t="s">
        <v>18</v>
      </c>
      <c r="E14246" s="4" t="s">
        <v>18</v>
      </c>
      <c r="F14246" s="4" t="s">
        <v>18</v>
      </c>
      <c r="G14246" s="4" t="s">
        <v>18</v>
      </c>
    </row>
    <row r="14247" spans="1:8">
      <c r="A14247" t="n">
        <v>122694</v>
      </c>
      <c r="B14247" s="33" t="n">
        <v>46</v>
      </c>
      <c r="C14247" s="7" t="n">
        <v>16</v>
      </c>
      <c r="D14247" s="7" t="n">
        <v>-1.95000004768372</v>
      </c>
      <c r="E14247" s="7" t="n">
        <v>0</v>
      </c>
      <c r="F14247" s="7" t="n">
        <v>-33.1500015258789</v>
      </c>
      <c r="G14247" s="7" t="n">
        <v>0</v>
      </c>
    </row>
    <row r="14248" spans="1:8">
      <c r="A14248" t="s">
        <v>4</v>
      </c>
      <c r="B14248" s="4" t="s">
        <v>5</v>
      </c>
      <c r="C14248" s="4" t="s">
        <v>7</v>
      </c>
      <c r="D14248" s="4" t="s">
        <v>7</v>
      </c>
      <c r="E14248" s="4" t="s">
        <v>18</v>
      </c>
      <c r="F14248" s="4" t="s">
        <v>8</v>
      </c>
    </row>
    <row r="14249" spans="1:8">
      <c r="A14249" t="n">
        <v>122713</v>
      </c>
      <c r="B14249" s="58" t="n">
        <v>53</v>
      </c>
      <c r="C14249" s="7" t="n">
        <v>14</v>
      </c>
      <c r="D14249" s="7" t="n">
        <v>13</v>
      </c>
      <c r="E14249" s="7" t="n">
        <v>0</v>
      </c>
      <c r="F14249" s="7" t="n">
        <v>0</v>
      </c>
    </row>
    <row r="14250" spans="1:8">
      <c r="A14250" t="s">
        <v>4</v>
      </c>
      <c r="B14250" s="4" t="s">
        <v>5</v>
      </c>
      <c r="C14250" s="4" t="s">
        <v>7</v>
      </c>
      <c r="D14250" s="4" t="s">
        <v>7</v>
      </c>
      <c r="E14250" s="4" t="s">
        <v>18</v>
      </c>
      <c r="F14250" s="4" t="s">
        <v>8</v>
      </c>
    </row>
    <row r="14251" spans="1:8">
      <c r="A14251" t="n">
        <v>122723</v>
      </c>
      <c r="B14251" s="58" t="n">
        <v>53</v>
      </c>
      <c r="C14251" s="7" t="n">
        <v>15</v>
      </c>
      <c r="D14251" s="7" t="n">
        <v>13</v>
      </c>
      <c r="E14251" s="7" t="n">
        <v>0</v>
      </c>
      <c r="F14251" s="7" t="n">
        <v>0</v>
      </c>
    </row>
    <row r="14252" spans="1:8">
      <c r="A14252" t="s">
        <v>4</v>
      </c>
      <c r="B14252" s="4" t="s">
        <v>5</v>
      </c>
      <c r="C14252" s="4" t="s">
        <v>7</v>
      </c>
      <c r="D14252" s="4" t="s">
        <v>7</v>
      </c>
      <c r="E14252" s="4" t="s">
        <v>18</v>
      </c>
      <c r="F14252" s="4" t="s">
        <v>8</v>
      </c>
    </row>
    <row r="14253" spans="1:8">
      <c r="A14253" t="n">
        <v>122733</v>
      </c>
      <c r="B14253" s="58" t="n">
        <v>53</v>
      </c>
      <c r="C14253" s="7" t="n">
        <v>18</v>
      </c>
      <c r="D14253" s="7" t="n">
        <v>13</v>
      </c>
      <c r="E14253" s="7" t="n">
        <v>0</v>
      </c>
      <c r="F14253" s="7" t="n">
        <v>0</v>
      </c>
    </row>
    <row r="14254" spans="1:8">
      <c r="A14254" t="s">
        <v>4</v>
      </c>
      <c r="B14254" s="4" t="s">
        <v>5</v>
      </c>
      <c r="C14254" s="4" t="s">
        <v>7</v>
      </c>
      <c r="D14254" s="4" t="s">
        <v>7</v>
      </c>
      <c r="E14254" s="4" t="s">
        <v>18</v>
      </c>
      <c r="F14254" s="4" t="s">
        <v>8</v>
      </c>
    </row>
    <row r="14255" spans="1:8">
      <c r="A14255" t="n">
        <v>122743</v>
      </c>
      <c r="B14255" s="58" t="n">
        <v>53</v>
      </c>
      <c r="C14255" s="7" t="n">
        <v>33</v>
      </c>
      <c r="D14255" s="7" t="n">
        <v>13</v>
      </c>
      <c r="E14255" s="7" t="n">
        <v>0</v>
      </c>
      <c r="F14255" s="7" t="n">
        <v>0</v>
      </c>
    </row>
    <row r="14256" spans="1:8">
      <c r="A14256" t="s">
        <v>4</v>
      </c>
      <c r="B14256" s="4" t="s">
        <v>5</v>
      </c>
      <c r="C14256" s="4" t="s">
        <v>7</v>
      </c>
      <c r="D14256" s="4" t="s">
        <v>7</v>
      </c>
      <c r="E14256" s="4" t="s">
        <v>18</v>
      </c>
      <c r="F14256" s="4" t="s">
        <v>8</v>
      </c>
    </row>
    <row r="14257" spans="1:7">
      <c r="A14257" t="n">
        <v>122753</v>
      </c>
      <c r="B14257" s="58" t="n">
        <v>53</v>
      </c>
      <c r="C14257" s="7" t="n">
        <v>16</v>
      </c>
      <c r="D14257" s="7" t="n">
        <v>13</v>
      </c>
      <c r="E14257" s="7" t="n">
        <v>0</v>
      </c>
      <c r="F14257" s="7" t="n">
        <v>0</v>
      </c>
    </row>
    <row r="14258" spans="1:7">
      <c r="A14258" t="s">
        <v>4</v>
      </c>
      <c r="B14258" s="4" t="s">
        <v>5</v>
      </c>
      <c r="C14258" s="4" t="s">
        <v>8</v>
      </c>
      <c r="D14258" s="4" t="s">
        <v>8</v>
      </c>
      <c r="E14258" s="4" t="s">
        <v>18</v>
      </c>
      <c r="F14258" s="4" t="s">
        <v>18</v>
      </c>
      <c r="G14258" s="4" t="s">
        <v>18</v>
      </c>
      <c r="H14258" s="4" t="s">
        <v>7</v>
      </c>
    </row>
    <row r="14259" spans="1:7">
      <c r="A14259" t="n">
        <v>122763</v>
      </c>
      <c r="B14259" s="36" t="n">
        <v>45</v>
      </c>
      <c r="C14259" s="7" t="n">
        <v>2</v>
      </c>
      <c r="D14259" s="7" t="n">
        <v>3</v>
      </c>
      <c r="E14259" s="7" t="n">
        <v>1.25</v>
      </c>
      <c r="F14259" s="7" t="n">
        <v>1.29999995231628</v>
      </c>
      <c r="G14259" s="7" t="n">
        <v>-31.3999996185303</v>
      </c>
      <c r="H14259" s="7" t="n">
        <v>0</v>
      </c>
    </row>
    <row r="14260" spans="1:7">
      <c r="A14260" t="s">
        <v>4</v>
      </c>
      <c r="B14260" s="4" t="s">
        <v>5</v>
      </c>
      <c r="C14260" s="4" t="s">
        <v>8</v>
      </c>
      <c r="D14260" s="4" t="s">
        <v>8</v>
      </c>
      <c r="E14260" s="4" t="s">
        <v>18</v>
      </c>
      <c r="F14260" s="4" t="s">
        <v>18</v>
      </c>
      <c r="G14260" s="4" t="s">
        <v>18</v>
      </c>
      <c r="H14260" s="4" t="s">
        <v>7</v>
      </c>
      <c r="I14260" s="4" t="s">
        <v>8</v>
      </c>
    </row>
    <row r="14261" spans="1:7">
      <c r="A14261" t="n">
        <v>122780</v>
      </c>
      <c r="B14261" s="36" t="n">
        <v>45</v>
      </c>
      <c r="C14261" s="7" t="n">
        <v>4</v>
      </c>
      <c r="D14261" s="7" t="n">
        <v>3</v>
      </c>
      <c r="E14261" s="7" t="n">
        <v>354</v>
      </c>
      <c r="F14261" s="7" t="n">
        <v>55.1500015258789</v>
      </c>
      <c r="G14261" s="7" t="n">
        <v>0</v>
      </c>
      <c r="H14261" s="7" t="n">
        <v>0</v>
      </c>
      <c r="I14261" s="7" t="n">
        <v>0</v>
      </c>
    </row>
    <row r="14262" spans="1:7">
      <c r="A14262" t="s">
        <v>4</v>
      </c>
      <c r="B14262" s="4" t="s">
        <v>5</v>
      </c>
      <c r="C14262" s="4" t="s">
        <v>8</v>
      </c>
      <c r="D14262" s="4" t="s">
        <v>8</v>
      </c>
      <c r="E14262" s="4" t="s">
        <v>18</v>
      </c>
      <c r="F14262" s="4" t="s">
        <v>7</v>
      </c>
    </row>
    <row r="14263" spans="1:7">
      <c r="A14263" t="n">
        <v>122798</v>
      </c>
      <c r="B14263" s="36" t="n">
        <v>45</v>
      </c>
      <c r="C14263" s="7" t="n">
        <v>5</v>
      </c>
      <c r="D14263" s="7" t="n">
        <v>3</v>
      </c>
      <c r="E14263" s="7" t="n">
        <v>1.89999997615814</v>
      </c>
      <c r="F14263" s="7" t="n">
        <v>0</v>
      </c>
    </row>
    <row r="14264" spans="1:7">
      <c r="A14264" t="s">
        <v>4</v>
      </c>
      <c r="B14264" s="4" t="s">
        <v>5</v>
      </c>
      <c r="C14264" s="4" t="s">
        <v>8</v>
      </c>
      <c r="D14264" s="4" t="s">
        <v>8</v>
      </c>
      <c r="E14264" s="4" t="s">
        <v>18</v>
      </c>
      <c r="F14264" s="4" t="s">
        <v>7</v>
      </c>
    </row>
    <row r="14265" spans="1:7">
      <c r="A14265" t="n">
        <v>122807</v>
      </c>
      <c r="B14265" s="36" t="n">
        <v>45</v>
      </c>
      <c r="C14265" s="7" t="n">
        <v>11</v>
      </c>
      <c r="D14265" s="7" t="n">
        <v>3</v>
      </c>
      <c r="E14265" s="7" t="n">
        <v>34</v>
      </c>
      <c r="F14265" s="7" t="n">
        <v>0</v>
      </c>
    </row>
    <row r="14266" spans="1:7">
      <c r="A14266" t="s">
        <v>4</v>
      </c>
      <c r="B14266" s="4" t="s">
        <v>5</v>
      </c>
      <c r="C14266" s="4" t="s">
        <v>8</v>
      </c>
      <c r="D14266" s="4" t="s">
        <v>8</v>
      </c>
      <c r="E14266" s="4" t="s">
        <v>18</v>
      </c>
      <c r="F14266" s="4" t="s">
        <v>7</v>
      </c>
    </row>
    <row r="14267" spans="1:7">
      <c r="A14267" t="n">
        <v>122816</v>
      </c>
      <c r="B14267" s="36" t="n">
        <v>45</v>
      </c>
      <c r="C14267" s="7" t="n">
        <v>5</v>
      </c>
      <c r="D14267" s="7" t="n">
        <v>3</v>
      </c>
      <c r="E14267" s="7" t="n">
        <v>1.70000004768372</v>
      </c>
      <c r="F14267" s="7" t="n">
        <v>30000</v>
      </c>
    </row>
    <row r="14268" spans="1:7">
      <c r="A14268" t="s">
        <v>4</v>
      </c>
      <c r="B14268" s="4" t="s">
        <v>5</v>
      </c>
      <c r="C14268" s="4" t="s">
        <v>8</v>
      </c>
      <c r="D14268" s="4" t="s">
        <v>7</v>
      </c>
    </row>
    <row r="14269" spans="1:7">
      <c r="A14269" t="n">
        <v>122825</v>
      </c>
      <c r="B14269" s="25" t="n">
        <v>58</v>
      </c>
      <c r="C14269" s="7" t="n">
        <v>255</v>
      </c>
      <c r="D14269" s="7" t="n">
        <v>0</v>
      </c>
    </row>
    <row r="14270" spans="1:7">
      <c r="A14270" t="s">
        <v>4</v>
      </c>
      <c r="B14270" s="4" t="s">
        <v>5</v>
      </c>
      <c r="C14270" s="4" t="s">
        <v>8</v>
      </c>
      <c r="D14270" s="4" t="s">
        <v>18</v>
      </c>
      <c r="E14270" s="4" t="s">
        <v>7</v>
      </c>
      <c r="F14270" s="4" t="s">
        <v>8</v>
      </c>
    </row>
    <row r="14271" spans="1:7">
      <c r="A14271" t="n">
        <v>122829</v>
      </c>
      <c r="B14271" s="17" t="n">
        <v>49</v>
      </c>
      <c r="C14271" s="7" t="n">
        <v>3</v>
      </c>
      <c r="D14271" s="7" t="n">
        <v>0.699999988079071</v>
      </c>
      <c r="E14271" s="7" t="n">
        <v>500</v>
      </c>
      <c r="F14271" s="7" t="n">
        <v>0</v>
      </c>
    </row>
    <row r="14272" spans="1:7">
      <c r="A14272" t="s">
        <v>4</v>
      </c>
      <c r="B14272" s="4" t="s">
        <v>5</v>
      </c>
      <c r="C14272" s="4" t="s">
        <v>8</v>
      </c>
      <c r="D14272" s="4" t="s">
        <v>7</v>
      </c>
      <c r="E14272" s="4" t="s">
        <v>9</v>
      </c>
    </row>
    <row r="14273" spans="1:9">
      <c r="A14273" t="n">
        <v>122838</v>
      </c>
      <c r="B14273" s="38" t="n">
        <v>51</v>
      </c>
      <c r="C14273" s="7" t="n">
        <v>4</v>
      </c>
      <c r="D14273" s="7" t="n">
        <v>31</v>
      </c>
      <c r="E14273" s="7" t="s">
        <v>281</v>
      </c>
    </row>
    <row r="14274" spans="1:9">
      <c r="A14274" t="s">
        <v>4</v>
      </c>
      <c r="B14274" s="4" t="s">
        <v>5</v>
      </c>
      <c r="C14274" s="4" t="s">
        <v>7</v>
      </c>
    </row>
    <row r="14275" spans="1:9">
      <c r="A14275" t="n">
        <v>122852</v>
      </c>
      <c r="B14275" s="23" t="n">
        <v>16</v>
      </c>
      <c r="C14275" s="7" t="n">
        <v>0</v>
      </c>
    </row>
    <row r="14276" spans="1:9">
      <c r="A14276" t="s">
        <v>4</v>
      </c>
      <c r="B14276" s="4" t="s">
        <v>5</v>
      </c>
      <c r="C14276" s="4" t="s">
        <v>7</v>
      </c>
      <c r="D14276" s="4" t="s">
        <v>8</v>
      </c>
      <c r="E14276" s="4" t="s">
        <v>19</v>
      </c>
      <c r="F14276" s="4" t="s">
        <v>69</v>
      </c>
      <c r="G14276" s="4" t="s">
        <v>8</v>
      </c>
      <c r="H14276" s="4" t="s">
        <v>8</v>
      </c>
      <c r="I14276" s="4" t="s">
        <v>8</v>
      </c>
      <c r="J14276" s="4" t="s">
        <v>19</v>
      </c>
      <c r="K14276" s="4" t="s">
        <v>69</v>
      </c>
      <c r="L14276" s="4" t="s">
        <v>8</v>
      </c>
      <c r="M14276" s="4" t="s">
        <v>8</v>
      </c>
    </row>
    <row r="14277" spans="1:9">
      <c r="A14277" t="n">
        <v>122855</v>
      </c>
      <c r="B14277" s="39" t="n">
        <v>26</v>
      </c>
      <c r="C14277" s="7" t="n">
        <v>31</v>
      </c>
      <c r="D14277" s="7" t="n">
        <v>17</v>
      </c>
      <c r="E14277" s="7" t="n">
        <v>20328</v>
      </c>
      <c r="F14277" s="7" t="s">
        <v>282</v>
      </c>
      <c r="G14277" s="7" t="n">
        <v>2</v>
      </c>
      <c r="H14277" s="7" t="n">
        <v>3</v>
      </c>
      <c r="I14277" s="7" t="n">
        <v>17</v>
      </c>
      <c r="J14277" s="7" t="n">
        <v>20329</v>
      </c>
      <c r="K14277" s="7" t="s">
        <v>283</v>
      </c>
      <c r="L14277" s="7" t="n">
        <v>2</v>
      </c>
      <c r="M14277" s="7" t="n">
        <v>0</v>
      </c>
    </row>
    <row r="14278" spans="1:9">
      <c r="A14278" t="s">
        <v>4</v>
      </c>
      <c r="B14278" s="4" t="s">
        <v>5</v>
      </c>
    </row>
    <row r="14279" spans="1:9">
      <c r="A14279" t="n">
        <v>122995</v>
      </c>
      <c r="B14279" s="30" t="n">
        <v>28</v>
      </c>
    </row>
    <row r="14280" spans="1:9">
      <c r="A14280" t="s">
        <v>4</v>
      </c>
      <c r="B14280" s="4" t="s">
        <v>5</v>
      </c>
      <c r="C14280" s="4" t="s">
        <v>7</v>
      </c>
      <c r="D14280" s="4" t="s">
        <v>8</v>
      </c>
      <c r="E14280" s="4" t="s">
        <v>9</v>
      </c>
      <c r="F14280" s="4" t="s">
        <v>18</v>
      </c>
      <c r="G14280" s="4" t="s">
        <v>18</v>
      </c>
      <c r="H14280" s="4" t="s">
        <v>18</v>
      </c>
    </row>
    <row r="14281" spans="1:9">
      <c r="A14281" t="n">
        <v>122996</v>
      </c>
      <c r="B14281" s="37" t="n">
        <v>48</v>
      </c>
      <c r="C14281" s="7" t="n">
        <v>13</v>
      </c>
      <c r="D14281" s="7" t="n">
        <v>0</v>
      </c>
      <c r="E14281" s="7" t="s">
        <v>273</v>
      </c>
      <c r="F14281" s="7" t="n">
        <v>-1</v>
      </c>
      <c r="G14281" s="7" t="n">
        <v>1</v>
      </c>
      <c r="H14281" s="7" t="n">
        <v>0</v>
      </c>
    </row>
    <row r="14282" spans="1:9">
      <c r="A14282" t="s">
        <v>4</v>
      </c>
      <c r="B14282" s="4" t="s">
        <v>5</v>
      </c>
      <c r="C14282" s="4" t="s">
        <v>7</v>
      </c>
    </row>
    <row r="14283" spans="1:9">
      <c r="A14283" t="n">
        <v>123024</v>
      </c>
      <c r="B14283" s="23" t="n">
        <v>16</v>
      </c>
      <c r="C14283" s="7" t="n">
        <v>600</v>
      </c>
    </row>
    <row r="14284" spans="1:9">
      <c r="A14284" t="s">
        <v>4</v>
      </c>
      <c r="B14284" s="4" t="s">
        <v>5</v>
      </c>
      <c r="C14284" s="4" t="s">
        <v>9</v>
      </c>
      <c r="D14284" s="4" t="s">
        <v>7</v>
      </c>
    </row>
    <row r="14285" spans="1:9">
      <c r="A14285" t="n">
        <v>123027</v>
      </c>
      <c r="B14285" s="59" t="n">
        <v>29</v>
      </c>
      <c r="C14285" s="7" t="s">
        <v>257</v>
      </c>
      <c r="D14285" s="7" t="n">
        <v>65533</v>
      </c>
    </row>
    <row r="14286" spans="1:9">
      <c r="A14286" t="s">
        <v>4</v>
      </c>
      <c r="B14286" s="4" t="s">
        <v>5</v>
      </c>
      <c r="C14286" s="4" t="s">
        <v>8</v>
      </c>
      <c r="D14286" s="4" t="s">
        <v>7</v>
      </c>
      <c r="E14286" s="4" t="s">
        <v>9</v>
      </c>
    </row>
    <row r="14287" spans="1:9">
      <c r="A14287" t="n">
        <v>123050</v>
      </c>
      <c r="B14287" s="38" t="n">
        <v>51</v>
      </c>
      <c r="C14287" s="7" t="n">
        <v>4</v>
      </c>
      <c r="D14287" s="7" t="n">
        <v>13</v>
      </c>
      <c r="E14287" s="7" t="s">
        <v>284</v>
      </c>
    </row>
    <row r="14288" spans="1:9">
      <c r="A14288" t="s">
        <v>4</v>
      </c>
      <c r="B14288" s="4" t="s">
        <v>5</v>
      </c>
      <c r="C14288" s="4" t="s">
        <v>7</v>
      </c>
    </row>
    <row r="14289" spans="1:13">
      <c r="A14289" t="n">
        <v>123063</v>
      </c>
      <c r="B14289" s="23" t="n">
        <v>16</v>
      </c>
      <c r="C14289" s="7" t="n">
        <v>0</v>
      </c>
    </row>
    <row r="14290" spans="1:13">
      <c r="A14290" t="s">
        <v>4</v>
      </c>
      <c r="B14290" s="4" t="s">
        <v>5</v>
      </c>
      <c r="C14290" s="4" t="s">
        <v>7</v>
      </c>
      <c r="D14290" s="4" t="s">
        <v>8</v>
      </c>
      <c r="E14290" s="4" t="s">
        <v>19</v>
      </c>
      <c r="F14290" s="4" t="s">
        <v>69</v>
      </c>
      <c r="G14290" s="4" t="s">
        <v>8</v>
      </c>
      <c r="H14290" s="4" t="s">
        <v>8</v>
      </c>
    </row>
    <row r="14291" spans="1:13">
      <c r="A14291" t="n">
        <v>123066</v>
      </c>
      <c r="B14291" s="39" t="n">
        <v>26</v>
      </c>
      <c r="C14291" s="7" t="n">
        <v>13</v>
      </c>
      <c r="D14291" s="7" t="n">
        <v>17</v>
      </c>
      <c r="E14291" s="7" t="n">
        <v>11324</v>
      </c>
      <c r="F14291" s="7" t="s">
        <v>285</v>
      </c>
      <c r="G14291" s="7" t="n">
        <v>2</v>
      </c>
      <c r="H14291" s="7" t="n">
        <v>0</v>
      </c>
    </row>
    <row r="14292" spans="1:13">
      <c r="A14292" t="s">
        <v>4</v>
      </c>
      <c r="B14292" s="4" t="s">
        <v>5</v>
      </c>
    </row>
    <row r="14293" spans="1:13">
      <c r="A14293" t="n">
        <v>123102</v>
      </c>
      <c r="B14293" s="30" t="n">
        <v>28</v>
      </c>
    </row>
    <row r="14294" spans="1:13">
      <c r="A14294" t="s">
        <v>4</v>
      </c>
      <c r="B14294" s="4" t="s">
        <v>5</v>
      </c>
      <c r="C14294" s="4" t="s">
        <v>9</v>
      </c>
      <c r="D14294" s="4" t="s">
        <v>7</v>
      </c>
    </row>
    <row r="14295" spans="1:13">
      <c r="A14295" t="n">
        <v>123103</v>
      </c>
      <c r="B14295" s="59" t="n">
        <v>29</v>
      </c>
      <c r="C14295" s="7" t="s">
        <v>20</v>
      </c>
      <c r="D14295" s="7" t="n">
        <v>65533</v>
      </c>
    </row>
    <row r="14296" spans="1:13">
      <c r="A14296" t="s">
        <v>4</v>
      </c>
      <c r="B14296" s="4" t="s">
        <v>5</v>
      </c>
      <c r="C14296" s="4" t="s">
        <v>7</v>
      </c>
      <c r="D14296" s="4" t="s">
        <v>8</v>
      </c>
      <c r="E14296" s="4" t="s">
        <v>9</v>
      </c>
      <c r="F14296" s="4" t="s">
        <v>18</v>
      </c>
      <c r="G14296" s="4" t="s">
        <v>18</v>
      </c>
      <c r="H14296" s="4" t="s">
        <v>18</v>
      </c>
    </row>
    <row r="14297" spans="1:13">
      <c r="A14297" t="n">
        <v>123107</v>
      </c>
      <c r="B14297" s="37" t="n">
        <v>48</v>
      </c>
      <c r="C14297" s="7" t="n">
        <v>13</v>
      </c>
      <c r="D14297" s="7" t="n">
        <v>0</v>
      </c>
      <c r="E14297" s="7" t="s">
        <v>273</v>
      </c>
      <c r="F14297" s="7" t="n">
        <v>-1</v>
      </c>
      <c r="G14297" s="7" t="n">
        <v>1</v>
      </c>
      <c r="H14297" s="7" t="n">
        <v>2.80259692864963e-45</v>
      </c>
    </row>
    <row r="14298" spans="1:13">
      <c r="A14298" t="s">
        <v>4</v>
      </c>
      <c r="B14298" s="4" t="s">
        <v>5</v>
      </c>
      <c r="C14298" s="4" t="s">
        <v>7</v>
      </c>
    </row>
    <row r="14299" spans="1:13">
      <c r="A14299" t="n">
        <v>123135</v>
      </c>
      <c r="B14299" s="23" t="n">
        <v>16</v>
      </c>
      <c r="C14299" s="7" t="n">
        <v>1000</v>
      </c>
    </row>
    <row r="14300" spans="1:13">
      <c r="A14300" t="s">
        <v>4</v>
      </c>
      <c r="B14300" s="4" t="s">
        <v>5</v>
      </c>
      <c r="C14300" s="4" t="s">
        <v>7</v>
      </c>
      <c r="D14300" s="4" t="s">
        <v>7</v>
      </c>
      <c r="E14300" s="4" t="s">
        <v>7</v>
      </c>
    </row>
    <row r="14301" spans="1:13">
      <c r="A14301" t="n">
        <v>123138</v>
      </c>
      <c r="B14301" s="45" t="n">
        <v>61</v>
      </c>
      <c r="C14301" s="7" t="n">
        <v>13</v>
      </c>
      <c r="D14301" s="7" t="n">
        <v>65533</v>
      </c>
      <c r="E14301" s="7" t="n">
        <v>1000</v>
      </c>
    </row>
    <row r="14302" spans="1:13">
      <c r="A14302" t="s">
        <v>4</v>
      </c>
      <c r="B14302" s="4" t="s">
        <v>5</v>
      </c>
      <c r="C14302" s="4" t="s">
        <v>8</v>
      </c>
      <c r="D14302" s="4" t="s">
        <v>7</v>
      </c>
      <c r="E14302" s="4" t="s">
        <v>9</v>
      </c>
      <c r="F14302" s="4" t="s">
        <v>9</v>
      </c>
      <c r="G14302" s="4" t="s">
        <v>9</v>
      </c>
      <c r="H14302" s="4" t="s">
        <v>9</v>
      </c>
    </row>
    <row r="14303" spans="1:13">
      <c r="A14303" t="n">
        <v>123145</v>
      </c>
      <c r="B14303" s="38" t="n">
        <v>51</v>
      </c>
      <c r="C14303" s="7" t="n">
        <v>3</v>
      </c>
      <c r="D14303" s="7" t="n">
        <v>31</v>
      </c>
      <c r="E14303" s="7" t="s">
        <v>286</v>
      </c>
      <c r="F14303" s="7" t="s">
        <v>155</v>
      </c>
      <c r="G14303" s="7" t="s">
        <v>154</v>
      </c>
      <c r="H14303" s="7" t="s">
        <v>155</v>
      </c>
    </row>
    <row r="14304" spans="1:13">
      <c r="A14304" t="s">
        <v>4</v>
      </c>
      <c r="B14304" s="4" t="s">
        <v>5</v>
      </c>
      <c r="C14304" s="4" t="s">
        <v>7</v>
      </c>
      <c r="D14304" s="4" t="s">
        <v>8</v>
      </c>
      <c r="E14304" s="4" t="s">
        <v>9</v>
      </c>
      <c r="F14304" s="4" t="s">
        <v>18</v>
      </c>
      <c r="G14304" s="4" t="s">
        <v>18</v>
      </c>
      <c r="H14304" s="4" t="s">
        <v>18</v>
      </c>
    </row>
    <row r="14305" spans="1:8">
      <c r="A14305" t="n">
        <v>123158</v>
      </c>
      <c r="B14305" s="37" t="n">
        <v>48</v>
      </c>
      <c r="C14305" s="7" t="n">
        <v>31</v>
      </c>
      <c r="D14305" s="7" t="n">
        <v>0</v>
      </c>
      <c r="E14305" s="7" t="s">
        <v>277</v>
      </c>
      <c r="F14305" s="7" t="n">
        <v>-1</v>
      </c>
      <c r="G14305" s="7" t="n">
        <v>1</v>
      </c>
      <c r="H14305" s="7" t="n">
        <v>0</v>
      </c>
    </row>
    <row r="14306" spans="1:8">
      <c r="A14306" t="s">
        <v>4</v>
      </c>
      <c r="B14306" s="4" t="s">
        <v>5</v>
      </c>
      <c r="C14306" s="4" t="s">
        <v>7</v>
      </c>
      <c r="D14306" s="4" t="s">
        <v>8</v>
      </c>
      <c r="E14306" s="4" t="s">
        <v>9</v>
      </c>
      <c r="F14306" s="4" t="s">
        <v>18</v>
      </c>
      <c r="G14306" s="4" t="s">
        <v>18</v>
      </c>
      <c r="H14306" s="4" t="s">
        <v>18</v>
      </c>
    </row>
    <row r="14307" spans="1:8">
      <c r="A14307" t="n">
        <v>123184</v>
      </c>
      <c r="B14307" s="37" t="n">
        <v>48</v>
      </c>
      <c r="C14307" s="7" t="n">
        <v>13</v>
      </c>
      <c r="D14307" s="7" t="n">
        <v>0</v>
      </c>
      <c r="E14307" s="7" t="s">
        <v>274</v>
      </c>
      <c r="F14307" s="7" t="n">
        <v>-1</v>
      </c>
      <c r="G14307" s="7" t="n">
        <v>1</v>
      </c>
      <c r="H14307" s="7" t="n">
        <v>0</v>
      </c>
    </row>
    <row r="14308" spans="1:8">
      <c r="A14308" t="s">
        <v>4</v>
      </c>
      <c r="B14308" s="4" t="s">
        <v>5</v>
      </c>
      <c r="C14308" s="4" t="s">
        <v>7</v>
      </c>
    </row>
    <row r="14309" spans="1:8">
      <c r="A14309" t="n">
        <v>123210</v>
      </c>
      <c r="B14309" s="23" t="n">
        <v>16</v>
      </c>
      <c r="C14309" s="7" t="n">
        <v>1966</v>
      </c>
    </row>
    <row r="14310" spans="1:8">
      <c r="A14310" t="s">
        <v>4</v>
      </c>
      <c r="B14310" s="4" t="s">
        <v>5</v>
      </c>
      <c r="C14310" s="4" t="s">
        <v>8</v>
      </c>
      <c r="D14310" s="4" t="s">
        <v>18</v>
      </c>
      <c r="E14310" s="4" t="s">
        <v>7</v>
      </c>
      <c r="F14310" s="4" t="s">
        <v>8</v>
      </c>
    </row>
    <row r="14311" spans="1:8">
      <c r="A14311" t="n">
        <v>123213</v>
      </c>
      <c r="B14311" s="17" t="n">
        <v>49</v>
      </c>
      <c r="C14311" s="7" t="n">
        <v>3</v>
      </c>
      <c r="D14311" s="7" t="n">
        <v>1</v>
      </c>
      <c r="E14311" s="7" t="n">
        <v>500</v>
      </c>
      <c r="F14311" s="7" t="n">
        <v>0</v>
      </c>
    </row>
    <row r="14312" spans="1:8">
      <c r="A14312" t="s">
        <v>4</v>
      </c>
      <c r="B14312" s="4" t="s">
        <v>5</v>
      </c>
      <c r="C14312" s="4" t="s">
        <v>7</v>
      </c>
      <c r="D14312" s="4" t="s">
        <v>8</v>
      </c>
    </row>
    <row r="14313" spans="1:8">
      <c r="A14313" t="n">
        <v>123222</v>
      </c>
      <c r="B14313" s="60" t="n">
        <v>89</v>
      </c>
      <c r="C14313" s="7" t="n">
        <v>65533</v>
      </c>
      <c r="D14313" s="7" t="n">
        <v>1</v>
      </c>
    </row>
    <row r="14314" spans="1:8">
      <c r="A14314" t="s">
        <v>4</v>
      </c>
      <c r="B14314" s="4" t="s">
        <v>5</v>
      </c>
      <c r="C14314" s="4" t="s">
        <v>8</v>
      </c>
      <c r="D14314" s="4" t="s">
        <v>7</v>
      </c>
      <c r="E14314" s="4" t="s">
        <v>18</v>
      </c>
    </row>
    <row r="14315" spans="1:8">
      <c r="A14315" t="n">
        <v>123226</v>
      </c>
      <c r="B14315" s="25" t="n">
        <v>58</v>
      </c>
      <c r="C14315" s="7" t="n">
        <v>101</v>
      </c>
      <c r="D14315" s="7" t="n">
        <v>300</v>
      </c>
      <c r="E14315" s="7" t="n">
        <v>1</v>
      </c>
    </row>
    <row r="14316" spans="1:8">
      <c r="A14316" t="s">
        <v>4</v>
      </c>
      <c r="B14316" s="4" t="s">
        <v>5</v>
      </c>
      <c r="C14316" s="4" t="s">
        <v>8</v>
      </c>
      <c r="D14316" s="4" t="s">
        <v>7</v>
      </c>
    </row>
    <row r="14317" spans="1:8">
      <c r="A14317" t="n">
        <v>123234</v>
      </c>
      <c r="B14317" s="25" t="n">
        <v>58</v>
      </c>
      <c r="C14317" s="7" t="n">
        <v>254</v>
      </c>
      <c r="D14317" s="7" t="n">
        <v>0</v>
      </c>
    </row>
    <row r="14318" spans="1:8">
      <c r="A14318" t="s">
        <v>4</v>
      </c>
      <c r="B14318" s="4" t="s">
        <v>5</v>
      </c>
      <c r="C14318" s="4" t="s">
        <v>8</v>
      </c>
      <c r="D14318" s="4" t="s">
        <v>7</v>
      </c>
      <c r="E14318" s="4" t="s">
        <v>7</v>
      </c>
      <c r="F14318" s="4" t="s">
        <v>19</v>
      </c>
    </row>
    <row r="14319" spans="1:8">
      <c r="A14319" t="n">
        <v>123238</v>
      </c>
      <c r="B14319" s="61" t="n">
        <v>84</v>
      </c>
      <c r="C14319" s="7" t="n">
        <v>0</v>
      </c>
      <c r="D14319" s="7" t="n">
        <v>0</v>
      </c>
      <c r="E14319" s="7" t="n">
        <v>0</v>
      </c>
      <c r="F14319" s="7" t="n">
        <v>1045220557</v>
      </c>
    </row>
    <row r="14320" spans="1:8">
      <c r="A14320" t="s">
        <v>4</v>
      </c>
      <c r="B14320" s="4" t="s">
        <v>5</v>
      </c>
      <c r="C14320" s="4" t="s">
        <v>7</v>
      </c>
      <c r="D14320" s="4" t="s">
        <v>18</v>
      </c>
      <c r="E14320" s="4" t="s">
        <v>18</v>
      </c>
      <c r="F14320" s="4" t="s">
        <v>18</v>
      </c>
      <c r="G14320" s="4" t="s">
        <v>18</v>
      </c>
    </row>
    <row r="14321" spans="1:8">
      <c r="A14321" t="n">
        <v>123248</v>
      </c>
      <c r="B14321" s="33" t="n">
        <v>46</v>
      </c>
      <c r="C14321" s="7" t="n">
        <v>5</v>
      </c>
      <c r="D14321" s="7" t="n">
        <v>1.39999997615814</v>
      </c>
      <c r="E14321" s="7" t="n">
        <v>0.0599999986588955</v>
      </c>
      <c r="F14321" s="7" t="n">
        <v>-28.7000007629395</v>
      </c>
      <c r="G14321" s="7" t="n">
        <v>0</v>
      </c>
    </row>
    <row r="14322" spans="1:8">
      <c r="A14322" t="s">
        <v>4</v>
      </c>
      <c r="B14322" s="4" t="s">
        <v>5</v>
      </c>
      <c r="C14322" s="4" t="s">
        <v>7</v>
      </c>
      <c r="D14322" s="4" t="s">
        <v>18</v>
      </c>
      <c r="E14322" s="4" t="s">
        <v>18</v>
      </c>
      <c r="F14322" s="4" t="s">
        <v>18</v>
      </c>
      <c r="G14322" s="4" t="s">
        <v>18</v>
      </c>
    </row>
    <row r="14323" spans="1:8">
      <c r="A14323" t="n">
        <v>123267</v>
      </c>
      <c r="B14323" s="33" t="n">
        <v>46</v>
      </c>
      <c r="C14323" s="7" t="n">
        <v>7</v>
      </c>
      <c r="D14323" s="7" t="n">
        <v>1.04999995231628</v>
      </c>
      <c r="E14323" s="7" t="n">
        <v>0.0599999986588955</v>
      </c>
      <c r="F14323" s="7" t="n">
        <v>-28.1499996185303</v>
      </c>
      <c r="G14323" s="7" t="n">
        <v>0</v>
      </c>
    </row>
    <row r="14324" spans="1:8">
      <c r="A14324" t="s">
        <v>4</v>
      </c>
      <c r="B14324" s="4" t="s">
        <v>5</v>
      </c>
      <c r="C14324" s="4" t="s">
        <v>7</v>
      </c>
      <c r="D14324" s="4" t="s">
        <v>18</v>
      </c>
      <c r="E14324" s="4" t="s">
        <v>18</v>
      </c>
      <c r="F14324" s="4" t="s">
        <v>18</v>
      </c>
      <c r="G14324" s="4" t="s">
        <v>18</v>
      </c>
    </row>
    <row r="14325" spans="1:8">
      <c r="A14325" t="n">
        <v>123286</v>
      </c>
      <c r="B14325" s="33" t="n">
        <v>46</v>
      </c>
      <c r="C14325" s="7" t="n">
        <v>11</v>
      </c>
      <c r="D14325" s="7" t="n">
        <v>2.95000004768372</v>
      </c>
      <c r="E14325" s="7" t="n">
        <v>0.0599999986588955</v>
      </c>
      <c r="F14325" s="7" t="n">
        <v>-28.6499996185303</v>
      </c>
      <c r="G14325" s="7" t="n">
        <v>0</v>
      </c>
    </row>
    <row r="14326" spans="1:8">
      <c r="A14326" t="s">
        <v>4</v>
      </c>
      <c r="B14326" s="4" t="s">
        <v>5</v>
      </c>
      <c r="C14326" s="4" t="s">
        <v>7</v>
      </c>
      <c r="D14326" s="4" t="s">
        <v>18</v>
      </c>
      <c r="E14326" s="4" t="s">
        <v>18</v>
      </c>
      <c r="F14326" s="4" t="s">
        <v>18</v>
      </c>
      <c r="G14326" s="4" t="s">
        <v>18</v>
      </c>
    </row>
    <row r="14327" spans="1:8">
      <c r="A14327" t="n">
        <v>123305</v>
      </c>
      <c r="B14327" s="33" t="n">
        <v>46</v>
      </c>
      <c r="C14327" s="7" t="n">
        <v>80</v>
      </c>
      <c r="D14327" s="7" t="n">
        <v>1.75</v>
      </c>
      <c r="E14327" s="7" t="n">
        <v>0</v>
      </c>
      <c r="F14327" s="7" t="n">
        <v>-29.75</v>
      </c>
      <c r="G14327" s="7" t="n">
        <v>0</v>
      </c>
    </row>
    <row r="14328" spans="1:8">
      <c r="A14328" t="s">
        <v>4</v>
      </c>
      <c r="B14328" s="4" t="s">
        <v>5</v>
      </c>
      <c r="C14328" s="4" t="s">
        <v>7</v>
      </c>
      <c r="D14328" s="4" t="s">
        <v>7</v>
      </c>
      <c r="E14328" s="4" t="s">
        <v>18</v>
      </c>
      <c r="F14328" s="4" t="s">
        <v>8</v>
      </c>
    </row>
    <row r="14329" spans="1:8">
      <c r="A14329" t="n">
        <v>123324</v>
      </c>
      <c r="B14329" s="58" t="n">
        <v>53</v>
      </c>
      <c r="C14329" s="7" t="n">
        <v>5</v>
      </c>
      <c r="D14329" s="7" t="n">
        <v>13</v>
      </c>
      <c r="E14329" s="7" t="n">
        <v>0</v>
      </c>
      <c r="F14329" s="7" t="n">
        <v>0</v>
      </c>
    </row>
    <row r="14330" spans="1:8">
      <c r="A14330" t="s">
        <v>4</v>
      </c>
      <c r="B14330" s="4" t="s">
        <v>5</v>
      </c>
      <c r="C14330" s="4" t="s">
        <v>7</v>
      </c>
      <c r="D14330" s="4" t="s">
        <v>7</v>
      </c>
      <c r="E14330" s="4" t="s">
        <v>18</v>
      </c>
      <c r="F14330" s="4" t="s">
        <v>8</v>
      </c>
    </row>
    <row r="14331" spans="1:8">
      <c r="A14331" t="n">
        <v>123334</v>
      </c>
      <c r="B14331" s="58" t="n">
        <v>53</v>
      </c>
      <c r="C14331" s="7" t="n">
        <v>7</v>
      </c>
      <c r="D14331" s="7" t="n">
        <v>13</v>
      </c>
      <c r="E14331" s="7" t="n">
        <v>0</v>
      </c>
      <c r="F14331" s="7" t="n">
        <v>0</v>
      </c>
    </row>
    <row r="14332" spans="1:8">
      <c r="A14332" t="s">
        <v>4</v>
      </c>
      <c r="B14332" s="4" t="s">
        <v>5</v>
      </c>
      <c r="C14332" s="4" t="s">
        <v>7</v>
      </c>
      <c r="D14332" s="4" t="s">
        <v>7</v>
      </c>
      <c r="E14332" s="4" t="s">
        <v>18</v>
      </c>
      <c r="F14332" s="4" t="s">
        <v>8</v>
      </c>
    </row>
    <row r="14333" spans="1:8">
      <c r="A14333" t="n">
        <v>123344</v>
      </c>
      <c r="B14333" s="58" t="n">
        <v>53</v>
      </c>
      <c r="C14333" s="7" t="n">
        <v>11</v>
      </c>
      <c r="D14333" s="7" t="n">
        <v>13</v>
      </c>
      <c r="E14333" s="7" t="n">
        <v>0</v>
      </c>
      <c r="F14333" s="7" t="n">
        <v>0</v>
      </c>
    </row>
    <row r="14334" spans="1:8">
      <c r="A14334" t="s">
        <v>4</v>
      </c>
      <c r="B14334" s="4" t="s">
        <v>5</v>
      </c>
      <c r="C14334" s="4" t="s">
        <v>7</v>
      </c>
      <c r="D14334" s="4" t="s">
        <v>7</v>
      </c>
      <c r="E14334" s="4" t="s">
        <v>18</v>
      </c>
      <c r="F14334" s="4" t="s">
        <v>8</v>
      </c>
    </row>
    <row r="14335" spans="1:8">
      <c r="A14335" t="n">
        <v>123354</v>
      </c>
      <c r="B14335" s="58" t="n">
        <v>53</v>
      </c>
      <c r="C14335" s="7" t="n">
        <v>80</v>
      </c>
      <c r="D14335" s="7" t="n">
        <v>13</v>
      </c>
      <c r="E14335" s="7" t="n">
        <v>0</v>
      </c>
      <c r="F14335" s="7" t="n">
        <v>0</v>
      </c>
    </row>
    <row r="14336" spans="1:8">
      <c r="A14336" t="s">
        <v>4</v>
      </c>
      <c r="B14336" s="4" t="s">
        <v>5</v>
      </c>
      <c r="C14336" s="4" t="s">
        <v>7</v>
      </c>
      <c r="D14336" s="4" t="s">
        <v>7</v>
      </c>
      <c r="E14336" s="4" t="s">
        <v>7</v>
      </c>
    </row>
    <row r="14337" spans="1:7">
      <c r="A14337" t="n">
        <v>123364</v>
      </c>
      <c r="B14337" s="45" t="n">
        <v>61</v>
      </c>
      <c r="C14337" s="7" t="n">
        <v>31</v>
      </c>
      <c r="D14337" s="7" t="n">
        <v>13</v>
      </c>
      <c r="E14337" s="7" t="n">
        <v>0</v>
      </c>
    </row>
    <row r="14338" spans="1:7">
      <c r="A14338" t="s">
        <v>4</v>
      </c>
      <c r="B14338" s="4" t="s">
        <v>5</v>
      </c>
      <c r="C14338" s="4" t="s">
        <v>8</v>
      </c>
      <c r="D14338" s="4" t="s">
        <v>8</v>
      </c>
      <c r="E14338" s="4" t="s">
        <v>18</v>
      </c>
      <c r="F14338" s="4" t="s">
        <v>18</v>
      </c>
      <c r="G14338" s="4" t="s">
        <v>18</v>
      </c>
      <c r="H14338" s="4" t="s">
        <v>7</v>
      </c>
    </row>
    <row r="14339" spans="1:7">
      <c r="A14339" t="n">
        <v>123371</v>
      </c>
      <c r="B14339" s="36" t="n">
        <v>45</v>
      </c>
      <c r="C14339" s="7" t="n">
        <v>2</v>
      </c>
      <c r="D14339" s="7" t="n">
        <v>3</v>
      </c>
      <c r="E14339" s="7" t="n">
        <v>1.25</v>
      </c>
      <c r="F14339" s="7" t="n">
        <v>1.14999997615814</v>
      </c>
      <c r="G14339" s="7" t="n">
        <v>-31</v>
      </c>
      <c r="H14339" s="7" t="n">
        <v>0</v>
      </c>
    </row>
    <row r="14340" spans="1:7">
      <c r="A14340" t="s">
        <v>4</v>
      </c>
      <c r="B14340" s="4" t="s">
        <v>5</v>
      </c>
      <c r="C14340" s="4" t="s">
        <v>8</v>
      </c>
      <c r="D14340" s="4" t="s">
        <v>8</v>
      </c>
      <c r="E14340" s="4" t="s">
        <v>18</v>
      </c>
      <c r="F14340" s="4" t="s">
        <v>18</v>
      </c>
      <c r="G14340" s="4" t="s">
        <v>18</v>
      </c>
      <c r="H14340" s="4" t="s">
        <v>7</v>
      </c>
      <c r="I14340" s="4" t="s">
        <v>8</v>
      </c>
    </row>
    <row r="14341" spans="1:7">
      <c r="A14341" t="n">
        <v>123388</v>
      </c>
      <c r="B14341" s="36" t="n">
        <v>45</v>
      </c>
      <c r="C14341" s="7" t="n">
        <v>4</v>
      </c>
      <c r="D14341" s="7" t="n">
        <v>3</v>
      </c>
      <c r="E14341" s="7" t="n">
        <v>13.6499996185303</v>
      </c>
      <c r="F14341" s="7" t="n">
        <v>207.600006103516</v>
      </c>
      <c r="G14341" s="7" t="n">
        <v>0</v>
      </c>
      <c r="H14341" s="7" t="n">
        <v>0</v>
      </c>
      <c r="I14341" s="7" t="n">
        <v>0</v>
      </c>
    </row>
    <row r="14342" spans="1:7">
      <c r="A14342" t="s">
        <v>4</v>
      </c>
      <c r="B14342" s="4" t="s">
        <v>5</v>
      </c>
      <c r="C14342" s="4" t="s">
        <v>8</v>
      </c>
      <c r="D14342" s="4" t="s">
        <v>8</v>
      </c>
      <c r="E14342" s="4" t="s">
        <v>18</v>
      </c>
      <c r="F14342" s="4" t="s">
        <v>7</v>
      </c>
    </row>
    <row r="14343" spans="1:7">
      <c r="A14343" t="n">
        <v>123406</v>
      </c>
      <c r="B14343" s="36" t="n">
        <v>45</v>
      </c>
      <c r="C14343" s="7" t="n">
        <v>5</v>
      </c>
      <c r="D14343" s="7" t="n">
        <v>3</v>
      </c>
      <c r="E14343" s="7" t="n">
        <v>1.70000004768372</v>
      </c>
      <c r="F14343" s="7" t="n">
        <v>0</v>
      </c>
    </row>
    <row r="14344" spans="1:7">
      <c r="A14344" t="s">
        <v>4</v>
      </c>
      <c r="B14344" s="4" t="s">
        <v>5</v>
      </c>
      <c r="C14344" s="4" t="s">
        <v>8</v>
      </c>
      <c r="D14344" s="4" t="s">
        <v>8</v>
      </c>
      <c r="E14344" s="4" t="s">
        <v>18</v>
      </c>
      <c r="F14344" s="4" t="s">
        <v>7</v>
      </c>
    </row>
    <row r="14345" spans="1:7">
      <c r="A14345" t="n">
        <v>123415</v>
      </c>
      <c r="B14345" s="36" t="n">
        <v>45</v>
      </c>
      <c r="C14345" s="7" t="n">
        <v>11</v>
      </c>
      <c r="D14345" s="7" t="n">
        <v>3</v>
      </c>
      <c r="E14345" s="7" t="n">
        <v>34</v>
      </c>
      <c r="F14345" s="7" t="n">
        <v>0</v>
      </c>
    </row>
    <row r="14346" spans="1:7">
      <c r="A14346" t="s">
        <v>4</v>
      </c>
      <c r="B14346" s="4" t="s">
        <v>5</v>
      </c>
      <c r="C14346" s="4" t="s">
        <v>8</v>
      </c>
      <c r="D14346" s="4" t="s">
        <v>8</v>
      </c>
      <c r="E14346" s="4" t="s">
        <v>18</v>
      </c>
      <c r="F14346" s="4" t="s">
        <v>18</v>
      </c>
      <c r="G14346" s="4" t="s">
        <v>18</v>
      </c>
      <c r="H14346" s="4" t="s">
        <v>7</v>
      </c>
    </row>
    <row r="14347" spans="1:7">
      <c r="A14347" t="n">
        <v>123424</v>
      </c>
      <c r="B14347" s="36" t="n">
        <v>45</v>
      </c>
      <c r="C14347" s="7" t="n">
        <v>2</v>
      </c>
      <c r="D14347" s="7" t="n">
        <v>3</v>
      </c>
      <c r="E14347" s="7" t="n">
        <v>1.25</v>
      </c>
      <c r="F14347" s="7" t="n">
        <v>1.14999997615814</v>
      </c>
      <c r="G14347" s="7" t="n">
        <v>-31</v>
      </c>
      <c r="H14347" s="7" t="n">
        <v>8000</v>
      </c>
    </row>
    <row r="14348" spans="1:7">
      <c r="A14348" t="s">
        <v>4</v>
      </c>
      <c r="B14348" s="4" t="s">
        <v>5</v>
      </c>
      <c r="C14348" s="4" t="s">
        <v>8</v>
      </c>
      <c r="D14348" s="4" t="s">
        <v>8</v>
      </c>
      <c r="E14348" s="4" t="s">
        <v>18</v>
      </c>
      <c r="F14348" s="4" t="s">
        <v>18</v>
      </c>
      <c r="G14348" s="4" t="s">
        <v>18</v>
      </c>
      <c r="H14348" s="4" t="s">
        <v>7</v>
      </c>
      <c r="I14348" s="4" t="s">
        <v>8</v>
      </c>
    </row>
    <row r="14349" spans="1:7">
      <c r="A14349" t="n">
        <v>123441</v>
      </c>
      <c r="B14349" s="36" t="n">
        <v>45</v>
      </c>
      <c r="C14349" s="7" t="n">
        <v>4</v>
      </c>
      <c r="D14349" s="7" t="n">
        <v>3</v>
      </c>
      <c r="E14349" s="7" t="n">
        <v>28.3999996185303</v>
      </c>
      <c r="F14349" s="7" t="n">
        <v>221.649993896484</v>
      </c>
      <c r="G14349" s="7" t="n">
        <v>0</v>
      </c>
      <c r="H14349" s="7" t="n">
        <v>8000</v>
      </c>
      <c r="I14349" s="7" t="n">
        <v>0</v>
      </c>
    </row>
    <row r="14350" spans="1:7">
      <c r="A14350" t="s">
        <v>4</v>
      </c>
      <c r="B14350" s="4" t="s">
        <v>5</v>
      </c>
      <c r="C14350" s="4" t="s">
        <v>8</v>
      </c>
      <c r="D14350" s="4" t="s">
        <v>8</v>
      </c>
      <c r="E14350" s="4" t="s">
        <v>18</v>
      </c>
      <c r="F14350" s="4" t="s">
        <v>7</v>
      </c>
    </row>
    <row r="14351" spans="1:7">
      <c r="A14351" t="n">
        <v>123459</v>
      </c>
      <c r="B14351" s="36" t="n">
        <v>45</v>
      </c>
      <c r="C14351" s="7" t="n">
        <v>5</v>
      </c>
      <c r="D14351" s="7" t="n">
        <v>3</v>
      </c>
      <c r="E14351" s="7" t="n">
        <v>1.60000002384186</v>
      </c>
      <c r="F14351" s="7" t="n">
        <v>8000</v>
      </c>
    </row>
    <row r="14352" spans="1:7">
      <c r="A14352" t="s">
        <v>4</v>
      </c>
      <c r="B14352" s="4" t="s">
        <v>5</v>
      </c>
      <c r="C14352" s="4" t="s">
        <v>8</v>
      </c>
      <c r="D14352" s="4" t="s">
        <v>7</v>
      </c>
      <c r="E14352" s="4" t="s">
        <v>9</v>
      </c>
      <c r="F14352" s="4" t="s">
        <v>9</v>
      </c>
      <c r="G14352" s="4" t="s">
        <v>8</v>
      </c>
    </row>
    <row r="14353" spans="1:9">
      <c r="A14353" t="n">
        <v>123468</v>
      </c>
      <c r="B14353" s="11" t="n">
        <v>32</v>
      </c>
      <c r="C14353" s="7" t="n">
        <v>0</v>
      </c>
      <c r="D14353" s="7" t="n">
        <v>31</v>
      </c>
      <c r="E14353" s="7" t="s">
        <v>20</v>
      </c>
      <c r="F14353" s="7" t="s">
        <v>287</v>
      </c>
      <c r="G14353" s="7" t="n">
        <v>0</v>
      </c>
    </row>
    <row r="14354" spans="1:9">
      <c r="A14354" t="s">
        <v>4</v>
      </c>
      <c r="B14354" s="4" t="s">
        <v>5</v>
      </c>
      <c r="C14354" s="4" t="s">
        <v>7</v>
      </c>
      <c r="D14354" s="4" t="s">
        <v>8</v>
      </c>
      <c r="E14354" s="4" t="s">
        <v>9</v>
      </c>
      <c r="F14354" s="4" t="s">
        <v>18</v>
      </c>
      <c r="G14354" s="4" t="s">
        <v>18</v>
      </c>
      <c r="H14354" s="4" t="s">
        <v>18</v>
      </c>
    </row>
    <row r="14355" spans="1:9">
      <c r="A14355" t="n">
        <v>123486</v>
      </c>
      <c r="B14355" s="37" t="n">
        <v>48</v>
      </c>
      <c r="C14355" s="7" t="n">
        <v>31</v>
      </c>
      <c r="D14355" s="7" t="n">
        <v>0</v>
      </c>
      <c r="E14355" s="7" t="s">
        <v>288</v>
      </c>
      <c r="F14355" s="7" t="n">
        <v>0</v>
      </c>
      <c r="G14355" s="7" t="n">
        <v>1</v>
      </c>
      <c r="H14355" s="7" t="n">
        <v>0</v>
      </c>
    </row>
    <row r="14356" spans="1:9">
      <c r="A14356" t="s">
        <v>4</v>
      </c>
      <c r="B14356" s="4" t="s">
        <v>5</v>
      </c>
      <c r="C14356" s="4" t="s">
        <v>7</v>
      </c>
    </row>
    <row r="14357" spans="1:9">
      <c r="A14357" t="n">
        <v>123512</v>
      </c>
      <c r="B14357" s="23" t="n">
        <v>16</v>
      </c>
      <c r="C14357" s="7" t="n">
        <v>1500</v>
      </c>
    </row>
    <row r="14358" spans="1:9">
      <c r="A14358" t="s">
        <v>4</v>
      </c>
      <c r="B14358" s="4" t="s">
        <v>5</v>
      </c>
      <c r="C14358" s="4" t="s">
        <v>8</v>
      </c>
      <c r="D14358" s="4" t="s">
        <v>7</v>
      </c>
      <c r="E14358" s="4" t="s">
        <v>9</v>
      </c>
      <c r="F14358" s="4" t="s">
        <v>9</v>
      </c>
      <c r="G14358" s="4" t="s">
        <v>9</v>
      </c>
      <c r="H14358" s="4" t="s">
        <v>9</v>
      </c>
    </row>
    <row r="14359" spans="1:9">
      <c r="A14359" t="n">
        <v>123515</v>
      </c>
      <c r="B14359" s="38" t="n">
        <v>51</v>
      </c>
      <c r="C14359" s="7" t="n">
        <v>3</v>
      </c>
      <c r="D14359" s="7" t="n">
        <v>13</v>
      </c>
      <c r="E14359" s="7" t="s">
        <v>286</v>
      </c>
      <c r="F14359" s="7" t="s">
        <v>289</v>
      </c>
      <c r="G14359" s="7" t="s">
        <v>154</v>
      </c>
      <c r="H14359" s="7" t="s">
        <v>155</v>
      </c>
    </row>
    <row r="14360" spans="1:9">
      <c r="A14360" t="s">
        <v>4</v>
      </c>
      <c r="B14360" s="4" t="s">
        <v>5</v>
      </c>
      <c r="C14360" s="4" t="s">
        <v>7</v>
      </c>
    </row>
    <row r="14361" spans="1:9">
      <c r="A14361" t="n">
        <v>123528</v>
      </c>
      <c r="B14361" s="23" t="n">
        <v>16</v>
      </c>
      <c r="C14361" s="7" t="n">
        <v>1500</v>
      </c>
    </row>
    <row r="14362" spans="1:9">
      <c r="A14362" t="s">
        <v>4</v>
      </c>
      <c r="B14362" s="4" t="s">
        <v>5</v>
      </c>
      <c r="C14362" s="4" t="s">
        <v>8</v>
      </c>
      <c r="D14362" s="4" t="s">
        <v>7</v>
      </c>
      <c r="E14362" s="4" t="s">
        <v>18</v>
      </c>
      <c r="F14362" s="4" t="s">
        <v>7</v>
      </c>
      <c r="G14362" s="4" t="s">
        <v>19</v>
      </c>
      <c r="H14362" s="4" t="s">
        <v>19</v>
      </c>
      <c r="I14362" s="4" t="s">
        <v>7</v>
      </c>
      <c r="J14362" s="4" t="s">
        <v>7</v>
      </c>
      <c r="K14362" s="4" t="s">
        <v>19</v>
      </c>
      <c r="L14362" s="4" t="s">
        <v>19</v>
      </c>
      <c r="M14362" s="4" t="s">
        <v>19</v>
      </c>
      <c r="N14362" s="4" t="s">
        <v>19</v>
      </c>
      <c r="O14362" s="4" t="s">
        <v>9</v>
      </c>
    </row>
    <row r="14363" spans="1:9">
      <c r="A14363" t="n">
        <v>123531</v>
      </c>
      <c r="B14363" s="15" t="n">
        <v>50</v>
      </c>
      <c r="C14363" s="7" t="n">
        <v>0</v>
      </c>
      <c r="D14363" s="7" t="n">
        <v>2000</v>
      </c>
      <c r="E14363" s="7" t="n">
        <v>0.800000011920929</v>
      </c>
      <c r="F14363" s="7" t="n">
        <v>100</v>
      </c>
      <c r="G14363" s="7" t="n">
        <v>0</v>
      </c>
      <c r="H14363" s="7" t="n">
        <v>0</v>
      </c>
      <c r="I14363" s="7" t="n">
        <v>0</v>
      </c>
      <c r="J14363" s="7" t="n">
        <v>65533</v>
      </c>
      <c r="K14363" s="7" t="n">
        <v>0</v>
      </c>
      <c r="L14363" s="7" t="n">
        <v>0</v>
      </c>
      <c r="M14363" s="7" t="n">
        <v>0</v>
      </c>
      <c r="N14363" s="7" t="n">
        <v>0</v>
      </c>
      <c r="O14363" s="7" t="s">
        <v>20</v>
      </c>
    </row>
    <row r="14364" spans="1:9">
      <c r="A14364" t="s">
        <v>4</v>
      </c>
      <c r="B14364" s="4" t="s">
        <v>5</v>
      </c>
      <c r="C14364" s="4" t="s">
        <v>7</v>
      </c>
    </row>
    <row r="14365" spans="1:9">
      <c r="A14365" t="n">
        <v>123570</v>
      </c>
      <c r="B14365" s="23" t="n">
        <v>16</v>
      </c>
      <c r="C14365" s="7" t="n">
        <v>3000</v>
      </c>
    </row>
    <row r="14366" spans="1:9">
      <c r="A14366" t="s">
        <v>4</v>
      </c>
      <c r="B14366" s="4" t="s">
        <v>5</v>
      </c>
      <c r="C14366" s="4" t="s">
        <v>8</v>
      </c>
      <c r="D14366" s="4" t="s">
        <v>7</v>
      </c>
      <c r="E14366" s="4" t="s">
        <v>18</v>
      </c>
    </row>
    <row r="14367" spans="1:9">
      <c r="A14367" t="n">
        <v>123573</v>
      </c>
      <c r="B14367" s="25" t="n">
        <v>58</v>
      </c>
      <c r="C14367" s="7" t="n">
        <v>101</v>
      </c>
      <c r="D14367" s="7" t="n">
        <v>300</v>
      </c>
      <c r="E14367" s="7" t="n">
        <v>1</v>
      </c>
    </row>
    <row r="14368" spans="1:9">
      <c r="A14368" t="s">
        <v>4</v>
      </c>
      <c r="B14368" s="4" t="s">
        <v>5</v>
      </c>
      <c r="C14368" s="4" t="s">
        <v>8</v>
      </c>
      <c r="D14368" s="4" t="s">
        <v>7</v>
      </c>
    </row>
    <row r="14369" spans="1:15">
      <c r="A14369" t="n">
        <v>123581</v>
      </c>
      <c r="B14369" s="25" t="n">
        <v>58</v>
      </c>
      <c r="C14369" s="7" t="n">
        <v>254</v>
      </c>
      <c r="D14369" s="7" t="n">
        <v>0</v>
      </c>
    </row>
    <row r="14370" spans="1:15">
      <c r="A14370" t="s">
        <v>4</v>
      </c>
      <c r="B14370" s="4" t="s">
        <v>5</v>
      </c>
      <c r="C14370" s="4" t="s">
        <v>8</v>
      </c>
    </row>
    <row r="14371" spans="1:15">
      <c r="A14371" t="n">
        <v>123585</v>
      </c>
      <c r="B14371" s="36" t="n">
        <v>45</v>
      </c>
      <c r="C14371" s="7" t="n">
        <v>0</v>
      </c>
    </row>
    <row r="14372" spans="1:15">
      <c r="A14372" t="s">
        <v>4</v>
      </c>
      <c r="B14372" s="4" t="s">
        <v>5</v>
      </c>
      <c r="C14372" s="4" t="s">
        <v>8</v>
      </c>
      <c r="D14372" s="4" t="s">
        <v>7</v>
      </c>
      <c r="E14372" s="4" t="s">
        <v>9</v>
      </c>
      <c r="F14372" s="4" t="s">
        <v>9</v>
      </c>
      <c r="G14372" s="4" t="s">
        <v>9</v>
      </c>
      <c r="H14372" s="4" t="s">
        <v>9</v>
      </c>
    </row>
    <row r="14373" spans="1:15">
      <c r="A14373" t="n">
        <v>123587</v>
      </c>
      <c r="B14373" s="38" t="n">
        <v>51</v>
      </c>
      <c r="C14373" s="7" t="n">
        <v>3</v>
      </c>
      <c r="D14373" s="7" t="n">
        <v>13</v>
      </c>
      <c r="E14373" s="7" t="s">
        <v>152</v>
      </c>
      <c r="F14373" s="7" t="s">
        <v>153</v>
      </c>
      <c r="G14373" s="7" t="s">
        <v>154</v>
      </c>
      <c r="H14373" s="7" t="s">
        <v>155</v>
      </c>
    </row>
    <row r="14374" spans="1:15">
      <c r="A14374" t="s">
        <v>4</v>
      </c>
      <c r="B14374" s="4" t="s">
        <v>5</v>
      </c>
      <c r="C14374" s="4" t="s">
        <v>8</v>
      </c>
      <c r="D14374" s="4" t="s">
        <v>7</v>
      </c>
      <c r="E14374" s="4" t="s">
        <v>9</v>
      </c>
      <c r="F14374" s="4" t="s">
        <v>9</v>
      </c>
      <c r="G14374" s="4" t="s">
        <v>9</v>
      </c>
      <c r="H14374" s="4" t="s">
        <v>9</v>
      </c>
    </row>
    <row r="14375" spans="1:15">
      <c r="A14375" t="n">
        <v>123616</v>
      </c>
      <c r="B14375" s="38" t="n">
        <v>51</v>
      </c>
      <c r="C14375" s="7" t="n">
        <v>3</v>
      </c>
      <c r="D14375" s="7" t="n">
        <v>31</v>
      </c>
      <c r="E14375" s="7" t="s">
        <v>152</v>
      </c>
      <c r="F14375" s="7" t="s">
        <v>153</v>
      </c>
      <c r="G14375" s="7" t="s">
        <v>154</v>
      </c>
      <c r="H14375" s="7" t="s">
        <v>155</v>
      </c>
    </row>
    <row r="14376" spans="1:15">
      <c r="A14376" t="s">
        <v>4</v>
      </c>
      <c r="B14376" s="4" t="s">
        <v>5</v>
      </c>
      <c r="C14376" s="4" t="s">
        <v>7</v>
      </c>
      <c r="D14376" s="4" t="s">
        <v>7</v>
      </c>
      <c r="E14376" s="4" t="s">
        <v>7</v>
      </c>
    </row>
    <row r="14377" spans="1:15">
      <c r="A14377" t="n">
        <v>123645</v>
      </c>
      <c r="B14377" s="45" t="n">
        <v>61</v>
      </c>
      <c r="C14377" s="7" t="n">
        <v>0</v>
      </c>
      <c r="D14377" s="7" t="n">
        <v>13</v>
      </c>
      <c r="E14377" s="7" t="n">
        <v>0</v>
      </c>
    </row>
    <row r="14378" spans="1:15">
      <c r="A14378" t="s">
        <v>4</v>
      </c>
      <c r="B14378" s="4" t="s">
        <v>5</v>
      </c>
      <c r="C14378" s="4" t="s">
        <v>7</v>
      </c>
      <c r="D14378" s="4" t="s">
        <v>7</v>
      </c>
      <c r="E14378" s="4" t="s">
        <v>7</v>
      </c>
    </row>
    <row r="14379" spans="1:15">
      <c r="A14379" t="n">
        <v>123652</v>
      </c>
      <c r="B14379" s="45" t="n">
        <v>61</v>
      </c>
      <c r="C14379" s="7" t="n">
        <v>1</v>
      </c>
      <c r="D14379" s="7" t="n">
        <v>13</v>
      </c>
      <c r="E14379" s="7" t="n">
        <v>0</v>
      </c>
    </row>
    <row r="14380" spans="1:15">
      <c r="A14380" t="s">
        <v>4</v>
      </c>
      <c r="B14380" s="4" t="s">
        <v>5</v>
      </c>
      <c r="C14380" s="4" t="s">
        <v>7</v>
      </c>
      <c r="D14380" s="4" t="s">
        <v>7</v>
      </c>
      <c r="E14380" s="4" t="s">
        <v>7</v>
      </c>
    </row>
    <row r="14381" spans="1:15">
      <c r="A14381" t="n">
        <v>123659</v>
      </c>
      <c r="B14381" s="45" t="n">
        <v>61</v>
      </c>
      <c r="C14381" s="7" t="n">
        <v>2</v>
      </c>
      <c r="D14381" s="7" t="n">
        <v>13</v>
      </c>
      <c r="E14381" s="7" t="n">
        <v>0</v>
      </c>
    </row>
    <row r="14382" spans="1:15">
      <c r="A14382" t="s">
        <v>4</v>
      </c>
      <c r="B14382" s="4" t="s">
        <v>5</v>
      </c>
      <c r="C14382" s="4" t="s">
        <v>7</v>
      </c>
      <c r="D14382" s="4" t="s">
        <v>7</v>
      </c>
      <c r="E14382" s="4" t="s">
        <v>7</v>
      </c>
    </row>
    <row r="14383" spans="1:15">
      <c r="A14383" t="n">
        <v>123666</v>
      </c>
      <c r="B14383" s="45" t="n">
        <v>61</v>
      </c>
      <c r="C14383" s="7" t="n">
        <v>3</v>
      </c>
      <c r="D14383" s="7" t="n">
        <v>13</v>
      </c>
      <c r="E14383" s="7" t="n">
        <v>0</v>
      </c>
    </row>
    <row r="14384" spans="1:15">
      <c r="A14384" t="s">
        <v>4</v>
      </c>
      <c r="B14384" s="4" t="s">
        <v>5</v>
      </c>
      <c r="C14384" s="4" t="s">
        <v>7</v>
      </c>
      <c r="D14384" s="4" t="s">
        <v>7</v>
      </c>
      <c r="E14384" s="4" t="s">
        <v>7</v>
      </c>
    </row>
    <row r="14385" spans="1:8">
      <c r="A14385" t="n">
        <v>123673</v>
      </c>
      <c r="B14385" s="45" t="n">
        <v>61</v>
      </c>
      <c r="C14385" s="7" t="n">
        <v>4</v>
      </c>
      <c r="D14385" s="7" t="n">
        <v>13</v>
      </c>
      <c r="E14385" s="7" t="n">
        <v>0</v>
      </c>
    </row>
    <row r="14386" spans="1:8">
      <c r="A14386" t="s">
        <v>4</v>
      </c>
      <c r="B14386" s="4" t="s">
        <v>5</v>
      </c>
      <c r="C14386" s="4" t="s">
        <v>7</v>
      </c>
      <c r="D14386" s="4" t="s">
        <v>7</v>
      </c>
      <c r="E14386" s="4" t="s">
        <v>7</v>
      </c>
    </row>
    <row r="14387" spans="1:8">
      <c r="A14387" t="n">
        <v>123680</v>
      </c>
      <c r="B14387" s="45" t="n">
        <v>61</v>
      </c>
      <c r="C14387" s="7" t="n">
        <v>5</v>
      </c>
      <c r="D14387" s="7" t="n">
        <v>13</v>
      </c>
      <c r="E14387" s="7" t="n">
        <v>0</v>
      </c>
    </row>
    <row r="14388" spans="1:8">
      <c r="A14388" t="s">
        <v>4</v>
      </c>
      <c r="B14388" s="4" t="s">
        <v>5</v>
      </c>
      <c r="C14388" s="4" t="s">
        <v>7</v>
      </c>
      <c r="D14388" s="4" t="s">
        <v>7</v>
      </c>
      <c r="E14388" s="4" t="s">
        <v>7</v>
      </c>
    </row>
    <row r="14389" spans="1:8">
      <c r="A14389" t="n">
        <v>123687</v>
      </c>
      <c r="B14389" s="45" t="n">
        <v>61</v>
      </c>
      <c r="C14389" s="7" t="n">
        <v>6</v>
      </c>
      <c r="D14389" s="7" t="n">
        <v>13</v>
      </c>
      <c r="E14389" s="7" t="n">
        <v>0</v>
      </c>
    </row>
    <row r="14390" spans="1:8">
      <c r="A14390" t="s">
        <v>4</v>
      </c>
      <c r="B14390" s="4" t="s">
        <v>5</v>
      </c>
      <c r="C14390" s="4" t="s">
        <v>7</v>
      </c>
      <c r="D14390" s="4" t="s">
        <v>7</v>
      </c>
      <c r="E14390" s="4" t="s">
        <v>7</v>
      </c>
    </row>
    <row r="14391" spans="1:8">
      <c r="A14391" t="n">
        <v>123694</v>
      </c>
      <c r="B14391" s="45" t="n">
        <v>61</v>
      </c>
      <c r="C14391" s="7" t="n">
        <v>7</v>
      </c>
      <c r="D14391" s="7" t="n">
        <v>13</v>
      </c>
      <c r="E14391" s="7" t="n">
        <v>0</v>
      </c>
    </row>
    <row r="14392" spans="1:8">
      <c r="A14392" t="s">
        <v>4</v>
      </c>
      <c r="B14392" s="4" t="s">
        <v>5</v>
      </c>
      <c r="C14392" s="4" t="s">
        <v>7</v>
      </c>
      <c r="D14392" s="4" t="s">
        <v>7</v>
      </c>
      <c r="E14392" s="4" t="s">
        <v>7</v>
      </c>
    </row>
    <row r="14393" spans="1:8">
      <c r="A14393" t="n">
        <v>123701</v>
      </c>
      <c r="B14393" s="45" t="n">
        <v>61</v>
      </c>
      <c r="C14393" s="7" t="n">
        <v>8</v>
      </c>
      <c r="D14393" s="7" t="n">
        <v>13</v>
      </c>
      <c r="E14393" s="7" t="n">
        <v>0</v>
      </c>
    </row>
    <row r="14394" spans="1:8">
      <c r="A14394" t="s">
        <v>4</v>
      </c>
      <c r="B14394" s="4" t="s">
        <v>5</v>
      </c>
      <c r="C14394" s="4" t="s">
        <v>7</v>
      </c>
      <c r="D14394" s="4" t="s">
        <v>7</v>
      </c>
      <c r="E14394" s="4" t="s">
        <v>7</v>
      </c>
    </row>
    <row r="14395" spans="1:8">
      <c r="A14395" t="n">
        <v>123708</v>
      </c>
      <c r="B14395" s="45" t="n">
        <v>61</v>
      </c>
      <c r="C14395" s="7" t="n">
        <v>9</v>
      </c>
      <c r="D14395" s="7" t="n">
        <v>13</v>
      </c>
      <c r="E14395" s="7" t="n">
        <v>0</v>
      </c>
    </row>
    <row r="14396" spans="1:8">
      <c r="A14396" t="s">
        <v>4</v>
      </c>
      <c r="B14396" s="4" t="s">
        <v>5</v>
      </c>
      <c r="C14396" s="4" t="s">
        <v>7</v>
      </c>
      <c r="D14396" s="4" t="s">
        <v>7</v>
      </c>
      <c r="E14396" s="4" t="s">
        <v>7</v>
      </c>
    </row>
    <row r="14397" spans="1:8">
      <c r="A14397" t="n">
        <v>123715</v>
      </c>
      <c r="B14397" s="45" t="n">
        <v>61</v>
      </c>
      <c r="C14397" s="7" t="n">
        <v>11</v>
      </c>
      <c r="D14397" s="7" t="n">
        <v>13</v>
      </c>
      <c r="E14397" s="7" t="n">
        <v>0</v>
      </c>
    </row>
    <row r="14398" spans="1:8">
      <c r="A14398" t="s">
        <v>4</v>
      </c>
      <c r="B14398" s="4" t="s">
        <v>5</v>
      </c>
      <c r="C14398" s="4" t="s">
        <v>7</v>
      </c>
      <c r="D14398" s="4" t="s">
        <v>7</v>
      </c>
      <c r="E14398" s="4" t="s">
        <v>7</v>
      </c>
    </row>
    <row r="14399" spans="1:8">
      <c r="A14399" t="n">
        <v>123722</v>
      </c>
      <c r="B14399" s="45" t="n">
        <v>61</v>
      </c>
      <c r="C14399" s="7" t="n">
        <v>80</v>
      </c>
      <c r="D14399" s="7" t="n">
        <v>13</v>
      </c>
      <c r="E14399" s="7" t="n">
        <v>0</v>
      </c>
    </row>
    <row r="14400" spans="1:8">
      <c r="A14400" t="s">
        <v>4</v>
      </c>
      <c r="B14400" s="4" t="s">
        <v>5</v>
      </c>
      <c r="C14400" s="4" t="s">
        <v>7</v>
      </c>
      <c r="D14400" s="4" t="s">
        <v>7</v>
      </c>
      <c r="E14400" s="4" t="s">
        <v>7</v>
      </c>
    </row>
    <row r="14401" spans="1:5">
      <c r="A14401" t="n">
        <v>123729</v>
      </c>
      <c r="B14401" s="45" t="n">
        <v>61</v>
      </c>
      <c r="C14401" s="7" t="n">
        <v>18</v>
      </c>
      <c r="D14401" s="7" t="n">
        <v>13</v>
      </c>
      <c r="E14401" s="7" t="n">
        <v>0</v>
      </c>
    </row>
    <row r="14402" spans="1:5">
      <c r="A14402" t="s">
        <v>4</v>
      </c>
      <c r="B14402" s="4" t="s">
        <v>5</v>
      </c>
      <c r="C14402" s="4" t="s">
        <v>7</v>
      </c>
      <c r="D14402" s="4" t="s">
        <v>7</v>
      </c>
      <c r="E14402" s="4" t="s">
        <v>7</v>
      </c>
    </row>
    <row r="14403" spans="1:5">
      <c r="A14403" t="n">
        <v>123736</v>
      </c>
      <c r="B14403" s="45" t="n">
        <v>61</v>
      </c>
      <c r="C14403" s="7" t="n">
        <v>7032</v>
      </c>
      <c r="D14403" s="7" t="n">
        <v>13</v>
      </c>
      <c r="E14403" s="7" t="n">
        <v>0</v>
      </c>
    </row>
    <row r="14404" spans="1:5">
      <c r="A14404" t="s">
        <v>4</v>
      </c>
      <c r="B14404" s="4" t="s">
        <v>5</v>
      </c>
      <c r="C14404" s="4" t="s">
        <v>7</v>
      </c>
      <c r="D14404" s="4" t="s">
        <v>7</v>
      </c>
      <c r="E14404" s="4" t="s">
        <v>7</v>
      </c>
    </row>
    <row r="14405" spans="1:5">
      <c r="A14405" t="n">
        <v>123743</v>
      </c>
      <c r="B14405" s="45" t="n">
        <v>61</v>
      </c>
      <c r="C14405" s="7" t="n">
        <v>14</v>
      </c>
      <c r="D14405" s="7" t="n">
        <v>13</v>
      </c>
      <c r="E14405" s="7" t="n">
        <v>0</v>
      </c>
    </row>
    <row r="14406" spans="1:5">
      <c r="A14406" t="s">
        <v>4</v>
      </c>
      <c r="B14406" s="4" t="s">
        <v>5</v>
      </c>
      <c r="C14406" s="4" t="s">
        <v>7</v>
      </c>
      <c r="D14406" s="4" t="s">
        <v>7</v>
      </c>
      <c r="E14406" s="4" t="s">
        <v>7</v>
      </c>
    </row>
    <row r="14407" spans="1:5">
      <c r="A14407" t="n">
        <v>123750</v>
      </c>
      <c r="B14407" s="45" t="n">
        <v>61</v>
      </c>
      <c r="C14407" s="7" t="n">
        <v>15</v>
      </c>
      <c r="D14407" s="7" t="n">
        <v>13</v>
      </c>
      <c r="E14407" s="7" t="n">
        <v>0</v>
      </c>
    </row>
    <row r="14408" spans="1:5">
      <c r="A14408" t="s">
        <v>4</v>
      </c>
      <c r="B14408" s="4" t="s">
        <v>5</v>
      </c>
      <c r="C14408" s="4" t="s">
        <v>7</v>
      </c>
      <c r="D14408" s="4" t="s">
        <v>7</v>
      </c>
      <c r="E14408" s="4" t="s">
        <v>7</v>
      </c>
    </row>
    <row r="14409" spans="1:5">
      <c r="A14409" t="n">
        <v>123757</v>
      </c>
      <c r="B14409" s="45" t="n">
        <v>61</v>
      </c>
      <c r="C14409" s="7" t="n">
        <v>31</v>
      </c>
      <c r="D14409" s="7" t="n">
        <v>13</v>
      </c>
      <c r="E14409" s="7" t="n">
        <v>0</v>
      </c>
    </row>
    <row r="14410" spans="1:5">
      <c r="A14410" t="s">
        <v>4</v>
      </c>
      <c r="B14410" s="4" t="s">
        <v>5</v>
      </c>
      <c r="C14410" s="4" t="s">
        <v>7</v>
      </c>
      <c r="D14410" s="4" t="s">
        <v>7</v>
      </c>
      <c r="E14410" s="4" t="s">
        <v>7</v>
      </c>
    </row>
    <row r="14411" spans="1:5">
      <c r="A14411" t="n">
        <v>123764</v>
      </c>
      <c r="B14411" s="45" t="n">
        <v>61</v>
      </c>
      <c r="C14411" s="7" t="n">
        <v>33</v>
      </c>
      <c r="D14411" s="7" t="n">
        <v>13</v>
      </c>
      <c r="E14411" s="7" t="n">
        <v>0</v>
      </c>
    </row>
    <row r="14412" spans="1:5">
      <c r="A14412" t="s">
        <v>4</v>
      </c>
      <c r="B14412" s="4" t="s">
        <v>5</v>
      </c>
      <c r="C14412" s="4" t="s">
        <v>7</v>
      </c>
      <c r="D14412" s="4" t="s">
        <v>7</v>
      </c>
      <c r="E14412" s="4" t="s">
        <v>7</v>
      </c>
    </row>
    <row r="14413" spans="1:5">
      <c r="A14413" t="n">
        <v>123771</v>
      </c>
      <c r="B14413" s="45" t="n">
        <v>61</v>
      </c>
      <c r="C14413" s="7" t="n">
        <v>16</v>
      </c>
      <c r="D14413" s="7" t="n">
        <v>13</v>
      </c>
      <c r="E14413" s="7" t="n">
        <v>0</v>
      </c>
    </row>
    <row r="14414" spans="1:5">
      <c r="A14414" t="s">
        <v>4</v>
      </c>
      <c r="B14414" s="4" t="s">
        <v>5</v>
      </c>
      <c r="C14414" s="4" t="s">
        <v>7</v>
      </c>
      <c r="D14414" s="4" t="s">
        <v>18</v>
      </c>
      <c r="E14414" s="4" t="s">
        <v>18</v>
      </c>
      <c r="F14414" s="4" t="s">
        <v>18</v>
      </c>
      <c r="G14414" s="4" t="s">
        <v>7</v>
      </c>
      <c r="H14414" s="4" t="s">
        <v>7</v>
      </c>
    </row>
    <row r="14415" spans="1:5">
      <c r="A14415" t="n">
        <v>123778</v>
      </c>
      <c r="B14415" s="35" t="n">
        <v>60</v>
      </c>
      <c r="C14415" s="7" t="n">
        <v>13</v>
      </c>
      <c r="D14415" s="7" t="n">
        <v>0</v>
      </c>
      <c r="E14415" s="7" t="n">
        <v>-20</v>
      </c>
      <c r="F14415" s="7" t="n">
        <v>0</v>
      </c>
      <c r="G14415" s="7" t="n">
        <v>0</v>
      </c>
      <c r="H14415" s="7" t="n">
        <v>0</v>
      </c>
    </row>
    <row r="14416" spans="1:5">
      <c r="A14416" t="s">
        <v>4</v>
      </c>
      <c r="B14416" s="4" t="s">
        <v>5</v>
      </c>
      <c r="C14416" s="4" t="s">
        <v>8</v>
      </c>
      <c r="D14416" s="4" t="s">
        <v>7</v>
      </c>
      <c r="E14416" s="4" t="s">
        <v>9</v>
      </c>
      <c r="F14416" s="4" t="s">
        <v>9</v>
      </c>
      <c r="G14416" s="4" t="s">
        <v>9</v>
      </c>
      <c r="H14416" s="4" t="s">
        <v>9</v>
      </c>
    </row>
    <row r="14417" spans="1:8">
      <c r="A14417" t="n">
        <v>123797</v>
      </c>
      <c r="B14417" s="38" t="n">
        <v>51</v>
      </c>
      <c r="C14417" s="7" t="n">
        <v>3</v>
      </c>
      <c r="D14417" s="7" t="n">
        <v>13</v>
      </c>
      <c r="E14417" s="7" t="s">
        <v>290</v>
      </c>
      <c r="F14417" s="7" t="s">
        <v>153</v>
      </c>
      <c r="G14417" s="7" t="s">
        <v>154</v>
      </c>
      <c r="H14417" s="7" t="s">
        <v>155</v>
      </c>
    </row>
    <row r="14418" spans="1:8">
      <c r="A14418" t="s">
        <v>4</v>
      </c>
      <c r="B14418" s="4" t="s">
        <v>5</v>
      </c>
      <c r="C14418" s="4" t="s">
        <v>8</v>
      </c>
      <c r="D14418" s="4" t="s">
        <v>8</v>
      </c>
      <c r="E14418" s="4" t="s">
        <v>18</v>
      </c>
      <c r="F14418" s="4" t="s">
        <v>18</v>
      </c>
      <c r="G14418" s="4" t="s">
        <v>18</v>
      </c>
      <c r="H14418" s="4" t="s">
        <v>7</v>
      </c>
    </row>
    <row r="14419" spans="1:8">
      <c r="A14419" t="n">
        <v>123818</v>
      </c>
      <c r="B14419" s="36" t="n">
        <v>45</v>
      </c>
      <c r="C14419" s="7" t="n">
        <v>2</v>
      </c>
      <c r="D14419" s="7" t="n">
        <v>3</v>
      </c>
      <c r="E14419" s="7" t="n">
        <v>1.25</v>
      </c>
      <c r="F14419" s="7" t="n">
        <v>1.04999995231628</v>
      </c>
      <c r="G14419" s="7" t="n">
        <v>-31</v>
      </c>
      <c r="H14419" s="7" t="n">
        <v>0</v>
      </c>
    </row>
    <row r="14420" spans="1:8">
      <c r="A14420" t="s">
        <v>4</v>
      </c>
      <c r="B14420" s="4" t="s">
        <v>5</v>
      </c>
      <c r="C14420" s="4" t="s">
        <v>8</v>
      </c>
      <c r="D14420" s="4" t="s">
        <v>8</v>
      </c>
      <c r="E14420" s="4" t="s">
        <v>18</v>
      </c>
      <c r="F14420" s="4" t="s">
        <v>18</v>
      </c>
      <c r="G14420" s="4" t="s">
        <v>18</v>
      </c>
      <c r="H14420" s="4" t="s">
        <v>7</v>
      </c>
      <c r="I14420" s="4" t="s">
        <v>8</v>
      </c>
    </row>
    <row r="14421" spans="1:8">
      <c r="A14421" t="n">
        <v>123835</v>
      </c>
      <c r="B14421" s="36" t="n">
        <v>45</v>
      </c>
      <c r="C14421" s="7" t="n">
        <v>4</v>
      </c>
      <c r="D14421" s="7" t="n">
        <v>3</v>
      </c>
      <c r="E14421" s="7" t="n">
        <v>14.5</v>
      </c>
      <c r="F14421" s="7" t="n">
        <v>335.299987792969</v>
      </c>
      <c r="G14421" s="7" t="n">
        <v>356</v>
      </c>
      <c r="H14421" s="7" t="n">
        <v>0</v>
      </c>
      <c r="I14421" s="7" t="n">
        <v>0</v>
      </c>
    </row>
    <row r="14422" spans="1:8">
      <c r="A14422" t="s">
        <v>4</v>
      </c>
      <c r="B14422" s="4" t="s">
        <v>5</v>
      </c>
      <c r="C14422" s="4" t="s">
        <v>8</v>
      </c>
      <c r="D14422" s="4" t="s">
        <v>8</v>
      </c>
      <c r="E14422" s="4" t="s">
        <v>18</v>
      </c>
      <c r="F14422" s="4" t="s">
        <v>7</v>
      </c>
    </row>
    <row r="14423" spans="1:8">
      <c r="A14423" t="n">
        <v>123853</v>
      </c>
      <c r="B14423" s="36" t="n">
        <v>45</v>
      </c>
      <c r="C14423" s="7" t="n">
        <v>5</v>
      </c>
      <c r="D14423" s="7" t="n">
        <v>3</v>
      </c>
      <c r="E14423" s="7" t="n">
        <v>1.20000004768372</v>
      </c>
      <c r="F14423" s="7" t="n">
        <v>0</v>
      </c>
    </row>
    <row r="14424" spans="1:8">
      <c r="A14424" t="s">
        <v>4</v>
      </c>
      <c r="B14424" s="4" t="s">
        <v>5</v>
      </c>
      <c r="C14424" s="4" t="s">
        <v>8</v>
      </c>
      <c r="D14424" s="4" t="s">
        <v>8</v>
      </c>
      <c r="E14424" s="4" t="s">
        <v>18</v>
      </c>
      <c r="F14424" s="4" t="s">
        <v>7</v>
      </c>
    </row>
    <row r="14425" spans="1:8">
      <c r="A14425" t="n">
        <v>123862</v>
      </c>
      <c r="B14425" s="36" t="n">
        <v>45</v>
      </c>
      <c r="C14425" s="7" t="n">
        <v>11</v>
      </c>
      <c r="D14425" s="7" t="n">
        <v>3</v>
      </c>
      <c r="E14425" s="7" t="n">
        <v>34</v>
      </c>
      <c r="F14425" s="7" t="n">
        <v>0</v>
      </c>
    </row>
    <row r="14426" spans="1:8">
      <c r="A14426" t="s">
        <v>4</v>
      </c>
      <c r="B14426" s="4" t="s">
        <v>5</v>
      </c>
      <c r="C14426" s="4" t="s">
        <v>8</v>
      </c>
      <c r="D14426" s="4" t="s">
        <v>8</v>
      </c>
      <c r="E14426" s="4" t="s">
        <v>18</v>
      </c>
      <c r="F14426" s="4" t="s">
        <v>18</v>
      </c>
      <c r="G14426" s="4" t="s">
        <v>18</v>
      </c>
      <c r="H14426" s="4" t="s">
        <v>7</v>
      </c>
    </row>
    <row r="14427" spans="1:8">
      <c r="A14427" t="n">
        <v>123871</v>
      </c>
      <c r="B14427" s="36" t="n">
        <v>45</v>
      </c>
      <c r="C14427" s="7" t="n">
        <v>2</v>
      </c>
      <c r="D14427" s="7" t="n">
        <v>3</v>
      </c>
      <c r="E14427" s="7" t="n">
        <v>1.25</v>
      </c>
      <c r="F14427" s="7" t="n">
        <v>1.29999995231628</v>
      </c>
      <c r="G14427" s="7" t="n">
        <v>-31</v>
      </c>
      <c r="H14427" s="7" t="n">
        <v>3000</v>
      </c>
    </row>
    <row r="14428" spans="1:8">
      <c r="A14428" t="s">
        <v>4</v>
      </c>
      <c r="B14428" s="4" t="s">
        <v>5</v>
      </c>
      <c r="C14428" s="4" t="s">
        <v>8</v>
      </c>
      <c r="D14428" s="4" t="s">
        <v>8</v>
      </c>
      <c r="E14428" s="4" t="s">
        <v>18</v>
      </c>
      <c r="F14428" s="4" t="s">
        <v>18</v>
      </c>
      <c r="G14428" s="4" t="s">
        <v>18</v>
      </c>
      <c r="H14428" s="4" t="s">
        <v>7</v>
      </c>
      <c r="I14428" s="4" t="s">
        <v>8</v>
      </c>
    </row>
    <row r="14429" spans="1:8">
      <c r="A14429" t="n">
        <v>123888</v>
      </c>
      <c r="B14429" s="36" t="n">
        <v>45</v>
      </c>
      <c r="C14429" s="7" t="n">
        <v>4</v>
      </c>
      <c r="D14429" s="7" t="n">
        <v>3</v>
      </c>
      <c r="E14429" s="7" t="n">
        <v>7.75</v>
      </c>
      <c r="F14429" s="7" t="n">
        <v>288.049987792969</v>
      </c>
      <c r="G14429" s="7" t="n">
        <v>356</v>
      </c>
      <c r="H14429" s="7" t="n">
        <v>3000</v>
      </c>
      <c r="I14429" s="7" t="n">
        <v>0</v>
      </c>
    </row>
    <row r="14430" spans="1:8">
      <c r="A14430" t="s">
        <v>4</v>
      </c>
      <c r="B14430" s="4" t="s">
        <v>5</v>
      </c>
      <c r="C14430" s="4" t="s">
        <v>8</v>
      </c>
      <c r="D14430" s="4" t="s">
        <v>8</v>
      </c>
      <c r="E14430" s="4" t="s">
        <v>18</v>
      </c>
      <c r="F14430" s="4" t="s">
        <v>7</v>
      </c>
    </row>
    <row r="14431" spans="1:8">
      <c r="A14431" t="n">
        <v>123906</v>
      </c>
      <c r="B14431" s="36" t="n">
        <v>45</v>
      </c>
      <c r="C14431" s="7" t="n">
        <v>5</v>
      </c>
      <c r="D14431" s="7" t="n">
        <v>3</v>
      </c>
      <c r="E14431" s="7" t="n">
        <v>1.20000004768372</v>
      </c>
      <c r="F14431" s="7" t="n">
        <v>3000</v>
      </c>
    </row>
    <row r="14432" spans="1:8">
      <c r="A14432" t="s">
        <v>4</v>
      </c>
      <c r="B14432" s="4" t="s">
        <v>5</v>
      </c>
      <c r="C14432" s="4" t="s">
        <v>8</v>
      </c>
      <c r="D14432" s="4" t="s">
        <v>7</v>
      </c>
    </row>
    <row r="14433" spans="1:9">
      <c r="A14433" t="n">
        <v>123915</v>
      </c>
      <c r="B14433" s="25" t="n">
        <v>58</v>
      </c>
      <c r="C14433" s="7" t="n">
        <v>255</v>
      </c>
      <c r="D14433" s="7" t="n">
        <v>0</v>
      </c>
    </row>
    <row r="14434" spans="1:9">
      <c r="A14434" t="s">
        <v>4</v>
      </c>
      <c r="B14434" s="4" t="s">
        <v>5</v>
      </c>
      <c r="C14434" s="4" t="s">
        <v>7</v>
      </c>
      <c r="D14434" s="4" t="s">
        <v>18</v>
      </c>
      <c r="E14434" s="4" t="s">
        <v>18</v>
      </c>
      <c r="F14434" s="4" t="s">
        <v>18</v>
      </c>
      <c r="G14434" s="4" t="s">
        <v>7</v>
      </c>
      <c r="H14434" s="4" t="s">
        <v>7</v>
      </c>
    </row>
    <row r="14435" spans="1:9">
      <c r="A14435" t="n">
        <v>123919</v>
      </c>
      <c r="B14435" s="35" t="n">
        <v>60</v>
      </c>
      <c r="C14435" s="7" t="n">
        <v>13</v>
      </c>
      <c r="D14435" s="7" t="n">
        <v>0</v>
      </c>
      <c r="E14435" s="7" t="n">
        <v>0</v>
      </c>
      <c r="F14435" s="7" t="n">
        <v>0</v>
      </c>
      <c r="G14435" s="7" t="n">
        <v>2000</v>
      </c>
      <c r="H14435" s="7" t="n">
        <v>0</v>
      </c>
    </row>
    <row r="14436" spans="1:9">
      <c r="A14436" t="s">
        <v>4</v>
      </c>
      <c r="B14436" s="4" t="s">
        <v>5</v>
      </c>
      <c r="C14436" s="4" t="s">
        <v>7</v>
      </c>
      <c r="D14436" s="4" t="s">
        <v>18</v>
      </c>
      <c r="E14436" s="4" t="s">
        <v>18</v>
      </c>
      <c r="F14436" s="4" t="s">
        <v>8</v>
      </c>
    </row>
    <row r="14437" spans="1:9">
      <c r="A14437" t="n">
        <v>123938</v>
      </c>
      <c r="B14437" s="62" t="n">
        <v>52</v>
      </c>
      <c r="C14437" s="7" t="n">
        <v>13</v>
      </c>
      <c r="D14437" s="7" t="n">
        <v>318</v>
      </c>
      <c r="E14437" s="7" t="n">
        <v>5</v>
      </c>
      <c r="F14437" s="7" t="n">
        <v>0</v>
      </c>
    </row>
    <row r="14438" spans="1:9">
      <c r="A14438" t="s">
        <v>4</v>
      </c>
      <c r="B14438" s="4" t="s">
        <v>5</v>
      </c>
      <c r="C14438" s="4" t="s">
        <v>7</v>
      </c>
    </row>
    <row r="14439" spans="1:9">
      <c r="A14439" t="n">
        <v>123950</v>
      </c>
      <c r="B14439" s="63" t="n">
        <v>54</v>
      </c>
      <c r="C14439" s="7" t="n">
        <v>13</v>
      </c>
    </row>
    <row r="14440" spans="1:9">
      <c r="A14440" t="s">
        <v>4</v>
      </c>
      <c r="B14440" s="4" t="s">
        <v>5</v>
      </c>
      <c r="C14440" s="4" t="s">
        <v>8</v>
      </c>
      <c r="D14440" s="4" t="s">
        <v>7</v>
      </c>
      <c r="E14440" s="4" t="s">
        <v>9</v>
      </c>
      <c r="F14440" s="4" t="s">
        <v>9</v>
      </c>
      <c r="G14440" s="4" t="s">
        <v>9</v>
      </c>
      <c r="H14440" s="4" t="s">
        <v>9</v>
      </c>
    </row>
    <row r="14441" spans="1:9">
      <c r="A14441" t="n">
        <v>123953</v>
      </c>
      <c r="B14441" s="38" t="n">
        <v>51</v>
      </c>
      <c r="C14441" s="7" t="n">
        <v>3</v>
      </c>
      <c r="D14441" s="7" t="n">
        <v>13</v>
      </c>
      <c r="E14441" s="7" t="s">
        <v>291</v>
      </c>
      <c r="F14441" s="7" t="s">
        <v>153</v>
      </c>
      <c r="G14441" s="7" t="s">
        <v>154</v>
      </c>
      <c r="H14441" s="7" t="s">
        <v>155</v>
      </c>
    </row>
    <row r="14442" spans="1:9">
      <c r="A14442" t="s">
        <v>4</v>
      </c>
      <c r="B14442" s="4" t="s">
        <v>5</v>
      </c>
      <c r="C14442" s="4" t="s">
        <v>8</v>
      </c>
      <c r="D14442" s="4" t="s">
        <v>7</v>
      </c>
    </row>
    <row r="14443" spans="1:9">
      <c r="A14443" t="n">
        <v>123982</v>
      </c>
      <c r="B14443" s="36" t="n">
        <v>45</v>
      </c>
      <c r="C14443" s="7" t="n">
        <v>7</v>
      </c>
      <c r="D14443" s="7" t="n">
        <v>255</v>
      </c>
    </row>
    <row r="14444" spans="1:9">
      <c r="A14444" t="s">
        <v>4</v>
      </c>
      <c r="B14444" s="4" t="s">
        <v>5</v>
      </c>
      <c r="C14444" s="4" t="s">
        <v>8</v>
      </c>
      <c r="D14444" s="4" t="s">
        <v>7</v>
      </c>
      <c r="E14444" s="4" t="s">
        <v>7</v>
      </c>
      <c r="F14444" s="4" t="s">
        <v>19</v>
      </c>
    </row>
    <row r="14445" spans="1:9">
      <c r="A14445" t="n">
        <v>123986</v>
      </c>
      <c r="B14445" s="61" t="n">
        <v>84</v>
      </c>
      <c r="C14445" s="7" t="n">
        <v>1</v>
      </c>
      <c r="D14445" s="7" t="n">
        <v>0</v>
      </c>
      <c r="E14445" s="7" t="n">
        <v>500</v>
      </c>
      <c r="F14445" s="7" t="n">
        <v>0</v>
      </c>
    </row>
    <row r="14446" spans="1:9">
      <c r="A14446" t="s">
        <v>4</v>
      </c>
      <c r="B14446" s="4" t="s">
        <v>5</v>
      </c>
      <c r="C14446" s="4" t="s">
        <v>7</v>
      </c>
    </row>
    <row r="14447" spans="1:9">
      <c r="A14447" t="n">
        <v>123996</v>
      </c>
      <c r="B14447" s="23" t="n">
        <v>16</v>
      </c>
      <c r="C14447" s="7" t="n">
        <v>300</v>
      </c>
    </row>
    <row r="14448" spans="1:9">
      <c r="A14448" t="s">
        <v>4</v>
      </c>
      <c r="B14448" s="4" t="s">
        <v>5</v>
      </c>
      <c r="C14448" s="4" t="s">
        <v>8</v>
      </c>
      <c r="D14448" s="4" t="s">
        <v>7</v>
      </c>
      <c r="E14448" s="4" t="s">
        <v>9</v>
      </c>
    </row>
    <row r="14449" spans="1:8">
      <c r="A14449" t="n">
        <v>123999</v>
      </c>
      <c r="B14449" s="38" t="n">
        <v>51</v>
      </c>
      <c r="C14449" s="7" t="n">
        <v>4</v>
      </c>
      <c r="D14449" s="7" t="n">
        <v>13</v>
      </c>
      <c r="E14449" s="7" t="s">
        <v>292</v>
      </c>
    </row>
    <row r="14450" spans="1:8">
      <c r="A14450" t="s">
        <v>4</v>
      </c>
      <c r="B14450" s="4" t="s">
        <v>5</v>
      </c>
      <c r="C14450" s="4" t="s">
        <v>7</v>
      </c>
    </row>
    <row r="14451" spans="1:8">
      <c r="A14451" t="n">
        <v>124012</v>
      </c>
      <c r="B14451" s="23" t="n">
        <v>16</v>
      </c>
      <c r="C14451" s="7" t="n">
        <v>0</v>
      </c>
    </row>
    <row r="14452" spans="1:8">
      <c r="A14452" t="s">
        <v>4</v>
      </c>
      <c r="B14452" s="4" t="s">
        <v>5</v>
      </c>
      <c r="C14452" s="4" t="s">
        <v>7</v>
      </c>
      <c r="D14452" s="4" t="s">
        <v>69</v>
      </c>
      <c r="E14452" s="4" t="s">
        <v>8</v>
      </c>
      <c r="F14452" s="4" t="s">
        <v>8</v>
      </c>
    </row>
    <row r="14453" spans="1:8">
      <c r="A14453" t="n">
        <v>124015</v>
      </c>
      <c r="B14453" s="39" t="n">
        <v>26</v>
      </c>
      <c r="C14453" s="7" t="n">
        <v>13</v>
      </c>
      <c r="D14453" s="7" t="s">
        <v>293</v>
      </c>
      <c r="E14453" s="7" t="n">
        <v>2</v>
      </c>
      <c r="F14453" s="7" t="n">
        <v>0</v>
      </c>
    </row>
    <row r="14454" spans="1:8">
      <c r="A14454" t="s">
        <v>4</v>
      </c>
      <c r="B14454" s="4" t="s">
        <v>5</v>
      </c>
    </row>
    <row r="14455" spans="1:8">
      <c r="A14455" t="n">
        <v>124041</v>
      </c>
      <c r="B14455" s="30" t="n">
        <v>28</v>
      </c>
    </row>
    <row r="14456" spans="1:8">
      <c r="A14456" t="s">
        <v>4</v>
      </c>
      <c r="B14456" s="4" t="s">
        <v>5</v>
      </c>
      <c r="C14456" s="4" t="s">
        <v>8</v>
      </c>
      <c r="D14456" s="4" t="s">
        <v>7</v>
      </c>
      <c r="E14456" s="4" t="s">
        <v>7</v>
      </c>
      <c r="F14456" s="4" t="s">
        <v>8</v>
      </c>
    </row>
    <row r="14457" spans="1:8">
      <c r="A14457" t="n">
        <v>124042</v>
      </c>
      <c r="B14457" s="28" t="n">
        <v>25</v>
      </c>
      <c r="C14457" s="7" t="n">
        <v>1</v>
      </c>
      <c r="D14457" s="7" t="n">
        <v>260</v>
      </c>
      <c r="E14457" s="7" t="n">
        <v>640</v>
      </c>
      <c r="F14457" s="7" t="n">
        <v>1</v>
      </c>
    </row>
    <row r="14458" spans="1:8">
      <c r="A14458" t="s">
        <v>4</v>
      </c>
      <c r="B14458" s="4" t="s">
        <v>5</v>
      </c>
      <c r="C14458" s="4" t="s">
        <v>8</v>
      </c>
      <c r="D14458" s="4" t="s">
        <v>7</v>
      </c>
      <c r="E14458" s="4" t="s">
        <v>9</v>
      </c>
    </row>
    <row r="14459" spans="1:8">
      <c r="A14459" t="n">
        <v>124049</v>
      </c>
      <c r="B14459" s="38" t="n">
        <v>51</v>
      </c>
      <c r="C14459" s="7" t="n">
        <v>4</v>
      </c>
      <c r="D14459" s="7" t="n">
        <v>0</v>
      </c>
      <c r="E14459" s="7" t="s">
        <v>294</v>
      </c>
    </row>
    <row r="14460" spans="1:8">
      <c r="A14460" t="s">
        <v>4</v>
      </c>
      <c r="B14460" s="4" t="s">
        <v>5</v>
      </c>
      <c r="C14460" s="4" t="s">
        <v>7</v>
      </c>
    </row>
    <row r="14461" spans="1:8">
      <c r="A14461" t="n">
        <v>124062</v>
      </c>
      <c r="B14461" s="23" t="n">
        <v>16</v>
      </c>
      <c r="C14461" s="7" t="n">
        <v>0</v>
      </c>
    </row>
    <row r="14462" spans="1:8">
      <c r="A14462" t="s">
        <v>4</v>
      </c>
      <c r="B14462" s="4" t="s">
        <v>5</v>
      </c>
      <c r="C14462" s="4" t="s">
        <v>7</v>
      </c>
      <c r="D14462" s="4" t="s">
        <v>69</v>
      </c>
      <c r="E14462" s="4" t="s">
        <v>8</v>
      </c>
      <c r="F14462" s="4" t="s">
        <v>8</v>
      </c>
    </row>
    <row r="14463" spans="1:8">
      <c r="A14463" t="n">
        <v>124065</v>
      </c>
      <c r="B14463" s="39" t="n">
        <v>26</v>
      </c>
      <c r="C14463" s="7" t="n">
        <v>0</v>
      </c>
      <c r="D14463" s="7" t="s">
        <v>295</v>
      </c>
      <c r="E14463" s="7" t="n">
        <v>2</v>
      </c>
      <c r="F14463" s="7" t="n">
        <v>0</v>
      </c>
    </row>
    <row r="14464" spans="1:8">
      <c r="A14464" t="s">
        <v>4</v>
      </c>
      <c r="B14464" s="4" t="s">
        <v>5</v>
      </c>
    </row>
    <row r="14465" spans="1:6">
      <c r="A14465" t="n">
        <v>124106</v>
      </c>
      <c r="B14465" s="30" t="n">
        <v>28</v>
      </c>
    </row>
    <row r="14466" spans="1:6">
      <c r="A14466" t="s">
        <v>4</v>
      </c>
      <c r="B14466" s="4" t="s">
        <v>5</v>
      </c>
      <c r="C14466" s="4" t="s">
        <v>8</v>
      </c>
      <c r="D14466" s="4" t="s">
        <v>7</v>
      </c>
      <c r="E14466" s="4" t="s">
        <v>7</v>
      </c>
      <c r="F14466" s="4" t="s">
        <v>8</v>
      </c>
    </row>
    <row r="14467" spans="1:6">
      <c r="A14467" t="n">
        <v>124107</v>
      </c>
      <c r="B14467" s="28" t="n">
        <v>25</v>
      </c>
      <c r="C14467" s="7" t="n">
        <v>1</v>
      </c>
      <c r="D14467" s="7" t="n">
        <v>65535</v>
      </c>
      <c r="E14467" s="7" t="n">
        <v>65535</v>
      </c>
      <c r="F14467" s="7" t="n">
        <v>0</v>
      </c>
    </row>
    <row r="14468" spans="1:6">
      <c r="A14468" t="s">
        <v>4</v>
      </c>
      <c r="B14468" s="4" t="s">
        <v>5</v>
      </c>
      <c r="C14468" s="4" t="s">
        <v>8</v>
      </c>
      <c r="D14468" s="4" t="s">
        <v>7</v>
      </c>
      <c r="E14468" s="4" t="s">
        <v>7</v>
      </c>
      <c r="F14468" s="4" t="s">
        <v>8</v>
      </c>
    </row>
    <row r="14469" spans="1:6">
      <c r="A14469" t="n">
        <v>124114</v>
      </c>
      <c r="B14469" s="28" t="n">
        <v>25</v>
      </c>
      <c r="C14469" s="7" t="n">
        <v>1</v>
      </c>
      <c r="D14469" s="7" t="n">
        <v>60</v>
      </c>
      <c r="E14469" s="7" t="n">
        <v>640</v>
      </c>
      <c r="F14469" s="7" t="n">
        <v>2</v>
      </c>
    </row>
    <row r="14470" spans="1:6">
      <c r="A14470" t="s">
        <v>4</v>
      </c>
      <c r="B14470" s="4" t="s">
        <v>5</v>
      </c>
      <c r="C14470" s="4" t="s">
        <v>8</v>
      </c>
      <c r="D14470" s="4" t="s">
        <v>7</v>
      </c>
      <c r="E14470" s="4" t="s">
        <v>9</v>
      </c>
    </row>
    <row r="14471" spans="1:6">
      <c r="A14471" t="n">
        <v>124121</v>
      </c>
      <c r="B14471" s="38" t="n">
        <v>51</v>
      </c>
      <c r="C14471" s="7" t="n">
        <v>4</v>
      </c>
      <c r="D14471" s="7" t="n">
        <v>1</v>
      </c>
      <c r="E14471" s="7" t="s">
        <v>296</v>
      </c>
    </row>
    <row r="14472" spans="1:6">
      <c r="A14472" t="s">
        <v>4</v>
      </c>
      <c r="B14472" s="4" t="s">
        <v>5</v>
      </c>
      <c r="C14472" s="4" t="s">
        <v>7</v>
      </c>
    </row>
    <row r="14473" spans="1:6">
      <c r="A14473" t="n">
        <v>124134</v>
      </c>
      <c r="B14473" s="23" t="n">
        <v>16</v>
      </c>
      <c r="C14473" s="7" t="n">
        <v>0</v>
      </c>
    </row>
    <row r="14474" spans="1:6">
      <c r="A14474" t="s">
        <v>4</v>
      </c>
      <c r="B14474" s="4" t="s">
        <v>5</v>
      </c>
      <c r="C14474" s="4" t="s">
        <v>7</v>
      </c>
      <c r="D14474" s="4" t="s">
        <v>69</v>
      </c>
      <c r="E14474" s="4" t="s">
        <v>8</v>
      </c>
      <c r="F14474" s="4" t="s">
        <v>8</v>
      </c>
    </row>
    <row r="14475" spans="1:6">
      <c r="A14475" t="n">
        <v>124137</v>
      </c>
      <c r="B14475" s="39" t="n">
        <v>26</v>
      </c>
      <c r="C14475" s="7" t="n">
        <v>1</v>
      </c>
      <c r="D14475" s="7" t="s">
        <v>297</v>
      </c>
      <c r="E14475" s="7" t="n">
        <v>2</v>
      </c>
      <c r="F14475" s="7" t="n">
        <v>0</v>
      </c>
    </row>
    <row r="14476" spans="1:6">
      <c r="A14476" t="s">
        <v>4</v>
      </c>
      <c r="B14476" s="4" t="s">
        <v>5</v>
      </c>
    </row>
    <row r="14477" spans="1:6">
      <c r="A14477" t="n">
        <v>124181</v>
      </c>
      <c r="B14477" s="30" t="n">
        <v>28</v>
      </c>
    </row>
    <row r="14478" spans="1:6">
      <c r="A14478" t="s">
        <v>4</v>
      </c>
      <c r="B14478" s="4" t="s">
        <v>5</v>
      </c>
      <c r="C14478" s="4" t="s">
        <v>8</v>
      </c>
      <c r="D14478" s="4" t="s">
        <v>7</v>
      </c>
      <c r="E14478" s="4" t="s">
        <v>7</v>
      </c>
      <c r="F14478" s="4" t="s">
        <v>8</v>
      </c>
    </row>
    <row r="14479" spans="1:6">
      <c r="A14479" t="n">
        <v>124182</v>
      </c>
      <c r="B14479" s="28" t="n">
        <v>25</v>
      </c>
      <c r="C14479" s="7" t="n">
        <v>1</v>
      </c>
      <c r="D14479" s="7" t="n">
        <v>65535</v>
      </c>
      <c r="E14479" s="7" t="n">
        <v>65535</v>
      </c>
      <c r="F14479" s="7" t="n">
        <v>0</v>
      </c>
    </row>
    <row r="14480" spans="1:6">
      <c r="A14480" t="s">
        <v>4</v>
      </c>
      <c r="B14480" s="4" t="s">
        <v>5</v>
      </c>
      <c r="C14480" s="4" t="s">
        <v>8</v>
      </c>
      <c r="D14480" s="4" t="s">
        <v>7</v>
      </c>
      <c r="E14480" s="4" t="s">
        <v>9</v>
      </c>
    </row>
    <row r="14481" spans="1:6">
      <c r="A14481" t="n">
        <v>124189</v>
      </c>
      <c r="B14481" s="38" t="n">
        <v>51</v>
      </c>
      <c r="C14481" s="7" t="n">
        <v>4</v>
      </c>
      <c r="D14481" s="7" t="n">
        <v>31</v>
      </c>
      <c r="E14481" s="7" t="s">
        <v>298</v>
      </c>
    </row>
    <row r="14482" spans="1:6">
      <c r="A14482" t="s">
        <v>4</v>
      </c>
      <c r="B14482" s="4" t="s">
        <v>5</v>
      </c>
      <c r="C14482" s="4" t="s">
        <v>7</v>
      </c>
    </row>
    <row r="14483" spans="1:6">
      <c r="A14483" t="n">
        <v>124203</v>
      </c>
      <c r="B14483" s="23" t="n">
        <v>16</v>
      </c>
      <c r="C14483" s="7" t="n">
        <v>0</v>
      </c>
    </row>
    <row r="14484" spans="1:6">
      <c r="A14484" t="s">
        <v>4</v>
      </c>
      <c r="B14484" s="4" t="s">
        <v>5</v>
      </c>
      <c r="C14484" s="4" t="s">
        <v>7</v>
      </c>
      <c r="D14484" s="4" t="s">
        <v>69</v>
      </c>
      <c r="E14484" s="4" t="s">
        <v>8</v>
      </c>
      <c r="F14484" s="4" t="s">
        <v>8</v>
      </c>
    </row>
    <row r="14485" spans="1:6">
      <c r="A14485" t="n">
        <v>124206</v>
      </c>
      <c r="B14485" s="39" t="n">
        <v>26</v>
      </c>
      <c r="C14485" s="7" t="n">
        <v>31</v>
      </c>
      <c r="D14485" s="7" t="s">
        <v>299</v>
      </c>
      <c r="E14485" s="7" t="n">
        <v>2</v>
      </c>
      <c r="F14485" s="7" t="n">
        <v>0</v>
      </c>
    </row>
    <row r="14486" spans="1:6">
      <c r="A14486" t="s">
        <v>4</v>
      </c>
      <c r="B14486" s="4" t="s">
        <v>5</v>
      </c>
    </row>
    <row r="14487" spans="1:6">
      <c r="A14487" t="n">
        <v>124282</v>
      </c>
      <c r="B14487" s="30" t="n">
        <v>28</v>
      </c>
    </row>
    <row r="14488" spans="1:6">
      <c r="A14488" t="s">
        <v>4</v>
      </c>
      <c r="B14488" s="4" t="s">
        <v>5</v>
      </c>
      <c r="C14488" s="4" t="s">
        <v>8</v>
      </c>
      <c r="D14488" s="4" t="s">
        <v>7</v>
      </c>
      <c r="E14488" s="4" t="s">
        <v>7</v>
      </c>
      <c r="F14488" s="4" t="s">
        <v>8</v>
      </c>
    </row>
    <row r="14489" spans="1:6">
      <c r="A14489" t="n">
        <v>124283</v>
      </c>
      <c r="B14489" s="28" t="n">
        <v>25</v>
      </c>
      <c r="C14489" s="7" t="n">
        <v>1</v>
      </c>
      <c r="D14489" s="7" t="n">
        <v>60</v>
      </c>
      <c r="E14489" s="7" t="n">
        <v>640</v>
      </c>
      <c r="F14489" s="7" t="n">
        <v>1</v>
      </c>
    </row>
    <row r="14490" spans="1:6">
      <c r="A14490" t="s">
        <v>4</v>
      </c>
      <c r="B14490" s="4" t="s">
        <v>5</v>
      </c>
      <c r="C14490" s="4" t="s">
        <v>8</v>
      </c>
      <c r="D14490" s="4" t="s">
        <v>7</v>
      </c>
      <c r="E14490" s="4" t="s">
        <v>9</v>
      </c>
    </row>
    <row r="14491" spans="1:6">
      <c r="A14491" t="n">
        <v>124290</v>
      </c>
      <c r="B14491" s="38" t="n">
        <v>51</v>
      </c>
      <c r="C14491" s="7" t="n">
        <v>4</v>
      </c>
      <c r="D14491" s="7" t="n">
        <v>3</v>
      </c>
      <c r="E14491" s="7" t="s">
        <v>296</v>
      </c>
    </row>
    <row r="14492" spans="1:6">
      <c r="A14492" t="s">
        <v>4</v>
      </c>
      <c r="B14492" s="4" t="s">
        <v>5</v>
      </c>
      <c r="C14492" s="4" t="s">
        <v>7</v>
      </c>
    </row>
    <row r="14493" spans="1:6">
      <c r="A14493" t="n">
        <v>124303</v>
      </c>
      <c r="B14493" s="23" t="n">
        <v>16</v>
      </c>
      <c r="C14493" s="7" t="n">
        <v>0</v>
      </c>
    </row>
    <row r="14494" spans="1:6">
      <c r="A14494" t="s">
        <v>4</v>
      </c>
      <c r="B14494" s="4" t="s">
        <v>5</v>
      </c>
      <c r="C14494" s="4" t="s">
        <v>7</v>
      </c>
      <c r="D14494" s="4" t="s">
        <v>69</v>
      </c>
      <c r="E14494" s="4" t="s">
        <v>8</v>
      </c>
      <c r="F14494" s="4" t="s">
        <v>8</v>
      </c>
    </row>
    <row r="14495" spans="1:6">
      <c r="A14495" t="n">
        <v>124306</v>
      </c>
      <c r="B14495" s="39" t="n">
        <v>26</v>
      </c>
      <c r="C14495" s="7" t="n">
        <v>3</v>
      </c>
      <c r="D14495" s="7" t="s">
        <v>300</v>
      </c>
      <c r="E14495" s="7" t="n">
        <v>2</v>
      </c>
      <c r="F14495" s="7" t="n">
        <v>0</v>
      </c>
    </row>
    <row r="14496" spans="1:6">
      <c r="A14496" t="s">
        <v>4</v>
      </c>
      <c r="B14496" s="4" t="s">
        <v>5</v>
      </c>
    </row>
    <row r="14497" spans="1:6">
      <c r="A14497" t="n">
        <v>124340</v>
      </c>
      <c r="B14497" s="30" t="n">
        <v>28</v>
      </c>
    </row>
    <row r="14498" spans="1:6">
      <c r="A14498" t="s">
        <v>4</v>
      </c>
      <c r="B14498" s="4" t="s">
        <v>5</v>
      </c>
      <c r="C14498" s="4" t="s">
        <v>8</v>
      </c>
      <c r="D14498" s="4" t="s">
        <v>7</v>
      </c>
      <c r="E14498" s="4" t="s">
        <v>7</v>
      </c>
      <c r="F14498" s="4" t="s">
        <v>8</v>
      </c>
    </row>
    <row r="14499" spans="1:6">
      <c r="A14499" t="n">
        <v>124341</v>
      </c>
      <c r="B14499" s="28" t="n">
        <v>25</v>
      </c>
      <c r="C14499" s="7" t="n">
        <v>1</v>
      </c>
      <c r="D14499" s="7" t="n">
        <v>65535</v>
      </c>
      <c r="E14499" s="7" t="n">
        <v>65535</v>
      </c>
      <c r="F14499" s="7" t="n">
        <v>0</v>
      </c>
    </row>
    <row r="14500" spans="1:6">
      <c r="A14500" t="s">
        <v>4</v>
      </c>
      <c r="B14500" s="4" t="s">
        <v>5</v>
      </c>
      <c r="C14500" s="4" t="s">
        <v>7</v>
      </c>
      <c r="D14500" s="4" t="s">
        <v>8</v>
      </c>
    </row>
    <row r="14501" spans="1:6">
      <c r="A14501" t="n">
        <v>124348</v>
      </c>
      <c r="B14501" s="60" t="n">
        <v>89</v>
      </c>
      <c r="C14501" s="7" t="n">
        <v>65533</v>
      </c>
      <c r="D14501" s="7" t="n">
        <v>1</v>
      </c>
    </row>
    <row r="14502" spans="1:6">
      <c r="A14502" t="s">
        <v>4</v>
      </c>
      <c r="B14502" s="4" t="s">
        <v>5</v>
      </c>
      <c r="C14502" s="4" t="s">
        <v>8</v>
      </c>
      <c r="D14502" s="4" t="s">
        <v>7</v>
      </c>
      <c r="E14502" s="4" t="s">
        <v>18</v>
      </c>
    </row>
    <row r="14503" spans="1:6">
      <c r="A14503" t="n">
        <v>124352</v>
      </c>
      <c r="B14503" s="25" t="n">
        <v>58</v>
      </c>
      <c r="C14503" s="7" t="n">
        <v>101</v>
      </c>
      <c r="D14503" s="7" t="n">
        <v>300</v>
      </c>
      <c r="E14503" s="7" t="n">
        <v>1</v>
      </c>
    </row>
    <row r="14504" spans="1:6">
      <c r="A14504" t="s">
        <v>4</v>
      </c>
      <c r="B14504" s="4" t="s">
        <v>5</v>
      </c>
      <c r="C14504" s="4" t="s">
        <v>8</v>
      </c>
      <c r="D14504" s="4" t="s">
        <v>7</v>
      </c>
    </row>
    <row r="14505" spans="1:6">
      <c r="A14505" t="n">
        <v>124360</v>
      </c>
      <c r="B14505" s="25" t="n">
        <v>58</v>
      </c>
      <c r="C14505" s="7" t="n">
        <v>254</v>
      </c>
      <c r="D14505" s="7" t="n">
        <v>0</v>
      </c>
    </row>
    <row r="14506" spans="1:6">
      <c r="A14506" t="s">
        <v>4</v>
      </c>
      <c r="B14506" s="4" t="s">
        <v>5</v>
      </c>
      <c r="C14506" s="4" t="s">
        <v>7</v>
      </c>
      <c r="D14506" s="4" t="s">
        <v>18</v>
      </c>
      <c r="E14506" s="4" t="s">
        <v>18</v>
      </c>
      <c r="F14506" s="4" t="s">
        <v>18</v>
      </c>
      <c r="G14506" s="4" t="s">
        <v>18</v>
      </c>
    </row>
    <row r="14507" spans="1:6">
      <c r="A14507" t="n">
        <v>124364</v>
      </c>
      <c r="B14507" s="33" t="n">
        <v>46</v>
      </c>
      <c r="C14507" s="7" t="n">
        <v>0</v>
      </c>
      <c r="D14507" s="7" t="n">
        <v>-0.300000011920929</v>
      </c>
      <c r="E14507" s="7" t="n">
        <v>0</v>
      </c>
      <c r="F14507" s="7" t="n">
        <v>-30.3500003814697</v>
      </c>
      <c r="G14507" s="7" t="n">
        <v>0</v>
      </c>
    </row>
    <row r="14508" spans="1:6">
      <c r="A14508" t="s">
        <v>4</v>
      </c>
      <c r="B14508" s="4" t="s">
        <v>5</v>
      </c>
      <c r="C14508" s="4" t="s">
        <v>7</v>
      </c>
      <c r="D14508" s="4" t="s">
        <v>18</v>
      </c>
      <c r="E14508" s="4" t="s">
        <v>18</v>
      </c>
      <c r="F14508" s="4" t="s">
        <v>18</v>
      </c>
      <c r="G14508" s="4" t="s">
        <v>18</v>
      </c>
    </row>
    <row r="14509" spans="1:6">
      <c r="A14509" t="n">
        <v>124383</v>
      </c>
      <c r="B14509" s="33" t="n">
        <v>46</v>
      </c>
      <c r="C14509" s="7" t="n">
        <v>1</v>
      </c>
      <c r="D14509" s="7" t="n">
        <v>-0.550000011920929</v>
      </c>
      <c r="E14509" s="7" t="n">
        <v>0</v>
      </c>
      <c r="F14509" s="7" t="n">
        <v>-29.3999996185303</v>
      </c>
      <c r="G14509" s="7" t="n">
        <v>0</v>
      </c>
    </row>
    <row r="14510" spans="1:6">
      <c r="A14510" t="s">
        <v>4</v>
      </c>
      <c r="B14510" s="4" t="s">
        <v>5</v>
      </c>
      <c r="C14510" s="4" t="s">
        <v>7</v>
      </c>
      <c r="D14510" s="4" t="s">
        <v>18</v>
      </c>
      <c r="E14510" s="4" t="s">
        <v>18</v>
      </c>
      <c r="F14510" s="4" t="s">
        <v>18</v>
      </c>
      <c r="G14510" s="4" t="s">
        <v>18</v>
      </c>
    </row>
    <row r="14511" spans="1:6">
      <c r="A14511" t="n">
        <v>124402</v>
      </c>
      <c r="B14511" s="33" t="n">
        <v>46</v>
      </c>
      <c r="C14511" s="7" t="n">
        <v>2</v>
      </c>
      <c r="D14511" s="7" t="n">
        <v>0.349999994039536</v>
      </c>
      <c r="E14511" s="7" t="n">
        <v>0</v>
      </c>
      <c r="F14511" s="7" t="n">
        <v>-29.8999996185303</v>
      </c>
      <c r="G14511" s="7" t="n">
        <v>0</v>
      </c>
    </row>
    <row r="14512" spans="1:6">
      <c r="A14512" t="s">
        <v>4</v>
      </c>
      <c r="B14512" s="4" t="s">
        <v>5</v>
      </c>
      <c r="C14512" s="4" t="s">
        <v>7</v>
      </c>
      <c r="D14512" s="4" t="s">
        <v>18</v>
      </c>
      <c r="E14512" s="4" t="s">
        <v>18</v>
      </c>
      <c r="F14512" s="4" t="s">
        <v>18</v>
      </c>
      <c r="G14512" s="4" t="s">
        <v>18</v>
      </c>
    </row>
    <row r="14513" spans="1:7">
      <c r="A14513" t="n">
        <v>124421</v>
      </c>
      <c r="B14513" s="33" t="n">
        <v>46</v>
      </c>
      <c r="C14513" s="7" t="n">
        <v>3</v>
      </c>
      <c r="D14513" s="7" t="n">
        <v>-0.699999988079071</v>
      </c>
      <c r="E14513" s="7" t="n">
        <v>0</v>
      </c>
      <c r="F14513" s="7" t="n">
        <v>-28.5499992370605</v>
      </c>
      <c r="G14513" s="7" t="n">
        <v>0</v>
      </c>
    </row>
    <row r="14514" spans="1:7">
      <c r="A14514" t="s">
        <v>4</v>
      </c>
      <c r="B14514" s="4" t="s">
        <v>5</v>
      </c>
      <c r="C14514" s="4" t="s">
        <v>7</v>
      </c>
      <c r="D14514" s="4" t="s">
        <v>18</v>
      </c>
      <c r="E14514" s="4" t="s">
        <v>18</v>
      </c>
      <c r="F14514" s="4" t="s">
        <v>18</v>
      </c>
      <c r="G14514" s="4" t="s">
        <v>18</v>
      </c>
    </row>
    <row r="14515" spans="1:7">
      <c r="A14515" t="n">
        <v>124440</v>
      </c>
      <c r="B14515" s="33" t="n">
        <v>46</v>
      </c>
      <c r="C14515" s="7" t="n">
        <v>5</v>
      </c>
      <c r="D14515" s="7" t="n">
        <v>1.5</v>
      </c>
      <c r="E14515" s="7" t="n">
        <v>0.0599999986588955</v>
      </c>
      <c r="F14515" s="7" t="n">
        <v>-28.7000007629395</v>
      </c>
      <c r="G14515" s="7" t="n">
        <v>0</v>
      </c>
    </row>
    <row r="14516" spans="1:7">
      <c r="A14516" t="s">
        <v>4</v>
      </c>
      <c r="B14516" s="4" t="s">
        <v>5</v>
      </c>
      <c r="C14516" s="4" t="s">
        <v>7</v>
      </c>
      <c r="D14516" s="4" t="s">
        <v>18</v>
      </c>
      <c r="E14516" s="4" t="s">
        <v>18</v>
      </c>
      <c r="F14516" s="4" t="s">
        <v>18</v>
      </c>
      <c r="G14516" s="4" t="s">
        <v>18</v>
      </c>
    </row>
    <row r="14517" spans="1:7">
      <c r="A14517" t="n">
        <v>124459</v>
      </c>
      <c r="B14517" s="33" t="n">
        <v>46</v>
      </c>
      <c r="C14517" s="7" t="n">
        <v>7</v>
      </c>
      <c r="D14517" s="7" t="n">
        <v>0.949999988079071</v>
      </c>
      <c r="E14517" s="7" t="n">
        <v>0.0599999986588955</v>
      </c>
      <c r="F14517" s="7" t="n">
        <v>-28.1499996185303</v>
      </c>
      <c r="G14517" s="7" t="n">
        <v>0</v>
      </c>
    </row>
    <row r="14518" spans="1:7">
      <c r="A14518" t="s">
        <v>4</v>
      </c>
      <c r="B14518" s="4" t="s">
        <v>5</v>
      </c>
      <c r="C14518" s="4" t="s">
        <v>7</v>
      </c>
      <c r="D14518" s="4" t="s">
        <v>18</v>
      </c>
      <c r="E14518" s="4" t="s">
        <v>18</v>
      </c>
      <c r="F14518" s="4" t="s">
        <v>18</v>
      </c>
      <c r="G14518" s="4" t="s">
        <v>18</v>
      </c>
    </row>
    <row r="14519" spans="1:7">
      <c r="A14519" t="n">
        <v>124478</v>
      </c>
      <c r="B14519" s="33" t="n">
        <v>46</v>
      </c>
      <c r="C14519" s="7" t="n">
        <v>8</v>
      </c>
      <c r="D14519" s="7" t="n">
        <v>0.25</v>
      </c>
      <c r="E14519" s="7" t="n">
        <v>0</v>
      </c>
      <c r="F14519" s="7" t="n">
        <v>-27.6499996185303</v>
      </c>
      <c r="G14519" s="7" t="n">
        <v>0</v>
      </c>
    </row>
    <row r="14520" spans="1:7">
      <c r="A14520" t="s">
        <v>4</v>
      </c>
      <c r="B14520" s="4" t="s">
        <v>5</v>
      </c>
      <c r="C14520" s="4" t="s">
        <v>7</v>
      </c>
      <c r="D14520" s="4" t="s">
        <v>18</v>
      </c>
      <c r="E14520" s="4" t="s">
        <v>18</v>
      </c>
      <c r="F14520" s="4" t="s">
        <v>18</v>
      </c>
      <c r="G14520" s="4" t="s">
        <v>18</v>
      </c>
    </row>
    <row r="14521" spans="1:7">
      <c r="A14521" t="n">
        <v>124497</v>
      </c>
      <c r="B14521" s="33" t="n">
        <v>46</v>
      </c>
      <c r="C14521" s="7" t="n">
        <v>14</v>
      </c>
      <c r="D14521" s="7" t="n">
        <v>-2.65000009536743</v>
      </c>
      <c r="E14521" s="7" t="n">
        <v>0</v>
      </c>
      <c r="F14521" s="7" t="n">
        <v>-31.75</v>
      </c>
      <c r="G14521" s="7" t="n">
        <v>0</v>
      </c>
    </row>
    <row r="14522" spans="1:7">
      <c r="A14522" t="s">
        <v>4</v>
      </c>
      <c r="B14522" s="4" t="s">
        <v>5</v>
      </c>
      <c r="C14522" s="4" t="s">
        <v>7</v>
      </c>
      <c r="D14522" s="4" t="s">
        <v>18</v>
      </c>
      <c r="E14522" s="4" t="s">
        <v>18</v>
      </c>
      <c r="F14522" s="4" t="s">
        <v>18</v>
      </c>
      <c r="G14522" s="4" t="s">
        <v>18</v>
      </c>
    </row>
    <row r="14523" spans="1:7">
      <c r="A14523" t="n">
        <v>124516</v>
      </c>
      <c r="B14523" s="33" t="n">
        <v>46</v>
      </c>
      <c r="C14523" s="7" t="n">
        <v>80</v>
      </c>
      <c r="D14523" s="7" t="n">
        <v>2.04999995231628</v>
      </c>
      <c r="E14523" s="7" t="n">
        <v>0</v>
      </c>
      <c r="F14523" s="7" t="n">
        <v>-30.1499996185303</v>
      </c>
      <c r="G14523" s="7" t="n">
        <v>0</v>
      </c>
    </row>
    <row r="14524" spans="1:7">
      <c r="A14524" t="s">
        <v>4</v>
      </c>
      <c r="B14524" s="4" t="s">
        <v>5</v>
      </c>
      <c r="C14524" s="4" t="s">
        <v>7</v>
      </c>
      <c r="D14524" s="4" t="s">
        <v>18</v>
      </c>
      <c r="E14524" s="4" t="s">
        <v>18</v>
      </c>
      <c r="F14524" s="4" t="s">
        <v>18</v>
      </c>
      <c r="G14524" s="4" t="s">
        <v>18</v>
      </c>
    </row>
    <row r="14525" spans="1:7">
      <c r="A14525" t="n">
        <v>124535</v>
      </c>
      <c r="B14525" s="33" t="n">
        <v>46</v>
      </c>
      <c r="C14525" s="7" t="n">
        <v>15</v>
      </c>
      <c r="D14525" s="7" t="n">
        <v>-0.800000011920929</v>
      </c>
      <c r="E14525" s="7" t="n">
        <v>0</v>
      </c>
      <c r="F14525" s="7" t="n">
        <v>-33.0999984741211</v>
      </c>
      <c r="G14525" s="7" t="n">
        <v>0</v>
      </c>
    </row>
    <row r="14526" spans="1:7">
      <c r="A14526" t="s">
        <v>4</v>
      </c>
      <c r="B14526" s="4" t="s">
        <v>5</v>
      </c>
      <c r="C14526" s="4" t="s">
        <v>7</v>
      </c>
      <c r="D14526" s="4" t="s">
        <v>18</v>
      </c>
      <c r="E14526" s="4" t="s">
        <v>18</v>
      </c>
      <c r="F14526" s="4" t="s">
        <v>18</v>
      </c>
      <c r="G14526" s="4" t="s">
        <v>18</v>
      </c>
    </row>
    <row r="14527" spans="1:7">
      <c r="A14527" t="n">
        <v>124554</v>
      </c>
      <c r="B14527" s="33" t="n">
        <v>46</v>
      </c>
      <c r="C14527" s="7" t="n">
        <v>18</v>
      </c>
      <c r="D14527" s="7" t="n">
        <v>-1.04999995231628</v>
      </c>
      <c r="E14527" s="7" t="n">
        <v>0</v>
      </c>
      <c r="F14527" s="7" t="n">
        <v>-31.3999996185303</v>
      </c>
      <c r="G14527" s="7" t="n">
        <v>0</v>
      </c>
    </row>
    <row r="14528" spans="1:7">
      <c r="A14528" t="s">
        <v>4</v>
      </c>
      <c r="B14528" s="4" t="s">
        <v>5</v>
      </c>
      <c r="C14528" s="4" t="s">
        <v>7</v>
      </c>
      <c r="D14528" s="4" t="s">
        <v>18</v>
      </c>
      <c r="E14528" s="4" t="s">
        <v>18</v>
      </c>
      <c r="F14528" s="4" t="s">
        <v>18</v>
      </c>
      <c r="G14528" s="4" t="s">
        <v>18</v>
      </c>
    </row>
    <row r="14529" spans="1:7">
      <c r="A14529" t="n">
        <v>124573</v>
      </c>
      <c r="B14529" s="33" t="n">
        <v>46</v>
      </c>
      <c r="C14529" s="7" t="n">
        <v>31</v>
      </c>
      <c r="D14529" s="7" t="n">
        <v>1.39999997615814</v>
      </c>
      <c r="E14529" s="7" t="n">
        <v>0</v>
      </c>
      <c r="F14529" s="7" t="n">
        <v>-32.4500007629395</v>
      </c>
      <c r="G14529" s="7" t="n">
        <v>0</v>
      </c>
    </row>
    <row r="14530" spans="1:7">
      <c r="A14530" t="s">
        <v>4</v>
      </c>
      <c r="B14530" s="4" t="s">
        <v>5</v>
      </c>
      <c r="C14530" s="4" t="s">
        <v>7</v>
      </c>
      <c r="D14530" s="4" t="s">
        <v>18</v>
      </c>
      <c r="E14530" s="4" t="s">
        <v>18</v>
      </c>
      <c r="F14530" s="4" t="s">
        <v>18</v>
      </c>
      <c r="G14530" s="4" t="s">
        <v>18</v>
      </c>
    </row>
    <row r="14531" spans="1:7">
      <c r="A14531" t="n">
        <v>124592</v>
      </c>
      <c r="B14531" s="33" t="n">
        <v>46</v>
      </c>
      <c r="C14531" s="7" t="n">
        <v>33</v>
      </c>
      <c r="D14531" s="7" t="n">
        <v>0.349999994039536</v>
      </c>
      <c r="E14531" s="7" t="n">
        <v>0</v>
      </c>
      <c r="F14531" s="7" t="n">
        <v>-33.0999984741211</v>
      </c>
      <c r="G14531" s="7" t="n">
        <v>0</v>
      </c>
    </row>
    <row r="14532" spans="1:7">
      <c r="A14532" t="s">
        <v>4</v>
      </c>
      <c r="B14532" s="4" t="s">
        <v>5</v>
      </c>
      <c r="C14532" s="4" t="s">
        <v>7</v>
      </c>
      <c r="D14532" s="4" t="s">
        <v>18</v>
      </c>
      <c r="E14532" s="4" t="s">
        <v>18</v>
      </c>
      <c r="F14532" s="4" t="s">
        <v>18</v>
      </c>
      <c r="G14532" s="4" t="s">
        <v>18</v>
      </c>
    </row>
    <row r="14533" spans="1:7">
      <c r="A14533" t="n">
        <v>124611</v>
      </c>
      <c r="B14533" s="33" t="n">
        <v>46</v>
      </c>
      <c r="C14533" s="7" t="n">
        <v>16</v>
      </c>
      <c r="D14533" s="7" t="n">
        <v>-2.04999995231628</v>
      </c>
      <c r="E14533" s="7" t="n">
        <v>0</v>
      </c>
      <c r="F14533" s="7" t="n">
        <v>-33</v>
      </c>
      <c r="G14533" s="7" t="n">
        <v>0</v>
      </c>
    </row>
    <row r="14534" spans="1:7">
      <c r="A14534" t="s">
        <v>4</v>
      </c>
      <c r="B14534" s="4" t="s">
        <v>5</v>
      </c>
      <c r="C14534" s="4" t="s">
        <v>7</v>
      </c>
      <c r="D14534" s="4" t="s">
        <v>18</v>
      </c>
      <c r="E14534" s="4" t="s">
        <v>18</v>
      </c>
      <c r="F14534" s="4" t="s">
        <v>18</v>
      </c>
      <c r="G14534" s="4" t="s">
        <v>18</v>
      </c>
    </row>
    <row r="14535" spans="1:7">
      <c r="A14535" t="n">
        <v>124630</v>
      </c>
      <c r="B14535" s="33" t="n">
        <v>46</v>
      </c>
      <c r="C14535" s="7" t="n">
        <v>7032</v>
      </c>
      <c r="D14535" s="7" t="n">
        <v>-0.200000002980232</v>
      </c>
      <c r="E14535" s="7" t="n">
        <v>0</v>
      </c>
      <c r="F14535" s="7" t="n">
        <v>-30.1000003814697</v>
      </c>
      <c r="G14535" s="7" t="n">
        <v>0</v>
      </c>
    </row>
    <row r="14536" spans="1:7">
      <c r="A14536" t="s">
        <v>4</v>
      </c>
      <c r="B14536" s="4" t="s">
        <v>5</v>
      </c>
      <c r="C14536" s="4" t="s">
        <v>7</v>
      </c>
      <c r="D14536" s="4" t="s">
        <v>7</v>
      </c>
      <c r="E14536" s="4" t="s">
        <v>18</v>
      </c>
      <c r="F14536" s="4" t="s">
        <v>8</v>
      </c>
    </row>
    <row r="14537" spans="1:7">
      <c r="A14537" t="n">
        <v>124649</v>
      </c>
      <c r="B14537" s="58" t="n">
        <v>53</v>
      </c>
      <c r="C14537" s="7" t="n">
        <v>0</v>
      </c>
      <c r="D14537" s="7" t="n">
        <v>13</v>
      </c>
      <c r="E14537" s="7" t="n">
        <v>0</v>
      </c>
      <c r="F14537" s="7" t="n">
        <v>0</v>
      </c>
    </row>
    <row r="14538" spans="1:7">
      <c r="A14538" t="s">
        <v>4</v>
      </c>
      <c r="B14538" s="4" t="s">
        <v>5</v>
      </c>
      <c r="C14538" s="4" t="s">
        <v>7</v>
      </c>
      <c r="D14538" s="4" t="s">
        <v>7</v>
      </c>
      <c r="E14538" s="4" t="s">
        <v>18</v>
      </c>
      <c r="F14538" s="4" t="s">
        <v>8</v>
      </c>
    </row>
    <row r="14539" spans="1:7">
      <c r="A14539" t="n">
        <v>124659</v>
      </c>
      <c r="B14539" s="58" t="n">
        <v>53</v>
      </c>
      <c r="C14539" s="7" t="n">
        <v>1</v>
      </c>
      <c r="D14539" s="7" t="n">
        <v>13</v>
      </c>
      <c r="E14539" s="7" t="n">
        <v>0</v>
      </c>
      <c r="F14539" s="7" t="n">
        <v>0</v>
      </c>
    </row>
    <row r="14540" spans="1:7">
      <c r="A14540" t="s">
        <v>4</v>
      </c>
      <c r="B14540" s="4" t="s">
        <v>5</v>
      </c>
      <c r="C14540" s="4" t="s">
        <v>7</v>
      </c>
      <c r="D14540" s="4" t="s">
        <v>7</v>
      </c>
      <c r="E14540" s="4" t="s">
        <v>18</v>
      </c>
      <c r="F14540" s="4" t="s">
        <v>8</v>
      </c>
    </row>
    <row r="14541" spans="1:7">
      <c r="A14541" t="n">
        <v>124669</v>
      </c>
      <c r="B14541" s="58" t="n">
        <v>53</v>
      </c>
      <c r="C14541" s="7" t="n">
        <v>2</v>
      </c>
      <c r="D14541" s="7" t="n">
        <v>13</v>
      </c>
      <c r="E14541" s="7" t="n">
        <v>0</v>
      </c>
      <c r="F14541" s="7" t="n">
        <v>0</v>
      </c>
    </row>
    <row r="14542" spans="1:7">
      <c r="A14542" t="s">
        <v>4</v>
      </c>
      <c r="B14542" s="4" t="s">
        <v>5</v>
      </c>
      <c r="C14542" s="4" t="s">
        <v>7</v>
      </c>
      <c r="D14542" s="4" t="s">
        <v>7</v>
      </c>
      <c r="E14542" s="4" t="s">
        <v>18</v>
      </c>
      <c r="F14542" s="4" t="s">
        <v>8</v>
      </c>
    </row>
    <row r="14543" spans="1:7">
      <c r="A14543" t="n">
        <v>124679</v>
      </c>
      <c r="B14543" s="58" t="n">
        <v>53</v>
      </c>
      <c r="C14543" s="7" t="n">
        <v>3</v>
      </c>
      <c r="D14543" s="7" t="n">
        <v>13</v>
      </c>
      <c r="E14543" s="7" t="n">
        <v>0</v>
      </c>
      <c r="F14543" s="7" t="n">
        <v>0</v>
      </c>
    </row>
    <row r="14544" spans="1:7">
      <c r="A14544" t="s">
        <v>4</v>
      </c>
      <c r="B14544" s="4" t="s">
        <v>5</v>
      </c>
      <c r="C14544" s="4" t="s">
        <v>7</v>
      </c>
      <c r="D14544" s="4" t="s">
        <v>7</v>
      </c>
      <c r="E14544" s="4" t="s">
        <v>18</v>
      </c>
      <c r="F14544" s="4" t="s">
        <v>8</v>
      </c>
    </row>
    <row r="14545" spans="1:7">
      <c r="A14545" t="n">
        <v>124689</v>
      </c>
      <c r="B14545" s="58" t="n">
        <v>53</v>
      </c>
      <c r="C14545" s="7" t="n">
        <v>5</v>
      </c>
      <c r="D14545" s="7" t="n">
        <v>13</v>
      </c>
      <c r="E14545" s="7" t="n">
        <v>0</v>
      </c>
      <c r="F14545" s="7" t="n">
        <v>0</v>
      </c>
    </row>
    <row r="14546" spans="1:7">
      <c r="A14546" t="s">
        <v>4</v>
      </c>
      <c r="B14546" s="4" t="s">
        <v>5</v>
      </c>
      <c r="C14546" s="4" t="s">
        <v>7</v>
      </c>
      <c r="D14546" s="4" t="s">
        <v>7</v>
      </c>
      <c r="E14546" s="4" t="s">
        <v>18</v>
      </c>
      <c r="F14546" s="4" t="s">
        <v>8</v>
      </c>
    </row>
    <row r="14547" spans="1:7">
      <c r="A14547" t="n">
        <v>124699</v>
      </c>
      <c r="B14547" s="58" t="n">
        <v>53</v>
      </c>
      <c r="C14547" s="7" t="n">
        <v>7</v>
      </c>
      <c r="D14547" s="7" t="n">
        <v>13</v>
      </c>
      <c r="E14547" s="7" t="n">
        <v>0</v>
      </c>
      <c r="F14547" s="7" t="n">
        <v>0</v>
      </c>
    </row>
    <row r="14548" spans="1:7">
      <c r="A14548" t="s">
        <v>4</v>
      </c>
      <c r="B14548" s="4" t="s">
        <v>5</v>
      </c>
      <c r="C14548" s="4" t="s">
        <v>7</v>
      </c>
      <c r="D14548" s="4" t="s">
        <v>7</v>
      </c>
      <c r="E14548" s="4" t="s">
        <v>18</v>
      </c>
      <c r="F14548" s="4" t="s">
        <v>8</v>
      </c>
    </row>
    <row r="14549" spans="1:7">
      <c r="A14549" t="n">
        <v>124709</v>
      </c>
      <c r="B14549" s="58" t="n">
        <v>53</v>
      </c>
      <c r="C14549" s="7" t="n">
        <v>8</v>
      </c>
      <c r="D14549" s="7" t="n">
        <v>13</v>
      </c>
      <c r="E14549" s="7" t="n">
        <v>0</v>
      </c>
      <c r="F14549" s="7" t="n">
        <v>0</v>
      </c>
    </row>
    <row r="14550" spans="1:7">
      <c r="A14550" t="s">
        <v>4</v>
      </c>
      <c r="B14550" s="4" t="s">
        <v>5</v>
      </c>
      <c r="C14550" s="4" t="s">
        <v>7</v>
      </c>
      <c r="D14550" s="4" t="s">
        <v>7</v>
      </c>
      <c r="E14550" s="4" t="s">
        <v>18</v>
      </c>
      <c r="F14550" s="4" t="s">
        <v>8</v>
      </c>
    </row>
    <row r="14551" spans="1:7">
      <c r="A14551" t="n">
        <v>124719</v>
      </c>
      <c r="B14551" s="58" t="n">
        <v>53</v>
      </c>
      <c r="C14551" s="7" t="n">
        <v>14</v>
      </c>
      <c r="D14551" s="7" t="n">
        <v>13</v>
      </c>
      <c r="E14551" s="7" t="n">
        <v>0</v>
      </c>
      <c r="F14551" s="7" t="n">
        <v>0</v>
      </c>
    </row>
    <row r="14552" spans="1:7">
      <c r="A14552" t="s">
        <v>4</v>
      </c>
      <c r="B14552" s="4" t="s">
        <v>5</v>
      </c>
      <c r="C14552" s="4" t="s">
        <v>7</v>
      </c>
      <c r="D14552" s="4" t="s">
        <v>7</v>
      </c>
      <c r="E14552" s="4" t="s">
        <v>18</v>
      </c>
      <c r="F14552" s="4" t="s">
        <v>8</v>
      </c>
    </row>
    <row r="14553" spans="1:7">
      <c r="A14553" t="n">
        <v>124729</v>
      </c>
      <c r="B14553" s="58" t="n">
        <v>53</v>
      </c>
      <c r="C14553" s="7" t="n">
        <v>80</v>
      </c>
      <c r="D14553" s="7" t="n">
        <v>13</v>
      </c>
      <c r="E14553" s="7" t="n">
        <v>0</v>
      </c>
      <c r="F14553" s="7" t="n">
        <v>0</v>
      </c>
    </row>
    <row r="14554" spans="1:7">
      <c r="A14554" t="s">
        <v>4</v>
      </c>
      <c r="B14554" s="4" t="s">
        <v>5</v>
      </c>
      <c r="C14554" s="4" t="s">
        <v>7</v>
      </c>
      <c r="D14554" s="4" t="s">
        <v>7</v>
      </c>
      <c r="E14554" s="4" t="s">
        <v>18</v>
      </c>
      <c r="F14554" s="4" t="s">
        <v>8</v>
      </c>
    </row>
    <row r="14555" spans="1:7">
      <c r="A14555" t="n">
        <v>124739</v>
      </c>
      <c r="B14555" s="58" t="n">
        <v>53</v>
      </c>
      <c r="C14555" s="7" t="n">
        <v>15</v>
      </c>
      <c r="D14555" s="7" t="n">
        <v>13</v>
      </c>
      <c r="E14555" s="7" t="n">
        <v>0</v>
      </c>
      <c r="F14555" s="7" t="n">
        <v>0</v>
      </c>
    </row>
    <row r="14556" spans="1:7">
      <c r="A14556" t="s">
        <v>4</v>
      </c>
      <c r="B14556" s="4" t="s">
        <v>5</v>
      </c>
      <c r="C14556" s="4" t="s">
        <v>7</v>
      </c>
      <c r="D14556" s="4" t="s">
        <v>7</v>
      </c>
      <c r="E14556" s="4" t="s">
        <v>18</v>
      </c>
      <c r="F14556" s="4" t="s">
        <v>8</v>
      </c>
    </row>
    <row r="14557" spans="1:7">
      <c r="A14557" t="n">
        <v>124749</v>
      </c>
      <c r="B14557" s="58" t="n">
        <v>53</v>
      </c>
      <c r="C14557" s="7" t="n">
        <v>18</v>
      </c>
      <c r="D14557" s="7" t="n">
        <v>13</v>
      </c>
      <c r="E14557" s="7" t="n">
        <v>0</v>
      </c>
      <c r="F14557" s="7" t="n">
        <v>0</v>
      </c>
    </row>
    <row r="14558" spans="1:7">
      <c r="A14558" t="s">
        <v>4</v>
      </c>
      <c r="B14558" s="4" t="s">
        <v>5</v>
      </c>
      <c r="C14558" s="4" t="s">
        <v>7</v>
      </c>
      <c r="D14558" s="4" t="s">
        <v>7</v>
      </c>
      <c r="E14558" s="4" t="s">
        <v>18</v>
      </c>
      <c r="F14558" s="4" t="s">
        <v>8</v>
      </c>
    </row>
    <row r="14559" spans="1:7">
      <c r="A14559" t="n">
        <v>124759</v>
      </c>
      <c r="B14559" s="58" t="n">
        <v>53</v>
      </c>
      <c r="C14559" s="7" t="n">
        <v>31</v>
      </c>
      <c r="D14559" s="7" t="n">
        <v>13</v>
      </c>
      <c r="E14559" s="7" t="n">
        <v>0</v>
      </c>
      <c r="F14559" s="7" t="n">
        <v>0</v>
      </c>
    </row>
    <row r="14560" spans="1:7">
      <c r="A14560" t="s">
        <v>4</v>
      </c>
      <c r="B14560" s="4" t="s">
        <v>5</v>
      </c>
      <c r="C14560" s="4" t="s">
        <v>7</v>
      </c>
      <c r="D14560" s="4" t="s">
        <v>7</v>
      </c>
      <c r="E14560" s="4" t="s">
        <v>18</v>
      </c>
      <c r="F14560" s="4" t="s">
        <v>8</v>
      </c>
    </row>
    <row r="14561" spans="1:6">
      <c r="A14561" t="n">
        <v>124769</v>
      </c>
      <c r="B14561" s="58" t="n">
        <v>53</v>
      </c>
      <c r="C14561" s="7" t="n">
        <v>33</v>
      </c>
      <c r="D14561" s="7" t="n">
        <v>13</v>
      </c>
      <c r="E14561" s="7" t="n">
        <v>0</v>
      </c>
      <c r="F14561" s="7" t="n">
        <v>0</v>
      </c>
    </row>
    <row r="14562" spans="1:6">
      <c r="A14562" t="s">
        <v>4</v>
      </c>
      <c r="B14562" s="4" t="s">
        <v>5</v>
      </c>
      <c r="C14562" s="4" t="s">
        <v>7</v>
      </c>
      <c r="D14562" s="4" t="s">
        <v>7</v>
      </c>
      <c r="E14562" s="4" t="s">
        <v>18</v>
      </c>
      <c r="F14562" s="4" t="s">
        <v>8</v>
      </c>
    </row>
    <row r="14563" spans="1:6">
      <c r="A14563" t="n">
        <v>124779</v>
      </c>
      <c r="B14563" s="58" t="n">
        <v>53</v>
      </c>
      <c r="C14563" s="7" t="n">
        <v>16</v>
      </c>
      <c r="D14563" s="7" t="n">
        <v>13</v>
      </c>
      <c r="E14563" s="7" t="n">
        <v>0</v>
      </c>
      <c r="F14563" s="7" t="n">
        <v>0</v>
      </c>
    </row>
    <row r="14564" spans="1:6">
      <c r="A14564" t="s">
        <v>4</v>
      </c>
      <c r="B14564" s="4" t="s">
        <v>5</v>
      </c>
      <c r="C14564" s="4" t="s">
        <v>7</v>
      </c>
      <c r="D14564" s="4" t="s">
        <v>7</v>
      </c>
      <c r="E14564" s="4" t="s">
        <v>18</v>
      </c>
      <c r="F14564" s="4" t="s">
        <v>8</v>
      </c>
    </row>
    <row r="14565" spans="1:6">
      <c r="A14565" t="n">
        <v>124789</v>
      </c>
      <c r="B14565" s="58" t="n">
        <v>53</v>
      </c>
      <c r="C14565" s="7" t="n">
        <v>7032</v>
      </c>
      <c r="D14565" s="7" t="n">
        <v>13</v>
      </c>
      <c r="E14565" s="7" t="n">
        <v>0</v>
      </c>
      <c r="F14565" s="7" t="n">
        <v>0</v>
      </c>
    </row>
    <row r="14566" spans="1:6">
      <c r="A14566" t="s">
        <v>4</v>
      </c>
      <c r="B14566" s="4" t="s">
        <v>5</v>
      </c>
      <c r="C14566" s="4" t="s">
        <v>8</v>
      </c>
      <c r="D14566" s="4" t="s">
        <v>8</v>
      </c>
      <c r="E14566" s="4" t="s">
        <v>18</v>
      </c>
      <c r="F14566" s="4" t="s">
        <v>18</v>
      </c>
      <c r="G14566" s="4" t="s">
        <v>18</v>
      </c>
      <c r="H14566" s="4" t="s">
        <v>7</v>
      </c>
    </row>
    <row r="14567" spans="1:6">
      <c r="A14567" t="n">
        <v>124799</v>
      </c>
      <c r="B14567" s="36" t="n">
        <v>45</v>
      </c>
      <c r="C14567" s="7" t="n">
        <v>2</v>
      </c>
      <c r="D14567" s="7" t="n">
        <v>3</v>
      </c>
      <c r="E14567" s="7" t="n">
        <v>0.5</v>
      </c>
      <c r="F14567" s="7" t="n">
        <v>1.37000000476837</v>
      </c>
      <c r="G14567" s="7" t="n">
        <v>-29.75</v>
      </c>
      <c r="H14567" s="7" t="n">
        <v>0</v>
      </c>
    </row>
    <row r="14568" spans="1:6">
      <c r="A14568" t="s">
        <v>4</v>
      </c>
      <c r="B14568" s="4" t="s">
        <v>5</v>
      </c>
      <c r="C14568" s="4" t="s">
        <v>8</v>
      </c>
      <c r="D14568" s="4" t="s">
        <v>8</v>
      </c>
      <c r="E14568" s="4" t="s">
        <v>18</v>
      </c>
      <c r="F14568" s="4" t="s">
        <v>18</v>
      </c>
      <c r="G14568" s="4" t="s">
        <v>18</v>
      </c>
      <c r="H14568" s="4" t="s">
        <v>7</v>
      </c>
      <c r="I14568" s="4" t="s">
        <v>8</v>
      </c>
    </row>
    <row r="14569" spans="1:6">
      <c r="A14569" t="n">
        <v>124816</v>
      </c>
      <c r="B14569" s="36" t="n">
        <v>45</v>
      </c>
      <c r="C14569" s="7" t="n">
        <v>4</v>
      </c>
      <c r="D14569" s="7" t="n">
        <v>3</v>
      </c>
      <c r="E14569" s="7" t="n">
        <v>11.3999996185303</v>
      </c>
      <c r="F14569" s="7" t="n">
        <v>9.80000019073486</v>
      </c>
      <c r="G14569" s="7" t="n">
        <v>0</v>
      </c>
      <c r="H14569" s="7" t="n">
        <v>0</v>
      </c>
      <c r="I14569" s="7" t="n">
        <v>0</v>
      </c>
    </row>
    <row r="14570" spans="1:6">
      <c r="A14570" t="s">
        <v>4</v>
      </c>
      <c r="B14570" s="4" t="s">
        <v>5</v>
      </c>
      <c r="C14570" s="4" t="s">
        <v>8</v>
      </c>
      <c r="D14570" s="4" t="s">
        <v>8</v>
      </c>
      <c r="E14570" s="4" t="s">
        <v>18</v>
      </c>
      <c r="F14570" s="4" t="s">
        <v>7</v>
      </c>
    </row>
    <row r="14571" spans="1:6">
      <c r="A14571" t="n">
        <v>124834</v>
      </c>
      <c r="B14571" s="36" t="n">
        <v>45</v>
      </c>
      <c r="C14571" s="7" t="n">
        <v>5</v>
      </c>
      <c r="D14571" s="7" t="n">
        <v>3</v>
      </c>
      <c r="E14571" s="7" t="n">
        <v>3.5</v>
      </c>
      <c r="F14571" s="7" t="n">
        <v>0</v>
      </c>
    </row>
    <row r="14572" spans="1:6">
      <c r="A14572" t="s">
        <v>4</v>
      </c>
      <c r="B14572" s="4" t="s">
        <v>5</v>
      </c>
      <c r="C14572" s="4" t="s">
        <v>8</v>
      </c>
      <c r="D14572" s="4" t="s">
        <v>8</v>
      </c>
      <c r="E14572" s="4" t="s">
        <v>18</v>
      </c>
      <c r="F14572" s="4" t="s">
        <v>7</v>
      </c>
    </row>
    <row r="14573" spans="1:6">
      <c r="A14573" t="n">
        <v>124843</v>
      </c>
      <c r="B14573" s="36" t="n">
        <v>45</v>
      </c>
      <c r="C14573" s="7" t="n">
        <v>11</v>
      </c>
      <c r="D14573" s="7" t="n">
        <v>3</v>
      </c>
      <c r="E14573" s="7" t="n">
        <v>34</v>
      </c>
      <c r="F14573" s="7" t="n">
        <v>0</v>
      </c>
    </row>
    <row r="14574" spans="1:6">
      <c r="A14574" t="s">
        <v>4</v>
      </c>
      <c r="B14574" s="4" t="s">
        <v>5</v>
      </c>
      <c r="C14574" s="4" t="s">
        <v>8</v>
      </c>
      <c r="D14574" s="4" t="s">
        <v>8</v>
      </c>
      <c r="E14574" s="4" t="s">
        <v>18</v>
      </c>
      <c r="F14574" s="4" t="s">
        <v>7</v>
      </c>
    </row>
    <row r="14575" spans="1:6">
      <c r="A14575" t="n">
        <v>124852</v>
      </c>
      <c r="B14575" s="36" t="n">
        <v>45</v>
      </c>
      <c r="C14575" s="7" t="n">
        <v>5</v>
      </c>
      <c r="D14575" s="7" t="n">
        <v>3</v>
      </c>
      <c r="E14575" s="7" t="n">
        <v>3.70000004768372</v>
      </c>
      <c r="F14575" s="7" t="n">
        <v>30000</v>
      </c>
    </row>
    <row r="14576" spans="1:6">
      <c r="A14576" t="s">
        <v>4</v>
      </c>
      <c r="B14576" s="4" t="s">
        <v>5</v>
      </c>
      <c r="C14576" s="4" t="s">
        <v>8</v>
      </c>
      <c r="D14576" s="4" t="s">
        <v>7</v>
      </c>
    </row>
    <row r="14577" spans="1:9">
      <c r="A14577" t="n">
        <v>124861</v>
      </c>
      <c r="B14577" s="25" t="n">
        <v>58</v>
      </c>
      <c r="C14577" s="7" t="n">
        <v>255</v>
      </c>
      <c r="D14577" s="7" t="n">
        <v>0</v>
      </c>
    </row>
    <row r="14578" spans="1:9">
      <c r="A14578" t="s">
        <v>4</v>
      </c>
      <c r="B14578" s="4" t="s">
        <v>5</v>
      </c>
      <c r="C14578" s="4" t="s">
        <v>8</v>
      </c>
      <c r="D14578" s="4" t="s">
        <v>7</v>
      </c>
      <c r="E14578" s="4" t="s">
        <v>9</v>
      </c>
    </row>
    <row r="14579" spans="1:9">
      <c r="A14579" t="n">
        <v>124865</v>
      </c>
      <c r="B14579" s="38" t="n">
        <v>51</v>
      </c>
      <c r="C14579" s="7" t="n">
        <v>4</v>
      </c>
      <c r="D14579" s="7" t="n">
        <v>7</v>
      </c>
      <c r="E14579" s="7" t="s">
        <v>301</v>
      </c>
    </row>
    <row r="14580" spans="1:9">
      <c r="A14580" t="s">
        <v>4</v>
      </c>
      <c r="B14580" s="4" t="s">
        <v>5</v>
      </c>
      <c r="C14580" s="4" t="s">
        <v>7</v>
      </c>
    </row>
    <row r="14581" spans="1:9">
      <c r="A14581" t="n">
        <v>124878</v>
      </c>
      <c r="B14581" s="23" t="n">
        <v>16</v>
      </c>
      <c r="C14581" s="7" t="n">
        <v>0</v>
      </c>
    </row>
    <row r="14582" spans="1:9">
      <c r="A14582" t="s">
        <v>4</v>
      </c>
      <c r="B14582" s="4" t="s">
        <v>5</v>
      </c>
      <c r="C14582" s="4" t="s">
        <v>7</v>
      </c>
      <c r="D14582" s="4" t="s">
        <v>69</v>
      </c>
      <c r="E14582" s="4" t="s">
        <v>8</v>
      </c>
      <c r="F14582" s="4" t="s">
        <v>8</v>
      </c>
    </row>
    <row r="14583" spans="1:9">
      <c r="A14583" t="n">
        <v>124881</v>
      </c>
      <c r="B14583" s="39" t="n">
        <v>26</v>
      </c>
      <c r="C14583" s="7" t="n">
        <v>7</v>
      </c>
      <c r="D14583" s="7" t="s">
        <v>302</v>
      </c>
      <c r="E14583" s="7" t="n">
        <v>2</v>
      </c>
      <c r="F14583" s="7" t="n">
        <v>0</v>
      </c>
    </row>
    <row r="14584" spans="1:9">
      <c r="A14584" t="s">
        <v>4</v>
      </c>
      <c r="B14584" s="4" t="s">
        <v>5</v>
      </c>
    </row>
    <row r="14585" spans="1:9">
      <c r="A14585" t="n">
        <v>124945</v>
      </c>
      <c r="B14585" s="30" t="n">
        <v>28</v>
      </c>
    </row>
    <row r="14586" spans="1:9">
      <c r="A14586" t="s">
        <v>4</v>
      </c>
      <c r="B14586" s="4" t="s">
        <v>5</v>
      </c>
      <c r="C14586" s="4" t="s">
        <v>8</v>
      </c>
      <c r="D14586" s="4" t="s">
        <v>7</v>
      </c>
      <c r="E14586" s="4" t="s">
        <v>9</v>
      </c>
    </row>
    <row r="14587" spans="1:9">
      <c r="A14587" t="n">
        <v>124946</v>
      </c>
      <c r="B14587" s="38" t="n">
        <v>51</v>
      </c>
      <c r="C14587" s="7" t="n">
        <v>4</v>
      </c>
      <c r="D14587" s="7" t="n">
        <v>33</v>
      </c>
      <c r="E14587" s="7" t="s">
        <v>303</v>
      </c>
    </row>
    <row r="14588" spans="1:9">
      <c r="A14588" t="s">
        <v>4</v>
      </c>
      <c r="B14588" s="4" t="s">
        <v>5</v>
      </c>
      <c r="C14588" s="4" t="s">
        <v>7</v>
      </c>
    </row>
    <row r="14589" spans="1:9">
      <c r="A14589" t="n">
        <v>124960</v>
      </c>
      <c r="B14589" s="23" t="n">
        <v>16</v>
      </c>
      <c r="C14589" s="7" t="n">
        <v>0</v>
      </c>
    </row>
    <row r="14590" spans="1:9">
      <c r="A14590" t="s">
        <v>4</v>
      </c>
      <c r="B14590" s="4" t="s">
        <v>5</v>
      </c>
      <c r="C14590" s="4" t="s">
        <v>7</v>
      </c>
      <c r="D14590" s="4" t="s">
        <v>69</v>
      </c>
      <c r="E14590" s="4" t="s">
        <v>8</v>
      </c>
      <c r="F14590" s="4" t="s">
        <v>8</v>
      </c>
    </row>
    <row r="14591" spans="1:9">
      <c r="A14591" t="n">
        <v>124963</v>
      </c>
      <c r="B14591" s="39" t="n">
        <v>26</v>
      </c>
      <c r="C14591" s="7" t="n">
        <v>33</v>
      </c>
      <c r="D14591" s="7" t="s">
        <v>304</v>
      </c>
      <c r="E14591" s="7" t="n">
        <v>2</v>
      </c>
      <c r="F14591" s="7" t="n">
        <v>0</v>
      </c>
    </row>
    <row r="14592" spans="1:9">
      <c r="A14592" t="s">
        <v>4</v>
      </c>
      <c r="B14592" s="4" t="s">
        <v>5</v>
      </c>
    </row>
    <row r="14593" spans="1:6">
      <c r="A14593" t="n">
        <v>125086</v>
      </c>
      <c r="B14593" s="30" t="n">
        <v>28</v>
      </c>
    </row>
    <row r="14594" spans="1:6">
      <c r="A14594" t="s">
        <v>4</v>
      </c>
      <c r="B14594" s="4" t="s">
        <v>5</v>
      </c>
      <c r="C14594" s="4" t="s">
        <v>7</v>
      </c>
      <c r="D14594" s="4" t="s">
        <v>8</v>
      </c>
      <c r="E14594" s="4" t="s">
        <v>9</v>
      </c>
      <c r="F14594" s="4" t="s">
        <v>18</v>
      </c>
      <c r="G14594" s="4" t="s">
        <v>18</v>
      </c>
      <c r="H14594" s="4" t="s">
        <v>18</v>
      </c>
    </row>
    <row r="14595" spans="1:6">
      <c r="A14595" t="n">
        <v>125087</v>
      </c>
      <c r="B14595" s="37" t="n">
        <v>48</v>
      </c>
      <c r="C14595" s="7" t="n">
        <v>18</v>
      </c>
      <c r="D14595" s="7" t="n">
        <v>0</v>
      </c>
      <c r="E14595" s="7" t="s">
        <v>278</v>
      </c>
      <c r="F14595" s="7" t="n">
        <v>-1</v>
      </c>
      <c r="G14595" s="7" t="n">
        <v>1</v>
      </c>
      <c r="H14595" s="7" t="n">
        <v>0</v>
      </c>
    </row>
    <row r="14596" spans="1:6">
      <c r="A14596" t="s">
        <v>4</v>
      </c>
      <c r="B14596" s="4" t="s">
        <v>5</v>
      </c>
      <c r="C14596" s="4" t="s">
        <v>7</v>
      </c>
    </row>
    <row r="14597" spans="1:6">
      <c r="A14597" t="n">
        <v>125118</v>
      </c>
      <c r="B14597" s="23" t="n">
        <v>16</v>
      </c>
      <c r="C14597" s="7" t="n">
        <v>500</v>
      </c>
    </row>
    <row r="14598" spans="1:6">
      <c r="A14598" t="s">
        <v>4</v>
      </c>
      <c r="B14598" s="4" t="s">
        <v>5</v>
      </c>
      <c r="C14598" s="4" t="s">
        <v>8</v>
      </c>
      <c r="D14598" s="4" t="s">
        <v>7</v>
      </c>
      <c r="E14598" s="4" t="s">
        <v>9</v>
      </c>
    </row>
    <row r="14599" spans="1:6">
      <c r="A14599" t="n">
        <v>125121</v>
      </c>
      <c r="B14599" s="38" t="n">
        <v>51</v>
      </c>
      <c r="C14599" s="7" t="n">
        <v>4</v>
      </c>
      <c r="D14599" s="7" t="n">
        <v>18</v>
      </c>
      <c r="E14599" s="7" t="s">
        <v>303</v>
      </c>
    </row>
    <row r="14600" spans="1:6">
      <c r="A14600" t="s">
        <v>4</v>
      </c>
      <c r="B14600" s="4" t="s">
        <v>5</v>
      </c>
      <c r="C14600" s="4" t="s">
        <v>7</v>
      </c>
    </row>
    <row r="14601" spans="1:6">
      <c r="A14601" t="n">
        <v>125135</v>
      </c>
      <c r="B14601" s="23" t="n">
        <v>16</v>
      </c>
      <c r="C14601" s="7" t="n">
        <v>0</v>
      </c>
    </row>
    <row r="14602" spans="1:6">
      <c r="A14602" t="s">
        <v>4</v>
      </c>
      <c r="B14602" s="4" t="s">
        <v>5</v>
      </c>
      <c r="C14602" s="4" t="s">
        <v>7</v>
      </c>
      <c r="D14602" s="4" t="s">
        <v>69</v>
      </c>
      <c r="E14602" s="4" t="s">
        <v>8</v>
      </c>
      <c r="F14602" s="4" t="s">
        <v>8</v>
      </c>
    </row>
    <row r="14603" spans="1:6">
      <c r="A14603" t="n">
        <v>125138</v>
      </c>
      <c r="B14603" s="39" t="n">
        <v>26</v>
      </c>
      <c r="C14603" s="7" t="n">
        <v>18</v>
      </c>
      <c r="D14603" s="7" t="s">
        <v>897</v>
      </c>
      <c r="E14603" s="7" t="n">
        <v>2</v>
      </c>
      <c r="F14603" s="7" t="n">
        <v>0</v>
      </c>
    </row>
    <row r="14604" spans="1:6">
      <c r="A14604" t="s">
        <v>4</v>
      </c>
      <c r="B14604" s="4" t="s">
        <v>5</v>
      </c>
    </row>
    <row r="14605" spans="1:6">
      <c r="A14605" t="n">
        <v>125205</v>
      </c>
      <c r="B14605" s="30" t="n">
        <v>28</v>
      </c>
    </row>
    <row r="14606" spans="1:6">
      <c r="A14606" t="s">
        <v>4</v>
      </c>
      <c r="B14606" s="4" t="s">
        <v>5</v>
      </c>
      <c r="C14606" s="4" t="s">
        <v>7</v>
      </c>
      <c r="D14606" s="4" t="s">
        <v>7</v>
      </c>
      <c r="E14606" s="4" t="s">
        <v>7</v>
      </c>
    </row>
    <row r="14607" spans="1:6">
      <c r="A14607" t="n">
        <v>125206</v>
      </c>
      <c r="B14607" s="45" t="n">
        <v>61</v>
      </c>
      <c r="C14607" s="7" t="n">
        <v>13</v>
      </c>
      <c r="D14607" s="7" t="n">
        <v>18</v>
      </c>
      <c r="E14607" s="7" t="n">
        <v>1000</v>
      </c>
    </row>
    <row r="14608" spans="1:6">
      <c r="A14608" t="s">
        <v>4</v>
      </c>
      <c r="B14608" s="4" t="s">
        <v>5</v>
      </c>
      <c r="C14608" s="4" t="s">
        <v>7</v>
      </c>
      <c r="D14608" s="4" t="s">
        <v>8</v>
      </c>
      <c r="E14608" s="4" t="s">
        <v>9</v>
      </c>
      <c r="F14608" s="4" t="s">
        <v>18</v>
      </c>
      <c r="G14608" s="4" t="s">
        <v>18</v>
      </c>
      <c r="H14608" s="4" t="s">
        <v>18</v>
      </c>
    </row>
    <row r="14609" spans="1:8">
      <c r="A14609" t="n">
        <v>125213</v>
      </c>
      <c r="B14609" s="37" t="n">
        <v>48</v>
      </c>
      <c r="C14609" s="7" t="n">
        <v>13</v>
      </c>
      <c r="D14609" s="7" t="n">
        <v>0</v>
      </c>
      <c r="E14609" s="7" t="s">
        <v>275</v>
      </c>
      <c r="F14609" s="7" t="n">
        <v>-1</v>
      </c>
      <c r="G14609" s="7" t="n">
        <v>1</v>
      </c>
      <c r="H14609" s="7" t="n">
        <v>0</v>
      </c>
    </row>
    <row r="14610" spans="1:8">
      <c r="A14610" t="s">
        <v>4</v>
      </c>
      <c r="B14610" s="4" t="s">
        <v>5</v>
      </c>
      <c r="C14610" s="4" t="s">
        <v>7</v>
      </c>
    </row>
    <row r="14611" spans="1:8">
      <c r="A14611" t="n">
        <v>125241</v>
      </c>
      <c r="B14611" s="23" t="n">
        <v>16</v>
      </c>
      <c r="C14611" s="7" t="n">
        <v>500</v>
      </c>
    </row>
    <row r="14612" spans="1:8">
      <c r="A14612" t="s">
        <v>4</v>
      </c>
      <c r="B14612" s="4" t="s">
        <v>5</v>
      </c>
      <c r="C14612" s="4" t="s">
        <v>8</v>
      </c>
      <c r="D14612" s="4" t="s">
        <v>7</v>
      </c>
      <c r="E14612" s="4" t="s">
        <v>9</v>
      </c>
    </row>
    <row r="14613" spans="1:8">
      <c r="A14613" t="n">
        <v>125244</v>
      </c>
      <c r="B14613" s="38" t="n">
        <v>51</v>
      </c>
      <c r="C14613" s="7" t="n">
        <v>4</v>
      </c>
      <c r="D14613" s="7" t="n">
        <v>13</v>
      </c>
      <c r="E14613" s="7" t="s">
        <v>306</v>
      </c>
    </row>
    <row r="14614" spans="1:8">
      <c r="A14614" t="s">
        <v>4</v>
      </c>
      <c r="B14614" s="4" t="s">
        <v>5</v>
      </c>
      <c r="C14614" s="4" t="s">
        <v>7</v>
      </c>
    </row>
    <row r="14615" spans="1:8">
      <c r="A14615" t="n">
        <v>125262</v>
      </c>
      <c r="B14615" s="23" t="n">
        <v>16</v>
      </c>
      <c r="C14615" s="7" t="n">
        <v>0</v>
      </c>
    </row>
    <row r="14616" spans="1:8">
      <c r="A14616" t="s">
        <v>4</v>
      </c>
      <c r="B14616" s="4" t="s">
        <v>5</v>
      </c>
      <c r="C14616" s="4" t="s">
        <v>7</v>
      </c>
      <c r="D14616" s="4" t="s">
        <v>69</v>
      </c>
      <c r="E14616" s="4" t="s">
        <v>8</v>
      </c>
      <c r="F14616" s="4" t="s">
        <v>8</v>
      </c>
    </row>
    <row r="14617" spans="1:8">
      <c r="A14617" t="n">
        <v>125265</v>
      </c>
      <c r="B14617" s="39" t="n">
        <v>26</v>
      </c>
      <c r="C14617" s="7" t="n">
        <v>13</v>
      </c>
      <c r="D14617" s="7" t="s">
        <v>307</v>
      </c>
      <c r="E14617" s="7" t="n">
        <v>2</v>
      </c>
      <c r="F14617" s="7" t="n">
        <v>0</v>
      </c>
    </row>
    <row r="14618" spans="1:8">
      <c r="A14618" t="s">
        <v>4</v>
      </c>
      <c r="B14618" s="4" t="s">
        <v>5</v>
      </c>
    </row>
    <row r="14619" spans="1:8">
      <c r="A14619" t="n">
        <v>125299</v>
      </c>
      <c r="B14619" s="30" t="n">
        <v>28</v>
      </c>
    </row>
    <row r="14620" spans="1:8">
      <c r="A14620" t="s">
        <v>4</v>
      </c>
      <c r="B14620" s="4" t="s">
        <v>5</v>
      </c>
      <c r="C14620" s="4" t="s">
        <v>8</v>
      </c>
      <c r="D14620" s="4" t="s">
        <v>7</v>
      </c>
      <c r="E14620" s="4" t="s">
        <v>9</v>
      </c>
    </row>
    <row r="14621" spans="1:8">
      <c r="A14621" t="n">
        <v>125300</v>
      </c>
      <c r="B14621" s="38" t="n">
        <v>51</v>
      </c>
      <c r="C14621" s="7" t="n">
        <v>4</v>
      </c>
      <c r="D14621" s="7" t="n">
        <v>80</v>
      </c>
      <c r="E14621" s="7" t="s">
        <v>303</v>
      </c>
    </row>
    <row r="14622" spans="1:8">
      <c r="A14622" t="s">
        <v>4</v>
      </c>
      <c r="B14622" s="4" t="s">
        <v>5</v>
      </c>
      <c r="C14622" s="4" t="s">
        <v>7</v>
      </c>
    </row>
    <row r="14623" spans="1:8">
      <c r="A14623" t="n">
        <v>125314</v>
      </c>
      <c r="B14623" s="23" t="n">
        <v>16</v>
      </c>
      <c r="C14623" s="7" t="n">
        <v>0</v>
      </c>
    </row>
    <row r="14624" spans="1:8">
      <c r="A14624" t="s">
        <v>4</v>
      </c>
      <c r="B14624" s="4" t="s">
        <v>5</v>
      </c>
      <c r="C14624" s="4" t="s">
        <v>7</v>
      </c>
      <c r="D14624" s="4" t="s">
        <v>69</v>
      </c>
      <c r="E14624" s="4" t="s">
        <v>8</v>
      </c>
      <c r="F14624" s="4" t="s">
        <v>8</v>
      </c>
    </row>
    <row r="14625" spans="1:8">
      <c r="A14625" t="n">
        <v>125317</v>
      </c>
      <c r="B14625" s="39" t="n">
        <v>26</v>
      </c>
      <c r="C14625" s="7" t="n">
        <v>80</v>
      </c>
      <c r="D14625" s="7" t="s">
        <v>308</v>
      </c>
      <c r="E14625" s="7" t="n">
        <v>2</v>
      </c>
      <c r="F14625" s="7" t="n">
        <v>0</v>
      </c>
    </row>
    <row r="14626" spans="1:8">
      <c r="A14626" t="s">
        <v>4</v>
      </c>
      <c r="B14626" s="4" t="s">
        <v>5</v>
      </c>
    </row>
    <row r="14627" spans="1:8">
      <c r="A14627" t="n">
        <v>125386</v>
      </c>
      <c r="B14627" s="30" t="n">
        <v>28</v>
      </c>
    </row>
    <row r="14628" spans="1:8">
      <c r="A14628" t="s">
        <v>4</v>
      </c>
      <c r="B14628" s="4" t="s">
        <v>5</v>
      </c>
      <c r="C14628" s="4" t="s">
        <v>8</v>
      </c>
      <c r="D14628" s="4" t="s">
        <v>7</v>
      </c>
      <c r="E14628" s="4" t="s">
        <v>7</v>
      </c>
      <c r="F14628" s="4" t="s">
        <v>8</v>
      </c>
    </row>
    <row r="14629" spans="1:8">
      <c r="A14629" t="n">
        <v>125387</v>
      </c>
      <c r="B14629" s="28" t="n">
        <v>25</v>
      </c>
      <c r="C14629" s="7" t="n">
        <v>1</v>
      </c>
      <c r="D14629" s="7" t="n">
        <v>60</v>
      </c>
      <c r="E14629" s="7" t="n">
        <v>640</v>
      </c>
      <c r="F14629" s="7" t="n">
        <v>2</v>
      </c>
    </row>
    <row r="14630" spans="1:8">
      <c r="A14630" t="s">
        <v>4</v>
      </c>
      <c r="B14630" s="4" t="s">
        <v>5</v>
      </c>
      <c r="C14630" s="4" t="s">
        <v>8</v>
      </c>
      <c r="D14630" s="4" t="s">
        <v>7</v>
      </c>
      <c r="E14630" s="4" t="s">
        <v>9</v>
      </c>
    </row>
    <row r="14631" spans="1:8">
      <c r="A14631" t="n">
        <v>125394</v>
      </c>
      <c r="B14631" s="38" t="n">
        <v>51</v>
      </c>
      <c r="C14631" s="7" t="n">
        <v>4</v>
      </c>
      <c r="D14631" s="7" t="n">
        <v>11</v>
      </c>
      <c r="E14631" s="7" t="s">
        <v>298</v>
      </c>
    </row>
    <row r="14632" spans="1:8">
      <c r="A14632" t="s">
        <v>4</v>
      </c>
      <c r="B14632" s="4" t="s">
        <v>5</v>
      </c>
      <c r="C14632" s="4" t="s">
        <v>7</v>
      </c>
    </row>
    <row r="14633" spans="1:8">
      <c r="A14633" t="n">
        <v>125408</v>
      </c>
      <c r="B14633" s="23" t="n">
        <v>16</v>
      </c>
      <c r="C14633" s="7" t="n">
        <v>0</v>
      </c>
    </row>
    <row r="14634" spans="1:8">
      <c r="A14634" t="s">
        <v>4</v>
      </c>
      <c r="B14634" s="4" t="s">
        <v>5</v>
      </c>
      <c r="C14634" s="4" t="s">
        <v>7</v>
      </c>
      <c r="D14634" s="4" t="s">
        <v>69</v>
      </c>
      <c r="E14634" s="4" t="s">
        <v>8</v>
      </c>
      <c r="F14634" s="4" t="s">
        <v>8</v>
      </c>
    </row>
    <row r="14635" spans="1:8">
      <c r="A14635" t="n">
        <v>125411</v>
      </c>
      <c r="B14635" s="39" t="n">
        <v>26</v>
      </c>
      <c r="C14635" s="7" t="n">
        <v>11</v>
      </c>
      <c r="D14635" s="7" t="s">
        <v>901</v>
      </c>
      <c r="E14635" s="7" t="n">
        <v>2</v>
      </c>
      <c r="F14635" s="7" t="n">
        <v>0</v>
      </c>
    </row>
    <row r="14636" spans="1:8">
      <c r="A14636" t="s">
        <v>4</v>
      </c>
      <c r="B14636" s="4" t="s">
        <v>5</v>
      </c>
    </row>
    <row r="14637" spans="1:8">
      <c r="A14637" t="n">
        <v>125466</v>
      </c>
      <c r="B14637" s="30" t="n">
        <v>28</v>
      </c>
    </row>
    <row r="14638" spans="1:8">
      <c r="A14638" t="s">
        <v>4</v>
      </c>
      <c r="B14638" s="4" t="s">
        <v>5</v>
      </c>
      <c r="C14638" s="4" t="s">
        <v>8</v>
      </c>
      <c r="D14638" s="4" t="s">
        <v>7</v>
      </c>
      <c r="E14638" s="4" t="s">
        <v>7</v>
      </c>
      <c r="F14638" s="4" t="s">
        <v>8</v>
      </c>
    </row>
    <row r="14639" spans="1:8">
      <c r="A14639" t="n">
        <v>125467</v>
      </c>
      <c r="B14639" s="28" t="n">
        <v>25</v>
      </c>
      <c r="C14639" s="7" t="n">
        <v>1</v>
      </c>
      <c r="D14639" s="7" t="n">
        <v>65535</v>
      </c>
      <c r="E14639" s="7" t="n">
        <v>65535</v>
      </c>
      <c r="F14639" s="7" t="n">
        <v>0</v>
      </c>
    </row>
    <row r="14640" spans="1:8">
      <c r="A14640" t="s">
        <v>4</v>
      </c>
      <c r="B14640" s="4" t="s">
        <v>5</v>
      </c>
      <c r="C14640" s="4" t="s">
        <v>8</v>
      </c>
      <c r="D14640" s="4" t="s">
        <v>7</v>
      </c>
      <c r="E14640" s="4" t="s">
        <v>9</v>
      </c>
    </row>
    <row r="14641" spans="1:6">
      <c r="A14641" t="n">
        <v>125474</v>
      </c>
      <c r="B14641" s="38" t="n">
        <v>51</v>
      </c>
      <c r="C14641" s="7" t="n">
        <v>4</v>
      </c>
      <c r="D14641" s="7" t="n">
        <v>15</v>
      </c>
      <c r="E14641" s="7" t="s">
        <v>310</v>
      </c>
    </row>
    <row r="14642" spans="1:6">
      <c r="A14642" t="s">
        <v>4</v>
      </c>
      <c r="B14642" s="4" t="s">
        <v>5</v>
      </c>
      <c r="C14642" s="4" t="s">
        <v>7</v>
      </c>
    </row>
    <row r="14643" spans="1:6">
      <c r="A14643" t="n">
        <v>125488</v>
      </c>
      <c r="B14643" s="23" t="n">
        <v>16</v>
      </c>
      <c r="C14643" s="7" t="n">
        <v>0</v>
      </c>
    </row>
    <row r="14644" spans="1:6">
      <c r="A14644" t="s">
        <v>4</v>
      </c>
      <c r="B14644" s="4" t="s">
        <v>5</v>
      </c>
      <c r="C14644" s="4" t="s">
        <v>7</v>
      </c>
      <c r="D14644" s="4" t="s">
        <v>69</v>
      </c>
      <c r="E14644" s="4" t="s">
        <v>8</v>
      </c>
      <c r="F14644" s="4" t="s">
        <v>8</v>
      </c>
    </row>
    <row r="14645" spans="1:6">
      <c r="A14645" t="n">
        <v>125491</v>
      </c>
      <c r="B14645" s="39" t="n">
        <v>26</v>
      </c>
      <c r="C14645" s="7" t="n">
        <v>15</v>
      </c>
      <c r="D14645" s="7" t="s">
        <v>311</v>
      </c>
      <c r="E14645" s="7" t="n">
        <v>2</v>
      </c>
      <c r="F14645" s="7" t="n">
        <v>0</v>
      </c>
    </row>
    <row r="14646" spans="1:6">
      <c r="A14646" t="s">
        <v>4</v>
      </c>
      <c r="B14646" s="4" t="s">
        <v>5</v>
      </c>
    </row>
    <row r="14647" spans="1:6">
      <c r="A14647" t="n">
        <v>125557</v>
      </c>
      <c r="B14647" s="30" t="n">
        <v>28</v>
      </c>
    </row>
    <row r="14648" spans="1:6">
      <c r="A14648" t="s">
        <v>4</v>
      </c>
      <c r="B14648" s="4" t="s">
        <v>5</v>
      </c>
      <c r="C14648" s="4" t="s">
        <v>8</v>
      </c>
      <c r="D14648" s="4" t="s">
        <v>7</v>
      </c>
      <c r="E14648" s="4" t="s">
        <v>9</v>
      </c>
    </row>
    <row r="14649" spans="1:6">
      <c r="A14649" t="n">
        <v>125558</v>
      </c>
      <c r="B14649" s="38" t="n">
        <v>51</v>
      </c>
      <c r="C14649" s="7" t="n">
        <v>4</v>
      </c>
      <c r="D14649" s="7" t="n">
        <v>16</v>
      </c>
      <c r="E14649" s="7" t="s">
        <v>312</v>
      </c>
    </row>
    <row r="14650" spans="1:6">
      <c r="A14650" t="s">
        <v>4</v>
      </c>
      <c r="B14650" s="4" t="s">
        <v>5</v>
      </c>
      <c r="C14650" s="4" t="s">
        <v>7</v>
      </c>
    </row>
    <row r="14651" spans="1:6">
      <c r="A14651" t="n">
        <v>125571</v>
      </c>
      <c r="B14651" s="23" t="n">
        <v>16</v>
      </c>
      <c r="C14651" s="7" t="n">
        <v>0</v>
      </c>
    </row>
    <row r="14652" spans="1:6">
      <c r="A14652" t="s">
        <v>4</v>
      </c>
      <c r="B14652" s="4" t="s">
        <v>5</v>
      </c>
      <c r="C14652" s="4" t="s">
        <v>7</v>
      </c>
      <c r="D14652" s="4" t="s">
        <v>69</v>
      </c>
      <c r="E14652" s="4" t="s">
        <v>8</v>
      </c>
      <c r="F14652" s="4" t="s">
        <v>8</v>
      </c>
    </row>
    <row r="14653" spans="1:6">
      <c r="A14653" t="n">
        <v>125574</v>
      </c>
      <c r="B14653" s="39" t="n">
        <v>26</v>
      </c>
      <c r="C14653" s="7" t="n">
        <v>16</v>
      </c>
      <c r="D14653" s="7" t="s">
        <v>313</v>
      </c>
      <c r="E14653" s="7" t="n">
        <v>2</v>
      </c>
      <c r="F14653" s="7" t="n">
        <v>0</v>
      </c>
    </row>
    <row r="14654" spans="1:6">
      <c r="A14654" t="s">
        <v>4</v>
      </c>
      <c r="B14654" s="4" t="s">
        <v>5</v>
      </c>
    </row>
    <row r="14655" spans="1:6">
      <c r="A14655" t="n">
        <v>125635</v>
      </c>
      <c r="B14655" s="30" t="n">
        <v>28</v>
      </c>
    </row>
    <row r="14656" spans="1:6">
      <c r="A14656" t="s">
        <v>4</v>
      </c>
      <c r="B14656" s="4" t="s">
        <v>5</v>
      </c>
      <c r="C14656" s="4" t="s">
        <v>7</v>
      </c>
      <c r="D14656" s="4" t="s">
        <v>8</v>
      </c>
    </row>
    <row r="14657" spans="1:6">
      <c r="A14657" t="n">
        <v>125636</v>
      </c>
      <c r="B14657" s="60" t="n">
        <v>89</v>
      </c>
      <c r="C14657" s="7" t="n">
        <v>65533</v>
      </c>
      <c r="D14657" s="7" t="n">
        <v>1</v>
      </c>
    </row>
    <row r="14658" spans="1:6">
      <c r="A14658" t="s">
        <v>4</v>
      </c>
      <c r="B14658" s="4" t="s">
        <v>5</v>
      </c>
      <c r="C14658" s="4" t="s">
        <v>8</v>
      </c>
      <c r="D14658" s="4" t="s">
        <v>7</v>
      </c>
      <c r="E14658" s="4" t="s">
        <v>18</v>
      </c>
    </row>
    <row r="14659" spans="1:6">
      <c r="A14659" t="n">
        <v>125640</v>
      </c>
      <c r="B14659" s="25" t="n">
        <v>58</v>
      </c>
      <c r="C14659" s="7" t="n">
        <v>101</v>
      </c>
      <c r="D14659" s="7" t="n">
        <v>500</v>
      </c>
      <c r="E14659" s="7" t="n">
        <v>1</v>
      </c>
    </row>
    <row r="14660" spans="1:6">
      <c r="A14660" t="s">
        <v>4</v>
      </c>
      <c r="B14660" s="4" t="s">
        <v>5</v>
      </c>
      <c r="C14660" s="4" t="s">
        <v>8</v>
      </c>
      <c r="D14660" s="4" t="s">
        <v>7</v>
      </c>
    </row>
    <row r="14661" spans="1:6">
      <c r="A14661" t="n">
        <v>125648</v>
      </c>
      <c r="B14661" s="25" t="n">
        <v>58</v>
      </c>
      <c r="C14661" s="7" t="n">
        <v>254</v>
      </c>
      <c r="D14661" s="7" t="n">
        <v>0</v>
      </c>
    </row>
    <row r="14662" spans="1:6">
      <c r="A14662" t="s">
        <v>4</v>
      </c>
      <c r="B14662" s="4" t="s">
        <v>5</v>
      </c>
      <c r="C14662" s="4" t="s">
        <v>7</v>
      </c>
      <c r="D14662" s="4" t="s">
        <v>8</v>
      </c>
      <c r="E14662" s="4" t="s">
        <v>9</v>
      </c>
      <c r="F14662" s="4" t="s">
        <v>18</v>
      </c>
      <c r="G14662" s="4" t="s">
        <v>18</v>
      </c>
      <c r="H14662" s="4" t="s">
        <v>18</v>
      </c>
    </row>
    <row r="14663" spans="1:6">
      <c r="A14663" t="n">
        <v>125652</v>
      </c>
      <c r="B14663" s="37" t="n">
        <v>48</v>
      </c>
      <c r="C14663" s="7" t="n">
        <v>18</v>
      </c>
      <c r="D14663" s="7" t="n">
        <v>0</v>
      </c>
      <c r="E14663" s="7" t="s">
        <v>232</v>
      </c>
      <c r="F14663" s="7" t="n">
        <v>0</v>
      </c>
      <c r="G14663" s="7" t="n">
        <v>1</v>
      </c>
      <c r="H14663" s="7" t="n">
        <v>0</v>
      </c>
    </row>
    <row r="14664" spans="1:6">
      <c r="A14664" t="s">
        <v>4</v>
      </c>
      <c r="B14664" s="4" t="s">
        <v>5</v>
      </c>
      <c r="C14664" s="4" t="s">
        <v>8</v>
      </c>
      <c r="D14664" s="4" t="s">
        <v>7</v>
      </c>
      <c r="E14664" s="4" t="s">
        <v>9</v>
      </c>
      <c r="F14664" s="4" t="s">
        <v>9</v>
      </c>
      <c r="G14664" s="4" t="s">
        <v>9</v>
      </c>
      <c r="H14664" s="4" t="s">
        <v>9</v>
      </c>
    </row>
    <row r="14665" spans="1:6">
      <c r="A14665" t="n">
        <v>125676</v>
      </c>
      <c r="B14665" s="38" t="n">
        <v>51</v>
      </c>
      <c r="C14665" s="7" t="n">
        <v>3</v>
      </c>
      <c r="D14665" s="7" t="n">
        <v>0</v>
      </c>
      <c r="E14665" s="7" t="s">
        <v>152</v>
      </c>
      <c r="F14665" s="7" t="s">
        <v>155</v>
      </c>
      <c r="G14665" s="7" t="s">
        <v>154</v>
      </c>
      <c r="H14665" s="7" t="s">
        <v>155</v>
      </c>
    </row>
    <row r="14666" spans="1:6">
      <c r="A14666" t="s">
        <v>4</v>
      </c>
      <c r="B14666" s="4" t="s">
        <v>5</v>
      </c>
      <c r="C14666" s="4" t="s">
        <v>8</v>
      </c>
      <c r="D14666" s="4" t="s">
        <v>7</v>
      </c>
      <c r="E14666" s="4" t="s">
        <v>9</v>
      </c>
      <c r="F14666" s="4" t="s">
        <v>9</v>
      </c>
      <c r="G14666" s="4" t="s">
        <v>9</v>
      </c>
      <c r="H14666" s="4" t="s">
        <v>9</v>
      </c>
    </row>
    <row r="14667" spans="1:6">
      <c r="A14667" t="n">
        <v>125697</v>
      </c>
      <c r="B14667" s="38" t="n">
        <v>51</v>
      </c>
      <c r="C14667" s="7" t="n">
        <v>3</v>
      </c>
      <c r="D14667" s="7" t="n">
        <v>1</v>
      </c>
      <c r="E14667" s="7" t="s">
        <v>152</v>
      </c>
      <c r="F14667" s="7" t="s">
        <v>155</v>
      </c>
      <c r="G14667" s="7" t="s">
        <v>154</v>
      </c>
      <c r="H14667" s="7" t="s">
        <v>155</v>
      </c>
    </row>
    <row r="14668" spans="1:6">
      <c r="A14668" t="s">
        <v>4</v>
      </c>
      <c r="B14668" s="4" t="s">
        <v>5</v>
      </c>
      <c r="C14668" s="4" t="s">
        <v>8</v>
      </c>
      <c r="D14668" s="4" t="s">
        <v>7</v>
      </c>
      <c r="E14668" s="4" t="s">
        <v>9</v>
      </c>
      <c r="F14668" s="4" t="s">
        <v>9</v>
      </c>
      <c r="G14668" s="4" t="s">
        <v>9</v>
      </c>
      <c r="H14668" s="4" t="s">
        <v>9</v>
      </c>
    </row>
    <row r="14669" spans="1:6">
      <c r="A14669" t="n">
        <v>125718</v>
      </c>
      <c r="B14669" s="38" t="n">
        <v>51</v>
      </c>
      <c r="C14669" s="7" t="n">
        <v>3</v>
      </c>
      <c r="D14669" s="7" t="n">
        <v>3</v>
      </c>
      <c r="E14669" s="7" t="s">
        <v>152</v>
      </c>
      <c r="F14669" s="7" t="s">
        <v>155</v>
      </c>
      <c r="G14669" s="7" t="s">
        <v>154</v>
      </c>
      <c r="H14669" s="7" t="s">
        <v>155</v>
      </c>
    </row>
    <row r="14670" spans="1:6">
      <c r="A14670" t="s">
        <v>4</v>
      </c>
      <c r="B14670" s="4" t="s">
        <v>5</v>
      </c>
      <c r="C14670" s="4" t="s">
        <v>8</v>
      </c>
      <c r="D14670" s="4" t="s">
        <v>7</v>
      </c>
      <c r="E14670" s="4" t="s">
        <v>9</v>
      </c>
      <c r="F14670" s="4" t="s">
        <v>9</v>
      </c>
      <c r="G14670" s="4" t="s">
        <v>9</v>
      </c>
      <c r="H14670" s="4" t="s">
        <v>9</v>
      </c>
    </row>
    <row r="14671" spans="1:6">
      <c r="A14671" t="n">
        <v>125739</v>
      </c>
      <c r="B14671" s="38" t="n">
        <v>51</v>
      </c>
      <c r="C14671" s="7" t="n">
        <v>3</v>
      </c>
      <c r="D14671" s="7" t="n">
        <v>7</v>
      </c>
      <c r="E14671" s="7" t="s">
        <v>152</v>
      </c>
      <c r="F14671" s="7" t="s">
        <v>155</v>
      </c>
      <c r="G14671" s="7" t="s">
        <v>154</v>
      </c>
      <c r="H14671" s="7" t="s">
        <v>155</v>
      </c>
    </row>
    <row r="14672" spans="1:6">
      <c r="A14672" t="s">
        <v>4</v>
      </c>
      <c r="B14672" s="4" t="s">
        <v>5</v>
      </c>
      <c r="C14672" s="4" t="s">
        <v>8</v>
      </c>
      <c r="D14672" s="4" t="s">
        <v>7</v>
      </c>
      <c r="E14672" s="4" t="s">
        <v>9</v>
      </c>
      <c r="F14672" s="4" t="s">
        <v>9</v>
      </c>
      <c r="G14672" s="4" t="s">
        <v>9</v>
      </c>
      <c r="H14672" s="4" t="s">
        <v>9</v>
      </c>
    </row>
    <row r="14673" spans="1:8">
      <c r="A14673" t="n">
        <v>125760</v>
      </c>
      <c r="B14673" s="38" t="n">
        <v>51</v>
      </c>
      <c r="C14673" s="7" t="n">
        <v>3</v>
      </c>
      <c r="D14673" s="7" t="n">
        <v>11</v>
      </c>
      <c r="E14673" s="7" t="s">
        <v>152</v>
      </c>
      <c r="F14673" s="7" t="s">
        <v>155</v>
      </c>
      <c r="G14673" s="7" t="s">
        <v>154</v>
      </c>
      <c r="H14673" s="7" t="s">
        <v>155</v>
      </c>
    </row>
    <row r="14674" spans="1:8">
      <c r="A14674" t="s">
        <v>4</v>
      </c>
      <c r="B14674" s="4" t="s">
        <v>5</v>
      </c>
      <c r="C14674" s="4" t="s">
        <v>8</v>
      </c>
      <c r="D14674" s="4" t="s">
        <v>7</v>
      </c>
      <c r="E14674" s="4" t="s">
        <v>9</v>
      </c>
      <c r="F14674" s="4" t="s">
        <v>9</v>
      </c>
      <c r="G14674" s="4" t="s">
        <v>9</v>
      </c>
      <c r="H14674" s="4" t="s">
        <v>9</v>
      </c>
    </row>
    <row r="14675" spans="1:8">
      <c r="A14675" t="n">
        <v>125781</v>
      </c>
      <c r="B14675" s="38" t="n">
        <v>51</v>
      </c>
      <c r="C14675" s="7" t="n">
        <v>3</v>
      </c>
      <c r="D14675" s="7" t="n">
        <v>13</v>
      </c>
      <c r="E14675" s="7" t="s">
        <v>152</v>
      </c>
      <c r="F14675" s="7" t="s">
        <v>155</v>
      </c>
      <c r="G14675" s="7" t="s">
        <v>154</v>
      </c>
      <c r="H14675" s="7" t="s">
        <v>155</v>
      </c>
    </row>
    <row r="14676" spans="1:8">
      <c r="A14676" t="s">
        <v>4</v>
      </c>
      <c r="B14676" s="4" t="s">
        <v>5</v>
      </c>
      <c r="C14676" s="4" t="s">
        <v>8</v>
      </c>
      <c r="D14676" s="4" t="s">
        <v>7</v>
      </c>
      <c r="E14676" s="4" t="s">
        <v>9</v>
      </c>
      <c r="F14676" s="4" t="s">
        <v>9</v>
      </c>
      <c r="G14676" s="4" t="s">
        <v>9</v>
      </c>
      <c r="H14676" s="4" t="s">
        <v>9</v>
      </c>
    </row>
    <row r="14677" spans="1:8">
      <c r="A14677" t="n">
        <v>125802</v>
      </c>
      <c r="B14677" s="38" t="n">
        <v>51</v>
      </c>
      <c r="C14677" s="7" t="n">
        <v>3</v>
      </c>
      <c r="D14677" s="7" t="n">
        <v>80</v>
      </c>
      <c r="E14677" s="7" t="s">
        <v>152</v>
      </c>
      <c r="F14677" s="7" t="s">
        <v>155</v>
      </c>
      <c r="G14677" s="7" t="s">
        <v>154</v>
      </c>
      <c r="H14677" s="7" t="s">
        <v>155</v>
      </c>
    </row>
    <row r="14678" spans="1:8">
      <c r="A14678" t="s">
        <v>4</v>
      </c>
      <c r="B14678" s="4" t="s">
        <v>5</v>
      </c>
      <c r="C14678" s="4" t="s">
        <v>8</v>
      </c>
      <c r="D14678" s="4" t="s">
        <v>7</v>
      </c>
      <c r="E14678" s="4" t="s">
        <v>9</v>
      </c>
      <c r="F14678" s="4" t="s">
        <v>9</v>
      </c>
      <c r="G14678" s="4" t="s">
        <v>9</v>
      </c>
      <c r="H14678" s="4" t="s">
        <v>9</v>
      </c>
    </row>
    <row r="14679" spans="1:8">
      <c r="A14679" t="n">
        <v>125823</v>
      </c>
      <c r="B14679" s="38" t="n">
        <v>51</v>
      </c>
      <c r="C14679" s="7" t="n">
        <v>3</v>
      </c>
      <c r="D14679" s="7" t="n">
        <v>15</v>
      </c>
      <c r="E14679" s="7" t="s">
        <v>152</v>
      </c>
      <c r="F14679" s="7" t="s">
        <v>290</v>
      </c>
      <c r="G14679" s="7" t="s">
        <v>154</v>
      </c>
      <c r="H14679" s="7" t="s">
        <v>155</v>
      </c>
    </row>
    <row r="14680" spans="1:8">
      <c r="A14680" t="s">
        <v>4</v>
      </c>
      <c r="B14680" s="4" t="s">
        <v>5</v>
      </c>
      <c r="C14680" s="4" t="s">
        <v>8</v>
      </c>
      <c r="D14680" s="4" t="s">
        <v>7</v>
      </c>
      <c r="E14680" s="4" t="s">
        <v>9</v>
      </c>
      <c r="F14680" s="4" t="s">
        <v>9</v>
      </c>
      <c r="G14680" s="4" t="s">
        <v>9</v>
      </c>
      <c r="H14680" s="4" t="s">
        <v>9</v>
      </c>
    </row>
    <row r="14681" spans="1:8">
      <c r="A14681" t="n">
        <v>125844</v>
      </c>
      <c r="B14681" s="38" t="n">
        <v>51</v>
      </c>
      <c r="C14681" s="7" t="n">
        <v>3</v>
      </c>
      <c r="D14681" s="7" t="n">
        <v>18</v>
      </c>
      <c r="E14681" s="7" t="s">
        <v>152</v>
      </c>
      <c r="F14681" s="7" t="s">
        <v>155</v>
      </c>
      <c r="G14681" s="7" t="s">
        <v>154</v>
      </c>
      <c r="H14681" s="7" t="s">
        <v>155</v>
      </c>
    </row>
    <row r="14682" spans="1:8">
      <c r="A14682" t="s">
        <v>4</v>
      </c>
      <c r="B14682" s="4" t="s">
        <v>5</v>
      </c>
      <c r="C14682" s="4" t="s">
        <v>8</v>
      </c>
      <c r="D14682" s="4" t="s">
        <v>7</v>
      </c>
      <c r="E14682" s="4" t="s">
        <v>9</v>
      </c>
      <c r="F14682" s="4" t="s">
        <v>9</v>
      </c>
      <c r="G14682" s="4" t="s">
        <v>9</v>
      </c>
      <c r="H14682" s="4" t="s">
        <v>9</v>
      </c>
    </row>
    <row r="14683" spans="1:8">
      <c r="A14683" t="n">
        <v>125865</v>
      </c>
      <c r="B14683" s="38" t="n">
        <v>51</v>
      </c>
      <c r="C14683" s="7" t="n">
        <v>3</v>
      </c>
      <c r="D14683" s="7" t="n">
        <v>31</v>
      </c>
      <c r="E14683" s="7" t="s">
        <v>152</v>
      </c>
      <c r="F14683" s="7" t="s">
        <v>155</v>
      </c>
      <c r="G14683" s="7" t="s">
        <v>154</v>
      </c>
      <c r="H14683" s="7" t="s">
        <v>155</v>
      </c>
    </row>
    <row r="14684" spans="1:8">
      <c r="A14684" t="s">
        <v>4</v>
      </c>
      <c r="B14684" s="4" t="s">
        <v>5</v>
      </c>
      <c r="C14684" s="4" t="s">
        <v>8</v>
      </c>
      <c r="D14684" s="4" t="s">
        <v>7</v>
      </c>
      <c r="E14684" s="4" t="s">
        <v>9</v>
      </c>
      <c r="F14684" s="4" t="s">
        <v>9</v>
      </c>
      <c r="G14684" s="4" t="s">
        <v>9</v>
      </c>
      <c r="H14684" s="4" t="s">
        <v>9</v>
      </c>
    </row>
    <row r="14685" spans="1:8">
      <c r="A14685" t="n">
        <v>125886</v>
      </c>
      <c r="B14685" s="38" t="n">
        <v>51</v>
      </c>
      <c r="C14685" s="7" t="n">
        <v>3</v>
      </c>
      <c r="D14685" s="7" t="n">
        <v>33</v>
      </c>
      <c r="E14685" s="7" t="s">
        <v>152</v>
      </c>
      <c r="F14685" s="7" t="s">
        <v>155</v>
      </c>
      <c r="G14685" s="7" t="s">
        <v>154</v>
      </c>
      <c r="H14685" s="7" t="s">
        <v>155</v>
      </c>
    </row>
    <row r="14686" spans="1:8">
      <c r="A14686" t="s">
        <v>4</v>
      </c>
      <c r="B14686" s="4" t="s">
        <v>5</v>
      </c>
      <c r="C14686" s="4" t="s">
        <v>8</v>
      </c>
      <c r="D14686" s="4" t="s">
        <v>7</v>
      </c>
      <c r="E14686" s="4" t="s">
        <v>9</v>
      </c>
      <c r="F14686" s="4" t="s">
        <v>9</v>
      </c>
      <c r="G14686" s="4" t="s">
        <v>9</v>
      </c>
      <c r="H14686" s="4" t="s">
        <v>9</v>
      </c>
    </row>
    <row r="14687" spans="1:8">
      <c r="A14687" t="n">
        <v>125907</v>
      </c>
      <c r="B14687" s="38" t="n">
        <v>51</v>
      </c>
      <c r="C14687" s="7" t="n">
        <v>3</v>
      </c>
      <c r="D14687" s="7" t="n">
        <v>16</v>
      </c>
      <c r="E14687" s="7" t="s">
        <v>152</v>
      </c>
      <c r="F14687" s="7" t="s">
        <v>155</v>
      </c>
      <c r="G14687" s="7" t="s">
        <v>154</v>
      </c>
      <c r="H14687" s="7" t="s">
        <v>155</v>
      </c>
    </row>
    <row r="14688" spans="1:8">
      <c r="A14688" t="s">
        <v>4</v>
      </c>
      <c r="B14688" s="4" t="s">
        <v>5</v>
      </c>
      <c r="C14688" s="4" t="s">
        <v>7</v>
      </c>
      <c r="D14688" s="4" t="s">
        <v>18</v>
      </c>
      <c r="E14688" s="4" t="s">
        <v>18</v>
      </c>
      <c r="F14688" s="4" t="s">
        <v>18</v>
      </c>
      <c r="G14688" s="4" t="s">
        <v>18</v>
      </c>
    </row>
    <row r="14689" spans="1:8">
      <c r="A14689" t="n">
        <v>125928</v>
      </c>
      <c r="B14689" s="33" t="n">
        <v>46</v>
      </c>
      <c r="C14689" s="7" t="n">
        <v>0</v>
      </c>
      <c r="D14689" s="7" t="n">
        <v>-0.349999994039536</v>
      </c>
      <c r="E14689" s="7" t="n">
        <v>0</v>
      </c>
      <c r="F14689" s="7" t="n">
        <v>-31</v>
      </c>
      <c r="G14689" s="7" t="n">
        <v>0</v>
      </c>
    </row>
    <row r="14690" spans="1:8">
      <c r="A14690" t="s">
        <v>4</v>
      </c>
      <c r="B14690" s="4" t="s">
        <v>5</v>
      </c>
      <c r="C14690" s="4" t="s">
        <v>7</v>
      </c>
      <c r="D14690" s="4" t="s">
        <v>18</v>
      </c>
      <c r="E14690" s="4" t="s">
        <v>18</v>
      </c>
      <c r="F14690" s="4" t="s">
        <v>18</v>
      </c>
      <c r="G14690" s="4" t="s">
        <v>18</v>
      </c>
    </row>
    <row r="14691" spans="1:8">
      <c r="A14691" t="n">
        <v>125947</v>
      </c>
      <c r="B14691" s="33" t="n">
        <v>46</v>
      </c>
      <c r="C14691" s="7" t="n">
        <v>1</v>
      </c>
      <c r="D14691" s="7" t="n">
        <v>-0.0500000007450581</v>
      </c>
      <c r="E14691" s="7" t="n">
        <v>0</v>
      </c>
      <c r="F14691" s="7" t="n">
        <v>-29.7000007629395</v>
      </c>
      <c r="G14691" s="7" t="n">
        <v>0</v>
      </c>
    </row>
    <row r="14692" spans="1:8">
      <c r="A14692" t="s">
        <v>4</v>
      </c>
      <c r="B14692" s="4" t="s">
        <v>5</v>
      </c>
      <c r="C14692" s="4" t="s">
        <v>7</v>
      </c>
      <c r="D14692" s="4" t="s">
        <v>18</v>
      </c>
      <c r="E14692" s="4" t="s">
        <v>18</v>
      </c>
      <c r="F14692" s="4" t="s">
        <v>18</v>
      </c>
      <c r="G14692" s="4" t="s">
        <v>18</v>
      </c>
    </row>
    <row r="14693" spans="1:8">
      <c r="A14693" t="n">
        <v>125966</v>
      </c>
      <c r="B14693" s="33" t="n">
        <v>46</v>
      </c>
      <c r="C14693" s="7" t="n">
        <v>2</v>
      </c>
      <c r="D14693" s="7" t="n">
        <v>0.649999976158142</v>
      </c>
      <c r="E14693" s="7" t="n">
        <v>0</v>
      </c>
      <c r="F14693" s="7" t="n">
        <v>-30.25</v>
      </c>
      <c r="G14693" s="7" t="n">
        <v>0</v>
      </c>
    </row>
    <row r="14694" spans="1:8">
      <c r="A14694" t="s">
        <v>4</v>
      </c>
      <c r="B14694" s="4" t="s">
        <v>5</v>
      </c>
      <c r="C14694" s="4" t="s">
        <v>7</v>
      </c>
      <c r="D14694" s="4" t="s">
        <v>18</v>
      </c>
      <c r="E14694" s="4" t="s">
        <v>18</v>
      </c>
      <c r="F14694" s="4" t="s">
        <v>18</v>
      </c>
      <c r="G14694" s="4" t="s">
        <v>18</v>
      </c>
    </row>
    <row r="14695" spans="1:8">
      <c r="A14695" t="n">
        <v>125985</v>
      </c>
      <c r="B14695" s="33" t="n">
        <v>46</v>
      </c>
      <c r="C14695" s="7" t="n">
        <v>3</v>
      </c>
      <c r="D14695" s="7" t="n">
        <v>-1</v>
      </c>
      <c r="E14695" s="7" t="n">
        <v>0</v>
      </c>
      <c r="F14695" s="7" t="n">
        <v>-29.1499996185303</v>
      </c>
      <c r="G14695" s="7" t="n">
        <v>0</v>
      </c>
    </row>
    <row r="14696" spans="1:8">
      <c r="A14696" t="s">
        <v>4</v>
      </c>
      <c r="B14696" s="4" t="s">
        <v>5</v>
      </c>
      <c r="C14696" s="4" t="s">
        <v>7</v>
      </c>
      <c r="D14696" s="4" t="s">
        <v>18</v>
      </c>
      <c r="E14696" s="4" t="s">
        <v>18</v>
      </c>
      <c r="F14696" s="4" t="s">
        <v>18</v>
      </c>
      <c r="G14696" s="4" t="s">
        <v>18</v>
      </c>
    </row>
    <row r="14697" spans="1:8">
      <c r="A14697" t="n">
        <v>126004</v>
      </c>
      <c r="B14697" s="33" t="n">
        <v>46</v>
      </c>
      <c r="C14697" s="7" t="n">
        <v>4</v>
      </c>
      <c r="D14697" s="7" t="n">
        <v>-1.79999995231628</v>
      </c>
      <c r="E14697" s="7" t="n">
        <v>0.0599999986588955</v>
      </c>
      <c r="F14697" s="7" t="n">
        <v>-28.8500003814697</v>
      </c>
      <c r="G14697" s="7" t="n">
        <v>0</v>
      </c>
    </row>
    <row r="14698" spans="1:8">
      <c r="A14698" t="s">
        <v>4</v>
      </c>
      <c r="B14698" s="4" t="s">
        <v>5</v>
      </c>
      <c r="C14698" s="4" t="s">
        <v>7</v>
      </c>
      <c r="D14698" s="4" t="s">
        <v>18</v>
      </c>
      <c r="E14698" s="4" t="s">
        <v>18</v>
      </c>
      <c r="F14698" s="4" t="s">
        <v>18</v>
      </c>
      <c r="G14698" s="4" t="s">
        <v>18</v>
      </c>
    </row>
    <row r="14699" spans="1:8">
      <c r="A14699" t="n">
        <v>126023</v>
      </c>
      <c r="B14699" s="33" t="n">
        <v>46</v>
      </c>
      <c r="C14699" s="7" t="n">
        <v>5</v>
      </c>
      <c r="D14699" s="7" t="n">
        <v>0.850000023841858</v>
      </c>
      <c r="E14699" s="7" t="n">
        <v>0.0599999986588955</v>
      </c>
      <c r="F14699" s="7" t="n">
        <v>-29.3999996185303</v>
      </c>
      <c r="G14699" s="7" t="n">
        <v>0</v>
      </c>
    </row>
    <row r="14700" spans="1:8">
      <c r="A14700" t="s">
        <v>4</v>
      </c>
      <c r="B14700" s="4" t="s">
        <v>5</v>
      </c>
      <c r="C14700" s="4" t="s">
        <v>7</v>
      </c>
      <c r="D14700" s="4" t="s">
        <v>18</v>
      </c>
      <c r="E14700" s="4" t="s">
        <v>18</v>
      </c>
      <c r="F14700" s="4" t="s">
        <v>18</v>
      </c>
      <c r="G14700" s="4" t="s">
        <v>18</v>
      </c>
    </row>
    <row r="14701" spans="1:8">
      <c r="A14701" t="n">
        <v>126042</v>
      </c>
      <c r="B14701" s="33" t="n">
        <v>46</v>
      </c>
      <c r="C14701" s="7" t="n">
        <v>6</v>
      </c>
      <c r="D14701" s="7" t="n">
        <v>-1.25</v>
      </c>
      <c r="E14701" s="7" t="n">
        <v>0</v>
      </c>
      <c r="F14701" s="7" t="n">
        <v>-28.2000007629395</v>
      </c>
      <c r="G14701" s="7" t="n">
        <v>0</v>
      </c>
    </row>
    <row r="14702" spans="1:8">
      <c r="A14702" t="s">
        <v>4</v>
      </c>
      <c r="B14702" s="4" t="s">
        <v>5</v>
      </c>
      <c r="C14702" s="4" t="s">
        <v>7</v>
      </c>
      <c r="D14702" s="4" t="s">
        <v>18</v>
      </c>
      <c r="E14702" s="4" t="s">
        <v>18</v>
      </c>
      <c r="F14702" s="4" t="s">
        <v>18</v>
      </c>
      <c r="G14702" s="4" t="s">
        <v>18</v>
      </c>
    </row>
    <row r="14703" spans="1:8">
      <c r="A14703" t="n">
        <v>126061</v>
      </c>
      <c r="B14703" s="33" t="n">
        <v>46</v>
      </c>
      <c r="C14703" s="7" t="n">
        <v>7</v>
      </c>
      <c r="D14703" s="7" t="n">
        <v>0.600000023841858</v>
      </c>
      <c r="E14703" s="7" t="n">
        <v>0.0599999986588955</v>
      </c>
      <c r="F14703" s="7" t="n">
        <v>-28.75</v>
      </c>
      <c r="G14703" s="7" t="n">
        <v>0</v>
      </c>
    </row>
    <row r="14704" spans="1:8">
      <c r="A14704" t="s">
        <v>4</v>
      </c>
      <c r="B14704" s="4" t="s">
        <v>5</v>
      </c>
      <c r="C14704" s="4" t="s">
        <v>7</v>
      </c>
      <c r="D14704" s="4" t="s">
        <v>18</v>
      </c>
      <c r="E14704" s="4" t="s">
        <v>18</v>
      </c>
      <c r="F14704" s="4" t="s">
        <v>18</v>
      </c>
      <c r="G14704" s="4" t="s">
        <v>18</v>
      </c>
    </row>
    <row r="14705" spans="1:7">
      <c r="A14705" t="n">
        <v>126080</v>
      </c>
      <c r="B14705" s="33" t="n">
        <v>46</v>
      </c>
      <c r="C14705" s="7" t="n">
        <v>8</v>
      </c>
      <c r="D14705" s="7" t="n">
        <v>-0.150000005960464</v>
      </c>
      <c r="E14705" s="7" t="n">
        <v>0.0599999986588955</v>
      </c>
      <c r="F14705" s="7" t="n">
        <v>-28.6000003814697</v>
      </c>
      <c r="G14705" s="7" t="n">
        <v>0</v>
      </c>
    </row>
    <row r="14706" spans="1:7">
      <c r="A14706" t="s">
        <v>4</v>
      </c>
      <c r="B14706" s="4" t="s">
        <v>5</v>
      </c>
      <c r="C14706" s="4" t="s">
        <v>7</v>
      </c>
      <c r="D14706" s="4" t="s">
        <v>18</v>
      </c>
      <c r="E14706" s="4" t="s">
        <v>18</v>
      </c>
      <c r="F14706" s="4" t="s">
        <v>18</v>
      </c>
      <c r="G14706" s="4" t="s">
        <v>18</v>
      </c>
    </row>
    <row r="14707" spans="1:7">
      <c r="A14707" t="n">
        <v>126099</v>
      </c>
      <c r="B14707" s="33" t="n">
        <v>46</v>
      </c>
      <c r="C14707" s="7" t="n">
        <v>9</v>
      </c>
      <c r="D14707" s="7" t="n">
        <v>-2.09999990463257</v>
      </c>
      <c r="E14707" s="7" t="n">
        <v>0</v>
      </c>
      <c r="F14707" s="7" t="n">
        <v>-29.75</v>
      </c>
      <c r="G14707" s="7" t="n">
        <v>0</v>
      </c>
    </row>
    <row r="14708" spans="1:7">
      <c r="A14708" t="s">
        <v>4</v>
      </c>
      <c r="B14708" s="4" t="s">
        <v>5</v>
      </c>
      <c r="C14708" s="4" t="s">
        <v>7</v>
      </c>
      <c r="D14708" s="4" t="s">
        <v>18</v>
      </c>
      <c r="E14708" s="4" t="s">
        <v>18</v>
      </c>
      <c r="F14708" s="4" t="s">
        <v>18</v>
      </c>
      <c r="G14708" s="4" t="s">
        <v>18</v>
      </c>
    </row>
    <row r="14709" spans="1:7">
      <c r="A14709" t="n">
        <v>126118</v>
      </c>
      <c r="B14709" s="33" t="n">
        <v>46</v>
      </c>
      <c r="C14709" s="7" t="n">
        <v>11</v>
      </c>
      <c r="D14709" s="7" t="n">
        <v>1.85000002384186</v>
      </c>
      <c r="E14709" s="7" t="n">
        <v>0.0599999986588955</v>
      </c>
      <c r="F14709" s="7" t="n">
        <v>-29.8999996185303</v>
      </c>
      <c r="G14709" s="7" t="n">
        <v>0</v>
      </c>
    </row>
    <row r="14710" spans="1:7">
      <c r="A14710" t="s">
        <v>4</v>
      </c>
      <c r="B14710" s="4" t="s">
        <v>5</v>
      </c>
      <c r="C14710" s="4" t="s">
        <v>7</v>
      </c>
      <c r="D14710" s="4" t="s">
        <v>18</v>
      </c>
      <c r="E14710" s="4" t="s">
        <v>18</v>
      </c>
      <c r="F14710" s="4" t="s">
        <v>18</v>
      </c>
      <c r="G14710" s="4" t="s">
        <v>18</v>
      </c>
    </row>
    <row r="14711" spans="1:7">
      <c r="A14711" t="n">
        <v>126137</v>
      </c>
      <c r="B14711" s="33" t="n">
        <v>46</v>
      </c>
      <c r="C14711" s="7" t="n">
        <v>14</v>
      </c>
      <c r="D14711" s="7" t="n">
        <v>-2.75</v>
      </c>
      <c r="E14711" s="7" t="n">
        <v>0</v>
      </c>
      <c r="F14711" s="7" t="n">
        <v>-31.8999996185303</v>
      </c>
      <c r="G14711" s="7" t="n">
        <v>50</v>
      </c>
    </row>
    <row r="14712" spans="1:7">
      <c r="A14712" t="s">
        <v>4</v>
      </c>
      <c r="B14712" s="4" t="s">
        <v>5</v>
      </c>
      <c r="C14712" s="4" t="s">
        <v>7</v>
      </c>
      <c r="D14712" s="4" t="s">
        <v>18</v>
      </c>
      <c r="E14712" s="4" t="s">
        <v>18</v>
      </c>
      <c r="F14712" s="4" t="s">
        <v>18</v>
      </c>
      <c r="G14712" s="4" t="s">
        <v>18</v>
      </c>
    </row>
    <row r="14713" spans="1:7">
      <c r="A14713" t="n">
        <v>126156</v>
      </c>
      <c r="B14713" s="33" t="n">
        <v>46</v>
      </c>
      <c r="C14713" s="7" t="n">
        <v>13</v>
      </c>
      <c r="D14713" s="7" t="n">
        <v>0.899999976158142</v>
      </c>
      <c r="E14713" s="7" t="n">
        <v>0</v>
      </c>
      <c r="F14713" s="7" t="n">
        <v>-31.2000007629395</v>
      </c>
      <c r="G14713" s="7" t="n">
        <v>0</v>
      </c>
    </row>
    <row r="14714" spans="1:7">
      <c r="A14714" t="s">
        <v>4</v>
      </c>
      <c r="B14714" s="4" t="s">
        <v>5</v>
      </c>
      <c r="C14714" s="4" t="s">
        <v>7</v>
      </c>
      <c r="D14714" s="4" t="s">
        <v>18</v>
      </c>
      <c r="E14714" s="4" t="s">
        <v>18</v>
      </c>
      <c r="F14714" s="4" t="s">
        <v>18</v>
      </c>
      <c r="G14714" s="4" t="s">
        <v>18</v>
      </c>
    </row>
    <row r="14715" spans="1:7">
      <c r="A14715" t="n">
        <v>126175</v>
      </c>
      <c r="B14715" s="33" t="n">
        <v>46</v>
      </c>
      <c r="C14715" s="7" t="n">
        <v>80</v>
      </c>
      <c r="D14715" s="7" t="n">
        <v>1.75</v>
      </c>
      <c r="E14715" s="7" t="n">
        <v>0</v>
      </c>
      <c r="F14715" s="7" t="n">
        <v>-30.8500003814697</v>
      </c>
      <c r="G14715" s="7" t="n">
        <v>0</v>
      </c>
    </row>
    <row r="14716" spans="1:7">
      <c r="A14716" t="s">
        <v>4</v>
      </c>
      <c r="B14716" s="4" t="s">
        <v>5</v>
      </c>
      <c r="C14716" s="4" t="s">
        <v>7</v>
      </c>
      <c r="D14716" s="4" t="s">
        <v>18</v>
      </c>
      <c r="E14716" s="4" t="s">
        <v>18</v>
      </c>
      <c r="F14716" s="4" t="s">
        <v>18</v>
      </c>
      <c r="G14716" s="4" t="s">
        <v>18</v>
      </c>
    </row>
    <row r="14717" spans="1:7">
      <c r="A14717" t="n">
        <v>126194</v>
      </c>
      <c r="B14717" s="33" t="n">
        <v>46</v>
      </c>
      <c r="C14717" s="7" t="n">
        <v>15</v>
      </c>
      <c r="D14717" s="7" t="n">
        <v>-0.899999976158142</v>
      </c>
      <c r="E14717" s="7" t="n">
        <v>0</v>
      </c>
      <c r="F14717" s="7" t="n">
        <v>-33.0999984741211</v>
      </c>
      <c r="G14717" s="7" t="n">
        <v>10</v>
      </c>
    </row>
    <row r="14718" spans="1:7">
      <c r="A14718" t="s">
        <v>4</v>
      </c>
      <c r="B14718" s="4" t="s">
        <v>5</v>
      </c>
      <c r="C14718" s="4" t="s">
        <v>7</v>
      </c>
      <c r="D14718" s="4" t="s">
        <v>18</v>
      </c>
      <c r="E14718" s="4" t="s">
        <v>18</v>
      </c>
      <c r="F14718" s="4" t="s">
        <v>18</v>
      </c>
      <c r="G14718" s="4" t="s">
        <v>18</v>
      </c>
    </row>
    <row r="14719" spans="1:7">
      <c r="A14719" t="n">
        <v>126213</v>
      </c>
      <c r="B14719" s="33" t="n">
        <v>46</v>
      </c>
      <c r="C14719" s="7" t="n">
        <v>18</v>
      </c>
      <c r="D14719" s="7" t="n">
        <v>-0.949999988079071</v>
      </c>
      <c r="E14719" s="7" t="n">
        <v>0</v>
      </c>
      <c r="F14719" s="7" t="n">
        <v>-30.2999992370605</v>
      </c>
      <c r="G14719" s="7" t="n">
        <v>0</v>
      </c>
    </row>
    <row r="14720" spans="1:7">
      <c r="A14720" t="s">
        <v>4</v>
      </c>
      <c r="B14720" s="4" t="s">
        <v>5</v>
      </c>
      <c r="C14720" s="4" t="s">
        <v>7</v>
      </c>
      <c r="D14720" s="4" t="s">
        <v>18</v>
      </c>
      <c r="E14720" s="4" t="s">
        <v>18</v>
      </c>
      <c r="F14720" s="4" t="s">
        <v>18</v>
      </c>
      <c r="G14720" s="4" t="s">
        <v>18</v>
      </c>
    </row>
    <row r="14721" spans="1:7">
      <c r="A14721" t="n">
        <v>126232</v>
      </c>
      <c r="B14721" s="33" t="n">
        <v>46</v>
      </c>
      <c r="C14721" s="7" t="n">
        <v>31</v>
      </c>
      <c r="D14721" s="7" t="n">
        <v>1.5</v>
      </c>
      <c r="E14721" s="7" t="n">
        <v>0</v>
      </c>
      <c r="F14721" s="7" t="n">
        <v>-32.75</v>
      </c>
      <c r="G14721" s="7" t="n">
        <v>0</v>
      </c>
    </row>
    <row r="14722" spans="1:7">
      <c r="A14722" t="s">
        <v>4</v>
      </c>
      <c r="B14722" s="4" t="s">
        <v>5</v>
      </c>
      <c r="C14722" s="4" t="s">
        <v>7</v>
      </c>
      <c r="D14722" s="4" t="s">
        <v>18</v>
      </c>
      <c r="E14722" s="4" t="s">
        <v>18</v>
      </c>
      <c r="F14722" s="4" t="s">
        <v>18</v>
      </c>
      <c r="G14722" s="4" t="s">
        <v>18</v>
      </c>
    </row>
    <row r="14723" spans="1:7">
      <c r="A14723" t="n">
        <v>126251</v>
      </c>
      <c r="B14723" s="33" t="n">
        <v>46</v>
      </c>
      <c r="C14723" s="7" t="n">
        <v>33</v>
      </c>
      <c r="D14723" s="7" t="n">
        <v>0.349999994039536</v>
      </c>
      <c r="E14723" s="7" t="n">
        <v>0</v>
      </c>
      <c r="F14723" s="7" t="n">
        <v>-33.0999984741211</v>
      </c>
      <c r="G14723" s="7" t="n">
        <v>0</v>
      </c>
    </row>
    <row r="14724" spans="1:7">
      <c r="A14724" t="s">
        <v>4</v>
      </c>
      <c r="B14724" s="4" t="s">
        <v>5</v>
      </c>
      <c r="C14724" s="4" t="s">
        <v>7</v>
      </c>
      <c r="D14724" s="4" t="s">
        <v>18</v>
      </c>
      <c r="E14724" s="4" t="s">
        <v>18</v>
      </c>
      <c r="F14724" s="4" t="s">
        <v>18</v>
      </c>
      <c r="G14724" s="4" t="s">
        <v>18</v>
      </c>
    </row>
    <row r="14725" spans="1:7">
      <c r="A14725" t="n">
        <v>126270</v>
      </c>
      <c r="B14725" s="33" t="n">
        <v>46</v>
      </c>
      <c r="C14725" s="7" t="n">
        <v>16</v>
      </c>
      <c r="D14725" s="7" t="n">
        <v>-2.09999990463257</v>
      </c>
      <c r="E14725" s="7" t="n">
        <v>0</v>
      </c>
      <c r="F14725" s="7" t="n">
        <v>-32.9000015258789</v>
      </c>
      <c r="G14725" s="7" t="n">
        <v>30</v>
      </c>
    </row>
    <row r="14726" spans="1:7">
      <c r="A14726" t="s">
        <v>4</v>
      </c>
      <c r="B14726" s="4" t="s">
        <v>5</v>
      </c>
      <c r="C14726" s="4" t="s">
        <v>7</v>
      </c>
      <c r="D14726" s="4" t="s">
        <v>18</v>
      </c>
      <c r="E14726" s="4" t="s">
        <v>18</v>
      </c>
      <c r="F14726" s="4" t="s">
        <v>18</v>
      </c>
      <c r="G14726" s="4" t="s">
        <v>18</v>
      </c>
    </row>
    <row r="14727" spans="1:7">
      <c r="A14727" t="n">
        <v>126289</v>
      </c>
      <c r="B14727" s="33" t="n">
        <v>46</v>
      </c>
      <c r="C14727" s="7" t="n">
        <v>7032</v>
      </c>
      <c r="D14727" s="7" t="n">
        <v>-0.699999988079071</v>
      </c>
      <c r="E14727" s="7" t="n">
        <v>0</v>
      </c>
      <c r="F14727" s="7" t="n">
        <v>-30.7999992370605</v>
      </c>
      <c r="G14727" s="7" t="n">
        <v>0</v>
      </c>
    </row>
    <row r="14728" spans="1:7">
      <c r="A14728" t="s">
        <v>4</v>
      </c>
      <c r="B14728" s="4" t="s">
        <v>5</v>
      </c>
      <c r="C14728" s="4" t="s">
        <v>7</v>
      </c>
      <c r="D14728" s="4" t="s">
        <v>7</v>
      </c>
      <c r="E14728" s="4" t="s">
        <v>18</v>
      </c>
      <c r="F14728" s="4" t="s">
        <v>8</v>
      </c>
    </row>
    <row r="14729" spans="1:7">
      <c r="A14729" t="n">
        <v>126308</v>
      </c>
      <c r="B14729" s="58" t="n">
        <v>53</v>
      </c>
      <c r="C14729" s="7" t="n">
        <v>1</v>
      </c>
      <c r="D14729" s="7" t="n">
        <v>16</v>
      </c>
      <c r="E14729" s="7" t="n">
        <v>0</v>
      </c>
      <c r="F14729" s="7" t="n">
        <v>0</v>
      </c>
    </row>
    <row r="14730" spans="1:7">
      <c r="A14730" t="s">
        <v>4</v>
      </c>
      <c r="B14730" s="4" t="s">
        <v>5</v>
      </c>
      <c r="C14730" s="4" t="s">
        <v>7</v>
      </c>
      <c r="D14730" s="4" t="s">
        <v>7</v>
      </c>
      <c r="E14730" s="4" t="s">
        <v>18</v>
      </c>
      <c r="F14730" s="4" t="s">
        <v>8</v>
      </c>
    </row>
    <row r="14731" spans="1:7">
      <c r="A14731" t="n">
        <v>126318</v>
      </c>
      <c r="B14731" s="58" t="n">
        <v>53</v>
      </c>
      <c r="C14731" s="7" t="n">
        <v>2</v>
      </c>
      <c r="D14731" s="7" t="n">
        <v>16</v>
      </c>
      <c r="E14731" s="7" t="n">
        <v>0</v>
      </c>
      <c r="F14731" s="7" t="n">
        <v>0</v>
      </c>
    </row>
    <row r="14732" spans="1:7">
      <c r="A14732" t="s">
        <v>4</v>
      </c>
      <c r="B14732" s="4" t="s">
        <v>5</v>
      </c>
      <c r="C14732" s="4" t="s">
        <v>7</v>
      </c>
      <c r="D14732" s="4" t="s">
        <v>7</v>
      </c>
      <c r="E14732" s="4" t="s">
        <v>18</v>
      </c>
      <c r="F14732" s="4" t="s">
        <v>8</v>
      </c>
    </row>
    <row r="14733" spans="1:7">
      <c r="A14733" t="n">
        <v>126328</v>
      </c>
      <c r="B14733" s="58" t="n">
        <v>53</v>
      </c>
      <c r="C14733" s="7" t="n">
        <v>4</v>
      </c>
      <c r="D14733" s="7" t="n">
        <v>16</v>
      </c>
      <c r="E14733" s="7" t="n">
        <v>0</v>
      </c>
      <c r="F14733" s="7" t="n">
        <v>0</v>
      </c>
    </row>
    <row r="14734" spans="1:7">
      <c r="A14734" t="s">
        <v>4</v>
      </c>
      <c r="B14734" s="4" t="s">
        <v>5</v>
      </c>
      <c r="C14734" s="4" t="s">
        <v>7</v>
      </c>
      <c r="D14734" s="4" t="s">
        <v>7</v>
      </c>
      <c r="E14734" s="4" t="s">
        <v>18</v>
      </c>
      <c r="F14734" s="4" t="s">
        <v>8</v>
      </c>
    </row>
    <row r="14735" spans="1:7">
      <c r="A14735" t="n">
        <v>126338</v>
      </c>
      <c r="B14735" s="58" t="n">
        <v>53</v>
      </c>
      <c r="C14735" s="7" t="n">
        <v>5</v>
      </c>
      <c r="D14735" s="7" t="n">
        <v>16</v>
      </c>
      <c r="E14735" s="7" t="n">
        <v>0</v>
      </c>
      <c r="F14735" s="7" t="n">
        <v>0</v>
      </c>
    </row>
    <row r="14736" spans="1:7">
      <c r="A14736" t="s">
        <v>4</v>
      </c>
      <c r="B14736" s="4" t="s">
        <v>5</v>
      </c>
      <c r="C14736" s="4" t="s">
        <v>7</v>
      </c>
      <c r="D14736" s="4" t="s">
        <v>7</v>
      </c>
      <c r="E14736" s="4" t="s">
        <v>18</v>
      </c>
      <c r="F14736" s="4" t="s">
        <v>8</v>
      </c>
    </row>
    <row r="14737" spans="1:7">
      <c r="A14737" t="n">
        <v>126348</v>
      </c>
      <c r="B14737" s="58" t="n">
        <v>53</v>
      </c>
      <c r="C14737" s="7" t="n">
        <v>6</v>
      </c>
      <c r="D14737" s="7" t="n">
        <v>16</v>
      </c>
      <c r="E14737" s="7" t="n">
        <v>0</v>
      </c>
      <c r="F14737" s="7" t="n">
        <v>0</v>
      </c>
    </row>
    <row r="14738" spans="1:7">
      <c r="A14738" t="s">
        <v>4</v>
      </c>
      <c r="B14738" s="4" t="s">
        <v>5</v>
      </c>
      <c r="C14738" s="4" t="s">
        <v>7</v>
      </c>
      <c r="D14738" s="4" t="s">
        <v>7</v>
      </c>
      <c r="E14738" s="4" t="s">
        <v>18</v>
      </c>
      <c r="F14738" s="4" t="s">
        <v>8</v>
      </c>
    </row>
    <row r="14739" spans="1:7">
      <c r="A14739" t="n">
        <v>126358</v>
      </c>
      <c r="B14739" s="58" t="n">
        <v>53</v>
      </c>
      <c r="C14739" s="7" t="n">
        <v>7</v>
      </c>
      <c r="D14739" s="7" t="n">
        <v>16</v>
      </c>
      <c r="E14739" s="7" t="n">
        <v>0</v>
      </c>
      <c r="F14739" s="7" t="n">
        <v>0</v>
      </c>
    </row>
    <row r="14740" spans="1:7">
      <c r="A14740" t="s">
        <v>4</v>
      </c>
      <c r="B14740" s="4" t="s">
        <v>5</v>
      </c>
      <c r="C14740" s="4" t="s">
        <v>7</v>
      </c>
      <c r="D14740" s="4" t="s">
        <v>7</v>
      </c>
      <c r="E14740" s="4" t="s">
        <v>18</v>
      </c>
      <c r="F14740" s="4" t="s">
        <v>8</v>
      </c>
    </row>
    <row r="14741" spans="1:7">
      <c r="A14741" t="n">
        <v>126368</v>
      </c>
      <c r="B14741" s="58" t="n">
        <v>53</v>
      </c>
      <c r="C14741" s="7" t="n">
        <v>8</v>
      </c>
      <c r="D14741" s="7" t="n">
        <v>16</v>
      </c>
      <c r="E14741" s="7" t="n">
        <v>0</v>
      </c>
      <c r="F14741" s="7" t="n">
        <v>0</v>
      </c>
    </row>
    <row r="14742" spans="1:7">
      <c r="A14742" t="s">
        <v>4</v>
      </c>
      <c r="B14742" s="4" t="s">
        <v>5</v>
      </c>
      <c r="C14742" s="4" t="s">
        <v>7</v>
      </c>
      <c r="D14742" s="4" t="s">
        <v>7</v>
      </c>
      <c r="E14742" s="4" t="s">
        <v>18</v>
      </c>
      <c r="F14742" s="4" t="s">
        <v>8</v>
      </c>
    </row>
    <row r="14743" spans="1:7">
      <c r="A14743" t="n">
        <v>126378</v>
      </c>
      <c r="B14743" s="58" t="n">
        <v>53</v>
      </c>
      <c r="C14743" s="7" t="n">
        <v>9</v>
      </c>
      <c r="D14743" s="7" t="n">
        <v>16</v>
      </c>
      <c r="E14743" s="7" t="n">
        <v>0</v>
      </c>
      <c r="F14743" s="7" t="n">
        <v>0</v>
      </c>
    </row>
    <row r="14744" spans="1:7">
      <c r="A14744" t="s">
        <v>4</v>
      </c>
      <c r="B14744" s="4" t="s">
        <v>5</v>
      </c>
      <c r="C14744" s="4" t="s">
        <v>7</v>
      </c>
      <c r="D14744" s="4" t="s">
        <v>7</v>
      </c>
      <c r="E14744" s="4" t="s">
        <v>18</v>
      </c>
      <c r="F14744" s="4" t="s">
        <v>8</v>
      </c>
    </row>
    <row r="14745" spans="1:7">
      <c r="A14745" t="n">
        <v>126388</v>
      </c>
      <c r="B14745" s="58" t="n">
        <v>53</v>
      </c>
      <c r="C14745" s="7" t="n">
        <v>11</v>
      </c>
      <c r="D14745" s="7" t="n">
        <v>16</v>
      </c>
      <c r="E14745" s="7" t="n">
        <v>0</v>
      </c>
      <c r="F14745" s="7" t="n">
        <v>0</v>
      </c>
    </row>
    <row r="14746" spans="1:7">
      <c r="A14746" t="s">
        <v>4</v>
      </c>
      <c r="B14746" s="4" t="s">
        <v>5</v>
      </c>
      <c r="C14746" s="4" t="s">
        <v>7</v>
      </c>
      <c r="D14746" s="4" t="s">
        <v>7</v>
      </c>
      <c r="E14746" s="4" t="s">
        <v>18</v>
      </c>
      <c r="F14746" s="4" t="s">
        <v>8</v>
      </c>
    </row>
    <row r="14747" spans="1:7">
      <c r="A14747" t="n">
        <v>126398</v>
      </c>
      <c r="B14747" s="58" t="n">
        <v>53</v>
      </c>
      <c r="C14747" s="7" t="n">
        <v>13</v>
      </c>
      <c r="D14747" s="7" t="n">
        <v>16</v>
      </c>
      <c r="E14747" s="7" t="n">
        <v>0</v>
      </c>
      <c r="F14747" s="7" t="n">
        <v>0</v>
      </c>
    </row>
    <row r="14748" spans="1:7">
      <c r="A14748" t="s">
        <v>4</v>
      </c>
      <c r="B14748" s="4" t="s">
        <v>5</v>
      </c>
      <c r="C14748" s="4" t="s">
        <v>7</v>
      </c>
      <c r="D14748" s="4" t="s">
        <v>7</v>
      </c>
      <c r="E14748" s="4" t="s">
        <v>18</v>
      </c>
      <c r="F14748" s="4" t="s">
        <v>8</v>
      </c>
    </row>
    <row r="14749" spans="1:7">
      <c r="A14749" t="n">
        <v>126408</v>
      </c>
      <c r="B14749" s="58" t="n">
        <v>53</v>
      </c>
      <c r="C14749" s="7" t="n">
        <v>80</v>
      </c>
      <c r="D14749" s="7" t="n">
        <v>16</v>
      </c>
      <c r="E14749" s="7" t="n">
        <v>0</v>
      </c>
      <c r="F14749" s="7" t="n">
        <v>0</v>
      </c>
    </row>
    <row r="14750" spans="1:7">
      <c r="A14750" t="s">
        <v>4</v>
      </c>
      <c r="B14750" s="4" t="s">
        <v>5</v>
      </c>
      <c r="C14750" s="4" t="s">
        <v>7</v>
      </c>
      <c r="D14750" s="4" t="s">
        <v>7</v>
      </c>
      <c r="E14750" s="4" t="s">
        <v>18</v>
      </c>
      <c r="F14750" s="4" t="s">
        <v>8</v>
      </c>
    </row>
    <row r="14751" spans="1:7">
      <c r="A14751" t="n">
        <v>126418</v>
      </c>
      <c r="B14751" s="58" t="n">
        <v>53</v>
      </c>
      <c r="C14751" s="7" t="n">
        <v>7032</v>
      </c>
      <c r="D14751" s="7" t="n">
        <v>16</v>
      </c>
      <c r="E14751" s="7" t="n">
        <v>0</v>
      </c>
      <c r="F14751" s="7" t="n">
        <v>0</v>
      </c>
    </row>
    <row r="14752" spans="1:7">
      <c r="A14752" t="s">
        <v>4</v>
      </c>
      <c r="B14752" s="4" t="s">
        <v>5</v>
      </c>
      <c r="C14752" s="4" t="s">
        <v>7</v>
      </c>
      <c r="D14752" s="4" t="s">
        <v>7</v>
      </c>
      <c r="E14752" s="4" t="s">
        <v>18</v>
      </c>
      <c r="F14752" s="4" t="s">
        <v>8</v>
      </c>
    </row>
    <row r="14753" spans="1:6">
      <c r="A14753" t="n">
        <v>126428</v>
      </c>
      <c r="B14753" s="58" t="n">
        <v>53</v>
      </c>
      <c r="C14753" s="7" t="n">
        <v>14</v>
      </c>
      <c r="D14753" s="7" t="n">
        <v>0</v>
      </c>
      <c r="E14753" s="7" t="n">
        <v>0</v>
      </c>
      <c r="F14753" s="7" t="n">
        <v>0</v>
      </c>
    </row>
    <row r="14754" spans="1:6">
      <c r="A14754" t="s">
        <v>4</v>
      </c>
      <c r="B14754" s="4" t="s">
        <v>5</v>
      </c>
      <c r="C14754" s="4" t="s">
        <v>7</v>
      </c>
      <c r="D14754" s="4" t="s">
        <v>7</v>
      </c>
      <c r="E14754" s="4" t="s">
        <v>18</v>
      </c>
      <c r="F14754" s="4" t="s">
        <v>8</v>
      </c>
    </row>
    <row r="14755" spans="1:6">
      <c r="A14755" t="n">
        <v>126438</v>
      </c>
      <c r="B14755" s="58" t="n">
        <v>53</v>
      </c>
      <c r="C14755" s="7" t="n">
        <v>15</v>
      </c>
      <c r="D14755" s="7" t="n">
        <v>0</v>
      </c>
      <c r="E14755" s="7" t="n">
        <v>0</v>
      </c>
      <c r="F14755" s="7" t="n">
        <v>0</v>
      </c>
    </row>
    <row r="14756" spans="1:6">
      <c r="A14756" t="s">
        <v>4</v>
      </c>
      <c r="B14756" s="4" t="s">
        <v>5</v>
      </c>
      <c r="C14756" s="4" t="s">
        <v>7</v>
      </c>
      <c r="D14756" s="4" t="s">
        <v>7</v>
      </c>
      <c r="E14756" s="4" t="s">
        <v>18</v>
      </c>
      <c r="F14756" s="4" t="s">
        <v>8</v>
      </c>
    </row>
    <row r="14757" spans="1:6">
      <c r="A14757" t="n">
        <v>126448</v>
      </c>
      <c r="B14757" s="58" t="n">
        <v>53</v>
      </c>
      <c r="C14757" s="7" t="n">
        <v>31</v>
      </c>
      <c r="D14757" s="7" t="n">
        <v>0</v>
      </c>
      <c r="E14757" s="7" t="n">
        <v>0</v>
      </c>
      <c r="F14757" s="7" t="n">
        <v>0</v>
      </c>
    </row>
    <row r="14758" spans="1:6">
      <c r="A14758" t="s">
        <v>4</v>
      </c>
      <c r="B14758" s="4" t="s">
        <v>5</v>
      </c>
      <c r="C14758" s="4" t="s">
        <v>7</v>
      </c>
      <c r="D14758" s="4" t="s">
        <v>7</v>
      </c>
      <c r="E14758" s="4" t="s">
        <v>18</v>
      </c>
      <c r="F14758" s="4" t="s">
        <v>8</v>
      </c>
    </row>
    <row r="14759" spans="1:6">
      <c r="A14759" t="n">
        <v>126458</v>
      </c>
      <c r="B14759" s="58" t="n">
        <v>53</v>
      </c>
      <c r="C14759" s="7" t="n">
        <v>33</v>
      </c>
      <c r="D14759" s="7" t="n">
        <v>0</v>
      </c>
      <c r="E14759" s="7" t="n">
        <v>0</v>
      </c>
      <c r="F14759" s="7" t="n">
        <v>0</v>
      </c>
    </row>
    <row r="14760" spans="1:6">
      <c r="A14760" t="s">
        <v>4</v>
      </c>
      <c r="B14760" s="4" t="s">
        <v>5</v>
      </c>
      <c r="C14760" s="4" t="s">
        <v>7</v>
      </c>
      <c r="D14760" s="4" t="s">
        <v>7</v>
      </c>
      <c r="E14760" s="4" t="s">
        <v>18</v>
      </c>
      <c r="F14760" s="4" t="s">
        <v>8</v>
      </c>
    </row>
    <row r="14761" spans="1:6">
      <c r="A14761" t="n">
        <v>126468</v>
      </c>
      <c r="B14761" s="58" t="n">
        <v>53</v>
      </c>
      <c r="C14761" s="7" t="n">
        <v>16</v>
      </c>
      <c r="D14761" s="7" t="n">
        <v>0</v>
      </c>
      <c r="E14761" s="7" t="n">
        <v>0</v>
      </c>
      <c r="F14761" s="7" t="n">
        <v>0</v>
      </c>
    </row>
    <row r="14762" spans="1:6">
      <c r="A14762" t="s">
        <v>4</v>
      </c>
      <c r="B14762" s="4" t="s">
        <v>5</v>
      </c>
      <c r="C14762" s="4" t="s">
        <v>7</v>
      </c>
      <c r="D14762" s="4" t="s">
        <v>18</v>
      </c>
      <c r="E14762" s="4" t="s">
        <v>18</v>
      </c>
      <c r="F14762" s="4" t="s">
        <v>18</v>
      </c>
      <c r="G14762" s="4" t="s">
        <v>7</v>
      </c>
      <c r="H14762" s="4" t="s">
        <v>7</v>
      </c>
    </row>
    <row r="14763" spans="1:6">
      <c r="A14763" t="n">
        <v>126478</v>
      </c>
      <c r="B14763" s="35" t="n">
        <v>60</v>
      </c>
      <c r="C14763" s="7" t="n">
        <v>0</v>
      </c>
      <c r="D14763" s="7" t="n">
        <v>0</v>
      </c>
      <c r="E14763" s="7" t="n">
        <v>0</v>
      </c>
      <c r="F14763" s="7" t="n">
        <v>0</v>
      </c>
      <c r="G14763" s="7" t="n">
        <v>0</v>
      </c>
      <c r="H14763" s="7" t="n">
        <v>1</v>
      </c>
    </row>
    <row r="14764" spans="1:6">
      <c r="A14764" t="s">
        <v>4</v>
      </c>
      <c r="B14764" s="4" t="s">
        <v>5</v>
      </c>
      <c r="C14764" s="4" t="s">
        <v>7</v>
      </c>
      <c r="D14764" s="4" t="s">
        <v>18</v>
      </c>
      <c r="E14764" s="4" t="s">
        <v>18</v>
      </c>
      <c r="F14764" s="4" t="s">
        <v>18</v>
      </c>
      <c r="G14764" s="4" t="s">
        <v>7</v>
      </c>
      <c r="H14764" s="4" t="s">
        <v>7</v>
      </c>
    </row>
    <row r="14765" spans="1:6">
      <c r="A14765" t="n">
        <v>126497</v>
      </c>
      <c r="B14765" s="35" t="n">
        <v>60</v>
      </c>
      <c r="C14765" s="7" t="n">
        <v>0</v>
      </c>
      <c r="D14765" s="7" t="n">
        <v>0</v>
      </c>
      <c r="E14765" s="7" t="n">
        <v>0</v>
      </c>
      <c r="F14765" s="7" t="n">
        <v>0</v>
      </c>
      <c r="G14765" s="7" t="n">
        <v>0</v>
      </c>
      <c r="H14765" s="7" t="n">
        <v>0</v>
      </c>
    </row>
    <row r="14766" spans="1:6">
      <c r="A14766" t="s">
        <v>4</v>
      </c>
      <c r="B14766" s="4" t="s">
        <v>5</v>
      </c>
      <c r="C14766" s="4" t="s">
        <v>7</v>
      </c>
      <c r="D14766" s="4" t="s">
        <v>7</v>
      </c>
      <c r="E14766" s="4" t="s">
        <v>7</v>
      </c>
    </row>
    <row r="14767" spans="1:6">
      <c r="A14767" t="n">
        <v>126516</v>
      </c>
      <c r="B14767" s="45" t="n">
        <v>61</v>
      </c>
      <c r="C14767" s="7" t="n">
        <v>0</v>
      </c>
      <c r="D14767" s="7" t="n">
        <v>65533</v>
      </c>
      <c r="E14767" s="7" t="n">
        <v>0</v>
      </c>
    </row>
    <row r="14768" spans="1:6">
      <c r="A14768" t="s">
        <v>4</v>
      </c>
      <c r="B14768" s="4" t="s">
        <v>5</v>
      </c>
      <c r="C14768" s="4" t="s">
        <v>7</v>
      </c>
      <c r="D14768" s="4" t="s">
        <v>18</v>
      </c>
      <c r="E14768" s="4" t="s">
        <v>18</v>
      </c>
      <c r="F14768" s="4" t="s">
        <v>18</v>
      </c>
      <c r="G14768" s="4" t="s">
        <v>7</v>
      </c>
      <c r="H14768" s="4" t="s">
        <v>7</v>
      </c>
    </row>
    <row r="14769" spans="1:8">
      <c r="A14769" t="n">
        <v>126523</v>
      </c>
      <c r="B14769" s="35" t="n">
        <v>60</v>
      </c>
      <c r="C14769" s="7" t="n">
        <v>1</v>
      </c>
      <c r="D14769" s="7" t="n">
        <v>0</v>
      </c>
      <c r="E14769" s="7" t="n">
        <v>0</v>
      </c>
      <c r="F14769" s="7" t="n">
        <v>0</v>
      </c>
      <c r="G14769" s="7" t="n">
        <v>0</v>
      </c>
      <c r="H14769" s="7" t="n">
        <v>1</v>
      </c>
    </row>
    <row r="14770" spans="1:8">
      <c r="A14770" t="s">
        <v>4</v>
      </c>
      <c r="B14770" s="4" t="s">
        <v>5</v>
      </c>
      <c r="C14770" s="4" t="s">
        <v>7</v>
      </c>
      <c r="D14770" s="4" t="s">
        <v>18</v>
      </c>
      <c r="E14770" s="4" t="s">
        <v>18</v>
      </c>
      <c r="F14770" s="4" t="s">
        <v>18</v>
      </c>
      <c r="G14770" s="4" t="s">
        <v>7</v>
      </c>
      <c r="H14770" s="4" t="s">
        <v>7</v>
      </c>
    </row>
    <row r="14771" spans="1:8">
      <c r="A14771" t="n">
        <v>126542</v>
      </c>
      <c r="B14771" s="35" t="n">
        <v>60</v>
      </c>
      <c r="C14771" s="7" t="n">
        <v>1</v>
      </c>
      <c r="D14771" s="7" t="n">
        <v>0</v>
      </c>
      <c r="E14771" s="7" t="n">
        <v>0</v>
      </c>
      <c r="F14771" s="7" t="n">
        <v>0</v>
      </c>
      <c r="G14771" s="7" t="n">
        <v>0</v>
      </c>
      <c r="H14771" s="7" t="n">
        <v>0</v>
      </c>
    </row>
    <row r="14772" spans="1:8">
      <c r="A14772" t="s">
        <v>4</v>
      </c>
      <c r="B14772" s="4" t="s">
        <v>5</v>
      </c>
      <c r="C14772" s="4" t="s">
        <v>7</v>
      </c>
      <c r="D14772" s="4" t="s">
        <v>7</v>
      </c>
      <c r="E14772" s="4" t="s">
        <v>7</v>
      </c>
    </row>
    <row r="14773" spans="1:8">
      <c r="A14773" t="n">
        <v>126561</v>
      </c>
      <c r="B14773" s="45" t="n">
        <v>61</v>
      </c>
      <c r="C14773" s="7" t="n">
        <v>1</v>
      </c>
      <c r="D14773" s="7" t="n">
        <v>65533</v>
      </c>
      <c r="E14773" s="7" t="n">
        <v>0</v>
      </c>
    </row>
    <row r="14774" spans="1:8">
      <c r="A14774" t="s">
        <v>4</v>
      </c>
      <c r="B14774" s="4" t="s">
        <v>5</v>
      </c>
      <c r="C14774" s="4" t="s">
        <v>7</v>
      </c>
      <c r="D14774" s="4" t="s">
        <v>18</v>
      </c>
      <c r="E14774" s="4" t="s">
        <v>18</v>
      </c>
      <c r="F14774" s="4" t="s">
        <v>18</v>
      </c>
      <c r="G14774" s="4" t="s">
        <v>7</v>
      </c>
      <c r="H14774" s="4" t="s">
        <v>7</v>
      </c>
    </row>
    <row r="14775" spans="1:8">
      <c r="A14775" t="n">
        <v>126568</v>
      </c>
      <c r="B14775" s="35" t="n">
        <v>60</v>
      </c>
      <c r="C14775" s="7" t="n">
        <v>2</v>
      </c>
      <c r="D14775" s="7" t="n">
        <v>0</v>
      </c>
      <c r="E14775" s="7" t="n">
        <v>0</v>
      </c>
      <c r="F14775" s="7" t="n">
        <v>0</v>
      </c>
      <c r="G14775" s="7" t="n">
        <v>0</v>
      </c>
      <c r="H14775" s="7" t="n">
        <v>1</v>
      </c>
    </row>
    <row r="14776" spans="1:8">
      <c r="A14776" t="s">
        <v>4</v>
      </c>
      <c r="B14776" s="4" t="s">
        <v>5</v>
      </c>
      <c r="C14776" s="4" t="s">
        <v>7</v>
      </c>
      <c r="D14776" s="4" t="s">
        <v>18</v>
      </c>
      <c r="E14776" s="4" t="s">
        <v>18</v>
      </c>
      <c r="F14776" s="4" t="s">
        <v>18</v>
      </c>
      <c r="G14776" s="4" t="s">
        <v>7</v>
      </c>
      <c r="H14776" s="4" t="s">
        <v>7</v>
      </c>
    </row>
    <row r="14777" spans="1:8">
      <c r="A14777" t="n">
        <v>126587</v>
      </c>
      <c r="B14777" s="35" t="n">
        <v>60</v>
      </c>
      <c r="C14777" s="7" t="n">
        <v>2</v>
      </c>
      <c r="D14777" s="7" t="n">
        <v>0</v>
      </c>
      <c r="E14777" s="7" t="n">
        <v>0</v>
      </c>
      <c r="F14777" s="7" t="n">
        <v>0</v>
      </c>
      <c r="G14777" s="7" t="n">
        <v>0</v>
      </c>
      <c r="H14777" s="7" t="n">
        <v>0</v>
      </c>
    </row>
    <row r="14778" spans="1:8">
      <c r="A14778" t="s">
        <v>4</v>
      </c>
      <c r="B14778" s="4" t="s">
        <v>5</v>
      </c>
      <c r="C14778" s="4" t="s">
        <v>7</v>
      </c>
      <c r="D14778" s="4" t="s">
        <v>7</v>
      </c>
      <c r="E14778" s="4" t="s">
        <v>7</v>
      </c>
    </row>
    <row r="14779" spans="1:8">
      <c r="A14779" t="n">
        <v>126606</v>
      </c>
      <c r="B14779" s="45" t="n">
        <v>61</v>
      </c>
      <c r="C14779" s="7" t="n">
        <v>2</v>
      </c>
      <c r="D14779" s="7" t="n">
        <v>65533</v>
      </c>
      <c r="E14779" s="7" t="n">
        <v>0</v>
      </c>
    </row>
    <row r="14780" spans="1:8">
      <c r="A14780" t="s">
        <v>4</v>
      </c>
      <c r="B14780" s="4" t="s">
        <v>5</v>
      </c>
      <c r="C14780" s="4" t="s">
        <v>7</v>
      </c>
      <c r="D14780" s="4" t="s">
        <v>18</v>
      </c>
      <c r="E14780" s="4" t="s">
        <v>18</v>
      </c>
      <c r="F14780" s="4" t="s">
        <v>18</v>
      </c>
      <c r="G14780" s="4" t="s">
        <v>7</v>
      </c>
      <c r="H14780" s="4" t="s">
        <v>7</v>
      </c>
    </row>
    <row r="14781" spans="1:8">
      <c r="A14781" t="n">
        <v>126613</v>
      </c>
      <c r="B14781" s="35" t="n">
        <v>60</v>
      </c>
      <c r="C14781" s="7" t="n">
        <v>3</v>
      </c>
      <c r="D14781" s="7" t="n">
        <v>0</v>
      </c>
      <c r="E14781" s="7" t="n">
        <v>0</v>
      </c>
      <c r="F14781" s="7" t="n">
        <v>0</v>
      </c>
      <c r="G14781" s="7" t="n">
        <v>0</v>
      </c>
      <c r="H14781" s="7" t="n">
        <v>1</v>
      </c>
    </row>
    <row r="14782" spans="1:8">
      <c r="A14782" t="s">
        <v>4</v>
      </c>
      <c r="B14782" s="4" t="s">
        <v>5</v>
      </c>
      <c r="C14782" s="4" t="s">
        <v>7</v>
      </c>
      <c r="D14782" s="4" t="s">
        <v>18</v>
      </c>
      <c r="E14782" s="4" t="s">
        <v>18</v>
      </c>
      <c r="F14782" s="4" t="s">
        <v>18</v>
      </c>
      <c r="G14782" s="4" t="s">
        <v>7</v>
      </c>
      <c r="H14782" s="4" t="s">
        <v>7</v>
      </c>
    </row>
    <row r="14783" spans="1:8">
      <c r="A14783" t="n">
        <v>126632</v>
      </c>
      <c r="B14783" s="35" t="n">
        <v>60</v>
      </c>
      <c r="C14783" s="7" t="n">
        <v>3</v>
      </c>
      <c r="D14783" s="7" t="n">
        <v>0</v>
      </c>
      <c r="E14783" s="7" t="n">
        <v>0</v>
      </c>
      <c r="F14783" s="7" t="n">
        <v>0</v>
      </c>
      <c r="G14783" s="7" t="n">
        <v>0</v>
      </c>
      <c r="H14783" s="7" t="n">
        <v>0</v>
      </c>
    </row>
    <row r="14784" spans="1:8">
      <c r="A14784" t="s">
        <v>4</v>
      </c>
      <c r="B14784" s="4" t="s">
        <v>5</v>
      </c>
      <c r="C14784" s="4" t="s">
        <v>7</v>
      </c>
      <c r="D14784" s="4" t="s">
        <v>7</v>
      </c>
      <c r="E14784" s="4" t="s">
        <v>7</v>
      </c>
    </row>
    <row r="14785" spans="1:8">
      <c r="A14785" t="n">
        <v>126651</v>
      </c>
      <c r="B14785" s="45" t="n">
        <v>61</v>
      </c>
      <c r="C14785" s="7" t="n">
        <v>3</v>
      </c>
      <c r="D14785" s="7" t="n">
        <v>65533</v>
      </c>
      <c r="E14785" s="7" t="n">
        <v>0</v>
      </c>
    </row>
    <row r="14786" spans="1:8">
      <c r="A14786" t="s">
        <v>4</v>
      </c>
      <c r="B14786" s="4" t="s">
        <v>5</v>
      </c>
      <c r="C14786" s="4" t="s">
        <v>7</v>
      </c>
      <c r="D14786" s="4" t="s">
        <v>18</v>
      </c>
      <c r="E14786" s="4" t="s">
        <v>18</v>
      </c>
      <c r="F14786" s="4" t="s">
        <v>18</v>
      </c>
      <c r="G14786" s="4" t="s">
        <v>7</v>
      </c>
      <c r="H14786" s="4" t="s">
        <v>7</v>
      </c>
    </row>
    <row r="14787" spans="1:8">
      <c r="A14787" t="n">
        <v>126658</v>
      </c>
      <c r="B14787" s="35" t="n">
        <v>60</v>
      </c>
      <c r="C14787" s="7" t="n">
        <v>4</v>
      </c>
      <c r="D14787" s="7" t="n">
        <v>0</v>
      </c>
      <c r="E14787" s="7" t="n">
        <v>0</v>
      </c>
      <c r="F14787" s="7" t="n">
        <v>0</v>
      </c>
      <c r="G14787" s="7" t="n">
        <v>0</v>
      </c>
      <c r="H14787" s="7" t="n">
        <v>1</v>
      </c>
    </row>
    <row r="14788" spans="1:8">
      <c r="A14788" t="s">
        <v>4</v>
      </c>
      <c r="B14788" s="4" t="s">
        <v>5</v>
      </c>
      <c r="C14788" s="4" t="s">
        <v>7</v>
      </c>
      <c r="D14788" s="4" t="s">
        <v>18</v>
      </c>
      <c r="E14788" s="4" t="s">
        <v>18</v>
      </c>
      <c r="F14788" s="4" t="s">
        <v>18</v>
      </c>
      <c r="G14788" s="4" t="s">
        <v>7</v>
      </c>
      <c r="H14788" s="4" t="s">
        <v>7</v>
      </c>
    </row>
    <row r="14789" spans="1:8">
      <c r="A14789" t="n">
        <v>126677</v>
      </c>
      <c r="B14789" s="35" t="n">
        <v>60</v>
      </c>
      <c r="C14789" s="7" t="n">
        <v>4</v>
      </c>
      <c r="D14789" s="7" t="n">
        <v>0</v>
      </c>
      <c r="E14789" s="7" t="n">
        <v>0</v>
      </c>
      <c r="F14789" s="7" t="n">
        <v>0</v>
      </c>
      <c r="G14789" s="7" t="n">
        <v>0</v>
      </c>
      <c r="H14789" s="7" t="n">
        <v>0</v>
      </c>
    </row>
    <row r="14790" spans="1:8">
      <c r="A14790" t="s">
        <v>4</v>
      </c>
      <c r="B14790" s="4" t="s">
        <v>5</v>
      </c>
      <c r="C14790" s="4" t="s">
        <v>7</v>
      </c>
      <c r="D14790" s="4" t="s">
        <v>7</v>
      </c>
      <c r="E14790" s="4" t="s">
        <v>7</v>
      </c>
    </row>
    <row r="14791" spans="1:8">
      <c r="A14791" t="n">
        <v>126696</v>
      </c>
      <c r="B14791" s="45" t="n">
        <v>61</v>
      </c>
      <c r="C14791" s="7" t="n">
        <v>4</v>
      </c>
      <c r="D14791" s="7" t="n">
        <v>65533</v>
      </c>
      <c r="E14791" s="7" t="n">
        <v>0</v>
      </c>
    </row>
    <row r="14792" spans="1:8">
      <c r="A14792" t="s">
        <v>4</v>
      </c>
      <c r="B14792" s="4" t="s">
        <v>5</v>
      </c>
      <c r="C14792" s="4" t="s">
        <v>7</v>
      </c>
      <c r="D14792" s="4" t="s">
        <v>18</v>
      </c>
      <c r="E14792" s="4" t="s">
        <v>18</v>
      </c>
      <c r="F14792" s="4" t="s">
        <v>18</v>
      </c>
      <c r="G14792" s="4" t="s">
        <v>7</v>
      </c>
      <c r="H14792" s="4" t="s">
        <v>7</v>
      </c>
    </row>
    <row r="14793" spans="1:8">
      <c r="A14793" t="n">
        <v>126703</v>
      </c>
      <c r="B14793" s="35" t="n">
        <v>60</v>
      </c>
      <c r="C14793" s="7" t="n">
        <v>5</v>
      </c>
      <c r="D14793" s="7" t="n">
        <v>0</v>
      </c>
      <c r="E14793" s="7" t="n">
        <v>0</v>
      </c>
      <c r="F14793" s="7" t="n">
        <v>0</v>
      </c>
      <c r="G14793" s="7" t="n">
        <v>0</v>
      </c>
      <c r="H14793" s="7" t="n">
        <v>1</v>
      </c>
    </row>
    <row r="14794" spans="1:8">
      <c r="A14794" t="s">
        <v>4</v>
      </c>
      <c r="B14794" s="4" t="s">
        <v>5</v>
      </c>
      <c r="C14794" s="4" t="s">
        <v>7</v>
      </c>
      <c r="D14794" s="4" t="s">
        <v>18</v>
      </c>
      <c r="E14794" s="4" t="s">
        <v>18</v>
      </c>
      <c r="F14794" s="4" t="s">
        <v>18</v>
      </c>
      <c r="G14794" s="4" t="s">
        <v>7</v>
      </c>
      <c r="H14794" s="4" t="s">
        <v>7</v>
      </c>
    </row>
    <row r="14795" spans="1:8">
      <c r="A14795" t="n">
        <v>126722</v>
      </c>
      <c r="B14795" s="35" t="n">
        <v>60</v>
      </c>
      <c r="C14795" s="7" t="n">
        <v>5</v>
      </c>
      <c r="D14795" s="7" t="n">
        <v>0</v>
      </c>
      <c r="E14795" s="7" t="n">
        <v>0</v>
      </c>
      <c r="F14795" s="7" t="n">
        <v>0</v>
      </c>
      <c r="G14795" s="7" t="n">
        <v>0</v>
      </c>
      <c r="H14795" s="7" t="n">
        <v>0</v>
      </c>
    </row>
    <row r="14796" spans="1:8">
      <c r="A14796" t="s">
        <v>4</v>
      </c>
      <c r="B14796" s="4" t="s">
        <v>5</v>
      </c>
      <c r="C14796" s="4" t="s">
        <v>7</v>
      </c>
      <c r="D14796" s="4" t="s">
        <v>7</v>
      </c>
      <c r="E14796" s="4" t="s">
        <v>7</v>
      </c>
    </row>
    <row r="14797" spans="1:8">
      <c r="A14797" t="n">
        <v>126741</v>
      </c>
      <c r="B14797" s="45" t="n">
        <v>61</v>
      </c>
      <c r="C14797" s="7" t="n">
        <v>5</v>
      </c>
      <c r="D14797" s="7" t="n">
        <v>65533</v>
      </c>
      <c r="E14797" s="7" t="n">
        <v>0</v>
      </c>
    </row>
    <row r="14798" spans="1:8">
      <c r="A14798" t="s">
        <v>4</v>
      </c>
      <c r="B14798" s="4" t="s">
        <v>5</v>
      </c>
      <c r="C14798" s="4" t="s">
        <v>7</v>
      </c>
      <c r="D14798" s="4" t="s">
        <v>18</v>
      </c>
      <c r="E14798" s="4" t="s">
        <v>18</v>
      </c>
      <c r="F14798" s="4" t="s">
        <v>18</v>
      </c>
      <c r="G14798" s="4" t="s">
        <v>7</v>
      </c>
      <c r="H14798" s="4" t="s">
        <v>7</v>
      </c>
    </row>
    <row r="14799" spans="1:8">
      <c r="A14799" t="n">
        <v>126748</v>
      </c>
      <c r="B14799" s="35" t="n">
        <v>60</v>
      </c>
      <c r="C14799" s="7" t="n">
        <v>6</v>
      </c>
      <c r="D14799" s="7" t="n">
        <v>0</v>
      </c>
      <c r="E14799" s="7" t="n">
        <v>0</v>
      </c>
      <c r="F14799" s="7" t="n">
        <v>0</v>
      </c>
      <c r="G14799" s="7" t="n">
        <v>0</v>
      </c>
      <c r="H14799" s="7" t="n">
        <v>1</v>
      </c>
    </row>
    <row r="14800" spans="1:8">
      <c r="A14800" t="s">
        <v>4</v>
      </c>
      <c r="B14800" s="4" t="s">
        <v>5</v>
      </c>
      <c r="C14800" s="4" t="s">
        <v>7</v>
      </c>
      <c r="D14800" s="4" t="s">
        <v>18</v>
      </c>
      <c r="E14800" s="4" t="s">
        <v>18</v>
      </c>
      <c r="F14800" s="4" t="s">
        <v>18</v>
      </c>
      <c r="G14800" s="4" t="s">
        <v>7</v>
      </c>
      <c r="H14800" s="4" t="s">
        <v>7</v>
      </c>
    </row>
    <row r="14801" spans="1:8">
      <c r="A14801" t="n">
        <v>126767</v>
      </c>
      <c r="B14801" s="35" t="n">
        <v>60</v>
      </c>
      <c r="C14801" s="7" t="n">
        <v>6</v>
      </c>
      <c r="D14801" s="7" t="n">
        <v>0</v>
      </c>
      <c r="E14801" s="7" t="n">
        <v>0</v>
      </c>
      <c r="F14801" s="7" t="n">
        <v>0</v>
      </c>
      <c r="G14801" s="7" t="n">
        <v>0</v>
      </c>
      <c r="H14801" s="7" t="n">
        <v>0</v>
      </c>
    </row>
    <row r="14802" spans="1:8">
      <c r="A14802" t="s">
        <v>4</v>
      </c>
      <c r="B14802" s="4" t="s">
        <v>5</v>
      </c>
      <c r="C14802" s="4" t="s">
        <v>7</v>
      </c>
      <c r="D14802" s="4" t="s">
        <v>7</v>
      </c>
      <c r="E14802" s="4" t="s">
        <v>7</v>
      </c>
    </row>
    <row r="14803" spans="1:8">
      <c r="A14803" t="n">
        <v>126786</v>
      </c>
      <c r="B14803" s="45" t="n">
        <v>61</v>
      </c>
      <c r="C14803" s="7" t="n">
        <v>6</v>
      </c>
      <c r="D14803" s="7" t="n">
        <v>65533</v>
      </c>
      <c r="E14803" s="7" t="n">
        <v>0</v>
      </c>
    </row>
    <row r="14804" spans="1:8">
      <c r="A14804" t="s">
        <v>4</v>
      </c>
      <c r="B14804" s="4" t="s">
        <v>5</v>
      </c>
      <c r="C14804" s="4" t="s">
        <v>7</v>
      </c>
      <c r="D14804" s="4" t="s">
        <v>18</v>
      </c>
      <c r="E14804" s="4" t="s">
        <v>18</v>
      </c>
      <c r="F14804" s="4" t="s">
        <v>18</v>
      </c>
      <c r="G14804" s="4" t="s">
        <v>7</v>
      </c>
      <c r="H14804" s="4" t="s">
        <v>7</v>
      </c>
    </row>
    <row r="14805" spans="1:8">
      <c r="A14805" t="n">
        <v>126793</v>
      </c>
      <c r="B14805" s="35" t="n">
        <v>60</v>
      </c>
      <c r="C14805" s="7" t="n">
        <v>7</v>
      </c>
      <c r="D14805" s="7" t="n">
        <v>0</v>
      </c>
      <c r="E14805" s="7" t="n">
        <v>0</v>
      </c>
      <c r="F14805" s="7" t="n">
        <v>0</v>
      </c>
      <c r="G14805" s="7" t="n">
        <v>0</v>
      </c>
      <c r="H14805" s="7" t="n">
        <v>1</v>
      </c>
    </row>
    <row r="14806" spans="1:8">
      <c r="A14806" t="s">
        <v>4</v>
      </c>
      <c r="B14806" s="4" t="s">
        <v>5</v>
      </c>
      <c r="C14806" s="4" t="s">
        <v>7</v>
      </c>
      <c r="D14806" s="4" t="s">
        <v>18</v>
      </c>
      <c r="E14806" s="4" t="s">
        <v>18</v>
      </c>
      <c r="F14806" s="4" t="s">
        <v>18</v>
      </c>
      <c r="G14806" s="4" t="s">
        <v>7</v>
      </c>
      <c r="H14806" s="4" t="s">
        <v>7</v>
      </c>
    </row>
    <row r="14807" spans="1:8">
      <c r="A14807" t="n">
        <v>126812</v>
      </c>
      <c r="B14807" s="35" t="n">
        <v>60</v>
      </c>
      <c r="C14807" s="7" t="n">
        <v>7</v>
      </c>
      <c r="D14807" s="7" t="n">
        <v>0</v>
      </c>
      <c r="E14807" s="7" t="n">
        <v>0</v>
      </c>
      <c r="F14807" s="7" t="n">
        <v>0</v>
      </c>
      <c r="G14807" s="7" t="n">
        <v>0</v>
      </c>
      <c r="H14807" s="7" t="n">
        <v>0</v>
      </c>
    </row>
    <row r="14808" spans="1:8">
      <c r="A14808" t="s">
        <v>4</v>
      </c>
      <c r="B14808" s="4" t="s">
        <v>5</v>
      </c>
      <c r="C14808" s="4" t="s">
        <v>7</v>
      </c>
      <c r="D14808" s="4" t="s">
        <v>7</v>
      </c>
      <c r="E14808" s="4" t="s">
        <v>7</v>
      </c>
    </row>
    <row r="14809" spans="1:8">
      <c r="A14809" t="n">
        <v>126831</v>
      </c>
      <c r="B14809" s="45" t="n">
        <v>61</v>
      </c>
      <c r="C14809" s="7" t="n">
        <v>7</v>
      </c>
      <c r="D14809" s="7" t="n">
        <v>65533</v>
      </c>
      <c r="E14809" s="7" t="n">
        <v>0</v>
      </c>
    </row>
    <row r="14810" spans="1:8">
      <c r="A14810" t="s">
        <v>4</v>
      </c>
      <c r="B14810" s="4" t="s">
        <v>5</v>
      </c>
      <c r="C14810" s="4" t="s">
        <v>7</v>
      </c>
      <c r="D14810" s="4" t="s">
        <v>18</v>
      </c>
      <c r="E14810" s="4" t="s">
        <v>18</v>
      </c>
      <c r="F14810" s="4" t="s">
        <v>18</v>
      </c>
      <c r="G14810" s="4" t="s">
        <v>7</v>
      </c>
      <c r="H14810" s="4" t="s">
        <v>7</v>
      </c>
    </row>
    <row r="14811" spans="1:8">
      <c r="A14811" t="n">
        <v>126838</v>
      </c>
      <c r="B14811" s="35" t="n">
        <v>60</v>
      </c>
      <c r="C14811" s="7" t="n">
        <v>8</v>
      </c>
      <c r="D14811" s="7" t="n">
        <v>0</v>
      </c>
      <c r="E14811" s="7" t="n">
        <v>0</v>
      </c>
      <c r="F14811" s="7" t="n">
        <v>0</v>
      </c>
      <c r="G14811" s="7" t="n">
        <v>0</v>
      </c>
      <c r="H14811" s="7" t="n">
        <v>1</v>
      </c>
    </row>
    <row r="14812" spans="1:8">
      <c r="A14812" t="s">
        <v>4</v>
      </c>
      <c r="B14812" s="4" t="s">
        <v>5</v>
      </c>
      <c r="C14812" s="4" t="s">
        <v>7</v>
      </c>
      <c r="D14812" s="4" t="s">
        <v>18</v>
      </c>
      <c r="E14812" s="4" t="s">
        <v>18</v>
      </c>
      <c r="F14812" s="4" t="s">
        <v>18</v>
      </c>
      <c r="G14812" s="4" t="s">
        <v>7</v>
      </c>
      <c r="H14812" s="4" t="s">
        <v>7</v>
      </c>
    </row>
    <row r="14813" spans="1:8">
      <c r="A14813" t="n">
        <v>126857</v>
      </c>
      <c r="B14813" s="35" t="n">
        <v>60</v>
      </c>
      <c r="C14813" s="7" t="n">
        <v>8</v>
      </c>
      <c r="D14813" s="7" t="n">
        <v>0</v>
      </c>
      <c r="E14813" s="7" t="n">
        <v>0</v>
      </c>
      <c r="F14813" s="7" t="n">
        <v>0</v>
      </c>
      <c r="G14813" s="7" t="n">
        <v>0</v>
      </c>
      <c r="H14813" s="7" t="n">
        <v>0</v>
      </c>
    </row>
    <row r="14814" spans="1:8">
      <c r="A14814" t="s">
        <v>4</v>
      </c>
      <c r="B14814" s="4" t="s">
        <v>5</v>
      </c>
      <c r="C14814" s="4" t="s">
        <v>7</v>
      </c>
      <c r="D14814" s="4" t="s">
        <v>7</v>
      </c>
      <c r="E14814" s="4" t="s">
        <v>7</v>
      </c>
    </row>
    <row r="14815" spans="1:8">
      <c r="A14815" t="n">
        <v>126876</v>
      </c>
      <c r="B14815" s="45" t="n">
        <v>61</v>
      </c>
      <c r="C14815" s="7" t="n">
        <v>8</v>
      </c>
      <c r="D14815" s="7" t="n">
        <v>65533</v>
      </c>
      <c r="E14815" s="7" t="n">
        <v>0</v>
      </c>
    </row>
    <row r="14816" spans="1:8">
      <c r="A14816" t="s">
        <v>4</v>
      </c>
      <c r="B14816" s="4" t="s">
        <v>5</v>
      </c>
      <c r="C14816" s="4" t="s">
        <v>7</v>
      </c>
      <c r="D14816" s="4" t="s">
        <v>18</v>
      </c>
      <c r="E14816" s="4" t="s">
        <v>18</v>
      </c>
      <c r="F14816" s="4" t="s">
        <v>18</v>
      </c>
      <c r="G14816" s="4" t="s">
        <v>7</v>
      </c>
      <c r="H14816" s="4" t="s">
        <v>7</v>
      </c>
    </row>
    <row r="14817" spans="1:8">
      <c r="A14817" t="n">
        <v>126883</v>
      </c>
      <c r="B14817" s="35" t="n">
        <v>60</v>
      </c>
      <c r="C14817" s="7" t="n">
        <v>9</v>
      </c>
      <c r="D14817" s="7" t="n">
        <v>0</v>
      </c>
      <c r="E14817" s="7" t="n">
        <v>0</v>
      </c>
      <c r="F14817" s="7" t="n">
        <v>0</v>
      </c>
      <c r="G14817" s="7" t="n">
        <v>0</v>
      </c>
      <c r="H14817" s="7" t="n">
        <v>1</v>
      </c>
    </row>
    <row r="14818" spans="1:8">
      <c r="A14818" t="s">
        <v>4</v>
      </c>
      <c r="B14818" s="4" t="s">
        <v>5</v>
      </c>
      <c r="C14818" s="4" t="s">
        <v>7</v>
      </c>
      <c r="D14818" s="4" t="s">
        <v>18</v>
      </c>
      <c r="E14818" s="4" t="s">
        <v>18</v>
      </c>
      <c r="F14818" s="4" t="s">
        <v>18</v>
      </c>
      <c r="G14818" s="4" t="s">
        <v>7</v>
      </c>
      <c r="H14818" s="4" t="s">
        <v>7</v>
      </c>
    </row>
    <row r="14819" spans="1:8">
      <c r="A14819" t="n">
        <v>126902</v>
      </c>
      <c r="B14819" s="35" t="n">
        <v>60</v>
      </c>
      <c r="C14819" s="7" t="n">
        <v>9</v>
      </c>
      <c r="D14819" s="7" t="n">
        <v>0</v>
      </c>
      <c r="E14819" s="7" t="n">
        <v>0</v>
      </c>
      <c r="F14819" s="7" t="n">
        <v>0</v>
      </c>
      <c r="G14819" s="7" t="n">
        <v>0</v>
      </c>
      <c r="H14819" s="7" t="n">
        <v>0</v>
      </c>
    </row>
    <row r="14820" spans="1:8">
      <c r="A14820" t="s">
        <v>4</v>
      </c>
      <c r="B14820" s="4" t="s">
        <v>5</v>
      </c>
      <c r="C14820" s="4" t="s">
        <v>7</v>
      </c>
      <c r="D14820" s="4" t="s">
        <v>7</v>
      </c>
      <c r="E14820" s="4" t="s">
        <v>7</v>
      </c>
    </row>
    <row r="14821" spans="1:8">
      <c r="A14821" t="n">
        <v>126921</v>
      </c>
      <c r="B14821" s="45" t="n">
        <v>61</v>
      </c>
      <c r="C14821" s="7" t="n">
        <v>9</v>
      </c>
      <c r="D14821" s="7" t="n">
        <v>65533</v>
      </c>
      <c r="E14821" s="7" t="n">
        <v>0</v>
      </c>
    </row>
    <row r="14822" spans="1:8">
      <c r="A14822" t="s">
        <v>4</v>
      </c>
      <c r="B14822" s="4" t="s">
        <v>5</v>
      </c>
      <c r="C14822" s="4" t="s">
        <v>7</v>
      </c>
      <c r="D14822" s="4" t="s">
        <v>18</v>
      </c>
      <c r="E14822" s="4" t="s">
        <v>18</v>
      </c>
      <c r="F14822" s="4" t="s">
        <v>18</v>
      </c>
      <c r="G14822" s="4" t="s">
        <v>7</v>
      </c>
      <c r="H14822" s="4" t="s">
        <v>7</v>
      </c>
    </row>
    <row r="14823" spans="1:8">
      <c r="A14823" t="n">
        <v>126928</v>
      </c>
      <c r="B14823" s="35" t="n">
        <v>60</v>
      </c>
      <c r="C14823" s="7" t="n">
        <v>11</v>
      </c>
      <c r="D14823" s="7" t="n">
        <v>0</v>
      </c>
      <c r="E14823" s="7" t="n">
        <v>0</v>
      </c>
      <c r="F14823" s="7" t="n">
        <v>0</v>
      </c>
      <c r="G14823" s="7" t="n">
        <v>0</v>
      </c>
      <c r="H14823" s="7" t="n">
        <v>1</v>
      </c>
    </row>
    <row r="14824" spans="1:8">
      <c r="A14824" t="s">
        <v>4</v>
      </c>
      <c r="B14824" s="4" t="s">
        <v>5</v>
      </c>
      <c r="C14824" s="4" t="s">
        <v>7</v>
      </c>
      <c r="D14824" s="4" t="s">
        <v>18</v>
      </c>
      <c r="E14824" s="4" t="s">
        <v>18</v>
      </c>
      <c r="F14824" s="4" t="s">
        <v>18</v>
      </c>
      <c r="G14824" s="4" t="s">
        <v>7</v>
      </c>
      <c r="H14824" s="4" t="s">
        <v>7</v>
      </c>
    </row>
    <row r="14825" spans="1:8">
      <c r="A14825" t="n">
        <v>126947</v>
      </c>
      <c r="B14825" s="35" t="n">
        <v>60</v>
      </c>
      <c r="C14825" s="7" t="n">
        <v>11</v>
      </c>
      <c r="D14825" s="7" t="n">
        <v>0</v>
      </c>
      <c r="E14825" s="7" t="n">
        <v>0</v>
      </c>
      <c r="F14825" s="7" t="n">
        <v>0</v>
      </c>
      <c r="G14825" s="7" t="n">
        <v>0</v>
      </c>
      <c r="H14825" s="7" t="n">
        <v>0</v>
      </c>
    </row>
    <row r="14826" spans="1:8">
      <c r="A14826" t="s">
        <v>4</v>
      </c>
      <c r="B14826" s="4" t="s">
        <v>5</v>
      </c>
      <c r="C14826" s="4" t="s">
        <v>7</v>
      </c>
      <c r="D14826" s="4" t="s">
        <v>7</v>
      </c>
      <c r="E14826" s="4" t="s">
        <v>7</v>
      </c>
    </row>
    <row r="14827" spans="1:8">
      <c r="A14827" t="n">
        <v>126966</v>
      </c>
      <c r="B14827" s="45" t="n">
        <v>61</v>
      </c>
      <c r="C14827" s="7" t="n">
        <v>11</v>
      </c>
      <c r="D14827" s="7" t="n">
        <v>65533</v>
      </c>
      <c r="E14827" s="7" t="n">
        <v>0</v>
      </c>
    </row>
    <row r="14828" spans="1:8">
      <c r="A14828" t="s">
        <v>4</v>
      </c>
      <c r="B14828" s="4" t="s">
        <v>5</v>
      </c>
      <c r="C14828" s="4" t="s">
        <v>7</v>
      </c>
      <c r="D14828" s="4" t="s">
        <v>18</v>
      </c>
      <c r="E14828" s="4" t="s">
        <v>18</v>
      </c>
      <c r="F14828" s="4" t="s">
        <v>18</v>
      </c>
      <c r="G14828" s="4" t="s">
        <v>7</v>
      </c>
      <c r="H14828" s="4" t="s">
        <v>7</v>
      </c>
    </row>
    <row r="14829" spans="1:8">
      <c r="A14829" t="n">
        <v>126973</v>
      </c>
      <c r="B14829" s="35" t="n">
        <v>60</v>
      </c>
      <c r="C14829" s="7" t="n">
        <v>13</v>
      </c>
      <c r="D14829" s="7" t="n">
        <v>0</v>
      </c>
      <c r="E14829" s="7" t="n">
        <v>0</v>
      </c>
      <c r="F14829" s="7" t="n">
        <v>0</v>
      </c>
      <c r="G14829" s="7" t="n">
        <v>0</v>
      </c>
      <c r="H14829" s="7" t="n">
        <v>1</v>
      </c>
    </row>
    <row r="14830" spans="1:8">
      <c r="A14830" t="s">
        <v>4</v>
      </c>
      <c r="B14830" s="4" t="s">
        <v>5</v>
      </c>
      <c r="C14830" s="4" t="s">
        <v>7</v>
      </c>
      <c r="D14830" s="4" t="s">
        <v>18</v>
      </c>
      <c r="E14830" s="4" t="s">
        <v>18</v>
      </c>
      <c r="F14830" s="4" t="s">
        <v>18</v>
      </c>
      <c r="G14830" s="4" t="s">
        <v>7</v>
      </c>
      <c r="H14830" s="4" t="s">
        <v>7</v>
      </c>
    </row>
    <row r="14831" spans="1:8">
      <c r="A14831" t="n">
        <v>126992</v>
      </c>
      <c r="B14831" s="35" t="n">
        <v>60</v>
      </c>
      <c r="C14831" s="7" t="n">
        <v>13</v>
      </c>
      <c r="D14831" s="7" t="n">
        <v>0</v>
      </c>
      <c r="E14831" s="7" t="n">
        <v>0</v>
      </c>
      <c r="F14831" s="7" t="n">
        <v>0</v>
      </c>
      <c r="G14831" s="7" t="n">
        <v>0</v>
      </c>
      <c r="H14831" s="7" t="n">
        <v>0</v>
      </c>
    </row>
    <row r="14832" spans="1:8">
      <c r="A14832" t="s">
        <v>4</v>
      </c>
      <c r="B14832" s="4" t="s">
        <v>5</v>
      </c>
      <c r="C14832" s="4" t="s">
        <v>7</v>
      </c>
      <c r="D14832" s="4" t="s">
        <v>7</v>
      </c>
      <c r="E14832" s="4" t="s">
        <v>7</v>
      </c>
    </row>
    <row r="14833" spans="1:8">
      <c r="A14833" t="n">
        <v>127011</v>
      </c>
      <c r="B14833" s="45" t="n">
        <v>61</v>
      </c>
      <c r="C14833" s="7" t="n">
        <v>13</v>
      </c>
      <c r="D14833" s="7" t="n">
        <v>65533</v>
      </c>
      <c r="E14833" s="7" t="n">
        <v>0</v>
      </c>
    </row>
    <row r="14834" spans="1:8">
      <c r="A14834" t="s">
        <v>4</v>
      </c>
      <c r="B14834" s="4" t="s">
        <v>5</v>
      </c>
      <c r="C14834" s="4" t="s">
        <v>7</v>
      </c>
      <c r="D14834" s="4" t="s">
        <v>18</v>
      </c>
      <c r="E14834" s="4" t="s">
        <v>18</v>
      </c>
      <c r="F14834" s="4" t="s">
        <v>18</v>
      </c>
      <c r="G14834" s="4" t="s">
        <v>7</v>
      </c>
      <c r="H14834" s="4" t="s">
        <v>7</v>
      </c>
    </row>
    <row r="14835" spans="1:8">
      <c r="A14835" t="n">
        <v>127018</v>
      </c>
      <c r="B14835" s="35" t="n">
        <v>60</v>
      </c>
      <c r="C14835" s="7" t="n">
        <v>80</v>
      </c>
      <c r="D14835" s="7" t="n">
        <v>0</v>
      </c>
      <c r="E14835" s="7" t="n">
        <v>0</v>
      </c>
      <c r="F14835" s="7" t="n">
        <v>0</v>
      </c>
      <c r="G14835" s="7" t="n">
        <v>0</v>
      </c>
      <c r="H14835" s="7" t="n">
        <v>1</v>
      </c>
    </row>
    <row r="14836" spans="1:8">
      <c r="A14836" t="s">
        <v>4</v>
      </c>
      <c r="B14836" s="4" t="s">
        <v>5</v>
      </c>
      <c r="C14836" s="4" t="s">
        <v>7</v>
      </c>
      <c r="D14836" s="4" t="s">
        <v>18</v>
      </c>
      <c r="E14836" s="4" t="s">
        <v>18</v>
      </c>
      <c r="F14836" s="4" t="s">
        <v>18</v>
      </c>
      <c r="G14836" s="4" t="s">
        <v>7</v>
      </c>
      <c r="H14836" s="4" t="s">
        <v>7</v>
      </c>
    </row>
    <row r="14837" spans="1:8">
      <c r="A14837" t="n">
        <v>127037</v>
      </c>
      <c r="B14837" s="35" t="n">
        <v>60</v>
      </c>
      <c r="C14837" s="7" t="n">
        <v>80</v>
      </c>
      <c r="D14837" s="7" t="n">
        <v>0</v>
      </c>
      <c r="E14837" s="7" t="n">
        <v>0</v>
      </c>
      <c r="F14837" s="7" t="n">
        <v>0</v>
      </c>
      <c r="G14837" s="7" t="n">
        <v>0</v>
      </c>
      <c r="H14837" s="7" t="n">
        <v>0</v>
      </c>
    </row>
    <row r="14838" spans="1:8">
      <c r="A14838" t="s">
        <v>4</v>
      </c>
      <c r="B14838" s="4" t="s">
        <v>5</v>
      </c>
      <c r="C14838" s="4" t="s">
        <v>7</v>
      </c>
      <c r="D14838" s="4" t="s">
        <v>7</v>
      </c>
      <c r="E14838" s="4" t="s">
        <v>7</v>
      </c>
    </row>
    <row r="14839" spans="1:8">
      <c r="A14839" t="n">
        <v>127056</v>
      </c>
      <c r="B14839" s="45" t="n">
        <v>61</v>
      </c>
      <c r="C14839" s="7" t="n">
        <v>80</v>
      </c>
      <c r="D14839" s="7" t="n">
        <v>65533</v>
      </c>
      <c r="E14839" s="7" t="n">
        <v>0</v>
      </c>
    </row>
    <row r="14840" spans="1:8">
      <c r="A14840" t="s">
        <v>4</v>
      </c>
      <c r="B14840" s="4" t="s">
        <v>5</v>
      </c>
      <c r="C14840" s="4" t="s">
        <v>7</v>
      </c>
      <c r="D14840" s="4" t="s">
        <v>18</v>
      </c>
      <c r="E14840" s="4" t="s">
        <v>18</v>
      </c>
      <c r="F14840" s="4" t="s">
        <v>18</v>
      </c>
      <c r="G14840" s="4" t="s">
        <v>7</v>
      </c>
      <c r="H14840" s="4" t="s">
        <v>7</v>
      </c>
    </row>
    <row r="14841" spans="1:8">
      <c r="A14841" t="n">
        <v>127063</v>
      </c>
      <c r="B14841" s="35" t="n">
        <v>60</v>
      </c>
      <c r="C14841" s="7" t="n">
        <v>18</v>
      </c>
      <c r="D14841" s="7" t="n">
        <v>0</v>
      </c>
      <c r="E14841" s="7" t="n">
        <v>0</v>
      </c>
      <c r="F14841" s="7" t="n">
        <v>0</v>
      </c>
      <c r="G14841" s="7" t="n">
        <v>0</v>
      </c>
      <c r="H14841" s="7" t="n">
        <v>1</v>
      </c>
    </row>
    <row r="14842" spans="1:8">
      <c r="A14842" t="s">
        <v>4</v>
      </c>
      <c r="B14842" s="4" t="s">
        <v>5</v>
      </c>
      <c r="C14842" s="4" t="s">
        <v>7</v>
      </c>
      <c r="D14842" s="4" t="s">
        <v>18</v>
      </c>
      <c r="E14842" s="4" t="s">
        <v>18</v>
      </c>
      <c r="F14842" s="4" t="s">
        <v>18</v>
      </c>
      <c r="G14842" s="4" t="s">
        <v>7</v>
      </c>
      <c r="H14842" s="4" t="s">
        <v>7</v>
      </c>
    </row>
    <row r="14843" spans="1:8">
      <c r="A14843" t="n">
        <v>127082</v>
      </c>
      <c r="B14843" s="35" t="n">
        <v>60</v>
      </c>
      <c r="C14843" s="7" t="n">
        <v>18</v>
      </c>
      <c r="D14843" s="7" t="n">
        <v>0</v>
      </c>
      <c r="E14843" s="7" t="n">
        <v>0</v>
      </c>
      <c r="F14843" s="7" t="n">
        <v>0</v>
      </c>
      <c r="G14843" s="7" t="n">
        <v>0</v>
      </c>
      <c r="H14843" s="7" t="n">
        <v>0</v>
      </c>
    </row>
    <row r="14844" spans="1:8">
      <c r="A14844" t="s">
        <v>4</v>
      </c>
      <c r="B14844" s="4" t="s">
        <v>5</v>
      </c>
      <c r="C14844" s="4" t="s">
        <v>7</v>
      </c>
      <c r="D14844" s="4" t="s">
        <v>7</v>
      </c>
      <c r="E14844" s="4" t="s">
        <v>7</v>
      </c>
    </row>
    <row r="14845" spans="1:8">
      <c r="A14845" t="n">
        <v>127101</v>
      </c>
      <c r="B14845" s="45" t="n">
        <v>61</v>
      </c>
      <c r="C14845" s="7" t="n">
        <v>18</v>
      </c>
      <c r="D14845" s="7" t="n">
        <v>65533</v>
      </c>
      <c r="E14845" s="7" t="n">
        <v>0</v>
      </c>
    </row>
    <row r="14846" spans="1:8">
      <c r="A14846" t="s">
        <v>4</v>
      </c>
      <c r="B14846" s="4" t="s">
        <v>5</v>
      </c>
      <c r="C14846" s="4" t="s">
        <v>7</v>
      </c>
      <c r="D14846" s="4" t="s">
        <v>18</v>
      </c>
      <c r="E14846" s="4" t="s">
        <v>18</v>
      </c>
      <c r="F14846" s="4" t="s">
        <v>18</v>
      </c>
      <c r="G14846" s="4" t="s">
        <v>7</v>
      </c>
      <c r="H14846" s="4" t="s">
        <v>7</v>
      </c>
    </row>
    <row r="14847" spans="1:8">
      <c r="A14847" t="n">
        <v>127108</v>
      </c>
      <c r="B14847" s="35" t="n">
        <v>60</v>
      </c>
      <c r="C14847" s="7" t="n">
        <v>7032</v>
      </c>
      <c r="D14847" s="7" t="n">
        <v>0</v>
      </c>
      <c r="E14847" s="7" t="n">
        <v>0</v>
      </c>
      <c r="F14847" s="7" t="n">
        <v>0</v>
      </c>
      <c r="G14847" s="7" t="n">
        <v>0</v>
      </c>
      <c r="H14847" s="7" t="n">
        <v>1</v>
      </c>
    </row>
    <row r="14848" spans="1:8">
      <c r="A14848" t="s">
        <v>4</v>
      </c>
      <c r="B14848" s="4" t="s">
        <v>5</v>
      </c>
      <c r="C14848" s="4" t="s">
        <v>7</v>
      </c>
      <c r="D14848" s="4" t="s">
        <v>18</v>
      </c>
      <c r="E14848" s="4" t="s">
        <v>18</v>
      </c>
      <c r="F14848" s="4" t="s">
        <v>18</v>
      </c>
      <c r="G14848" s="4" t="s">
        <v>7</v>
      </c>
      <c r="H14848" s="4" t="s">
        <v>7</v>
      </c>
    </row>
    <row r="14849" spans="1:8">
      <c r="A14849" t="n">
        <v>127127</v>
      </c>
      <c r="B14849" s="35" t="n">
        <v>60</v>
      </c>
      <c r="C14849" s="7" t="n">
        <v>7032</v>
      </c>
      <c r="D14849" s="7" t="n">
        <v>0</v>
      </c>
      <c r="E14849" s="7" t="n">
        <v>0</v>
      </c>
      <c r="F14849" s="7" t="n">
        <v>0</v>
      </c>
      <c r="G14849" s="7" t="n">
        <v>0</v>
      </c>
      <c r="H14849" s="7" t="n">
        <v>0</v>
      </c>
    </row>
    <row r="14850" spans="1:8">
      <c r="A14850" t="s">
        <v>4</v>
      </c>
      <c r="B14850" s="4" t="s">
        <v>5</v>
      </c>
      <c r="C14850" s="4" t="s">
        <v>7</v>
      </c>
      <c r="D14850" s="4" t="s">
        <v>7</v>
      </c>
      <c r="E14850" s="4" t="s">
        <v>7</v>
      </c>
    </row>
    <row r="14851" spans="1:8">
      <c r="A14851" t="n">
        <v>127146</v>
      </c>
      <c r="B14851" s="45" t="n">
        <v>61</v>
      </c>
      <c r="C14851" s="7" t="n">
        <v>7032</v>
      </c>
      <c r="D14851" s="7" t="n">
        <v>65533</v>
      </c>
      <c r="E14851" s="7" t="n">
        <v>0</v>
      </c>
    </row>
    <row r="14852" spans="1:8">
      <c r="A14852" t="s">
        <v>4</v>
      </c>
      <c r="B14852" s="4" t="s">
        <v>5</v>
      </c>
      <c r="C14852" s="4" t="s">
        <v>7</v>
      </c>
      <c r="D14852" s="4" t="s">
        <v>18</v>
      </c>
      <c r="E14852" s="4" t="s">
        <v>18</v>
      </c>
      <c r="F14852" s="4" t="s">
        <v>18</v>
      </c>
      <c r="G14852" s="4" t="s">
        <v>7</v>
      </c>
      <c r="H14852" s="4" t="s">
        <v>7</v>
      </c>
    </row>
    <row r="14853" spans="1:8">
      <c r="A14853" t="n">
        <v>127153</v>
      </c>
      <c r="B14853" s="35" t="n">
        <v>60</v>
      </c>
      <c r="C14853" s="7" t="n">
        <v>14</v>
      </c>
      <c r="D14853" s="7" t="n">
        <v>0</v>
      </c>
      <c r="E14853" s="7" t="n">
        <v>0</v>
      </c>
      <c r="F14853" s="7" t="n">
        <v>0</v>
      </c>
      <c r="G14853" s="7" t="n">
        <v>0</v>
      </c>
      <c r="H14853" s="7" t="n">
        <v>1</v>
      </c>
    </row>
    <row r="14854" spans="1:8">
      <c r="A14854" t="s">
        <v>4</v>
      </c>
      <c r="B14854" s="4" t="s">
        <v>5</v>
      </c>
      <c r="C14854" s="4" t="s">
        <v>7</v>
      </c>
      <c r="D14854" s="4" t="s">
        <v>18</v>
      </c>
      <c r="E14854" s="4" t="s">
        <v>18</v>
      </c>
      <c r="F14854" s="4" t="s">
        <v>18</v>
      </c>
      <c r="G14854" s="4" t="s">
        <v>7</v>
      </c>
      <c r="H14854" s="4" t="s">
        <v>7</v>
      </c>
    </row>
    <row r="14855" spans="1:8">
      <c r="A14855" t="n">
        <v>127172</v>
      </c>
      <c r="B14855" s="35" t="n">
        <v>60</v>
      </c>
      <c r="C14855" s="7" t="n">
        <v>14</v>
      </c>
      <c r="D14855" s="7" t="n">
        <v>0</v>
      </c>
      <c r="E14855" s="7" t="n">
        <v>0</v>
      </c>
      <c r="F14855" s="7" t="n">
        <v>0</v>
      </c>
      <c r="G14855" s="7" t="n">
        <v>0</v>
      </c>
      <c r="H14855" s="7" t="n">
        <v>0</v>
      </c>
    </row>
    <row r="14856" spans="1:8">
      <c r="A14856" t="s">
        <v>4</v>
      </c>
      <c r="B14856" s="4" t="s">
        <v>5</v>
      </c>
      <c r="C14856" s="4" t="s">
        <v>7</v>
      </c>
      <c r="D14856" s="4" t="s">
        <v>7</v>
      </c>
      <c r="E14856" s="4" t="s">
        <v>7</v>
      </c>
    </row>
    <row r="14857" spans="1:8">
      <c r="A14857" t="n">
        <v>127191</v>
      </c>
      <c r="B14857" s="45" t="n">
        <v>61</v>
      </c>
      <c r="C14857" s="7" t="n">
        <v>14</v>
      </c>
      <c r="D14857" s="7" t="n">
        <v>65533</v>
      </c>
      <c r="E14857" s="7" t="n">
        <v>0</v>
      </c>
    </row>
    <row r="14858" spans="1:8">
      <c r="A14858" t="s">
        <v>4</v>
      </c>
      <c r="B14858" s="4" t="s">
        <v>5</v>
      </c>
      <c r="C14858" s="4" t="s">
        <v>7</v>
      </c>
      <c r="D14858" s="4" t="s">
        <v>18</v>
      </c>
      <c r="E14858" s="4" t="s">
        <v>18</v>
      </c>
      <c r="F14858" s="4" t="s">
        <v>18</v>
      </c>
      <c r="G14858" s="4" t="s">
        <v>7</v>
      </c>
      <c r="H14858" s="4" t="s">
        <v>7</v>
      </c>
    </row>
    <row r="14859" spans="1:8">
      <c r="A14859" t="n">
        <v>127198</v>
      </c>
      <c r="B14859" s="35" t="n">
        <v>60</v>
      </c>
      <c r="C14859" s="7" t="n">
        <v>15</v>
      </c>
      <c r="D14859" s="7" t="n">
        <v>0</v>
      </c>
      <c r="E14859" s="7" t="n">
        <v>0</v>
      </c>
      <c r="F14859" s="7" t="n">
        <v>0</v>
      </c>
      <c r="G14859" s="7" t="n">
        <v>0</v>
      </c>
      <c r="H14859" s="7" t="n">
        <v>1</v>
      </c>
    </row>
    <row r="14860" spans="1:8">
      <c r="A14860" t="s">
        <v>4</v>
      </c>
      <c r="B14860" s="4" t="s">
        <v>5</v>
      </c>
      <c r="C14860" s="4" t="s">
        <v>7</v>
      </c>
      <c r="D14860" s="4" t="s">
        <v>18</v>
      </c>
      <c r="E14860" s="4" t="s">
        <v>18</v>
      </c>
      <c r="F14860" s="4" t="s">
        <v>18</v>
      </c>
      <c r="G14860" s="4" t="s">
        <v>7</v>
      </c>
      <c r="H14860" s="4" t="s">
        <v>7</v>
      </c>
    </row>
    <row r="14861" spans="1:8">
      <c r="A14861" t="n">
        <v>127217</v>
      </c>
      <c r="B14861" s="35" t="n">
        <v>60</v>
      </c>
      <c r="C14861" s="7" t="n">
        <v>15</v>
      </c>
      <c r="D14861" s="7" t="n">
        <v>0</v>
      </c>
      <c r="E14861" s="7" t="n">
        <v>0</v>
      </c>
      <c r="F14861" s="7" t="n">
        <v>0</v>
      </c>
      <c r="G14861" s="7" t="n">
        <v>0</v>
      </c>
      <c r="H14861" s="7" t="n">
        <v>0</v>
      </c>
    </row>
    <row r="14862" spans="1:8">
      <c r="A14862" t="s">
        <v>4</v>
      </c>
      <c r="B14862" s="4" t="s">
        <v>5</v>
      </c>
      <c r="C14862" s="4" t="s">
        <v>7</v>
      </c>
      <c r="D14862" s="4" t="s">
        <v>7</v>
      </c>
      <c r="E14862" s="4" t="s">
        <v>7</v>
      </c>
    </row>
    <row r="14863" spans="1:8">
      <c r="A14863" t="n">
        <v>127236</v>
      </c>
      <c r="B14863" s="45" t="n">
        <v>61</v>
      </c>
      <c r="C14863" s="7" t="n">
        <v>15</v>
      </c>
      <c r="D14863" s="7" t="n">
        <v>65533</v>
      </c>
      <c r="E14863" s="7" t="n">
        <v>0</v>
      </c>
    </row>
    <row r="14864" spans="1:8">
      <c r="A14864" t="s">
        <v>4</v>
      </c>
      <c r="B14864" s="4" t="s">
        <v>5</v>
      </c>
      <c r="C14864" s="4" t="s">
        <v>7</v>
      </c>
      <c r="D14864" s="4" t="s">
        <v>18</v>
      </c>
      <c r="E14864" s="4" t="s">
        <v>18</v>
      </c>
      <c r="F14864" s="4" t="s">
        <v>18</v>
      </c>
      <c r="G14864" s="4" t="s">
        <v>7</v>
      </c>
      <c r="H14864" s="4" t="s">
        <v>7</v>
      </c>
    </row>
    <row r="14865" spans="1:8">
      <c r="A14865" t="n">
        <v>127243</v>
      </c>
      <c r="B14865" s="35" t="n">
        <v>60</v>
      </c>
      <c r="C14865" s="7" t="n">
        <v>31</v>
      </c>
      <c r="D14865" s="7" t="n">
        <v>0</v>
      </c>
      <c r="E14865" s="7" t="n">
        <v>0</v>
      </c>
      <c r="F14865" s="7" t="n">
        <v>0</v>
      </c>
      <c r="G14865" s="7" t="n">
        <v>0</v>
      </c>
      <c r="H14865" s="7" t="n">
        <v>1</v>
      </c>
    </row>
    <row r="14866" spans="1:8">
      <c r="A14866" t="s">
        <v>4</v>
      </c>
      <c r="B14866" s="4" t="s">
        <v>5</v>
      </c>
      <c r="C14866" s="4" t="s">
        <v>7</v>
      </c>
      <c r="D14866" s="4" t="s">
        <v>18</v>
      </c>
      <c r="E14866" s="4" t="s">
        <v>18</v>
      </c>
      <c r="F14866" s="4" t="s">
        <v>18</v>
      </c>
      <c r="G14866" s="4" t="s">
        <v>7</v>
      </c>
      <c r="H14866" s="4" t="s">
        <v>7</v>
      </c>
    </row>
    <row r="14867" spans="1:8">
      <c r="A14867" t="n">
        <v>127262</v>
      </c>
      <c r="B14867" s="35" t="n">
        <v>60</v>
      </c>
      <c r="C14867" s="7" t="n">
        <v>31</v>
      </c>
      <c r="D14867" s="7" t="n">
        <v>0</v>
      </c>
      <c r="E14867" s="7" t="n">
        <v>0</v>
      </c>
      <c r="F14867" s="7" t="n">
        <v>0</v>
      </c>
      <c r="G14867" s="7" t="n">
        <v>0</v>
      </c>
      <c r="H14867" s="7" t="n">
        <v>0</v>
      </c>
    </row>
    <row r="14868" spans="1:8">
      <c r="A14868" t="s">
        <v>4</v>
      </c>
      <c r="B14868" s="4" t="s">
        <v>5</v>
      </c>
      <c r="C14868" s="4" t="s">
        <v>7</v>
      </c>
      <c r="D14868" s="4" t="s">
        <v>7</v>
      </c>
      <c r="E14868" s="4" t="s">
        <v>7</v>
      </c>
    </row>
    <row r="14869" spans="1:8">
      <c r="A14869" t="n">
        <v>127281</v>
      </c>
      <c r="B14869" s="45" t="n">
        <v>61</v>
      </c>
      <c r="C14869" s="7" t="n">
        <v>31</v>
      </c>
      <c r="D14869" s="7" t="n">
        <v>65533</v>
      </c>
      <c r="E14869" s="7" t="n">
        <v>0</v>
      </c>
    </row>
    <row r="14870" spans="1:8">
      <c r="A14870" t="s">
        <v>4</v>
      </c>
      <c r="B14870" s="4" t="s">
        <v>5</v>
      </c>
      <c r="C14870" s="4" t="s">
        <v>7</v>
      </c>
      <c r="D14870" s="4" t="s">
        <v>18</v>
      </c>
      <c r="E14870" s="4" t="s">
        <v>18</v>
      </c>
      <c r="F14870" s="4" t="s">
        <v>18</v>
      </c>
      <c r="G14870" s="4" t="s">
        <v>7</v>
      </c>
      <c r="H14870" s="4" t="s">
        <v>7</v>
      </c>
    </row>
    <row r="14871" spans="1:8">
      <c r="A14871" t="n">
        <v>127288</v>
      </c>
      <c r="B14871" s="35" t="n">
        <v>60</v>
      </c>
      <c r="C14871" s="7" t="n">
        <v>33</v>
      </c>
      <c r="D14871" s="7" t="n">
        <v>0</v>
      </c>
      <c r="E14871" s="7" t="n">
        <v>0</v>
      </c>
      <c r="F14871" s="7" t="n">
        <v>0</v>
      </c>
      <c r="G14871" s="7" t="n">
        <v>0</v>
      </c>
      <c r="H14871" s="7" t="n">
        <v>1</v>
      </c>
    </row>
    <row r="14872" spans="1:8">
      <c r="A14872" t="s">
        <v>4</v>
      </c>
      <c r="B14872" s="4" t="s">
        <v>5</v>
      </c>
      <c r="C14872" s="4" t="s">
        <v>7</v>
      </c>
      <c r="D14872" s="4" t="s">
        <v>18</v>
      </c>
      <c r="E14872" s="4" t="s">
        <v>18</v>
      </c>
      <c r="F14872" s="4" t="s">
        <v>18</v>
      </c>
      <c r="G14872" s="4" t="s">
        <v>7</v>
      </c>
      <c r="H14872" s="4" t="s">
        <v>7</v>
      </c>
    </row>
    <row r="14873" spans="1:8">
      <c r="A14873" t="n">
        <v>127307</v>
      </c>
      <c r="B14873" s="35" t="n">
        <v>60</v>
      </c>
      <c r="C14873" s="7" t="n">
        <v>33</v>
      </c>
      <c r="D14873" s="7" t="n">
        <v>0</v>
      </c>
      <c r="E14873" s="7" t="n">
        <v>0</v>
      </c>
      <c r="F14873" s="7" t="n">
        <v>0</v>
      </c>
      <c r="G14873" s="7" t="n">
        <v>0</v>
      </c>
      <c r="H14873" s="7" t="n">
        <v>0</v>
      </c>
    </row>
    <row r="14874" spans="1:8">
      <c r="A14874" t="s">
        <v>4</v>
      </c>
      <c r="B14874" s="4" t="s">
        <v>5</v>
      </c>
      <c r="C14874" s="4" t="s">
        <v>7</v>
      </c>
      <c r="D14874" s="4" t="s">
        <v>7</v>
      </c>
      <c r="E14874" s="4" t="s">
        <v>7</v>
      </c>
    </row>
    <row r="14875" spans="1:8">
      <c r="A14875" t="n">
        <v>127326</v>
      </c>
      <c r="B14875" s="45" t="n">
        <v>61</v>
      </c>
      <c r="C14875" s="7" t="n">
        <v>33</v>
      </c>
      <c r="D14875" s="7" t="n">
        <v>65533</v>
      </c>
      <c r="E14875" s="7" t="n">
        <v>0</v>
      </c>
    </row>
    <row r="14876" spans="1:8">
      <c r="A14876" t="s">
        <v>4</v>
      </c>
      <c r="B14876" s="4" t="s">
        <v>5</v>
      </c>
      <c r="C14876" s="4" t="s">
        <v>7</v>
      </c>
      <c r="D14876" s="4" t="s">
        <v>18</v>
      </c>
      <c r="E14876" s="4" t="s">
        <v>18</v>
      </c>
      <c r="F14876" s="4" t="s">
        <v>18</v>
      </c>
      <c r="G14876" s="4" t="s">
        <v>7</v>
      </c>
      <c r="H14876" s="4" t="s">
        <v>7</v>
      </c>
    </row>
    <row r="14877" spans="1:8">
      <c r="A14877" t="n">
        <v>127333</v>
      </c>
      <c r="B14877" s="35" t="n">
        <v>60</v>
      </c>
      <c r="C14877" s="7" t="n">
        <v>16</v>
      </c>
      <c r="D14877" s="7" t="n">
        <v>0</v>
      </c>
      <c r="E14877" s="7" t="n">
        <v>0</v>
      </c>
      <c r="F14877" s="7" t="n">
        <v>0</v>
      </c>
      <c r="G14877" s="7" t="n">
        <v>0</v>
      </c>
      <c r="H14877" s="7" t="n">
        <v>1</v>
      </c>
    </row>
    <row r="14878" spans="1:8">
      <c r="A14878" t="s">
        <v>4</v>
      </c>
      <c r="B14878" s="4" t="s">
        <v>5</v>
      </c>
      <c r="C14878" s="4" t="s">
        <v>7</v>
      </c>
      <c r="D14878" s="4" t="s">
        <v>18</v>
      </c>
      <c r="E14878" s="4" t="s">
        <v>18</v>
      </c>
      <c r="F14878" s="4" t="s">
        <v>18</v>
      </c>
      <c r="G14878" s="4" t="s">
        <v>7</v>
      </c>
      <c r="H14878" s="4" t="s">
        <v>7</v>
      </c>
    </row>
    <row r="14879" spans="1:8">
      <c r="A14879" t="n">
        <v>127352</v>
      </c>
      <c r="B14879" s="35" t="n">
        <v>60</v>
      </c>
      <c r="C14879" s="7" t="n">
        <v>16</v>
      </c>
      <c r="D14879" s="7" t="n">
        <v>0</v>
      </c>
      <c r="E14879" s="7" t="n">
        <v>0</v>
      </c>
      <c r="F14879" s="7" t="n">
        <v>0</v>
      </c>
      <c r="G14879" s="7" t="n">
        <v>0</v>
      </c>
      <c r="H14879" s="7" t="n">
        <v>0</v>
      </c>
    </row>
    <row r="14880" spans="1:8">
      <c r="A14880" t="s">
        <v>4</v>
      </c>
      <c r="B14880" s="4" t="s">
        <v>5</v>
      </c>
      <c r="C14880" s="4" t="s">
        <v>7</v>
      </c>
      <c r="D14880" s="4" t="s">
        <v>7</v>
      </c>
      <c r="E14880" s="4" t="s">
        <v>7</v>
      </c>
    </row>
    <row r="14881" spans="1:8">
      <c r="A14881" t="n">
        <v>127371</v>
      </c>
      <c r="B14881" s="45" t="n">
        <v>61</v>
      </c>
      <c r="C14881" s="7" t="n">
        <v>16</v>
      </c>
      <c r="D14881" s="7" t="n">
        <v>65533</v>
      </c>
      <c r="E14881" s="7" t="n">
        <v>0</v>
      </c>
    </row>
    <row r="14882" spans="1:8">
      <c r="A14882" t="s">
        <v>4</v>
      </c>
      <c r="B14882" s="4" t="s">
        <v>5</v>
      </c>
      <c r="C14882" s="4" t="s">
        <v>8</v>
      </c>
      <c r="D14882" s="4" t="s">
        <v>8</v>
      </c>
      <c r="E14882" s="4" t="s">
        <v>18</v>
      </c>
      <c r="F14882" s="4" t="s">
        <v>18</v>
      </c>
      <c r="G14882" s="4" t="s">
        <v>18</v>
      </c>
      <c r="H14882" s="4" t="s">
        <v>7</v>
      </c>
    </row>
    <row r="14883" spans="1:8">
      <c r="A14883" t="n">
        <v>127378</v>
      </c>
      <c r="B14883" s="36" t="n">
        <v>45</v>
      </c>
      <c r="C14883" s="7" t="n">
        <v>2</v>
      </c>
      <c r="D14883" s="7" t="n">
        <v>3</v>
      </c>
      <c r="E14883" s="7" t="n">
        <v>-1.79999995231628</v>
      </c>
      <c r="F14883" s="7" t="n">
        <v>1.25</v>
      </c>
      <c r="G14883" s="7" t="n">
        <v>-32.7099990844727</v>
      </c>
      <c r="H14883" s="7" t="n">
        <v>0</v>
      </c>
    </row>
    <row r="14884" spans="1:8">
      <c r="A14884" t="s">
        <v>4</v>
      </c>
      <c r="B14884" s="4" t="s">
        <v>5</v>
      </c>
      <c r="C14884" s="4" t="s">
        <v>8</v>
      </c>
      <c r="D14884" s="4" t="s">
        <v>8</v>
      </c>
      <c r="E14884" s="4" t="s">
        <v>18</v>
      </c>
      <c r="F14884" s="4" t="s">
        <v>18</v>
      </c>
      <c r="G14884" s="4" t="s">
        <v>18</v>
      </c>
      <c r="H14884" s="4" t="s">
        <v>7</v>
      </c>
      <c r="I14884" s="4" t="s">
        <v>8</v>
      </c>
    </row>
    <row r="14885" spans="1:8">
      <c r="A14885" t="n">
        <v>127395</v>
      </c>
      <c r="B14885" s="36" t="n">
        <v>45</v>
      </c>
      <c r="C14885" s="7" t="n">
        <v>4</v>
      </c>
      <c r="D14885" s="7" t="n">
        <v>3</v>
      </c>
      <c r="E14885" s="7" t="n">
        <v>9.14000034332275</v>
      </c>
      <c r="F14885" s="7" t="n">
        <v>15.4899997711182</v>
      </c>
      <c r="G14885" s="7" t="n">
        <v>0</v>
      </c>
      <c r="H14885" s="7" t="n">
        <v>0</v>
      </c>
      <c r="I14885" s="7" t="n">
        <v>0</v>
      </c>
    </row>
    <row r="14886" spans="1:8">
      <c r="A14886" t="s">
        <v>4</v>
      </c>
      <c r="B14886" s="4" t="s">
        <v>5</v>
      </c>
      <c r="C14886" s="4" t="s">
        <v>8</v>
      </c>
      <c r="D14886" s="4" t="s">
        <v>8</v>
      </c>
      <c r="E14886" s="4" t="s">
        <v>18</v>
      </c>
      <c r="F14886" s="4" t="s">
        <v>7</v>
      </c>
    </row>
    <row r="14887" spans="1:8">
      <c r="A14887" t="n">
        <v>127413</v>
      </c>
      <c r="B14887" s="36" t="n">
        <v>45</v>
      </c>
      <c r="C14887" s="7" t="n">
        <v>5</v>
      </c>
      <c r="D14887" s="7" t="n">
        <v>3</v>
      </c>
      <c r="E14887" s="7" t="n">
        <v>4.40000009536743</v>
      </c>
      <c r="F14887" s="7" t="n">
        <v>0</v>
      </c>
    </row>
    <row r="14888" spans="1:8">
      <c r="A14888" t="s">
        <v>4</v>
      </c>
      <c r="B14888" s="4" t="s">
        <v>5</v>
      </c>
      <c r="C14888" s="4" t="s">
        <v>8</v>
      </c>
      <c r="D14888" s="4" t="s">
        <v>8</v>
      </c>
      <c r="E14888" s="4" t="s">
        <v>18</v>
      </c>
      <c r="F14888" s="4" t="s">
        <v>7</v>
      </c>
    </row>
    <row r="14889" spans="1:8">
      <c r="A14889" t="n">
        <v>127422</v>
      </c>
      <c r="B14889" s="36" t="n">
        <v>45</v>
      </c>
      <c r="C14889" s="7" t="n">
        <v>11</v>
      </c>
      <c r="D14889" s="7" t="n">
        <v>3</v>
      </c>
      <c r="E14889" s="7" t="n">
        <v>34</v>
      </c>
      <c r="F14889" s="7" t="n">
        <v>0</v>
      </c>
    </row>
    <row r="14890" spans="1:8">
      <c r="A14890" t="s">
        <v>4</v>
      </c>
      <c r="B14890" s="4" t="s">
        <v>5</v>
      </c>
      <c r="C14890" s="4" t="s">
        <v>8</v>
      </c>
      <c r="D14890" s="4" t="s">
        <v>8</v>
      </c>
      <c r="E14890" s="4" t="s">
        <v>18</v>
      </c>
      <c r="F14890" s="4" t="s">
        <v>18</v>
      </c>
      <c r="G14890" s="4" t="s">
        <v>18</v>
      </c>
      <c r="H14890" s="4" t="s">
        <v>7</v>
      </c>
      <c r="I14890" s="4" t="s">
        <v>8</v>
      </c>
    </row>
    <row r="14891" spans="1:8">
      <c r="A14891" t="n">
        <v>127431</v>
      </c>
      <c r="B14891" s="36" t="n">
        <v>45</v>
      </c>
      <c r="C14891" s="7" t="n">
        <v>4</v>
      </c>
      <c r="D14891" s="7" t="n">
        <v>3</v>
      </c>
      <c r="E14891" s="7" t="n">
        <v>9.14000034332275</v>
      </c>
      <c r="F14891" s="7" t="n">
        <v>20.8500003814697</v>
      </c>
      <c r="G14891" s="7" t="n">
        <v>0</v>
      </c>
      <c r="H14891" s="7" t="n">
        <v>20000</v>
      </c>
      <c r="I14891" s="7" t="n">
        <v>1</v>
      </c>
    </row>
    <row r="14892" spans="1:8">
      <c r="A14892" t="s">
        <v>4</v>
      </c>
      <c r="B14892" s="4" t="s">
        <v>5</v>
      </c>
      <c r="C14892" s="4" t="s">
        <v>7</v>
      </c>
      <c r="D14892" s="4" t="s">
        <v>7</v>
      </c>
      <c r="E14892" s="4" t="s">
        <v>18</v>
      </c>
      <c r="F14892" s="4" t="s">
        <v>8</v>
      </c>
    </row>
    <row r="14893" spans="1:8">
      <c r="A14893" t="n">
        <v>127449</v>
      </c>
      <c r="B14893" s="58" t="n">
        <v>53</v>
      </c>
      <c r="C14893" s="7" t="n">
        <v>0</v>
      </c>
      <c r="D14893" s="7" t="n">
        <v>16</v>
      </c>
      <c r="E14893" s="7" t="n">
        <v>5</v>
      </c>
      <c r="F14893" s="7" t="n">
        <v>0</v>
      </c>
    </row>
    <row r="14894" spans="1:8">
      <c r="A14894" t="s">
        <v>4</v>
      </c>
      <c r="B14894" s="4" t="s">
        <v>5</v>
      </c>
      <c r="C14894" s="4" t="s">
        <v>7</v>
      </c>
      <c r="D14894" s="4" t="s">
        <v>7</v>
      </c>
      <c r="E14894" s="4" t="s">
        <v>18</v>
      </c>
      <c r="F14894" s="4" t="s">
        <v>8</v>
      </c>
    </row>
    <row r="14895" spans="1:8">
      <c r="A14895" t="n">
        <v>127459</v>
      </c>
      <c r="B14895" s="58" t="n">
        <v>53</v>
      </c>
      <c r="C14895" s="7" t="n">
        <v>3</v>
      </c>
      <c r="D14895" s="7" t="n">
        <v>16</v>
      </c>
      <c r="E14895" s="7" t="n">
        <v>5</v>
      </c>
      <c r="F14895" s="7" t="n">
        <v>0</v>
      </c>
    </row>
    <row r="14896" spans="1:8">
      <c r="A14896" t="s">
        <v>4</v>
      </c>
      <c r="B14896" s="4" t="s">
        <v>5</v>
      </c>
      <c r="C14896" s="4" t="s">
        <v>7</v>
      </c>
      <c r="D14896" s="4" t="s">
        <v>7</v>
      </c>
      <c r="E14896" s="4" t="s">
        <v>18</v>
      </c>
      <c r="F14896" s="4" t="s">
        <v>8</v>
      </c>
    </row>
    <row r="14897" spans="1:9">
      <c r="A14897" t="n">
        <v>127469</v>
      </c>
      <c r="B14897" s="58" t="n">
        <v>53</v>
      </c>
      <c r="C14897" s="7" t="n">
        <v>18</v>
      </c>
      <c r="D14897" s="7" t="n">
        <v>16</v>
      </c>
      <c r="E14897" s="7" t="n">
        <v>5</v>
      </c>
      <c r="F14897" s="7" t="n">
        <v>0</v>
      </c>
    </row>
    <row r="14898" spans="1:9">
      <c r="A14898" t="s">
        <v>4</v>
      </c>
      <c r="B14898" s="4" t="s">
        <v>5</v>
      </c>
      <c r="C14898" s="4" t="s">
        <v>8</v>
      </c>
      <c r="D14898" s="4" t="s">
        <v>7</v>
      </c>
    </row>
    <row r="14899" spans="1:9">
      <c r="A14899" t="n">
        <v>127479</v>
      </c>
      <c r="B14899" s="25" t="n">
        <v>58</v>
      </c>
      <c r="C14899" s="7" t="n">
        <v>255</v>
      </c>
      <c r="D14899" s="7" t="n">
        <v>0</v>
      </c>
    </row>
    <row r="14900" spans="1:9">
      <c r="A14900" t="s">
        <v>4</v>
      </c>
      <c r="B14900" s="4" t="s">
        <v>5</v>
      </c>
      <c r="C14900" s="4" t="s">
        <v>7</v>
      </c>
    </row>
    <row r="14901" spans="1:9">
      <c r="A14901" t="n">
        <v>127483</v>
      </c>
      <c r="B14901" s="23" t="n">
        <v>16</v>
      </c>
      <c r="C14901" s="7" t="n">
        <v>300</v>
      </c>
    </row>
    <row r="14902" spans="1:9">
      <c r="A14902" t="s">
        <v>4</v>
      </c>
      <c r="B14902" s="4" t="s">
        <v>5</v>
      </c>
      <c r="C14902" s="4" t="s">
        <v>8</v>
      </c>
      <c r="D14902" s="4" t="s">
        <v>7</v>
      </c>
      <c r="E14902" s="4" t="s">
        <v>7</v>
      </c>
      <c r="F14902" s="4" t="s">
        <v>8</v>
      </c>
    </row>
    <row r="14903" spans="1:9">
      <c r="A14903" t="n">
        <v>127486</v>
      </c>
      <c r="B14903" s="28" t="n">
        <v>25</v>
      </c>
      <c r="C14903" s="7" t="n">
        <v>1</v>
      </c>
      <c r="D14903" s="7" t="n">
        <v>60</v>
      </c>
      <c r="E14903" s="7" t="n">
        <v>640</v>
      </c>
      <c r="F14903" s="7" t="n">
        <v>2</v>
      </c>
    </row>
    <row r="14904" spans="1:9">
      <c r="A14904" t="s">
        <v>4</v>
      </c>
      <c r="B14904" s="4" t="s">
        <v>5</v>
      </c>
      <c r="C14904" s="4" t="s">
        <v>8</v>
      </c>
      <c r="D14904" s="4" t="s">
        <v>7</v>
      </c>
      <c r="E14904" s="4" t="s">
        <v>9</v>
      </c>
    </row>
    <row r="14905" spans="1:9">
      <c r="A14905" t="n">
        <v>127493</v>
      </c>
      <c r="B14905" s="38" t="n">
        <v>51</v>
      </c>
      <c r="C14905" s="7" t="n">
        <v>4</v>
      </c>
      <c r="D14905" s="7" t="n">
        <v>0</v>
      </c>
      <c r="E14905" s="7" t="s">
        <v>292</v>
      </c>
    </row>
    <row r="14906" spans="1:9">
      <c r="A14906" t="s">
        <v>4</v>
      </c>
      <c r="B14906" s="4" t="s">
        <v>5</v>
      </c>
      <c r="C14906" s="4" t="s">
        <v>7</v>
      </c>
    </row>
    <row r="14907" spans="1:9">
      <c r="A14907" t="n">
        <v>127506</v>
      </c>
      <c r="B14907" s="23" t="n">
        <v>16</v>
      </c>
      <c r="C14907" s="7" t="n">
        <v>0</v>
      </c>
    </row>
    <row r="14908" spans="1:9">
      <c r="A14908" t="s">
        <v>4</v>
      </c>
      <c r="B14908" s="4" t="s">
        <v>5</v>
      </c>
      <c r="C14908" s="4" t="s">
        <v>7</v>
      </c>
      <c r="D14908" s="4" t="s">
        <v>69</v>
      </c>
      <c r="E14908" s="4" t="s">
        <v>8</v>
      </c>
      <c r="F14908" s="4" t="s">
        <v>8</v>
      </c>
    </row>
    <row r="14909" spans="1:9">
      <c r="A14909" t="n">
        <v>127509</v>
      </c>
      <c r="B14909" s="39" t="n">
        <v>26</v>
      </c>
      <c r="C14909" s="7" t="n">
        <v>0</v>
      </c>
      <c r="D14909" s="7" t="s">
        <v>314</v>
      </c>
      <c r="E14909" s="7" t="n">
        <v>2</v>
      </c>
      <c r="F14909" s="7" t="n">
        <v>0</v>
      </c>
    </row>
    <row r="14910" spans="1:9">
      <c r="A14910" t="s">
        <v>4</v>
      </c>
      <c r="B14910" s="4" t="s">
        <v>5</v>
      </c>
    </row>
    <row r="14911" spans="1:9">
      <c r="A14911" t="n">
        <v>127553</v>
      </c>
      <c r="B14911" s="30" t="n">
        <v>28</v>
      </c>
    </row>
    <row r="14912" spans="1:9">
      <c r="A14912" t="s">
        <v>4</v>
      </c>
      <c r="B14912" s="4" t="s">
        <v>5</v>
      </c>
      <c r="C14912" s="4" t="s">
        <v>8</v>
      </c>
      <c r="D14912" s="4" t="s">
        <v>7</v>
      </c>
      <c r="E14912" s="4" t="s">
        <v>7</v>
      </c>
      <c r="F14912" s="4" t="s">
        <v>8</v>
      </c>
    </row>
    <row r="14913" spans="1:6">
      <c r="A14913" t="n">
        <v>127554</v>
      </c>
      <c r="B14913" s="28" t="n">
        <v>25</v>
      </c>
      <c r="C14913" s="7" t="n">
        <v>1</v>
      </c>
      <c r="D14913" s="7" t="n">
        <v>65535</v>
      </c>
      <c r="E14913" s="7" t="n">
        <v>65535</v>
      </c>
      <c r="F14913" s="7" t="n">
        <v>0</v>
      </c>
    </row>
    <row r="14914" spans="1:6">
      <c r="A14914" t="s">
        <v>4</v>
      </c>
      <c r="B14914" s="4" t="s">
        <v>5</v>
      </c>
      <c r="C14914" s="4" t="s">
        <v>8</v>
      </c>
      <c r="D14914" s="4" t="s">
        <v>7</v>
      </c>
      <c r="E14914" s="4" t="s">
        <v>7</v>
      </c>
      <c r="F14914" s="4" t="s">
        <v>8</v>
      </c>
    </row>
    <row r="14915" spans="1:6">
      <c r="A14915" t="n">
        <v>127561</v>
      </c>
      <c r="B14915" s="28" t="n">
        <v>25</v>
      </c>
      <c r="C14915" s="7" t="n">
        <v>1</v>
      </c>
      <c r="D14915" s="7" t="n">
        <v>260</v>
      </c>
      <c r="E14915" s="7" t="n">
        <v>640</v>
      </c>
      <c r="F14915" s="7" t="n">
        <v>1</v>
      </c>
    </row>
    <row r="14916" spans="1:6">
      <c r="A14916" t="s">
        <v>4</v>
      </c>
      <c r="B14916" s="4" t="s">
        <v>5</v>
      </c>
      <c r="C14916" s="4" t="s">
        <v>8</v>
      </c>
      <c r="D14916" s="4" t="s">
        <v>7</v>
      </c>
      <c r="E14916" s="4" t="s">
        <v>9</v>
      </c>
    </row>
    <row r="14917" spans="1:6">
      <c r="A14917" t="n">
        <v>127568</v>
      </c>
      <c r="B14917" s="38" t="n">
        <v>51</v>
      </c>
      <c r="C14917" s="7" t="n">
        <v>4</v>
      </c>
      <c r="D14917" s="7" t="n">
        <v>3</v>
      </c>
      <c r="E14917" s="7" t="s">
        <v>292</v>
      </c>
    </row>
    <row r="14918" spans="1:6">
      <c r="A14918" t="s">
        <v>4</v>
      </c>
      <c r="B14918" s="4" t="s">
        <v>5</v>
      </c>
      <c r="C14918" s="4" t="s">
        <v>7</v>
      </c>
    </row>
    <row r="14919" spans="1:6">
      <c r="A14919" t="n">
        <v>127581</v>
      </c>
      <c r="B14919" s="23" t="n">
        <v>16</v>
      </c>
      <c r="C14919" s="7" t="n">
        <v>0</v>
      </c>
    </row>
    <row r="14920" spans="1:6">
      <c r="A14920" t="s">
        <v>4</v>
      </c>
      <c r="B14920" s="4" t="s">
        <v>5</v>
      </c>
      <c r="C14920" s="4" t="s">
        <v>7</v>
      </c>
      <c r="D14920" s="4" t="s">
        <v>69</v>
      </c>
      <c r="E14920" s="4" t="s">
        <v>8</v>
      </c>
      <c r="F14920" s="4" t="s">
        <v>8</v>
      </c>
    </row>
    <row r="14921" spans="1:6">
      <c r="A14921" t="n">
        <v>127584</v>
      </c>
      <c r="B14921" s="39" t="n">
        <v>26</v>
      </c>
      <c r="C14921" s="7" t="n">
        <v>3</v>
      </c>
      <c r="D14921" s="7" t="s">
        <v>315</v>
      </c>
      <c r="E14921" s="7" t="n">
        <v>2</v>
      </c>
      <c r="F14921" s="7" t="n">
        <v>0</v>
      </c>
    </row>
    <row r="14922" spans="1:6">
      <c r="A14922" t="s">
        <v>4</v>
      </c>
      <c r="B14922" s="4" t="s">
        <v>5</v>
      </c>
    </row>
    <row r="14923" spans="1:6">
      <c r="A14923" t="n">
        <v>127645</v>
      </c>
      <c r="B14923" s="30" t="n">
        <v>28</v>
      </c>
    </row>
    <row r="14924" spans="1:6">
      <c r="A14924" t="s">
        <v>4</v>
      </c>
      <c r="B14924" s="4" t="s">
        <v>5</v>
      </c>
      <c r="C14924" s="4" t="s">
        <v>8</v>
      </c>
      <c r="D14924" s="4" t="s">
        <v>7</v>
      </c>
      <c r="E14924" s="4" t="s">
        <v>7</v>
      </c>
      <c r="F14924" s="4" t="s">
        <v>8</v>
      </c>
    </row>
    <row r="14925" spans="1:6">
      <c r="A14925" t="n">
        <v>127646</v>
      </c>
      <c r="B14925" s="28" t="n">
        <v>25</v>
      </c>
      <c r="C14925" s="7" t="n">
        <v>1</v>
      </c>
      <c r="D14925" s="7" t="n">
        <v>65535</v>
      </c>
      <c r="E14925" s="7" t="n">
        <v>65535</v>
      </c>
      <c r="F14925" s="7" t="n">
        <v>0</v>
      </c>
    </row>
    <row r="14926" spans="1:6">
      <c r="A14926" t="s">
        <v>4</v>
      </c>
      <c r="B14926" s="4" t="s">
        <v>5</v>
      </c>
      <c r="C14926" s="4" t="s">
        <v>8</v>
      </c>
      <c r="D14926" s="4" t="s">
        <v>7</v>
      </c>
      <c r="E14926" s="4" t="s">
        <v>9</v>
      </c>
    </row>
    <row r="14927" spans="1:6">
      <c r="A14927" t="n">
        <v>127653</v>
      </c>
      <c r="B14927" s="38" t="n">
        <v>51</v>
      </c>
      <c r="C14927" s="7" t="n">
        <v>4</v>
      </c>
      <c r="D14927" s="7" t="n">
        <v>16</v>
      </c>
      <c r="E14927" s="7" t="s">
        <v>298</v>
      </c>
    </row>
    <row r="14928" spans="1:6">
      <c r="A14928" t="s">
        <v>4</v>
      </c>
      <c r="B14928" s="4" t="s">
        <v>5</v>
      </c>
      <c r="C14928" s="4" t="s">
        <v>7</v>
      </c>
    </row>
    <row r="14929" spans="1:6">
      <c r="A14929" t="n">
        <v>127667</v>
      </c>
      <c r="B14929" s="23" t="n">
        <v>16</v>
      </c>
      <c r="C14929" s="7" t="n">
        <v>0</v>
      </c>
    </row>
    <row r="14930" spans="1:6">
      <c r="A14930" t="s">
        <v>4</v>
      </c>
      <c r="B14930" s="4" t="s">
        <v>5</v>
      </c>
      <c r="C14930" s="4" t="s">
        <v>7</v>
      </c>
      <c r="D14930" s="4" t="s">
        <v>69</v>
      </c>
      <c r="E14930" s="4" t="s">
        <v>8</v>
      </c>
      <c r="F14930" s="4" t="s">
        <v>8</v>
      </c>
      <c r="G14930" s="4" t="s">
        <v>69</v>
      </c>
      <c r="H14930" s="4" t="s">
        <v>8</v>
      </c>
      <c r="I14930" s="4" t="s">
        <v>8</v>
      </c>
    </row>
    <row r="14931" spans="1:6">
      <c r="A14931" t="n">
        <v>127670</v>
      </c>
      <c r="B14931" s="39" t="n">
        <v>26</v>
      </c>
      <c r="C14931" s="7" t="n">
        <v>16</v>
      </c>
      <c r="D14931" s="7" t="s">
        <v>316</v>
      </c>
      <c r="E14931" s="7" t="n">
        <v>2</v>
      </c>
      <c r="F14931" s="7" t="n">
        <v>3</v>
      </c>
      <c r="G14931" s="7" t="s">
        <v>317</v>
      </c>
      <c r="H14931" s="7" t="n">
        <v>2</v>
      </c>
      <c r="I14931" s="7" t="n">
        <v>0</v>
      </c>
    </row>
    <row r="14932" spans="1:6">
      <c r="A14932" t="s">
        <v>4</v>
      </c>
      <c r="B14932" s="4" t="s">
        <v>5</v>
      </c>
    </row>
    <row r="14933" spans="1:6">
      <c r="A14933" t="n">
        <v>127906</v>
      </c>
      <c r="B14933" s="30" t="n">
        <v>28</v>
      </c>
    </row>
    <row r="14934" spans="1:6">
      <c r="A14934" t="s">
        <v>4</v>
      </c>
      <c r="B14934" s="4" t="s">
        <v>5</v>
      </c>
      <c r="C14934" s="4" t="s">
        <v>8</v>
      </c>
      <c r="D14934" s="4" t="s">
        <v>7</v>
      </c>
      <c r="E14934" s="4" t="s">
        <v>8</v>
      </c>
    </row>
    <row r="14935" spans="1:6">
      <c r="A14935" t="n">
        <v>127907</v>
      </c>
      <c r="B14935" s="17" t="n">
        <v>49</v>
      </c>
      <c r="C14935" s="7" t="n">
        <v>1</v>
      </c>
      <c r="D14935" s="7" t="n">
        <v>3000</v>
      </c>
      <c r="E14935" s="7" t="n">
        <v>0</v>
      </c>
    </row>
    <row r="14936" spans="1:6">
      <c r="A14936" t="s">
        <v>4</v>
      </c>
      <c r="B14936" s="4" t="s">
        <v>5</v>
      </c>
      <c r="C14936" s="4" t="s">
        <v>8</v>
      </c>
      <c r="D14936" s="4" t="s">
        <v>7</v>
      </c>
    </row>
    <row r="14937" spans="1:6">
      <c r="A14937" t="n">
        <v>127912</v>
      </c>
      <c r="B14937" s="17" t="n">
        <v>49</v>
      </c>
      <c r="C14937" s="7" t="n">
        <v>6</v>
      </c>
      <c r="D14937" s="7" t="n">
        <v>1</v>
      </c>
    </row>
    <row r="14938" spans="1:6">
      <c r="A14938" t="s">
        <v>4</v>
      </c>
      <c r="B14938" s="4" t="s">
        <v>5</v>
      </c>
      <c r="C14938" s="4" t="s">
        <v>8</v>
      </c>
      <c r="D14938" s="4" t="s">
        <v>7</v>
      </c>
      <c r="E14938" s="4" t="s">
        <v>9</v>
      </c>
    </row>
    <row r="14939" spans="1:6">
      <c r="A14939" t="n">
        <v>127916</v>
      </c>
      <c r="B14939" s="38" t="n">
        <v>51</v>
      </c>
      <c r="C14939" s="7" t="n">
        <v>4</v>
      </c>
      <c r="D14939" s="7" t="n">
        <v>15</v>
      </c>
      <c r="E14939" s="7" t="s">
        <v>128</v>
      </c>
    </row>
    <row r="14940" spans="1:6">
      <c r="A14940" t="s">
        <v>4</v>
      </c>
      <c r="B14940" s="4" t="s">
        <v>5</v>
      </c>
      <c r="C14940" s="4" t="s">
        <v>7</v>
      </c>
    </row>
    <row r="14941" spans="1:6">
      <c r="A14941" t="n">
        <v>127929</v>
      </c>
      <c r="B14941" s="23" t="n">
        <v>16</v>
      </c>
      <c r="C14941" s="7" t="n">
        <v>0</v>
      </c>
    </row>
    <row r="14942" spans="1:6">
      <c r="A14942" t="s">
        <v>4</v>
      </c>
      <c r="B14942" s="4" t="s">
        <v>5</v>
      </c>
      <c r="C14942" s="4" t="s">
        <v>7</v>
      </c>
      <c r="D14942" s="4" t="s">
        <v>69</v>
      </c>
      <c r="E14942" s="4" t="s">
        <v>8</v>
      </c>
      <c r="F14942" s="4" t="s">
        <v>8</v>
      </c>
      <c r="G14942" s="4" t="s">
        <v>69</v>
      </c>
      <c r="H14942" s="4" t="s">
        <v>8</v>
      </c>
      <c r="I14942" s="4" t="s">
        <v>8</v>
      </c>
    </row>
    <row r="14943" spans="1:6">
      <c r="A14943" t="n">
        <v>127932</v>
      </c>
      <c r="B14943" s="39" t="n">
        <v>26</v>
      </c>
      <c r="C14943" s="7" t="n">
        <v>15</v>
      </c>
      <c r="D14943" s="7" t="s">
        <v>318</v>
      </c>
      <c r="E14943" s="7" t="n">
        <v>2</v>
      </c>
      <c r="F14943" s="7" t="n">
        <v>3</v>
      </c>
      <c r="G14943" s="7" t="s">
        <v>319</v>
      </c>
      <c r="H14943" s="7" t="n">
        <v>2</v>
      </c>
      <c r="I14943" s="7" t="n">
        <v>0</v>
      </c>
    </row>
    <row r="14944" spans="1:6">
      <c r="A14944" t="s">
        <v>4</v>
      </c>
      <c r="B14944" s="4" t="s">
        <v>5</v>
      </c>
    </row>
    <row r="14945" spans="1:9">
      <c r="A14945" t="n">
        <v>128072</v>
      </c>
      <c r="B14945" s="30" t="n">
        <v>28</v>
      </c>
    </row>
    <row r="14946" spans="1:9">
      <c r="A14946" t="s">
        <v>4</v>
      </c>
      <c r="B14946" s="4" t="s">
        <v>5</v>
      </c>
      <c r="C14946" s="4" t="s">
        <v>8</v>
      </c>
      <c r="D14946" s="4" t="s">
        <v>7</v>
      </c>
      <c r="E14946" s="4" t="s">
        <v>7</v>
      </c>
      <c r="F14946" s="4" t="s">
        <v>8</v>
      </c>
    </row>
    <row r="14947" spans="1:9">
      <c r="A14947" t="n">
        <v>128073</v>
      </c>
      <c r="B14947" s="28" t="n">
        <v>25</v>
      </c>
      <c r="C14947" s="7" t="n">
        <v>1</v>
      </c>
      <c r="D14947" s="7" t="n">
        <v>60</v>
      </c>
      <c r="E14947" s="7" t="n">
        <v>640</v>
      </c>
      <c r="F14947" s="7" t="n">
        <v>2</v>
      </c>
    </row>
    <row r="14948" spans="1:9">
      <c r="A14948" t="s">
        <v>4</v>
      </c>
      <c r="B14948" s="4" t="s">
        <v>5</v>
      </c>
      <c r="C14948" s="4" t="s">
        <v>8</v>
      </c>
      <c r="D14948" s="4" t="s">
        <v>7</v>
      </c>
      <c r="E14948" s="4" t="s">
        <v>9</v>
      </c>
    </row>
    <row r="14949" spans="1:9">
      <c r="A14949" t="n">
        <v>128080</v>
      </c>
      <c r="B14949" s="38" t="n">
        <v>51</v>
      </c>
      <c r="C14949" s="7" t="n">
        <v>4</v>
      </c>
      <c r="D14949" s="7" t="n">
        <v>0</v>
      </c>
      <c r="E14949" s="7" t="s">
        <v>294</v>
      </c>
    </row>
    <row r="14950" spans="1:9">
      <c r="A14950" t="s">
        <v>4</v>
      </c>
      <c r="B14950" s="4" t="s">
        <v>5</v>
      </c>
      <c r="C14950" s="4" t="s">
        <v>7</v>
      </c>
    </row>
    <row r="14951" spans="1:9">
      <c r="A14951" t="n">
        <v>128093</v>
      </c>
      <c r="B14951" s="23" t="n">
        <v>16</v>
      </c>
      <c r="C14951" s="7" t="n">
        <v>0</v>
      </c>
    </row>
    <row r="14952" spans="1:9">
      <c r="A14952" t="s">
        <v>4</v>
      </c>
      <c r="B14952" s="4" t="s">
        <v>5</v>
      </c>
      <c r="C14952" s="4" t="s">
        <v>7</v>
      </c>
      <c r="D14952" s="4" t="s">
        <v>69</v>
      </c>
      <c r="E14952" s="4" t="s">
        <v>8</v>
      </c>
      <c r="F14952" s="4" t="s">
        <v>8</v>
      </c>
    </row>
    <row r="14953" spans="1:9">
      <c r="A14953" t="n">
        <v>128096</v>
      </c>
      <c r="B14953" s="39" t="n">
        <v>26</v>
      </c>
      <c r="C14953" s="7" t="n">
        <v>0</v>
      </c>
      <c r="D14953" s="7" t="s">
        <v>320</v>
      </c>
      <c r="E14953" s="7" t="n">
        <v>2</v>
      </c>
      <c r="F14953" s="7" t="n">
        <v>0</v>
      </c>
    </row>
    <row r="14954" spans="1:9">
      <c r="A14954" t="s">
        <v>4</v>
      </c>
      <c r="B14954" s="4" t="s">
        <v>5</v>
      </c>
    </row>
    <row r="14955" spans="1:9">
      <c r="A14955" t="n">
        <v>128126</v>
      </c>
      <c r="B14955" s="30" t="n">
        <v>28</v>
      </c>
    </row>
    <row r="14956" spans="1:9">
      <c r="A14956" t="s">
        <v>4</v>
      </c>
      <c r="B14956" s="4" t="s">
        <v>5</v>
      </c>
      <c r="C14956" s="4" t="s">
        <v>7</v>
      </c>
      <c r="D14956" s="4" t="s">
        <v>8</v>
      </c>
    </row>
    <row r="14957" spans="1:9">
      <c r="A14957" t="n">
        <v>128127</v>
      </c>
      <c r="B14957" s="60" t="n">
        <v>89</v>
      </c>
      <c r="C14957" s="7" t="n">
        <v>65533</v>
      </c>
      <c r="D14957" s="7" t="n">
        <v>1</v>
      </c>
    </row>
    <row r="14958" spans="1:9">
      <c r="A14958" t="s">
        <v>4</v>
      </c>
      <c r="B14958" s="4" t="s">
        <v>5</v>
      </c>
      <c r="C14958" s="4" t="s">
        <v>8</v>
      </c>
      <c r="D14958" s="4" t="s">
        <v>7</v>
      </c>
      <c r="E14958" s="4" t="s">
        <v>7</v>
      </c>
      <c r="F14958" s="4" t="s">
        <v>8</v>
      </c>
    </row>
    <row r="14959" spans="1:9">
      <c r="A14959" t="n">
        <v>128131</v>
      </c>
      <c r="B14959" s="28" t="n">
        <v>25</v>
      </c>
      <c r="C14959" s="7" t="n">
        <v>1</v>
      </c>
      <c r="D14959" s="7" t="n">
        <v>65535</v>
      </c>
      <c r="E14959" s="7" t="n">
        <v>65535</v>
      </c>
      <c r="F14959" s="7" t="n">
        <v>0</v>
      </c>
    </row>
    <row r="14960" spans="1:9">
      <c r="A14960" t="s">
        <v>4</v>
      </c>
      <c r="B14960" s="4" t="s">
        <v>5</v>
      </c>
      <c r="C14960" s="4" t="s">
        <v>8</v>
      </c>
      <c r="D14960" s="4" t="s">
        <v>8</v>
      </c>
    </row>
    <row r="14961" spans="1:6">
      <c r="A14961" t="n">
        <v>128138</v>
      </c>
      <c r="B14961" s="17" t="n">
        <v>49</v>
      </c>
      <c r="C14961" s="7" t="n">
        <v>2</v>
      </c>
      <c r="D14961" s="7" t="n">
        <v>0</v>
      </c>
    </row>
    <row r="14962" spans="1:6">
      <c r="A14962" t="s">
        <v>4</v>
      </c>
      <c r="B14962" s="4" t="s">
        <v>5</v>
      </c>
      <c r="C14962" s="4" t="s">
        <v>8</v>
      </c>
      <c r="D14962" s="4" t="s">
        <v>7</v>
      </c>
      <c r="E14962" s="4" t="s">
        <v>19</v>
      </c>
      <c r="F14962" s="4" t="s">
        <v>7</v>
      </c>
      <c r="G14962" s="4" t="s">
        <v>19</v>
      </c>
      <c r="H14962" s="4" t="s">
        <v>8</v>
      </c>
    </row>
    <row r="14963" spans="1:6">
      <c r="A14963" t="n">
        <v>128141</v>
      </c>
      <c r="B14963" s="17" t="n">
        <v>49</v>
      </c>
      <c r="C14963" s="7" t="n">
        <v>0</v>
      </c>
      <c r="D14963" s="7" t="n">
        <v>509</v>
      </c>
      <c r="E14963" s="7" t="n">
        <v>1065353216</v>
      </c>
      <c r="F14963" s="7" t="n">
        <v>0</v>
      </c>
      <c r="G14963" s="7" t="n">
        <v>0</v>
      </c>
      <c r="H14963" s="7" t="n">
        <v>0</v>
      </c>
    </row>
    <row r="14964" spans="1:6">
      <c r="A14964" t="s">
        <v>4</v>
      </c>
      <c r="B14964" s="4" t="s">
        <v>5</v>
      </c>
      <c r="C14964" s="4" t="s">
        <v>8</v>
      </c>
      <c r="D14964" s="4" t="s">
        <v>7</v>
      </c>
      <c r="E14964" s="4" t="s">
        <v>18</v>
      </c>
    </row>
    <row r="14965" spans="1:6">
      <c r="A14965" t="n">
        <v>128156</v>
      </c>
      <c r="B14965" s="25" t="n">
        <v>58</v>
      </c>
      <c r="C14965" s="7" t="n">
        <v>101</v>
      </c>
      <c r="D14965" s="7" t="n">
        <v>300</v>
      </c>
      <c r="E14965" s="7" t="n">
        <v>1</v>
      </c>
    </row>
    <row r="14966" spans="1:6">
      <c r="A14966" t="s">
        <v>4</v>
      </c>
      <c r="B14966" s="4" t="s">
        <v>5</v>
      </c>
      <c r="C14966" s="4" t="s">
        <v>8</v>
      </c>
      <c r="D14966" s="4" t="s">
        <v>7</v>
      </c>
    </row>
    <row r="14967" spans="1:6">
      <c r="A14967" t="n">
        <v>128164</v>
      </c>
      <c r="B14967" s="25" t="n">
        <v>58</v>
      </c>
      <c r="C14967" s="7" t="n">
        <v>254</v>
      </c>
      <c r="D14967" s="7" t="n">
        <v>0</v>
      </c>
    </row>
    <row r="14968" spans="1:6">
      <c r="A14968" t="s">
        <v>4</v>
      </c>
      <c r="B14968" s="4" t="s">
        <v>5</v>
      </c>
      <c r="C14968" s="4" t="s">
        <v>8</v>
      </c>
      <c r="D14968" s="4" t="s">
        <v>7</v>
      </c>
      <c r="E14968" s="4" t="s">
        <v>9</v>
      </c>
      <c r="F14968" s="4" t="s">
        <v>9</v>
      </c>
      <c r="G14968" s="4" t="s">
        <v>9</v>
      </c>
      <c r="H14968" s="4" t="s">
        <v>9</v>
      </c>
    </row>
    <row r="14969" spans="1:6">
      <c r="A14969" t="n">
        <v>128168</v>
      </c>
      <c r="B14969" s="38" t="n">
        <v>51</v>
      </c>
      <c r="C14969" s="7" t="n">
        <v>3</v>
      </c>
      <c r="D14969" s="7" t="n">
        <v>0</v>
      </c>
      <c r="E14969" s="7" t="s">
        <v>152</v>
      </c>
      <c r="F14969" s="7" t="s">
        <v>290</v>
      </c>
      <c r="G14969" s="7" t="s">
        <v>154</v>
      </c>
      <c r="H14969" s="7" t="s">
        <v>155</v>
      </c>
    </row>
    <row r="14970" spans="1:6">
      <c r="A14970" t="s">
        <v>4</v>
      </c>
      <c r="B14970" s="4" t="s">
        <v>5</v>
      </c>
      <c r="C14970" s="4" t="s">
        <v>8</v>
      </c>
      <c r="D14970" s="4" t="s">
        <v>7</v>
      </c>
      <c r="E14970" s="4" t="s">
        <v>9</v>
      </c>
      <c r="F14970" s="4" t="s">
        <v>9</v>
      </c>
      <c r="G14970" s="4" t="s">
        <v>9</v>
      </c>
      <c r="H14970" s="4" t="s">
        <v>9</v>
      </c>
    </row>
    <row r="14971" spans="1:6">
      <c r="A14971" t="n">
        <v>128189</v>
      </c>
      <c r="B14971" s="38" t="n">
        <v>51</v>
      </c>
      <c r="C14971" s="7" t="n">
        <v>3</v>
      </c>
      <c r="D14971" s="7" t="n">
        <v>3</v>
      </c>
      <c r="E14971" s="7" t="s">
        <v>152</v>
      </c>
      <c r="F14971" s="7" t="s">
        <v>290</v>
      </c>
      <c r="G14971" s="7" t="s">
        <v>154</v>
      </c>
      <c r="H14971" s="7" t="s">
        <v>155</v>
      </c>
    </row>
    <row r="14972" spans="1:6">
      <c r="A14972" t="s">
        <v>4</v>
      </c>
      <c r="B14972" s="4" t="s">
        <v>5</v>
      </c>
      <c r="C14972" s="4" t="s">
        <v>8</v>
      </c>
      <c r="D14972" s="4" t="s">
        <v>7</v>
      </c>
      <c r="E14972" s="4" t="s">
        <v>9</v>
      </c>
      <c r="F14972" s="4" t="s">
        <v>9</v>
      </c>
      <c r="G14972" s="4" t="s">
        <v>9</v>
      </c>
      <c r="H14972" s="4" t="s">
        <v>9</v>
      </c>
    </row>
    <row r="14973" spans="1:6">
      <c r="A14973" t="n">
        <v>128210</v>
      </c>
      <c r="B14973" s="38" t="n">
        <v>51</v>
      </c>
      <c r="C14973" s="7" t="n">
        <v>3</v>
      </c>
      <c r="D14973" s="7" t="n">
        <v>15</v>
      </c>
      <c r="E14973" s="7" t="s">
        <v>152</v>
      </c>
      <c r="F14973" s="7" t="s">
        <v>290</v>
      </c>
      <c r="G14973" s="7" t="s">
        <v>154</v>
      </c>
      <c r="H14973" s="7" t="s">
        <v>155</v>
      </c>
    </row>
    <row r="14974" spans="1:6">
      <c r="A14974" t="s">
        <v>4</v>
      </c>
      <c r="B14974" s="4" t="s">
        <v>5</v>
      </c>
      <c r="C14974" s="4" t="s">
        <v>8</v>
      </c>
      <c r="D14974" s="4" t="s">
        <v>7</v>
      </c>
      <c r="E14974" s="4" t="s">
        <v>9</v>
      </c>
      <c r="F14974" s="4" t="s">
        <v>9</v>
      </c>
      <c r="G14974" s="4" t="s">
        <v>9</v>
      </c>
      <c r="H14974" s="4" t="s">
        <v>9</v>
      </c>
    </row>
    <row r="14975" spans="1:6">
      <c r="A14975" t="n">
        <v>128231</v>
      </c>
      <c r="B14975" s="38" t="n">
        <v>51</v>
      </c>
      <c r="C14975" s="7" t="n">
        <v>3</v>
      </c>
      <c r="D14975" s="7" t="n">
        <v>16</v>
      </c>
      <c r="E14975" s="7" t="s">
        <v>152</v>
      </c>
      <c r="F14975" s="7" t="s">
        <v>155</v>
      </c>
      <c r="G14975" s="7" t="s">
        <v>154</v>
      </c>
      <c r="H14975" s="7" t="s">
        <v>155</v>
      </c>
    </row>
    <row r="14976" spans="1:6">
      <c r="A14976" t="s">
        <v>4</v>
      </c>
      <c r="B14976" s="4" t="s">
        <v>5</v>
      </c>
      <c r="C14976" s="4" t="s">
        <v>8</v>
      </c>
      <c r="D14976" s="4" t="s">
        <v>8</v>
      </c>
      <c r="E14976" s="4" t="s">
        <v>18</v>
      </c>
      <c r="F14976" s="4" t="s">
        <v>18</v>
      </c>
      <c r="G14976" s="4" t="s">
        <v>18</v>
      </c>
      <c r="H14976" s="4" t="s">
        <v>7</v>
      </c>
    </row>
    <row r="14977" spans="1:8">
      <c r="A14977" t="n">
        <v>128252</v>
      </c>
      <c r="B14977" s="36" t="n">
        <v>45</v>
      </c>
      <c r="C14977" s="7" t="n">
        <v>2</v>
      </c>
      <c r="D14977" s="7" t="n">
        <v>3</v>
      </c>
      <c r="E14977" s="7" t="n">
        <v>-1.87000000476837</v>
      </c>
      <c r="F14977" s="7" t="n">
        <v>1.28999996185303</v>
      </c>
      <c r="G14977" s="7" t="n">
        <v>-32.5499992370605</v>
      </c>
      <c r="H14977" s="7" t="n">
        <v>0</v>
      </c>
    </row>
    <row r="14978" spans="1:8">
      <c r="A14978" t="s">
        <v>4</v>
      </c>
      <c r="B14978" s="4" t="s">
        <v>5</v>
      </c>
      <c r="C14978" s="4" t="s">
        <v>8</v>
      </c>
      <c r="D14978" s="4" t="s">
        <v>8</v>
      </c>
      <c r="E14978" s="4" t="s">
        <v>18</v>
      </c>
      <c r="F14978" s="4" t="s">
        <v>18</v>
      </c>
      <c r="G14978" s="4" t="s">
        <v>18</v>
      </c>
      <c r="H14978" s="4" t="s">
        <v>7</v>
      </c>
      <c r="I14978" s="4" t="s">
        <v>8</v>
      </c>
    </row>
    <row r="14979" spans="1:8">
      <c r="A14979" t="n">
        <v>128269</v>
      </c>
      <c r="B14979" s="36" t="n">
        <v>45</v>
      </c>
      <c r="C14979" s="7" t="n">
        <v>4</v>
      </c>
      <c r="D14979" s="7" t="n">
        <v>3</v>
      </c>
      <c r="E14979" s="7" t="n">
        <v>4</v>
      </c>
      <c r="F14979" s="7" t="n">
        <v>80.6399993896484</v>
      </c>
      <c r="G14979" s="7" t="n">
        <v>0</v>
      </c>
      <c r="H14979" s="7" t="n">
        <v>0</v>
      </c>
      <c r="I14979" s="7" t="n">
        <v>0</v>
      </c>
    </row>
    <row r="14980" spans="1:8">
      <c r="A14980" t="s">
        <v>4</v>
      </c>
      <c r="B14980" s="4" t="s">
        <v>5</v>
      </c>
      <c r="C14980" s="4" t="s">
        <v>8</v>
      </c>
      <c r="D14980" s="4" t="s">
        <v>8</v>
      </c>
      <c r="E14980" s="4" t="s">
        <v>18</v>
      </c>
      <c r="F14980" s="4" t="s">
        <v>7</v>
      </c>
    </row>
    <row r="14981" spans="1:8">
      <c r="A14981" t="n">
        <v>128287</v>
      </c>
      <c r="B14981" s="36" t="n">
        <v>45</v>
      </c>
      <c r="C14981" s="7" t="n">
        <v>5</v>
      </c>
      <c r="D14981" s="7" t="n">
        <v>3</v>
      </c>
      <c r="E14981" s="7" t="n">
        <v>3.5</v>
      </c>
      <c r="F14981" s="7" t="n">
        <v>0</v>
      </c>
    </row>
    <row r="14982" spans="1:8">
      <c r="A14982" t="s">
        <v>4</v>
      </c>
      <c r="B14982" s="4" t="s">
        <v>5</v>
      </c>
      <c r="C14982" s="4" t="s">
        <v>8</v>
      </c>
      <c r="D14982" s="4" t="s">
        <v>8</v>
      </c>
      <c r="E14982" s="4" t="s">
        <v>18</v>
      </c>
      <c r="F14982" s="4" t="s">
        <v>7</v>
      </c>
    </row>
    <row r="14983" spans="1:8">
      <c r="A14983" t="n">
        <v>128296</v>
      </c>
      <c r="B14983" s="36" t="n">
        <v>45</v>
      </c>
      <c r="C14983" s="7" t="n">
        <v>11</v>
      </c>
      <c r="D14983" s="7" t="n">
        <v>3</v>
      </c>
      <c r="E14983" s="7" t="n">
        <v>26</v>
      </c>
      <c r="F14983" s="7" t="n">
        <v>0</v>
      </c>
    </row>
    <row r="14984" spans="1:8">
      <c r="A14984" t="s">
        <v>4</v>
      </c>
      <c r="B14984" s="4" t="s">
        <v>5</v>
      </c>
      <c r="C14984" s="4" t="s">
        <v>8</v>
      </c>
      <c r="D14984" s="4" t="s">
        <v>8</v>
      </c>
      <c r="E14984" s="4" t="s">
        <v>18</v>
      </c>
      <c r="F14984" s="4" t="s">
        <v>7</v>
      </c>
    </row>
    <row r="14985" spans="1:8">
      <c r="A14985" t="n">
        <v>128305</v>
      </c>
      <c r="B14985" s="36" t="n">
        <v>45</v>
      </c>
      <c r="C14985" s="7" t="n">
        <v>5</v>
      </c>
      <c r="D14985" s="7" t="n">
        <v>3</v>
      </c>
      <c r="E14985" s="7" t="n">
        <v>3.20000004768372</v>
      </c>
      <c r="F14985" s="7" t="n">
        <v>20000</v>
      </c>
    </row>
    <row r="14986" spans="1:8">
      <c r="A14986" t="s">
        <v>4</v>
      </c>
      <c r="B14986" s="4" t="s">
        <v>5</v>
      </c>
      <c r="C14986" s="4" t="s">
        <v>8</v>
      </c>
      <c r="D14986" s="4" t="s">
        <v>7</v>
      </c>
    </row>
    <row r="14987" spans="1:8">
      <c r="A14987" t="n">
        <v>128314</v>
      </c>
      <c r="B14987" s="25" t="n">
        <v>58</v>
      </c>
      <c r="C14987" s="7" t="n">
        <v>255</v>
      </c>
      <c r="D14987" s="7" t="n">
        <v>0</v>
      </c>
    </row>
    <row r="14988" spans="1:8">
      <c r="A14988" t="s">
        <v>4</v>
      </c>
      <c r="B14988" s="4" t="s">
        <v>5</v>
      </c>
      <c r="C14988" s="4" t="s">
        <v>8</v>
      </c>
      <c r="D14988" s="4" t="s">
        <v>7</v>
      </c>
      <c r="E14988" s="4" t="s">
        <v>7</v>
      </c>
      <c r="F14988" s="4" t="s">
        <v>8</v>
      </c>
    </row>
    <row r="14989" spans="1:8">
      <c r="A14989" t="n">
        <v>128318</v>
      </c>
      <c r="B14989" s="28" t="n">
        <v>25</v>
      </c>
      <c r="C14989" s="7" t="n">
        <v>1</v>
      </c>
      <c r="D14989" s="7" t="n">
        <v>260</v>
      </c>
      <c r="E14989" s="7" t="n">
        <v>640</v>
      </c>
      <c r="F14989" s="7" t="n">
        <v>1</v>
      </c>
    </row>
    <row r="14990" spans="1:8">
      <c r="A14990" t="s">
        <v>4</v>
      </c>
      <c r="B14990" s="4" t="s">
        <v>5</v>
      </c>
      <c r="C14990" s="4" t="s">
        <v>8</v>
      </c>
      <c r="D14990" s="4" t="s">
        <v>7</v>
      </c>
      <c r="E14990" s="4" t="s">
        <v>9</v>
      </c>
    </row>
    <row r="14991" spans="1:8">
      <c r="A14991" t="n">
        <v>128325</v>
      </c>
      <c r="B14991" s="38" t="n">
        <v>51</v>
      </c>
      <c r="C14991" s="7" t="n">
        <v>4</v>
      </c>
      <c r="D14991" s="7" t="n">
        <v>9</v>
      </c>
      <c r="E14991" s="7" t="s">
        <v>303</v>
      </c>
    </row>
    <row r="14992" spans="1:8">
      <c r="A14992" t="s">
        <v>4</v>
      </c>
      <c r="B14992" s="4" t="s">
        <v>5</v>
      </c>
      <c r="C14992" s="4" t="s">
        <v>7</v>
      </c>
    </row>
    <row r="14993" spans="1:9">
      <c r="A14993" t="n">
        <v>128339</v>
      </c>
      <c r="B14993" s="23" t="n">
        <v>16</v>
      </c>
      <c r="C14993" s="7" t="n">
        <v>0</v>
      </c>
    </row>
    <row r="14994" spans="1:9">
      <c r="A14994" t="s">
        <v>4</v>
      </c>
      <c r="B14994" s="4" t="s">
        <v>5</v>
      </c>
      <c r="C14994" s="4" t="s">
        <v>7</v>
      </c>
      <c r="D14994" s="4" t="s">
        <v>69</v>
      </c>
      <c r="E14994" s="4" t="s">
        <v>8</v>
      </c>
      <c r="F14994" s="4" t="s">
        <v>8</v>
      </c>
      <c r="G14994" s="4" t="s">
        <v>69</v>
      </c>
      <c r="H14994" s="4" t="s">
        <v>8</v>
      </c>
      <c r="I14994" s="4" t="s">
        <v>8</v>
      </c>
    </row>
    <row r="14995" spans="1:9">
      <c r="A14995" t="n">
        <v>128342</v>
      </c>
      <c r="B14995" s="39" t="n">
        <v>26</v>
      </c>
      <c r="C14995" s="7" t="n">
        <v>9</v>
      </c>
      <c r="D14995" s="7" t="s">
        <v>321</v>
      </c>
      <c r="E14995" s="7" t="n">
        <v>2</v>
      </c>
      <c r="F14995" s="7" t="n">
        <v>3</v>
      </c>
      <c r="G14995" s="7" t="s">
        <v>322</v>
      </c>
      <c r="H14995" s="7" t="n">
        <v>2</v>
      </c>
      <c r="I14995" s="7" t="n">
        <v>0</v>
      </c>
    </row>
    <row r="14996" spans="1:9">
      <c r="A14996" t="s">
        <v>4</v>
      </c>
      <c r="B14996" s="4" t="s">
        <v>5</v>
      </c>
    </row>
    <row r="14997" spans="1:9">
      <c r="A14997" t="n">
        <v>128440</v>
      </c>
      <c r="B14997" s="30" t="n">
        <v>28</v>
      </c>
    </row>
    <row r="14998" spans="1:9">
      <c r="A14998" t="s">
        <v>4</v>
      </c>
      <c r="B14998" s="4" t="s">
        <v>5</v>
      </c>
      <c r="C14998" s="4" t="s">
        <v>8</v>
      </c>
      <c r="D14998" s="4" t="s">
        <v>7</v>
      </c>
      <c r="E14998" s="4" t="s">
        <v>7</v>
      </c>
      <c r="F14998" s="4" t="s">
        <v>8</v>
      </c>
    </row>
    <row r="14999" spans="1:9">
      <c r="A14999" t="n">
        <v>128441</v>
      </c>
      <c r="B14999" s="28" t="n">
        <v>25</v>
      </c>
      <c r="C14999" s="7" t="n">
        <v>1</v>
      </c>
      <c r="D14999" s="7" t="n">
        <v>65535</v>
      </c>
      <c r="E14999" s="7" t="n">
        <v>65535</v>
      </c>
      <c r="F14999" s="7" t="n">
        <v>0</v>
      </c>
    </row>
    <row r="15000" spans="1:9">
      <c r="A15000" t="s">
        <v>4</v>
      </c>
      <c r="B15000" s="4" t="s">
        <v>5</v>
      </c>
      <c r="C15000" s="4" t="s">
        <v>8</v>
      </c>
      <c r="D15000" s="4" t="s">
        <v>7</v>
      </c>
      <c r="E15000" s="4" t="s">
        <v>9</v>
      </c>
    </row>
    <row r="15001" spans="1:9">
      <c r="A15001" t="n">
        <v>128448</v>
      </c>
      <c r="B15001" s="38" t="n">
        <v>51</v>
      </c>
      <c r="C15001" s="7" t="n">
        <v>4</v>
      </c>
      <c r="D15001" s="7" t="n">
        <v>15</v>
      </c>
      <c r="E15001" s="7" t="s">
        <v>323</v>
      </c>
    </row>
    <row r="15002" spans="1:9">
      <c r="A15002" t="s">
        <v>4</v>
      </c>
      <c r="B15002" s="4" t="s">
        <v>5</v>
      </c>
      <c r="C15002" s="4" t="s">
        <v>7</v>
      </c>
    </row>
    <row r="15003" spans="1:9">
      <c r="A15003" t="n">
        <v>128461</v>
      </c>
      <c r="B15003" s="23" t="n">
        <v>16</v>
      </c>
      <c r="C15003" s="7" t="n">
        <v>0</v>
      </c>
    </row>
    <row r="15004" spans="1:9">
      <c r="A15004" t="s">
        <v>4</v>
      </c>
      <c r="B15004" s="4" t="s">
        <v>5</v>
      </c>
      <c r="C15004" s="4" t="s">
        <v>7</v>
      </c>
      <c r="D15004" s="4" t="s">
        <v>69</v>
      </c>
      <c r="E15004" s="4" t="s">
        <v>8</v>
      </c>
      <c r="F15004" s="4" t="s">
        <v>8</v>
      </c>
    </row>
    <row r="15005" spans="1:9">
      <c r="A15005" t="n">
        <v>128464</v>
      </c>
      <c r="B15005" s="39" t="n">
        <v>26</v>
      </c>
      <c r="C15005" s="7" t="n">
        <v>15</v>
      </c>
      <c r="D15005" s="7" t="s">
        <v>324</v>
      </c>
      <c r="E15005" s="7" t="n">
        <v>2</v>
      </c>
      <c r="F15005" s="7" t="n">
        <v>0</v>
      </c>
    </row>
    <row r="15006" spans="1:9">
      <c r="A15006" t="s">
        <v>4</v>
      </c>
      <c r="B15006" s="4" t="s">
        <v>5</v>
      </c>
    </row>
    <row r="15007" spans="1:9">
      <c r="A15007" t="n">
        <v>128502</v>
      </c>
      <c r="B15007" s="30" t="n">
        <v>28</v>
      </c>
    </row>
    <row r="15008" spans="1:9">
      <c r="A15008" t="s">
        <v>4</v>
      </c>
      <c r="B15008" s="4" t="s">
        <v>5</v>
      </c>
      <c r="C15008" s="4" t="s">
        <v>8</v>
      </c>
      <c r="D15008" s="4" t="s">
        <v>7</v>
      </c>
      <c r="E15008" s="4" t="s">
        <v>9</v>
      </c>
    </row>
    <row r="15009" spans="1:9">
      <c r="A15009" t="n">
        <v>128503</v>
      </c>
      <c r="B15009" s="38" t="n">
        <v>51</v>
      </c>
      <c r="C15009" s="7" t="n">
        <v>4</v>
      </c>
      <c r="D15009" s="7" t="n">
        <v>14</v>
      </c>
      <c r="E15009" s="7" t="s">
        <v>298</v>
      </c>
    </row>
    <row r="15010" spans="1:9">
      <c r="A15010" t="s">
        <v>4</v>
      </c>
      <c r="B15010" s="4" t="s">
        <v>5</v>
      </c>
      <c r="C15010" s="4" t="s">
        <v>7</v>
      </c>
    </row>
    <row r="15011" spans="1:9">
      <c r="A15011" t="n">
        <v>128517</v>
      </c>
      <c r="B15011" s="23" t="n">
        <v>16</v>
      </c>
      <c r="C15011" s="7" t="n">
        <v>0</v>
      </c>
    </row>
    <row r="15012" spans="1:9">
      <c r="A15012" t="s">
        <v>4</v>
      </c>
      <c r="B15012" s="4" t="s">
        <v>5</v>
      </c>
      <c r="C15012" s="4" t="s">
        <v>7</v>
      </c>
      <c r="D15012" s="4" t="s">
        <v>69</v>
      </c>
      <c r="E15012" s="4" t="s">
        <v>8</v>
      </c>
      <c r="F15012" s="4" t="s">
        <v>8</v>
      </c>
      <c r="G15012" s="4" t="s">
        <v>69</v>
      </c>
      <c r="H15012" s="4" t="s">
        <v>8</v>
      </c>
      <c r="I15012" s="4" t="s">
        <v>8</v>
      </c>
    </row>
    <row r="15013" spans="1:9">
      <c r="A15013" t="n">
        <v>128520</v>
      </c>
      <c r="B15013" s="39" t="n">
        <v>26</v>
      </c>
      <c r="C15013" s="7" t="n">
        <v>14</v>
      </c>
      <c r="D15013" s="7" t="s">
        <v>325</v>
      </c>
      <c r="E15013" s="7" t="n">
        <v>2</v>
      </c>
      <c r="F15013" s="7" t="n">
        <v>3</v>
      </c>
      <c r="G15013" s="7" t="s">
        <v>326</v>
      </c>
      <c r="H15013" s="7" t="n">
        <v>2</v>
      </c>
      <c r="I15013" s="7" t="n">
        <v>0</v>
      </c>
    </row>
    <row r="15014" spans="1:9">
      <c r="A15014" t="s">
        <v>4</v>
      </c>
      <c r="B15014" s="4" t="s">
        <v>5</v>
      </c>
    </row>
    <row r="15015" spans="1:9">
      <c r="A15015" t="n">
        <v>128660</v>
      </c>
      <c r="B15015" s="30" t="n">
        <v>28</v>
      </c>
    </row>
    <row r="15016" spans="1:9">
      <c r="A15016" t="s">
        <v>4</v>
      </c>
      <c r="B15016" s="4" t="s">
        <v>5</v>
      </c>
      <c r="C15016" s="4" t="s">
        <v>8</v>
      </c>
      <c r="D15016" s="4" t="s">
        <v>7</v>
      </c>
      <c r="E15016" s="4" t="s">
        <v>7</v>
      </c>
      <c r="F15016" s="4" t="s">
        <v>8</v>
      </c>
    </row>
    <row r="15017" spans="1:9">
      <c r="A15017" t="n">
        <v>128661</v>
      </c>
      <c r="B15017" s="28" t="n">
        <v>25</v>
      </c>
      <c r="C15017" s="7" t="n">
        <v>1</v>
      </c>
      <c r="D15017" s="7" t="n">
        <v>60</v>
      </c>
      <c r="E15017" s="7" t="n">
        <v>640</v>
      </c>
      <c r="F15017" s="7" t="n">
        <v>1</v>
      </c>
    </row>
    <row r="15018" spans="1:9">
      <c r="A15018" t="s">
        <v>4</v>
      </c>
      <c r="B15018" s="4" t="s">
        <v>5</v>
      </c>
      <c r="C15018" s="4" t="s">
        <v>8</v>
      </c>
      <c r="D15018" s="4" t="s">
        <v>7</v>
      </c>
      <c r="E15018" s="4" t="s">
        <v>9</v>
      </c>
    </row>
    <row r="15019" spans="1:9">
      <c r="A15019" t="n">
        <v>128668</v>
      </c>
      <c r="B15019" s="38" t="n">
        <v>51</v>
      </c>
      <c r="C15019" s="7" t="n">
        <v>4</v>
      </c>
      <c r="D15019" s="7" t="n">
        <v>1</v>
      </c>
      <c r="E15019" s="7" t="s">
        <v>327</v>
      </c>
    </row>
    <row r="15020" spans="1:9">
      <c r="A15020" t="s">
        <v>4</v>
      </c>
      <c r="B15020" s="4" t="s">
        <v>5</v>
      </c>
      <c r="C15020" s="4" t="s">
        <v>7</v>
      </c>
    </row>
    <row r="15021" spans="1:9">
      <c r="A15021" t="n">
        <v>128682</v>
      </c>
      <c r="B15021" s="23" t="n">
        <v>16</v>
      </c>
      <c r="C15021" s="7" t="n">
        <v>0</v>
      </c>
    </row>
    <row r="15022" spans="1:9">
      <c r="A15022" t="s">
        <v>4</v>
      </c>
      <c r="B15022" s="4" t="s">
        <v>5</v>
      </c>
      <c r="C15022" s="4" t="s">
        <v>7</v>
      </c>
      <c r="D15022" s="4" t="s">
        <v>69</v>
      </c>
      <c r="E15022" s="4" t="s">
        <v>8</v>
      </c>
      <c r="F15022" s="4" t="s">
        <v>8</v>
      </c>
      <c r="G15022" s="4" t="s">
        <v>69</v>
      </c>
      <c r="H15022" s="4" t="s">
        <v>8</v>
      </c>
      <c r="I15022" s="4" t="s">
        <v>8</v>
      </c>
      <c r="J15022" s="4" t="s">
        <v>69</v>
      </c>
      <c r="K15022" s="4" t="s">
        <v>8</v>
      </c>
      <c r="L15022" s="4" t="s">
        <v>8</v>
      </c>
    </row>
    <row r="15023" spans="1:9">
      <c r="A15023" t="n">
        <v>128685</v>
      </c>
      <c r="B15023" s="39" t="n">
        <v>26</v>
      </c>
      <c r="C15023" s="7" t="n">
        <v>1</v>
      </c>
      <c r="D15023" s="7" t="s">
        <v>328</v>
      </c>
      <c r="E15023" s="7" t="n">
        <v>2</v>
      </c>
      <c r="F15023" s="7" t="n">
        <v>3</v>
      </c>
      <c r="G15023" s="7" t="s">
        <v>329</v>
      </c>
      <c r="H15023" s="7" t="n">
        <v>2</v>
      </c>
      <c r="I15023" s="7" t="n">
        <v>3</v>
      </c>
      <c r="J15023" s="7" t="s">
        <v>330</v>
      </c>
      <c r="K15023" s="7" t="n">
        <v>2</v>
      </c>
      <c r="L15023" s="7" t="n">
        <v>0</v>
      </c>
    </row>
    <row r="15024" spans="1:9">
      <c r="A15024" t="s">
        <v>4</v>
      </c>
      <c r="B15024" s="4" t="s">
        <v>5</v>
      </c>
    </row>
    <row r="15025" spans="1:12">
      <c r="A15025" t="n">
        <v>128884</v>
      </c>
      <c r="B15025" s="30" t="n">
        <v>28</v>
      </c>
    </row>
    <row r="15026" spans="1:12">
      <c r="A15026" t="s">
        <v>4</v>
      </c>
      <c r="B15026" s="4" t="s">
        <v>5</v>
      </c>
      <c r="C15026" s="4" t="s">
        <v>8</v>
      </c>
      <c r="D15026" s="4" t="s">
        <v>7</v>
      </c>
      <c r="E15026" s="4" t="s">
        <v>7</v>
      </c>
      <c r="F15026" s="4" t="s">
        <v>8</v>
      </c>
    </row>
    <row r="15027" spans="1:12">
      <c r="A15027" t="n">
        <v>128885</v>
      </c>
      <c r="B15027" s="28" t="n">
        <v>25</v>
      </c>
      <c r="C15027" s="7" t="n">
        <v>1</v>
      </c>
      <c r="D15027" s="7" t="n">
        <v>65535</v>
      </c>
      <c r="E15027" s="7" t="n">
        <v>65535</v>
      </c>
      <c r="F15027" s="7" t="n">
        <v>0</v>
      </c>
    </row>
    <row r="15028" spans="1:12">
      <c r="A15028" t="s">
        <v>4</v>
      </c>
      <c r="B15028" s="4" t="s">
        <v>5</v>
      </c>
      <c r="C15028" s="4" t="s">
        <v>8</v>
      </c>
      <c r="D15028" s="4" t="s">
        <v>7</v>
      </c>
      <c r="E15028" s="4" t="s">
        <v>9</v>
      </c>
    </row>
    <row r="15029" spans="1:12">
      <c r="A15029" t="n">
        <v>128892</v>
      </c>
      <c r="B15029" s="38" t="n">
        <v>51</v>
      </c>
      <c r="C15029" s="7" t="n">
        <v>4</v>
      </c>
      <c r="D15029" s="7" t="n">
        <v>14</v>
      </c>
      <c r="E15029" s="7" t="s">
        <v>331</v>
      </c>
    </row>
    <row r="15030" spans="1:12">
      <c r="A15030" t="s">
        <v>4</v>
      </c>
      <c r="B15030" s="4" t="s">
        <v>5</v>
      </c>
      <c r="C15030" s="4" t="s">
        <v>7</v>
      </c>
    </row>
    <row r="15031" spans="1:12">
      <c r="A15031" t="n">
        <v>128906</v>
      </c>
      <c r="B15031" s="23" t="n">
        <v>16</v>
      </c>
      <c r="C15031" s="7" t="n">
        <v>0</v>
      </c>
    </row>
    <row r="15032" spans="1:12">
      <c r="A15032" t="s">
        <v>4</v>
      </c>
      <c r="B15032" s="4" t="s">
        <v>5</v>
      </c>
      <c r="C15032" s="4" t="s">
        <v>7</v>
      </c>
      <c r="D15032" s="4" t="s">
        <v>69</v>
      </c>
      <c r="E15032" s="4" t="s">
        <v>8</v>
      </c>
      <c r="F15032" s="4" t="s">
        <v>8</v>
      </c>
      <c r="G15032" s="4" t="s">
        <v>69</v>
      </c>
      <c r="H15032" s="4" t="s">
        <v>8</v>
      </c>
      <c r="I15032" s="4" t="s">
        <v>8</v>
      </c>
    </row>
    <row r="15033" spans="1:12">
      <c r="A15033" t="n">
        <v>128909</v>
      </c>
      <c r="B15033" s="39" t="n">
        <v>26</v>
      </c>
      <c r="C15033" s="7" t="n">
        <v>14</v>
      </c>
      <c r="D15033" s="7" t="s">
        <v>332</v>
      </c>
      <c r="E15033" s="7" t="n">
        <v>2</v>
      </c>
      <c r="F15033" s="7" t="n">
        <v>3</v>
      </c>
      <c r="G15033" s="7" t="s">
        <v>333</v>
      </c>
      <c r="H15033" s="7" t="n">
        <v>2</v>
      </c>
      <c r="I15033" s="7" t="n">
        <v>0</v>
      </c>
    </row>
    <row r="15034" spans="1:12">
      <c r="A15034" t="s">
        <v>4</v>
      </c>
      <c r="B15034" s="4" t="s">
        <v>5</v>
      </c>
    </row>
    <row r="15035" spans="1:12">
      <c r="A15035" t="n">
        <v>129018</v>
      </c>
      <c r="B15035" s="30" t="n">
        <v>28</v>
      </c>
    </row>
    <row r="15036" spans="1:12">
      <c r="A15036" t="s">
        <v>4</v>
      </c>
      <c r="B15036" s="4" t="s">
        <v>5</v>
      </c>
      <c r="C15036" s="4" t="s">
        <v>8</v>
      </c>
      <c r="D15036" s="4" t="s">
        <v>7</v>
      </c>
      <c r="E15036" s="4" t="s">
        <v>9</v>
      </c>
    </row>
    <row r="15037" spans="1:12">
      <c r="A15037" t="n">
        <v>129019</v>
      </c>
      <c r="B15037" s="38" t="n">
        <v>51</v>
      </c>
      <c r="C15037" s="7" t="n">
        <v>4</v>
      </c>
      <c r="D15037" s="7" t="n">
        <v>16</v>
      </c>
      <c r="E15037" s="7" t="s">
        <v>298</v>
      </c>
    </row>
    <row r="15038" spans="1:12">
      <c r="A15038" t="s">
        <v>4</v>
      </c>
      <c r="B15038" s="4" t="s">
        <v>5</v>
      </c>
      <c r="C15038" s="4" t="s">
        <v>7</v>
      </c>
    </row>
    <row r="15039" spans="1:12">
      <c r="A15039" t="n">
        <v>129033</v>
      </c>
      <c r="B15039" s="23" t="n">
        <v>16</v>
      </c>
      <c r="C15039" s="7" t="n">
        <v>0</v>
      </c>
    </row>
    <row r="15040" spans="1:12">
      <c r="A15040" t="s">
        <v>4</v>
      </c>
      <c r="B15040" s="4" t="s">
        <v>5</v>
      </c>
      <c r="C15040" s="4" t="s">
        <v>7</v>
      </c>
      <c r="D15040" s="4" t="s">
        <v>69</v>
      </c>
      <c r="E15040" s="4" t="s">
        <v>8</v>
      </c>
      <c r="F15040" s="4" t="s">
        <v>8</v>
      </c>
      <c r="G15040" s="4" t="s">
        <v>69</v>
      </c>
      <c r="H15040" s="4" t="s">
        <v>8</v>
      </c>
      <c r="I15040" s="4" t="s">
        <v>8</v>
      </c>
      <c r="J15040" s="4" t="s">
        <v>69</v>
      </c>
      <c r="K15040" s="4" t="s">
        <v>8</v>
      </c>
      <c r="L15040" s="4" t="s">
        <v>8</v>
      </c>
    </row>
    <row r="15041" spans="1:12">
      <c r="A15041" t="n">
        <v>129036</v>
      </c>
      <c r="B15041" s="39" t="n">
        <v>26</v>
      </c>
      <c r="C15041" s="7" t="n">
        <v>16</v>
      </c>
      <c r="D15041" s="7" t="s">
        <v>334</v>
      </c>
      <c r="E15041" s="7" t="n">
        <v>2</v>
      </c>
      <c r="F15041" s="7" t="n">
        <v>3</v>
      </c>
      <c r="G15041" s="7" t="s">
        <v>335</v>
      </c>
      <c r="H15041" s="7" t="n">
        <v>2</v>
      </c>
      <c r="I15041" s="7" t="n">
        <v>3</v>
      </c>
      <c r="J15041" s="7" t="s">
        <v>336</v>
      </c>
      <c r="K15041" s="7" t="n">
        <v>2</v>
      </c>
      <c r="L15041" s="7" t="n">
        <v>0</v>
      </c>
    </row>
    <row r="15042" spans="1:12">
      <c r="A15042" t="s">
        <v>4</v>
      </c>
      <c r="B15042" s="4" t="s">
        <v>5</v>
      </c>
    </row>
    <row r="15043" spans="1:12">
      <c r="A15043" t="n">
        <v>129262</v>
      </c>
      <c r="B15043" s="30" t="n">
        <v>28</v>
      </c>
    </row>
    <row r="15044" spans="1:12">
      <c r="A15044" t="s">
        <v>4</v>
      </c>
      <c r="B15044" s="4" t="s">
        <v>5</v>
      </c>
      <c r="C15044" s="4" t="s">
        <v>8</v>
      </c>
      <c r="D15044" s="4" t="s">
        <v>7</v>
      </c>
      <c r="E15044" s="4" t="s">
        <v>7</v>
      </c>
      <c r="F15044" s="4" t="s">
        <v>8</v>
      </c>
    </row>
    <row r="15045" spans="1:12">
      <c r="A15045" t="n">
        <v>129263</v>
      </c>
      <c r="B15045" s="28" t="n">
        <v>25</v>
      </c>
      <c r="C15045" s="7" t="n">
        <v>1</v>
      </c>
      <c r="D15045" s="7" t="n">
        <v>260</v>
      </c>
      <c r="E15045" s="7" t="n">
        <v>640</v>
      </c>
      <c r="F15045" s="7" t="n">
        <v>1</v>
      </c>
    </row>
    <row r="15046" spans="1:12">
      <c r="A15046" t="s">
        <v>4</v>
      </c>
      <c r="B15046" s="4" t="s">
        <v>5</v>
      </c>
      <c r="C15046" s="4" t="s">
        <v>8</v>
      </c>
      <c r="D15046" s="4" t="s">
        <v>7</v>
      </c>
      <c r="E15046" s="4" t="s">
        <v>9</v>
      </c>
    </row>
    <row r="15047" spans="1:12">
      <c r="A15047" t="n">
        <v>129270</v>
      </c>
      <c r="B15047" s="38" t="n">
        <v>51</v>
      </c>
      <c r="C15047" s="7" t="n">
        <v>4</v>
      </c>
      <c r="D15047" s="7" t="n">
        <v>11</v>
      </c>
      <c r="E15047" s="7" t="s">
        <v>281</v>
      </c>
    </row>
    <row r="15048" spans="1:12">
      <c r="A15048" t="s">
        <v>4</v>
      </c>
      <c r="B15048" s="4" t="s">
        <v>5</v>
      </c>
      <c r="C15048" s="4" t="s">
        <v>7</v>
      </c>
    </row>
    <row r="15049" spans="1:12">
      <c r="A15049" t="n">
        <v>129284</v>
      </c>
      <c r="B15049" s="23" t="n">
        <v>16</v>
      </c>
      <c r="C15049" s="7" t="n">
        <v>0</v>
      </c>
    </row>
    <row r="15050" spans="1:12">
      <c r="A15050" t="s">
        <v>4</v>
      </c>
      <c r="B15050" s="4" t="s">
        <v>5</v>
      </c>
      <c r="C15050" s="4" t="s">
        <v>7</v>
      </c>
      <c r="D15050" s="4" t="s">
        <v>69</v>
      </c>
      <c r="E15050" s="4" t="s">
        <v>8</v>
      </c>
      <c r="F15050" s="4" t="s">
        <v>8</v>
      </c>
      <c r="G15050" s="4" t="s">
        <v>69</v>
      </c>
      <c r="H15050" s="4" t="s">
        <v>8</v>
      </c>
      <c r="I15050" s="4" t="s">
        <v>8</v>
      </c>
    </row>
    <row r="15051" spans="1:12">
      <c r="A15051" t="n">
        <v>129287</v>
      </c>
      <c r="B15051" s="39" t="n">
        <v>26</v>
      </c>
      <c r="C15051" s="7" t="n">
        <v>11</v>
      </c>
      <c r="D15051" s="7" t="s">
        <v>337</v>
      </c>
      <c r="E15051" s="7" t="n">
        <v>2</v>
      </c>
      <c r="F15051" s="7" t="n">
        <v>3</v>
      </c>
      <c r="G15051" s="7" t="s">
        <v>338</v>
      </c>
      <c r="H15051" s="7" t="n">
        <v>2</v>
      </c>
      <c r="I15051" s="7" t="n">
        <v>0</v>
      </c>
    </row>
    <row r="15052" spans="1:12">
      <c r="A15052" t="s">
        <v>4</v>
      </c>
      <c r="B15052" s="4" t="s">
        <v>5</v>
      </c>
    </row>
    <row r="15053" spans="1:12">
      <c r="A15053" t="n">
        <v>129438</v>
      </c>
      <c r="B15053" s="30" t="n">
        <v>28</v>
      </c>
    </row>
    <row r="15054" spans="1:12">
      <c r="A15054" t="s">
        <v>4</v>
      </c>
      <c r="B15054" s="4" t="s">
        <v>5</v>
      </c>
      <c r="C15054" s="4" t="s">
        <v>8</v>
      </c>
      <c r="D15054" s="4" t="s">
        <v>7</v>
      </c>
      <c r="E15054" s="4" t="s">
        <v>7</v>
      </c>
      <c r="F15054" s="4" t="s">
        <v>8</v>
      </c>
    </row>
    <row r="15055" spans="1:12">
      <c r="A15055" t="n">
        <v>129439</v>
      </c>
      <c r="B15055" s="28" t="n">
        <v>25</v>
      </c>
      <c r="C15055" s="7" t="n">
        <v>1</v>
      </c>
      <c r="D15055" s="7" t="n">
        <v>65535</v>
      </c>
      <c r="E15055" s="7" t="n">
        <v>65535</v>
      </c>
      <c r="F15055" s="7" t="n">
        <v>0</v>
      </c>
    </row>
    <row r="15056" spans="1:12">
      <c r="A15056" t="s">
        <v>4</v>
      </c>
      <c r="B15056" s="4" t="s">
        <v>5</v>
      </c>
      <c r="C15056" s="4" t="s">
        <v>8</v>
      </c>
      <c r="D15056" s="4" t="s">
        <v>7</v>
      </c>
      <c r="E15056" s="4" t="s">
        <v>9</v>
      </c>
    </row>
    <row r="15057" spans="1:12">
      <c r="A15057" t="n">
        <v>129446</v>
      </c>
      <c r="B15057" s="38" t="n">
        <v>51</v>
      </c>
      <c r="C15057" s="7" t="n">
        <v>4</v>
      </c>
      <c r="D15057" s="7" t="n">
        <v>16</v>
      </c>
      <c r="E15057" s="7" t="s">
        <v>76</v>
      </c>
    </row>
    <row r="15058" spans="1:12">
      <c r="A15058" t="s">
        <v>4</v>
      </c>
      <c r="B15058" s="4" t="s">
        <v>5</v>
      </c>
      <c r="C15058" s="4" t="s">
        <v>7</v>
      </c>
    </row>
    <row r="15059" spans="1:12">
      <c r="A15059" t="n">
        <v>129459</v>
      </c>
      <c r="B15059" s="23" t="n">
        <v>16</v>
      </c>
      <c r="C15059" s="7" t="n">
        <v>0</v>
      </c>
    </row>
    <row r="15060" spans="1:12">
      <c r="A15060" t="s">
        <v>4</v>
      </c>
      <c r="B15060" s="4" t="s">
        <v>5</v>
      </c>
      <c r="C15060" s="4" t="s">
        <v>7</v>
      </c>
      <c r="D15060" s="4" t="s">
        <v>69</v>
      </c>
      <c r="E15060" s="4" t="s">
        <v>8</v>
      </c>
      <c r="F15060" s="4" t="s">
        <v>8</v>
      </c>
    </row>
    <row r="15061" spans="1:12">
      <c r="A15061" t="n">
        <v>129462</v>
      </c>
      <c r="B15061" s="39" t="n">
        <v>26</v>
      </c>
      <c r="C15061" s="7" t="n">
        <v>16</v>
      </c>
      <c r="D15061" s="7" t="s">
        <v>339</v>
      </c>
      <c r="E15061" s="7" t="n">
        <v>2</v>
      </c>
      <c r="F15061" s="7" t="n">
        <v>0</v>
      </c>
    </row>
    <row r="15062" spans="1:12">
      <c r="A15062" t="s">
        <v>4</v>
      </c>
      <c r="B15062" s="4" t="s">
        <v>5</v>
      </c>
    </row>
    <row r="15063" spans="1:12">
      <c r="A15063" t="n">
        <v>129482</v>
      </c>
      <c r="B15063" s="30" t="n">
        <v>28</v>
      </c>
    </row>
    <row r="15064" spans="1:12">
      <c r="A15064" t="s">
        <v>4</v>
      </c>
      <c r="B15064" s="4" t="s">
        <v>5</v>
      </c>
      <c r="C15064" s="4" t="s">
        <v>7</v>
      </c>
      <c r="D15064" s="4" t="s">
        <v>8</v>
      </c>
    </row>
    <row r="15065" spans="1:12">
      <c r="A15065" t="n">
        <v>129483</v>
      </c>
      <c r="B15065" s="60" t="n">
        <v>89</v>
      </c>
      <c r="C15065" s="7" t="n">
        <v>65533</v>
      </c>
      <c r="D15065" s="7" t="n">
        <v>1</v>
      </c>
    </row>
    <row r="15066" spans="1:12">
      <c r="A15066" t="s">
        <v>4</v>
      </c>
      <c r="B15066" s="4" t="s">
        <v>5</v>
      </c>
      <c r="C15066" s="4" t="s">
        <v>8</v>
      </c>
      <c r="D15066" s="4" t="s">
        <v>7</v>
      </c>
      <c r="E15066" s="4" t="s">
        <v>18</v>
      </c>
    </row>
    <row r="15067" spans="1:12">
      <c r="A15067" t="n">
        <v>129487</v>
      </c>
      <c r="B15067" s="25" t="n">
        <v>58</v>
      </c>
      <c r="C15067" s="7" t="n">
        <v>101</v>
      </c>
      <c r="D15067" s="7" t="n">
        <v>300</v>
      </c>
      <c r="E15067" s="7" t="n">
        <v>1</v>
      </c>
    </row>
    <row r="15068" spans="1:12">
      <c r="A15068" t="s">
        <v>4</v>
      </c>
      <c r="B15068" s="4" t="s">
        <v>5</v>
      </c>
      <c r="C15068" s="4" t="s">
        <v>8</v>
      </c>
      <c r="D15068" s="4" t="s">
        <v>7</v>
      </c>
    </row>
    <row r="15069" spans="1:12">
      <c r="A15069" t="n">
        <v>129495</v>
      </c>
      <c r="B15069" s="25" t="n">
        <v>58</v>
      </c>
      <c r="C15069" s="7" t="n">
        <v>254</v>
      </c>
      <c r="D15069" s="7" t="n">
        <v>0</v>
      </c>
    </row>
    <row r="15070" spans="1:12">
      <c r="A15070" t="s">
        <v>4</v>
      </c>
      <c r="B15070" s="4" t="s">
        <v>5</v>
      </c>
      <c r="C15070" s="4" t="s">
        <v>8</v>
      </c>
      <c r="D15070" s="4" t="s">
        <v>7</v>
      </c>
      <c r="E15070" s="4" t="s">
        <v>9</v>
      </c>
      <c r="F15070" s="4" t="s">
        <v>9</v>
      </c>
      <c r="G15070" s="4" t="s">
        <v>9</v>
      </c>
      <c r="H15070" s="4" t="s">
        <v>9</v>
      </c>
    </row>
    <row r="15071" spans="1:12">
      <c r="A15071" t="n">
        <v>129499</v>
      </c>
      <c r="B15071" s="38" t="n">
        <v>51</v>
      </c>
      <c r="C15071" s="7" t="n">
        <v>3</v>
      </c>
      <c r="D15071" s="7" t="n">
        <v>1</v>
      </c>
      <c r="E15071" s="7" t="s">
        <v>152</v>
      </c>
      <c r="F15071" s="7" t="s">
        <v>155</v>
      </c>
      <c r="G15071" s="7" t="s">
        <v>154</v>
      </c>
      <c r="H15071" s="7" t="s">
        <v>155</v>
      </c>
    </row>
    <row r="15072" spans="1:12">
      <c r="A15072" t="s">
        <v>4</v>
      </c>
      <c r="B15072" s="4" t="s">
        <v>5</v>
      </c>
      <c r="C15072" s="4" t="s">
        <v>8</v>
      </c>
      <c r="D15072" s="4" t="s">
        <v>7</v>
      </c>
      <c r="E15072" s="4" t="s">
        <v>9</v>
      </c>
      <c r="F15072" s="4" t="s">
        <v>9</v>
      </c>
      <c r="G15072" s="4" t="s">
        <v>9</v>
      </c>
      <c r="H15072" s="4" t="s">
        <v>9</v>
      </c>
    </row>
    <row r="15073" spans="1:8">
      <c r="A15073" t="n">
        <v>129520</v>
      </c>
      <c r="B15073" s="38" t="n">
        <v>51</v>
      </c>
      <c r="C15073" s="7" t="n">
        <v>3</v>
      </c>
      <c r="D15073" s="7" t="n">
        <v>9</v>
      </c>
      <c r="E15073" s="7" t="s">
        <v>152</v>
      </c>
      <c r="F15073" s="7" t="s">
        <v>155</v>
      </c>
      <c r="G15073" s="7" t="s">
        <v>154</v>
      </c>
      <c r="H15073" s="7" t="s">
        <v>155</v>
      </c>
    </row>
    <row r="15074" spans="1:8">
      <c r="A15074" t="s">
        <v>4</v>
      </c>
      <c r="B15074" s="4" t="s">
        <v>5</v>
      </c>
      <c r="C15074" s="4" t="s">
        <v>8</v>
      </c>
      <c r="D15074" s="4" t="s">
        <v>7</v>
      </c>
      <c r="E15074" s="4" t="s">
        <v>9</v>
      </c>
      <c r="F15074" s="4" t="s">
        <v>9</v>
      </c>
      <c r="G15074" s="4" t="s">
        <v>9</v>
      </c>
      <c r="H15074" s="4" t="s">
        <v>9</v>
      </c>
    </row>
    <row r="15075" spans="1:8">
      <c r="A15075" t="n">
        <v>129541</v>
      </c>
      <c r="B15075" s="38" t="n">
        <v>51</v>
      </c>
      <c r="C15075" s="7" t="n">
        <v>3</v>
      </c>
      <c r="D15075" s="7" t="n">
        <v>11</v>
      </c>
      <c r="E15075" s="7" t="s">
        <v>152</v>
      </c>
      <c r="F15075" s="7" t="s">
        <v>155</v>
      </c>
      <c r="G15075" s="7" t="s">
        <v>154</v>
      </c>
      <c r="H15075" s="7" t="s">
        <v>155</v>
      </c>
    </row>
    <row r="15076" spans="1:8">
      <c r="A15076" t="s">
        <v>4</v>
      </c>
      <c r="B15076" s="4" t="s">
        <v>5</v>
      </c>
      <c r="C15076" s="4" t="s">
        <v>8</v>
      </c>
      <c r="D15076" s="4" t="s">
        <v>7</v>
      </c>
      <c r="E15076" s="4" t="s">
        <v>9</v>
      </c>
      <c r="F15076" s="4" t="s">
        <v>9</v>
      </c>
      <c r="G15076" s="4" t="s">
        <v>9</v>
      </c>
      <c r="H15076" s="4" t="s">
        <v>9</v>
      </c>
    </row>
    <row r="15077" spans="1:8">
      <c r="A15077" t="n">
        <v>129562</v>
      </c>
      <c r="B15077" s="38" t="n">
        <v>51</v>
      </c>
      <c r="C15077" s="7" t="n">
        <v>3</v>
      </c>
      <c r="D15077" s="7" t="n">
        <v>14</v>
      </c>
      <c r="E15077" s="7" t="s">
        <v>152</v>
      </c>
      <c r="F15077" s="7" t="s">
        <v>155</v>
      </c>
      <c r="G15077" s="7" t="s">
        <v>154</v>
      </c>
      <c r="H15077" s="7" t="s">
        <v>155</v>
      </c>
    </row>
    <row r="15078" spans="1:8">
      <c r="A15078" t="s">
        <v>4</v>
      </c>
      <c r="B15078" s="4" t="s">
        <v>5</v>
      </c>
      <c r="C15078" s="4" t="s">
        <v>8</v>
      </c>
      <c r="D15078" s="4" t="s">
        <v>7</v>
      </c>
      <c r="E15078" s="4" t="s">
        <v>9</v>
      </c>
      <c r="F15078" s="4" t="s">
        <v>9</v>
      </c>
      <c r="G15078" s="4" t="s">
        <v>9</v>
      </c>
      <c r="H15078" s="4" t="s">
        <v>9</v>
      </c>
    </row>
    <row r="15079" spans="1:8">
      <c r="A15079" t="n">
        <v>129583</v>
      </c>
      <c r="B15079" s="38" t="n">
        <v>51</v>
      </c>
      <c r="C15079" s="7" t="n">
        <v>3</v>
      </c>
      <c r="D15079" s="7" t="n">
        <v>15</v>
      </c>
      <c r="E15079" s="7" t="s">
        <v>152</v>
      </c>
      <c r="F15079" s="7" t="s">
        <v>155</v>
      </c>
      <c r="G15079" s="7" t="s">
        <v>154</v>
      </c>
      <c r="H15079" s="7" t="s">
        <v>155</v>
      </c>
    </row>
    <row r="15080" spans="1:8">
      <c r="A15080" t="s">
        <v>4</v>
      </c>
      <c r="B15080" s="4" t="s">
        <v>5</v>
      </c>
      <c r="C15080" s="4" t="s">
        <v>8</v>
      </c>
      <c r="D15080" s="4" t="s">
        <v>7</v>
      </c>
      <c r="E15080" s="4" t="s">
        <v>9</v>
      </c>
      <c r="F15080" s="4" t="s">
        <v>9</v>
      </c>
      <c r="G15080" s="4" t="s">
        <v>9</v>
      </c>
      <c r="H15080" s="4" t="s">
        <v>9</v>
      </c>
    </row>
    <row r="15081" spans="1:8">
      <c r="A15081" t="n">
        <v>129604</v>
      </c>
      <c r="B15081" s="38" t="n">
        <v>51</v>
      </c>
      <c r="C15081" s="7" t="n">
        <v>3</v>
      </c>
      <c r="D15081" s="7" t="n">
        <v>16</v>
      </c>
      <c r="E15081" s="7" t="s">
        <v>152</v>
      </c>
      <c r="F15081" s="7" t="s">
        <v>155</v>
      </c>
      <c r="G15081" s="7" t="s">
        <v>154</v>
      </c>
      <c r="H15081" s="7" t="s">
        <v>155</v>
      </c>
    </row>
    <row r="15082" spans="1:8">
      <c r="A15082" t="s">
        <v>4</v>
      </c>
      <c r="B15082" s="4" t="s">
        <v>5</v>
      </c>
      <c r="C15082" s="4" t="s">
        <v>8</v>
      </c>
      <c r="D15082" s="4" t="s">
        <v>7</v>
      </c>
      <c r="E15082" s="4" t="s">
        <v>9</v>
      </c>
      <c r="F15082" s="4" t="s">
        <v>9</v>
      </c>
      <c r="G15082" s="4" t="s">
        <v>9</v>
      </c>
      <c r="H15082" s="4" t="s">
        <v>9</v>
      </c>
    </row>
    <row r="15083" spans="1:8">
      <c r="A15083" t="n">
        <v>129625</v>
      </c>
      <c r="B15083" s="38" t="n">
        <v>51</v>
      </c>
      <c r="C15083" s="7" t="n">
        <v>3</v>
      </c>
      <c r="D15083" s="7" t="n">
        <v>0</v>
      </c>
      <c r="E15083" s="7" t="s">
        <v>340</v>
      </c>
      <c r="F15083" s="7" t="s">
        <v>290</v>
      </c>
      <c r="G15083" s="7" t="s">
        <v>154</v>
      </c>
      <c r="H15083" s="7" t="s">
        <v>155</v>
      </c>
    </row>
    <row r="15084" spans="1:8">
      <c r="A15084" t="s">
        <v>4</v>
      </c>
      <c r="B15084" s="4" t="s">
        <v>5</v>
      </c>
      <c r="C15084" s="4" t="s">
        <v>8</v>
      </c>
      <c r="D15084" s="4" t="s">
        <v>7</v>
      </c>
      <c r="E15084" s="4" t="s">
        <v>9</v>
      </c>
      <c r="F15084" s="4" t="s">
        <v>9</v>
      </c>
      <c r="G15084" s="4" t="s">
        <v>9</v>
      </c>
      <c r="H15084" s="4" t="s">
        <v>9</v>
      </c>
    </row>
    <row r="15085" spans="1:8">
      <c r="A15085" t="n">
        <v>129638</v>
      </c>
      <c r="B15085" s="38" t="n">
        <v>51</v>
      </c>
      <c r="C15085" s="7" t="n">
        <v>3</v>
      </c>
      <c r="D15085" s="7" t="n">
        <v>1</v>
      </c>
      <c r="E15085" s="7" t="s">
        <v>340</v>
      </c>
      <c r="F15085" s="7" t="s">
        <v>341</v>
      </c>
      <c r="G15085" s="7" t="s">
        <v>154</v>
      </c>
      <c r="H15085" s="7" t="s">
        <v>155</v>
      </c>
    </row>
    <row r="15086" spans="1:8">
      <c r="A15086" t="s">
        <v>4</v>
      </c>
      <c r="B15086" s="4" t="s">
        <v>5</v>
      </c>
      <c r="C15086" s="4" t="s">
        <v>8</v>
      </c>
      <c r="D15086" s="4" t="s">
        <v>7</v>
      </c>
      <c r="E15086" s="4" t="s">
        <v>9</v>
      </c>
      <c r="F15086" s="4" t="s">
        <v>9</v>
      </c>
      <c r="G15086" s="4" t="s">
        <v>9</v>
      </c>
      <c r="H15086" s="4" t="s">
        <v>9</v>
      </c>
    </row>
    <row r="15087" spans="1:8">
      <c r="A15087" t="n">
        <v>129651</v>
      </c>
      <c r="B15087" s="38" t="n">
        <v>51</v>
      </c>
      <c r="C15087" s="7" t="n">
        <v>3</v>
      </c>
      <c r="D15087" s="7" t="n">
        <v>2</v>
      </c>
      <c r="E15087" s="7" t="s">
        <v>155</v>
      </c>
      <c r="F15087" s="7" t="s">
        <v>155</v>
      </c>
      <c r="G15087" s="7" t="s">
        <v>154</v>
      </c>
      <c r="H15087" s="7" t="s">
        <v>155</v>
      </c>
    </row>
    <row r="15088" spans="1:8">
      <c r="A15088" t="s">
        <v>4</v>
      </c>
      <c r="B15088" s="4" t="s">
        <v>5</v>
      </c>
      <c r="C15088" s="4" t="s">
        <v>8</v>
      </c>
      <c r="D15088" s="4" t="s">
        <v>7</v>
      </c>
      <c r="E15088" s="4" t="s">
        <v>9</v>
      </c>
      <c r="F15088" s="4" t="s">
        <v>9</v>
      </c>
      <c r="G15088" s="4" t="s">
        <v>9</v>
      </c>
      <c r="H15088" s="4" t="s">
        <v>9</v>
      </c>
    </row>
    <row r="15089" spans="1:8">
      <c r="A15089" t="n">
        <v>129664</v>
      </c>
      <c r="B15089" s="38" t="n">
        <v>51</v>
      </c>
      <c r="C15089" s="7" t="n">
        <v>3</v>
      </c>
      <c r="D15089" s="7" t="n">
        <v>3</v>
      </c>
      <c r="E15089" s="7" t="s">
        <v>155</v>
      </c>
      <c r="F15089" s="7" t="s">
        <v>341</v>
      </c>
      <c r="G15089" s="7" t="s">
        <v>154</v>
      </c>
      <c r="H15089" s="7" t="s">
        <v>155</v>
      </c>
    </row>
    <row r="15090" spans="1:8">
      <c r="A15090" t="s">
        <v>4</v>
      </c>
      <c r="B15090" s="4" t="s">
        <v>5</v>
      </c>
      <c r="C15090" s="4" t="s">
        <v>8</v>
      </c>
      <c r="D15090" s="4" t="s">
        <v>7</v>
      </c>
      <c r="E15090" s="4" t="s">
        <v>9</v>
      </c>
      <c r="F15090" s="4" t="s">
        <v>9</v>
      </c>
      <c r="G15090" s="4" t="s">
        <v>9</v>
      </c>
      <c r="H15090" s="4" t="s">
        <v>9</v>
      </c>
    </row>
    <row r="15091" spans="1:8">
      <c r="A15091" t="n">
        <v>129677</v>
      </c>
      <c r="B15091" s="38" t="n">
        <v>51</v>
      </c>
      <c r="C15091" s="7" t="n">
        <v>3</v>
      </c>
      <c r="D15091" s="7" t="n">
        <v>4</v>
      </c>
      <c r="E15091" s="7" t="s">
        <v>155</v>
      </c>
      <c r="F15091" s="7" t="s">
        <v>341</v>
      </c>
      <c r="G15091" s="7" t="s">
        <v>154</v>
      </c>
      <c r="H15091" s="7" t="s">
        <v>155</v>
      </c>
    </row>
    <row r="15092" spans="1:8">
      <c r="A15092" t="s">
        <v>4</v>
      </c>
      <c r="B15092" s="4" t="s">
        <v>5</v>
      </c>
      <c r="C15092" s="4" t="s">
        <v>8</v>
      </c>
      <c r="D15092" s="4" t="s">
        <v>7</v>
      </c>
      <c r="E15092" s="4" t="s">
        <v>9</v>
      </c>
      <c r="F15092" s="4" t="s">
        <v>9</v>
      </c>
      <c r="G15092" s="4" t="s">
        <v>9</v>
      </c>
      <c r="H15092" s="4" t="s">
        <v>9</v>
      </c>
    </row>
    <row r="15093" spans="1:8">
      <c r="A15093" t="n">
        <v>129690</v>
      </c>
      <c r="B15093" s="38" t="n">
        <v>51</v>
      </c>
      <c r="C15093" s="7" t="n">
        <v>3</v>
      </c>
      <c r="D15093" s="7" t="n">
        <v>5</v>
      </c>
      <c r="E15093" s="7" t="s">
        <v>155</v>
      </c>
      <c r="F15093" s="7" t="s">
        <v>155</v>
      </c>
      <c r="G15093" s="7" t="s">
        <v>154</v>
      </c>
      <c r="H15093" s="7" t="s">
        <v>155</v>
      </c>
    </row>
    <row r="15094" spans="1:8">
      <c r="A15094" t="s">
        <v>4</v>
      </c>
      <c r="B15094" s="4" t="s">
        <v>5</v>
      </c>
      <c r="C15094" s="4" t="s">
        <v>8</v>
      </c>
      <c r="D15094" s="4" t="s">
        <v>7</v>
      </c>
      <c r="E15094" s="4" t="s">
        <v>9</v>
      </c>
      <c r="F15094" s="4" t="s">
        <v>9</v>
      </c>
      <c r="G15094" s="4" t="s">
        <v>9</v>
      </c>
      <c r="H15094" s="4" t="s">
        <v>9</v>
      </c>
    </row>
    <row r="15095" spans="1:8">
      <c r="A15095" t="n">
        <v>129703</v>
      </c>
      <c r="B15095" s="38" t="n">
        <v>51</v>
      </c>
      <c r="C15095" s="7" t="n">
        <v>3</v>
      </c>
      <c r="D15095" s="7" t="n">
        <v>6</v>
      </c>
      <c r="E15095" s="7" t="s">
        <v>155</v>
      </c>
      <c r="F15095" s="7" t="s">
        <v>290</v>
      </c>
      <c r="G15095" s="7" t="s">
        <v>154</v>
      </c>
      <c r="H15095" s="7" t="s">
        <v>155</v>
      </c>
    </row>
    <row r="15096" spans="1:8">
      <c r="A15096" t="s">
        <v>4</v>
      </c>
      <c r="B15096" s="4" t="s">
        <v>5</v>
      </c>
      <c r="C15096" s="4" t="s">
        <v>8</v>
      </c>
      <c r="D15096" s="4" t="s">
        <v>7</v>
      </c>
      <c r="E15096" s="4" t="s">
        <v>9</v>
      </c>
      <c r="F15096" s="4" t="s">
        <v>9</v>
      </c>
      <c r="G15096" s="4" t="s">
        <v>9</v>
      </c>
      <c r="H15096" s="4" t="s">
        <v>9</v>
      </c>
    </row>
    <row r="15097" spans="1:8">
      <c r="A15097" t="n">
        <v>129716</v>
      </c>
      <c r="B15097" s="38" t="n">
        <v>51</v>
      </c>
      <c r="C15097" s="7" t="n">
        <v>3</v>
      </c>
      <c r="D15097" s="7" t="n">
        <v>7</v>
      </c>
      <c r="E15097" s="7" t="s">
        <v>155</v>
      </c>
      <c r="F15097" s="7" t="s">
        <v>290</v>
      </c>
      <c r="G15097" s="7" t="s">
        <v>154</v>
      </c>
      <c r="H15097" s="7" t="s">
        <v>155</v>
      </c>
    </row>
    <row r="15098" spans="1:8">
      <c r="A15098" t="s">
        <v>4</v>
      </c>
      <c r="B15098" s="4" t="s">
        <v>5</v>
      </c>
      <c r="C15098" s="4" t="s">
        <v>8</v>
      </c>
      <c r="D15098" s="4" t="s">
        <v>7</v>
      </c>
      <c r="E15098" s="4" t="s">
        <v>9</v>
      </c>
      <c r="F15098" s="4" t="s">
        <v>9</v>
      </c>
      <c r="G15098" s="4" t="s">
        <v>9</v>
      </c>
      <c r="H15098" s="4" t="s">
        <v>9</v>
      </c>
    </row>
    <row r="15099" spans="1:8">
      <c r="A15099" t="n">
        <v>129729</v>
      </c>
      <c r="B15099" s="38" t="n">
        <v>51</v>
      </c>
      <c r="C15099" s="7" t="n">
        <v>3</v>
      </c>
      <c r="D15099" s="7" t="n">
        <v>8</v>
      </c>
      <c r="E15099" s="7" t="s">
        <v>155</v>
      </c>
      <c r="F15099" s="7" t="s">
        <v>341</v>
      </c>
      <c r="G15099" s="7" t="s">
        <v>154</v>
      </c>
      <c r="H15099" s="7" t="s">
        <v>155</v>
      </c>
    </row>
    <row r="15100" spans="1:8">
      <c r="A15100" t="s">
        <v>4</v>
      </c>
      <c r="B15100" s="4" t="s">
        <v>5</v>
      </c>
      <c r="C15100" s="4" t="s">
        <v>8</v>
      </c>
      <c r="D15100" s="4" t="s">
        <v>7</v>
      </c>
      <c r="E15100" s="4" t="s">
        <v>9</v>
      </c>
      <c r="F15100" s="4" t="s">
        <v>9</v>
      </c>
      <c r="G15100" s="4" t="s">
        <v>9</v>
      </c>
      <c r="H15100" s="4" t="s">
        <v>9</v>
      </c>
    </row>
    <row r="15101" spans="1:8">
      <c r="A15101" t="n">
        <v>129742</v>
      </c>
      <c r="B15101" s="38" t="n">
        <v>51</v>
      </c>
      <c r="C15101" s="7" t="n">
        <v>3</v>
      </c>
      <c r="D15101" s="7" t="n">
        <v>9</v>
      </c>
      <c r="E15101" s="7" t="s">
        <v>155</v>
      </c>
      <c r="F15101" s="7" t="s">
        <v>155</v>
      </c>
      <c r="G15101" s="7" t="s">
        <v>154</v>
      </c>
      <c r="H15101" s="7" t="s">
        <v>155</v>
      </c>
    </row>
    <row r="15102" spans="1:8">
      <c r="A15102" t="s">
        <v>4</v>
      </c>
      <c r="B15102" s="4" t="s">
        <v>5</v>
      </c>
      <c r="C15102" s="4" t="s">
        <v>8</v>
      </c>
      <c r="D15102" s="4" t="s">
        <v>7</v>
      </c>
      <c r="E15102" s="4" t="s">
        <v>9</v>
      </c>
      <c r="F15102" s="4" t="s">
        <v>9</v>
      </c>
      <c r="G15102" s="4" t="s">
        <v>9</v>
      </c>
      <c r="H15102" s="4" t="s">
        <v>9</v>
      </c>
    </row>
    <row r="15103" spans="1:8">
      <c r="A15103" t="n">
        <v>129755</v>
      </c>
      <c r="B15103" s="38" t="n">
        <v>51</v>
      </c>
      <c r="C15103" s="7" t="n">
        <v>3</v>
      </c>
      <c r="D15103" s="7" t="n">
        <v>11</v>
      </c>
      <c r="E15103" s="7" t="s">
        <v>155</v>
      </c>
      <c r="F15103" s="7" t="s">
        <v>155</v>
      </c>
      <c r="G15103" s="7" t="s">
        <v>154</v>
      </c>
      <c r="H15103" s="7" t="s">
        <v>155</v>
      </c>
    </row>
    <row r="15104" spans="1:8">
      <c r="A15104" t="s">
        <v>4</v>
      </c>
      <c r="B15104" s="4" t="s">
        <v>5</v>
      </c>
      <c r="C15104" s="4" t="s">
        <v>7</v>
      </c>
      <c r="D15104" s="4" t="s">
        <v>18</v>
      </c>
      <c r="E15104" s="4" t="s">
        <v>18</v>
      </c>
      <c r="F15104" s="4" t="s">
        <v>18</v>
      </c>
      <c r="G15104" s="4" t="s">
        <v>18</v>
      </c>
    </row>
    <row r="15105" spans="1:8">
      <c r="A15105" t="n">
        <v>129768</v>
      </c>
      <c r="B15105" s="33" t="n">
        <v>46</v>
      </c>
      <c r="C15105" s="7" t="n">
        <v>0</v>
      </c>
      <c r="D15105" s="7" t="n">
        <v>-0.349999994039536</v>
      </c>
      <c r="E15105" s="7" t="n">
        <v>0</v>
      </c>
      <c r="F15105" s="7" t="n">
        <v>-31</v>
      </c>
      <c r="G15105" s="7" t="n">
        <v>0</v>
      </c>
    </row>
    <row r="15106" spans="1:8">
      <c r="A15106" t="s">
        <v>4</v>
      </c>
      <c r="B15106" s="4" t="s">
        <v>5</v>
      </c>
      <c r="C15106" s="4" t="s">
        <v>7</v>
      </c>
      <c r="D15106" s="4" t="s">
        <v>18</v>
      </c>
      <c r="E15106" s="4" t="s">
        <v>18</v>
      </c>
      <c r="F15106" s="4" t="s">
        <v>18</v>
      </c>
      <c r="G15106" s="4" t="s">
        <v>18</v>
      </c>
    </row>
    <row r="15107" spans="1:8">
      <c r="A15107" t="n">
        <v>129787</v>
      </c>
      <c r="B15107" s="33" t="n">
        <v>46</v>
      </c>
      <c r="C15107" s="7" t="n">
        <v>1</v>
      </c>
      <c r="D15107" s="7" t="n">
        <v>-0.0500000007450581</v>
      </c>
      <c r="E15107" s="7" t="n">
        <v>0</v>
      </c>
      <c r="F15107" s="7" t="n">
        <v>-29.7000007629395</v>
      </c>
      <c r="G15107" s="7" t="n">
        <v>0</v>
      </c>
    </row>
    <row r="15108" spans="1:8">
      <c r="A15108" t="s">
        <v>4</v>
      </c>
      <c r="B15108" s="4" t="s">
        <v>5</v>
      </c>
      <c r="C15108" s="4" t="s">
        <v>7</v>
      </c>
      <c r="D15108" s="4" t="s">
        <v>18</v>
      </c>
      <c r="E15108" s="4" t="s">
        <v>18</v>
      </c>
      <c r="F15108" s="4" t="s">
        <v>18</v>
      </c>
      <c r="G15108" s="4" t="s">
        <v>18</v>
      </c>
    </row>
    <row r="15109" spans="1:8">
      <c r="A15109" t="n">
        <v>129806</v>
      </c>
      <c r="B15109" s="33" t="n">
        <v>46</v>
      </c>
      <c r="C15109" s="7" t="n">
        <v>2</v>
      </c>
      <c r="D15109" s="7" t="n">
        <v>0.649999976158142</v>
      </c>
      <c r="E15109" s="7" t="n">
        <v>0</v>
      </c>
      <c r="F15109" s="7" t="n">
        <v>-30.25</v>
      </c>
      <c r="G15109" s="7" t="n">
        <v>0</v>
      </c>
    </row>
    <row r="15110" spans="1:8">
      <c r="A15110" t="s">
        <v>4</v>
      </c>
      <c r="B15110" s="4" t="s">
        <v>5</v>
      </c>
      <c r="C15110" s="4" t="s">
        <v>7</v>
      </c>
      <c r="D15110" s="4" t="s">
        <v>18</v>
      </c>
      <c r="E15110" s="4" t="s">
        <v>18</v>
      </c>
      <c r="F15110" s="4" t="s">
        <v>18</v>
      </c>
      <c r="G15110" s="4" t="s">
        <v>18</v>
      </c>
    </row>
    <row r="15111" spans="1:8">
      <c r="A15111" t="n">
        <v>129825</v>
      </c>
      <c r="B15111" s="33" t="n">
        <v>46</v>
      </c>
      <c r="C15111" s="7" t="n">
        <v>3</v>
      </c>
      <c r="D15111" s="7" t="n">
        <v>-1</v>
      </c>
      <c r="E15111" s="7" t="n">
        <v>0</v>
      </c>
      <c r="F15111" s="7" t="n">
        <v>-29.1499996185303</v>
      </c>
      <c r="G15111" s="7" t="n">
        <v>0</v>
      </c>
    </row>
    <row r="15112" spans="1:8">
      <c r="A15112" t="s">
        <v>4</v>
      </c>
      <c r="B15112" s="4" t="s">
        <v>5</v>
      </c>
      <c r="C15112" s="4" t="s">
        <v>7</v>
      </c>
      <c r="D15112" s="4" t="s">
        <v>18</v>
      </c>
      <c r="E15112" s="4" t="s">
        <v>18</v>
      </c>
      <c r="F15112" s="4" t="s">
        <v>18</v>
      </c>
      <c r="G15112" s="4" t="s">
        <v>18</v>
      </c>
    </row>
    <row r="15113" spans="1:8">
      <c r="A15113" t="n">
        <v>129844</v>
      </c>
      <c r="B15113" s="33" t="n">
        <v>46</v>
      </c>
      <c r="C15113" s="7" t="n">
        <v>4</v>
      </c>
      <c r="D15113" s="7" t="n">
        <v>-1.79999995231628</v>
      </c>
      <c r="E15113" s="7" t="n">
        <v>0.0599999986588955</v>
      </c>
      <c r="F15113" s="7" t="n">
        <v>-28.8500003814697</v>
      </c>
      <c r="G15113" s="7" t="n">
        <v>0</v>
      </c>
    </row>
    <row r="15114" spans="1:8">
      <c r="A15114" t="s">
        <v>4</v>
      </c>
      <c r="B15114" s="4" t="s">
        <v>5</v>
      </c>
      <c r="C15114" s="4" t="s">
        <v>7</v>
      </c>
      <c r="D15114" s="4" t="s">
        <v>18</v>
      </c>
      <c r="E15114" s="4" t="s">
        <v>18</v>
      </c>
      <c r="F15114" s="4" t="s">
        <v>18</v>
      </c>
      <c r="G15114" s="4" t="s">
        <v>18</v>
      </c>
    </row>
    <row r="15115" spans="1:8">
      <c r="A15115" t="n">
        <v>129863</v>
      </c>
      <c r="B15115" s="33" t="n">
        <v>46</v>
      </c>
      <c r="C15115" s="7" t="n">
        <v>5</v>
      </c>
      <c r="D15115" s="7" t="n">
        <v>0.850000023841858</v>
      </c>
      <c r="E15115" s="7" t="n">
        <v>0.0599999986588955</v>
      </c>
      <c r="F15115" s="7" t="n">
        <v>-29.3999996185303</v>
      </c>
      <c r="G15115" s="7" t="n">
        <v>0</v>
      </c>
    </row>
    <row r="15116" spans="1:8">
      <c r="A15116" t="s">
        <v>4</v>
      </c>
      <c r="B15116" s="4" t="s">
        <v>5</v>
      </c>
      <c r="C15116" s="4" t="s">
        <v>7</v>
      </c>
      <c r="D15116" s="4" t="s">
        <v>18</v>
      </c>
      <c r="E15116" s="4" t="s">
        <v>18</v>
      </c>
      <c r="F15116" s="4" t="s">
        <v>18</v>
      </c>
      <c r="G15116" s="4" t="s">
        <v>18</v>
      </c>
    </row>
    <row r="15117" spans="1:8">
      <c r="A15117" t="n">
        <v>129882</v>
      </c>
      <c r="B15117" s="33" t="n">
        <v>46</v>
      </c>
      <c r="C15117" s="7" t="n">
        <v>6</v>
      </c>
      <c r="D15117" s="7" t="n">
        <v>-1.25</v>
      </c>
      <c r="E15117" s="7" t="n">
        <v>0</v>
      </c>
      <c r="F15117" s="7" t="n">
        <v>-28.2000007629395</v>
      </c>
      <c r="G15117" s="7" t="n">
        <v>0</v>
      </c>
    </row>
    <row r="15118" spans="1:8">
      <c r="A15118" t="s">
        <v>4</v>
      </c>
      <c r="B15118" s="4" t="s">
        <v>5</v>
      </c>
      <c r="C15118" s="4" t="s">
        <v>7</v>
      </c>
      <c r="D15118" s="4" t="s">
        <v>18</v>
      </c>
      <c r="E15118" s="4" t="s">
        <v>18</v>
      </c>
      <c r="F15118" s="4" t="s">
        <v>18</v>
      </c>
      <c r="G15118" s="4" t="s">
        <v>18</v>
      </c>
    </row>
    <row r="15119" spans="1:8">
      <c r="A15119" t="n">
        <v>129901</v>
      </c>
      <c r="B15119" s="33" t="n">
        <v>46</v>
      </c>
      <c r="C15119" s="7" t="n">
        <v>7</v>
      </c>
      <c r="D15119" s="7" t="n">
        <v>0.600000023841858</v>
      </c>
      <c r="E15119" s="7" t="n">
        <v>0.0599999986588955</v>
      </c>
      <c r="F15119" s="7" t="n">
        <v>-28.75</v>
      </c>
      <c r="G15119" s="7" t="n">
        <v>0</v>
      </c>
    </row>
    <row r="15120" spans="1:8">
      <c r="A15120" t="s">
        <v>4</v>
      </c>
      <c r="B15120" s="4" t="s">
        <v>5</v>
      </c>
      <c r="C15120" s="4" t="s">
        <v>7</v>
      </c>
      <c r="D15120" s="4" t="s">
        <v>18</v>
      </c>
      <c r="E15120" s="4" t="s">
        <v>18</v>
      </c>
      <c r="F15120" s="4" t="s">
        <v>18</v>
      </c>
      <c r="G15120" s="4" t="s">
        <v>18</v>
      </c>
    </row>
    <row r="15121" spans="1:7">
      <c r="A15121" t="n">
        <v>129920</v>
      </c>
      <c r="B15121" s="33" t="n">
        <v>46</v>
      </c>
      <c r="C15121" s="7" t="n">
        <v>8</v>
      </c>
      <c r="D15121" s="7" t="n">
        <v>-0.150000005960464</v>
      </c>
      <c r="E15121" s="7" t="n">
        <v>0.0599999986588955</v>
      </c>
      <c r="F15121" s="7" t="n">
        <v>-28.6000003814697</v>
      </c>
      <c r="G15121" s="7" t="n">
        <v>0</v>
      </c>
    </row>
    <row r="15122" spans="1:7">
      <c r="A15122" t="s">
        <v>4</v>
      </c>
      <c r="B15122" s="4" t="s">
        <v>5</v>
      </c>
      <c r="C15122" s="4" t="s">
        <v>7</v>
      </c>
      <c r="D15122" s="4" t="s">
        <v>18</v>
      </c>
      <c r="E15122" s="4" t="s">
        <v>18</v>
      </c>
      <c r="F15122" s="4" t="s">
        <v>18</v>
      </c>
      <c r="G15122" s="4" t="s">
        <v>18</v>
      </c>
    </row>
    <row r="15123" spans="1:7">
      <c r="A15123" t="n">
        <v>129939</v>
      </c>
      <c r="B15123" s="33" t="n">
        <v>46</v>
      </c>
      <c r="C15123" s="7" t="n">
        <v>9</v>
      </c>
      <c r="D15123" s="7" t="n">
        <v>-2.09999990463257</v>
      </c>
      <c r="E15123" s="7" t="n">
        <v>0</v>
      </c>
      <c r="F15123" s="7" t="n">
        <v>-29.75</v>
      </c>
      <c r="G15123" s="7" t="n">
        <v>0</v>
      </c>
    </row>
    <row r="15124" spans="1:7">
      <c r="A15124" t="s">
        <v>4</v>
      </c>
      <c r="B15124" s="4" t="s">
        <v>5</v>
      </c>
      <c r="C15124" s="4" t="s">
        <v>7</v>
      </c>
      <c r="D15124" s="4" t="s">
        <v>18</v>
      </c>
      <c r="E15124" s="4" t="s">
        <v>18</v>
      </c>
      <c r="F15124" s="4" t="s">
        <v>18</v>
      </c>
      <c r="G15124" s="4" t="s">
        <v>18</v>
      </c>
    </row>
    <row r="15125" spans="1:7">
      <c r="A15125" t="n">
        <v>129958</v>
      </c>
      <c r="B15125" s="33" t="n">
        <v>46</v>
      </c>
      <c r="C15125" s="7" t="n">
        <v>11</v>
      </c>
      <c r="D15125" s="7" t="n">
        <v>1.85000002384186</v>
      </c>
      <c r="E15125" s="7" t="n">
        <v>0.0599999986588955</v>
      </c>
      <c r="F15125" s="7" t="n">
        <v>-29.8999996185303</v>
      </c>
      <c r="G15125" s="7" t="n">
        <v>0</v>
      </c>
    </row>
    <row r="15126" spans="1:7">
      <c r="A15126" t="s">
        <v>4</v>
      </c>
      <c r="B15126" s="4" t="s">
        <v>5</v>
      </c>
      <c r="C15126" s="4" t="s">
        <v>7</v>
      </c>
      <c r="D15126" s="4" t="s">
        <v>18</v>
      </c>
      <c r="E15126" s="4" t="s">
        <v>18</v>
      </c>
      <c r="F15126" s="4" t="s">
        <v>18</v>
      </c>
      <c r="G15126" s="4" t="s">
        <v>18</v>
      </c>
    </row>
    <row r="15127" spans="1:7">
      <c r="A15127" t="n">
        <v>129977</v>
      </c>
      <c r="B15127" s="33" t="n">
        <v>46</v>
      </c>
      <c r="C15127" s="7" t="n">
        <v>14</v>
      </c>
      <c r="D15127" s="7" t="n">
        <v>-2.75</v>
      </c>
      <c r="E15127" s="7" t="n">
        <v>0</v>
      </c>
      <c r="F15127" s="7" t="n">
        <v>-31.8999996185303</v>
      </c>
      <c r="G15127" s="7" t="n">
        <v>50</v>
      </c>
    </row>
    <row r="15128" spans="1:7">
      <c r="A15128" t="s">
        <v>4</v>
      </c>
      <c r="B15128" s="4" t="s">
        <v>5</v>
      </c>
      <c r="C15128" s="4" t="s">
        <v>7</v>
      </c>
      <c r="D15128" s="4" t="s">
        <v>18</v>
      </c>
      <c r="E15128" s="4" t="s">
        <v>18</v>
      </c>
      <c r="F15128" s="4" t="s">
        <v>18</v>
      </c>
      <c r="G15128" s="4" t="s">
        <v>18</v>
      </c>
    </row>
    <row r="15129" spans="1:7">
      <c r="A15129" t="n">
        <v>129996</v>
      </c>
      <c r="B15129" s="33" t="n">
        <v>46</v>
      </c>
      <c r="C15129" s="7" t="n">
        <v>13</v>
      </c>
      <c r="D15129" s="7" t="n">
        <v>0.899999976158142</v>
      </c>
      <c r="E15129" s="7" t="n">
        <v>0</v>
      </c>
      <c r="F15129" s="7" t="n">
        <v>-31.2000007629395</v>
      </c>
      <c r="G15129" s="7" t="n">
        <v>0</v>
      </c>
    </row>
    <row r="15130" spans="1:7">
      <c r="A15130" t="s">
        <v>4</v>
      </c>
      <c r="B15130" s="4" t="s">
        <v>5</v>
      </c>
      <c r="C15130" s="4" t="s">
        <v>7</v>
      </c>
      <c r="D15130" s="4" t="s">
        <v>18</v>
      </c>
      <c r="E15130" s="4" t="s">
        <v>18</v>
      </c>
      <c r="F15130" s="4" t="s">
        <v>18</v>
      </c>
      <c r="G15130" s="4" t="s">
        <v>18</v>
      </c>
    </row>
    <row r="15131" spans="1:7">
      <c r="A15131" t="n">
        <v>130015</v>
      </c>
      <c r="B15131" s="33" t="n">
        <v>46</v>
      </c>
      <c r="C15131" s="7" t="n">
        <v>80</v>
      </c>
      <c r="D15131" s="7" t="n">
        <v>1.75</v>
      </c>
      <c r="E15131" s="7" t="n">
        <v>0</v>
      </c>
      <c r="F15131" s="7" t="n">
        <v>-30.8500003814697</v>
      </c>
      <c r="G15131" s="7" t="n">
        <v>0</v>
      </c>
    </row>
    <row r="15132" spans="1:7">
      <c r="A15132" t="s">
        <v>4</v>
      </c>
      <c r="B15132" s="4" t="s">
        <v>5</v>
      </c>
      <c r="C15132" s="4" t="s">
        <v>7</v>
      </c>
      <c r="D15132" s="4" t="s">
        <v>18</v>
      </c>
      <c r="E15132" s="4" t="s">
        <v>18</v>
      </c>
      <c r="F15132" s="4" t="s">
        <v>18</v>
      </c>
      <c r="G15132" s="4" t="s">
        <v>18</v>
      </c>
    </row>
    <row r="15133" spans="1:7">
      <c r="A15133" t="n">
        <v>130034</v>
      </c>
      <c r="B15133" s="33" t="n">
        <v>46</v>
      </c>
      <c r="C15133" s="7" t="n">
        <v>15</v>
      </c>
      <c r="D15133" s="7" t="n">
        <v>-0.899999976158142</v>
      </c>
      <c r="E15133" s="7" t="n">
        <v>0</v>
      </c>
      <c r="F15133" s="7" t="n">
        <v>-33.0999984741211</v>
      </c>
      <c r="G15133" s="7" t="n">
        <v>10</v>
      </c>
    </row>
    <row r="15134" spans="1:7">
      <c r="A15134" t="s">
        <v>4</v>
      </c>
      <c r="B15134" s="4" t="s">
        <v>5</v>
      </c>
      <c r="C15134" s="4" t="s">
        <v>7</v>
      </c>
      <c r="D15134" s="4" t="s">
        <v>18</v>
      </c>
      <c r="E15134" s="4" t="s">
        <v>18</v>
      </c>
      <c r="F15134" s="4" t="s">
        <v>18</v>
      </c>
      <c r="G15134" s="4" t="s">
        <v>18</v>
      </c>
    </row>
    <row r="15135" spans="1:7">
      <c r="A15135" t="n">
        <v>130053</v>
      </c>
      <c r="B15135" s="33" t="n">
        <v>46</v>
      </c>
      <c r="C15135" s="7" t="n">
        <v>18</v>
      </c>
      <c r="D15135" s="7" t="n">
        <v>-0.949999988079071</v>
      </c>
      <c r="E15135" s="7" t="n">
        <v>0</v>
      </c>
      <c r="F15135" s="7" t="n">
        <v>-30.2999992370605</v>
      </c>
      <c r="G15135" s="7" t="n">
        <v>0</v>
      </c>
    </row>
    <row r="15136" spans="1:7">
      <c r="A15136" t="s">
        <v>4</v>
      </c>
      <c r="B15136" s="4" t="s">
        <v>5</v>
      </c>
      <c r="C15136" s="4" t="s">
        <v>7</v>
      </c>
      <c r="D15136" s="4" t="s">
        <v>18</v>
      </c>
      <c r="E15136" s="4" t="s">
        <v>18</v>
      </c>
      <c r="F15136" s="4" t="s">
        <v>18</v>
      </c>
      <c r="G15136" s="4" t="s">
        <v>18</v>
      </c>
    </row>
    <row r="15137" spans="1:7">
      <c r="A15137" t="n">
        <v>130072</v>
      </c>
      <c r="B15137" s="33" t="n">
        <v>46</v>
      </c>
      <c r="C15137" s="7" t="n">
        <v>31</v>
      </c>
      <c r="D15137" s="7" t="n">
        <v>1.5</v>
      </c>
      <c r="E15137" s="7" t="n">
        <v>0</v>
      </c>
      <c r="F15137" s="7" t="n">
        <v>-32.75</v>
      </c>
      <c r="G15137" s="7" t="n">
        <v>0</v>
      </c>
    </row>
    <row r="15138" spans="1:7">
      <c r="A15138" t="s">
        <v>4</v>
      </c>
      <c r="B15138" s="4" t="s">
        <v>5</v>
      </c>
      <c r="C15138" s="4" t="s">
        <v>7</v>
      </c>
      <c r="D15138" s="4" t="s">
        <v>18</v>
      </c>
      <c r="E15138" s="4" t="s">
        <v>18</v>
      </c>
      <c r="F15138" s="4" t="s">
        <v>18</v>
      </c>
      <c r="G15138" s="4" t="s">
        <v>18</v>
      </c>
    </row>
    <row r="15139" spans="1:7">
      <c r="A15139" t="n">
        <v>130091</v>
      </c>
      <c r="B15139" s="33" t="n">
        <v>46</v>
      </c>
      <c r="C15139" s="7" t="n">
        <v>33</v>
      </c>
      <c r="D15139" s="7" t="n">
        <v>0.349999994039536</v>
      </c>
      <c r="E15139" s="7" t="n">
        <v>0</v>
      </c>
      <c r="F15139" s="7" t="n">
        <v>-33.0999984741211</v>
      </c>
      <c r="G15139" s="7" t="n">
        <v>0</v>
      </c>
    </row>
    <row r="15140" spans="1:7">
      <c r="A15140" t="s">
        <v>4</v>
      </c>
      <c r="B15140" s="4" t="s">
        <v>5</v>
      </c>
      <c r="C15140" s="4" t="s">
        <v>7</v>
      </c>
      <c r="D15140" s="4" t="s">
        <v>18</v>
      </c>
      <c r="E15140" s="4" t="s">
        <v>18</v>
      </c>
      <c r="F15140" s="4" t="s">
        <v>18</v>
      </c>
      <c r="G15140" s="4" t="s">
        <v>18</v>
      </c>
    </row>
    <row r="15141" spans="1:7">
      <c r="A15141" t="n">
        <v>130110</v>
      </c>
      <c r="B15141" s="33" t="n">
        <v>46</v>
      </c>
      <c r="C15141" s="7" t="n">
        <v>16</v>
      </c>
      <c r="D15141" s="7" t="n">
        <v>-2.09999990463257</v>
      </c>
      <c r="E15141" s="7" t="n">
        <v>0</v>
      </c>
      <c r="F15141" s="7" t="n">
        <v>-32.9000015258789</v>
      </c>
      <c r="G15141" s="7" t="n">
        <v>30</v>
      </c>
    </row>
    <row r="15142" spans="1:7">
      <c r="A15142" t="s">
        <v>4</v>
      </c>
      <c r="B15142" s="4" t="s">
        <v>5</v>
      </c>
      <c r="C15142" s="4" t="s">
        <v>7</v>
      </c>
      <c r="D15142" s="4" t="s">
        <v>18</v>
      </c>
      <c r="E15142" s="4" t="s">
        <v>18</v>
      </c>
      <c r="F15142" s="4" t="s">
        <v>18</v>
      </c>
      <c r="G15142" s="4" t="s">
        <v>18</v>
      </c>
    </row>
    <row r="15143" spans="1:7">
      <c r="A15143" t="n">
        <v>130129</v>
      </c>
      <c r="B15143" s="33" t="n">
        <v>46</v>
      </c>
      <c r="C15143" s="7" t="n">
        <v>7032</v>
      </c>
      <c r="D15143" s="7" t="n">
        <v>-0.699999988079071</v>
      </c>
      <c r="E15143" s="7" t="n">
        <v>0</v>
      </c>
      <c r="F15143" s="7" t="n">
        <v>-30.7999992370605</v>
      </c>
      <c r="G15143" s="7" t="n">
        <v>0</v>
      </c>
    </row>
    <row r="15144" spans="1:7">
      <c r="A15144" t="s">
        <v>4</v>
      </c>
      <c r="B15144" s="4" t="s">
        <v>5</v>
      </c>
      <c r="C15144" s="4" t="s">
        <v>7</v>
      </c>
      <c r="D15144" s="4" t="s">
        <v>7</v>
      </c>
      <c r="E15144" s="4" t="s">
        <v>18</v>
      </c>
      <c r="F15144" s="4" t="s">
        <v>8</v>
      </c>
    </row>
    <row r="15145" spans="1:7">
      <c r="A15145" t="n">
        <v>130148</v>
      </c>
      <c r="B15145" s="58" t="n">
        <v>53</v>
      </c>
      <c r="C15145" s="7" t="n">
        <v>0</v>
      </c>
      <c r="D15145" s="7" t="n">
        <v>16</v>
      </c>
      <c r="E15145" s="7" t="n">
        <v>0</v>
      </c>
      <c r="F15145" s="7" t="n">
        <v>0</v>
      </c>
    </row>
    <row r="15146" spans="1:7">
      <c r="A15146" t="s">
        <v>4</v>
      </c>
      <c r="B15146" s="4" t="s">
        <v>5</v>
      </c>
      <c r="C15146" s="4" t="s">
        <v>7</v>
      </c>
      <c r="D15146" s="4" t="s">
        <v>7</v>
      </c>
      <c r="E15146" s="4" t="s">
        <v>18</v>
      </c>
      <c r="F15146" s="4" t="s">
        <v>8</v>
      </c>
    </row>
    <row r="15147" spans="1:7">
      <c r="A15147" t="n">
        <v>130158</v>
      </c>
      <c r="B15147" s="58" t="n">
        <v>53</v>
      </c>
      <c r="C15147" s="7" t="n">
        <v>1</v>
      </c>
      <c r="D15147" s="7" t="n">
        <v>16</v>
      </c>
      <c r="E15147" s="7" t="n">
        <v>0</v>
      </c>
      <c r="F15147" s="7" t="n">
        <v>0</v>
      </c>
    </row>
    <row r="15148" spans="1:7">
      <c r="A15148" t="s">
        <v>4</v>
      </c>
      <c r="B15148" s="4" t="s">
        <v>5</v>
      </c>
      <c r="C15148" s="4" t="s">
        <v>7</v>
      </c>
      <c r="D15148" s="4" t="s">
        <v>7</v>
      </c>
      <c r="E15148" s="4" t="s">
        <v>18</v>
      </c>
      <c r="F15148" s="4" t="s">
        <v>8</v>
      </c>
    </row>
    <row r="15149" spans="1:7">
      <c r="A15149" t="n">
        <v>130168</v>
      </c>
      <c r="B15149" s="58" t="n">
        <v>53</v>
      </c>
      <c r="C15149" s="7" t="n">
        <v>2</v>
      </c>
      <c r="D15149" s="7" t="n">
        <v>16</v>
      </c>
      <c r="E15149" s="7" t="n">
        <v>0</v>
      </c>
      <c r="F15149" s="7" t="n">
        <v>0</v>
      </c>
    </row>
    <row r="15150" spans="1:7">
      <c r="A15150" t="s">
        <v>4</v>
      </c>
      <c r="B15150" s="4" t="s">
        <v>5</v>
      </c>
      <c r="C15150" s="4" t="s">
        <v>7</v>
      </c>
      <c r="D15150" s="4" t="s">
        <v>7</v>
      </c>
      <c r="E15150" s="4" t="s">
        <v>18</v>
      </c>
      <c r="F15150" s="4" t="s">
        <v>8</v>
      </c>
    </row>
    <row r="15151" spans="1:7">
      <c r="A15151" t="n">
        <v>130178</v>
      </c>
      <c r="B15151" s="58" t="n">
        <v>53</v>
      </c>
      <c r="C15151" s="7" t="n">
        <v>3</v>
      </c>
      <c r="D15151" s="7" t="n">
        <v>16</v>
      </c>
      <c r="E15151" s="7" t="n">
        <v>0</v>
      </c>
      <c r="F15151" s="7" t="n">
        <v>0</v>
      </c>
    </row>
    <row r="15152" spans="1:7">
      <c r="A15152" t="s">
        <v>4</v>
      </c>
      <c r="B15152" s="4" t="s">
        <v>5</v>
      </c>
      <c r="C15152" s="4" t="s">
        <v>7</v>
      </c>
      <c r="D15152" s="4" t="s">
        <v>7</v>
      </c>
      <c r="E15152" s="4" t="s">
        <v>18</v>
      </c>
      <c r="F15152" s="4" t="s">
        <v>8</v>
      </c>
    </row>
    <row r="15153" spans="1:7">
      <c r="A15153" t="n">
        <v>130188</v>
      </c>
      <c r="B15153" s="58" t="n">
        <v>53</v>
      </c>
      <c r="C15153" s="7" t="n">
        <v>4</v>
      </c>
      <c r="D15153" s="7" t="n">
        <v>16</v>
      </c>
      <c r="E15153" s="7" t="n">
        <v>0</v>
      </c>
      <c r="F15153" s="7" t="n">
        <v>0</v>
      </c>
    </row>
    <row r="15154" spans="1:7">
      <c r="A15154" t="s">
        <v>4</v>
      </c>
      <c r="B15154" s="4" t="s">
        <v>5</v>
      </c>
      <c r="C15154" s="4" t="s">
        <v>7</v>
      </c>
      <c r="D15154" s="4" t="s">
        <v>7</v>
      </c>
      <c r="E15154" s="4" t="s">
        <v>18</v>
      </c>
      <c r="F15154" s="4" t="s">
        <v>8</v>
      </c>
    </row>
    <row r="15155" spans="1:7">
      <c r="A15155" t="n">
        <v>130198</v>
      </c>
      <c r="B15155" s="58" t="n">
        <v>53</v>
      </c>
      <c r="C15155" s="7" t="n">
        <v>5</v>
      </c>
      <c r="D15155" s="7" t="n">
        <v>16</v>
      </c>
      <c r="E15155" s="7" t="n">
        <v>0</v>
      </c>
      <c r="F15155" s="7" t="n">
        <v>0</v>
      </c>
    </row>
    <row r="15156" spans="1:7">
      <c r="A15156" t="s">
        <v>4</v>
      </c>
      <c r="B15156" s="4" t="s">
        <v>5</v>
      </c>
      <c r="C15156" s="4" t="s">
        <v>7</v>
      </c>
      <c r="D15156" s="4" t="s">
        <v>7</v>
      </c>
      <c r="E15156" s="4" t="s">
        <v>18</v>
      </c>
      <c r="F15156" s="4" t="s">
        <v>8</v>
      </c>
    </row>
    <row r="15157" spans="1:7">
      <c r="A15157" t="n">
        <v>130208</v>
      </c>
      <c r="B15157" s="58" t="n">
        <v>53</v>
      </c>
      <c r="C15157" s="7" t="n">
        <v>6</v>
      </c>
      <c r="D15157" s="7" t="n">
        <v>16</v>
      </c>
      <c r="E15157" s="7" t="n">
        <v>0</v>
      </c>
      <c r="F15157" s="7" t="n">
        <v>0</v>
      </c>
    </row>
    <row r="15158" spans="1:7">
      <c r="A15158" t="s">
        <v>4</v>
      </c>
      <c r="B15158" s="4" t="s">
        <v>5</v>
      </c>
      <c r="C15158" s="4" t="s">
        <v>7</v>
      </c>
      <c r="D15158" s="4" t="s">
        <v>7</v>
      </c>
      <c r="E15158" s="4" t="s">
        <v>18</v>
      </c>
      <c r="F15158" s="4" t="s">
        <v>8</v>
      </c>
    </row>
    <row r="15159" spans="1:7">
      <c r="A15159" t="n">
        <v>130218</v>
      </c>
      <c r="B15159" s="58" t="n">
        <v>53</v>
      </c>
      <c r="C15159" s="7" t="n">
        <v>7</v>
      </c>
      <c r="D15159" s="7" t="n">
        <v>16</v>
      </c>
      <c r="E15159" s="7" t="n">
        <v>0</v>
      </c>
      <c r="F15159" s="7" t="n">
        <v>0</v>
      </c>
    </row>
    <row r="15160" spans="1:7">
      <c r="A15160" t="s">
        <v>4</v>
      </c>
      <c r="B15160" s="4" t="s">
        <v>5</v>
      </c>
      <c r="C15160" s="4" t="s">
        <v>7</v>
      </c>
      <c r="D15160" s="4" t="s">
        <v>7</v>
      </c>
      <c r="E15160" s="4" t="s">
        <v>18</v>
      </c>
      <c r="F15160" s="4" t="s">
        <v>8</v>
      </c>
    </row>
    <row r="15161" spans="1:7">
      <c r="A15161" t="n">
        <v>130228</v>
      </c>
      <c r="B15161" s="58" t="n">
        <v>53</v>
      </c>
      <c r="C15161" s="7" t="n">
        <v>8</v>
      </c>
      <c r="D15161" s="7" t="n">
        <v>16</v>
      </c>
      <c r="E15161" s="7" t="n">
        <v>0</v>
      </c>
      <c r="F15161" s="7" t="n">
        <v>0</v>
      </c>
    </row>
    <row r="15162" spans="1:7">
      <c r="A15162" t="s">
        <v>4</v>
      </c>
      <c r="B15162" s="4" t="s">
        <v>5</v>
      </c>
      <c r="C15162" s="4" t="s">
        <v>7</v>
      </c>
      <c r="D15162" s="4" t="s">
        <v>7</v>
      </c>
      <c r="E15162" s="4" t="s">
        <v>18</v>
      </c>
      <c r="F15162" s="4" t="s">
        <v>8</v>
      </c>
    </row>
    <row r="15163" spans="1:7">
      <c r="A15163" t="n">
        <v>130238</v>
      </c>
      <c r="B15163" s="58" t="n">
        <v>53</v>
      </c>
      <c r="C15163" s="7" t="n">
        <v>9</v>
      </c>
      <c r="D15163" s="7" t="n">
        <v>16</v>
      </c>
      <c r="E15163" s="7" t="n">
        <v>0</v>
      </c>
      <c r="F15163" s="7" t="n">
        <v>0</v>
      </c>
    </row>
    <row r="15164" spans="1:7">
      <c r="A15164" t="s">
        <v>4</v>
      </c>
      <c r="B15164" s="4" t="s">
        <v>5</v>
      </c>
      <c r="C15164" s="4" t="s">
        <v>7</v>
      </c>
      <c r="D15164" s="4" t="s">
        <v>7</v>
      </c>
      <c r="E15164" s="4" t="s">
        <v>18</v>
      </c>
      <c r="F15164" s="4" t="s">
        <v>8</v>
      </c>
    </row>
    <row r="15165" spans="1:7">
      <c r="A15165" t="n">
        <v>130248</v>
      </c>
      <c r="B15165" s="58" t="n">
        <v>53</v>
      </c>
      <c r="C15165" s="7" t="n">
        <v>11</v>
      </c>
      <c r="D15165" s="7" t="n">
        <v>16</v>
      </c>
      <c r="E15165" s="7" t="n">
        <v>0</v>
      </c>
      <c r="F15165" s="7" t="n">
        <v>0</v>
      </c>
    </row>
    <row r="15166" spans="1:7">
      <c r="A15166" t="s">
        <v>4</v>
      </c>
      <c r="B15166" s="4" t="s">
        <v>5</v>
      </c>
      <c r="C15166" s="4" t="s">
        <v>7</v>
      </c>
      <c r="D15166" s="4" t="s">
        <v>7</v>
      </c>
      <c r="E15166" s="4" t="s">
        <v>18</v>
      </c>
      <c r="F15166" s="4" t="s">
        <v>8</v>
      </c>
    </row>
    <row r="15167" spans="1:7">
      <c r="A15167" t="n">
        <v>130258</v>
      </c>
      <c r="B15167" s="58" t="n">
        <v>53</v>
      </c>
      <c r="C15167" s="7" t="n">
        <v>13</v>
      </c>
      <c r="D15167" s="7" t="n">
        <v>16</v>
      </c>
      <c r="E15167" s="7" t="n">
        <v>0</v>
      </c>
      <c r="F15167" s="7" t="n">
        <v>0</v>
      </c>
    </row>
    <row r="15168" spans="1:7">
      <c r="A15168" t="s">
        <v>4</v>
      </c>
      <c r="B15168" s="4" t="s">
        <v>5</v>
      </c>
      <c r="C15168" s="4" t="s">
        <v>7</v>
      </c>
      <c r="D15168" s="4" t="s">
        <v>7</v>
      </c>
      <c r="E15168" s="4" t="s">
        <v>18</v>
      </c>
      <c r="F15168" s="4" t="s">
        <v>8</v>
      </c>
    </row>
    <row r="15169" spans="1:6">
      <c r="A15169" t="n">
        <v>130268</v>
      </c>
      <c r="B15169" s="58" t="n">
        <v>53</v>
      </c>
      <c r="C15169" s="7" t="n">
        <v>80</v>
      </c>
      <c r="D15169" s="7" t="n">
        <v>16</v>
      </c>
      <c r="E15169" s="7" t="n">
        <v>0</v>
      </c>
      <c r="F15169" s="7" t="n">
        <v>0</v>
      </c>
    </row>
    <row r="15170" spans="1:6">
      <c r="A15170" t="s">
        <v>4</v>
      </c>
      <c r="B15170" s="4" t="s">
        <v>5</v>
      </c>
      <c r="C15170" s="4" t="s">
        <v>7</v>
      </c>
      <c r="D15170" s="4" t="s">
        <v>7</v>
      </c>
      <c r="E15170" s="4" t="s">
        <v>18</v>
      </c>
      <c r="F15170" s="4" t="s">
        <v>8</v>
      </c>
    </row>
    <row r="15171" spans="1:6">
      <c r="A15171" t="n">
        <v>130278</v>
      </c>
      <c r="B15171" s="58" t="n">
        <v>53</v>
      </c>
      <c r="C15171" s="7" t="n">
        <v>18</v>
      </c>
      <c r="D15171" s="7" t="n">
        <v>16</v>
      </c>
      <c r="E15171" s="7" t="n">
        <v>0</v>
      </c>
      <c r="F15171" s="7" t="n">
        <v>0</v>
      </c>
    </row>
    <row r="15172" spans="1:6">
      <c r="A15172" t="s">
        <v>4</v>
      </c>
      <c r="B15172" s="4" t="s">
        <v>5</v>
      </c>
      <c r="C15172" s="4" t="s">
        <v>7</v>
      </c>
      <c r="D15172" s="4" t="s">
        <v>7</v>
      </c>
      <c r="E15172" s="4" t="s">
        <v>18</v>
      </c>
      <c r="F15172" s="4" t="s">
        <v>8</v>
      </c>
    </row>
    <row r="15173" spans="1:6">
      <c r="A15173" t="n">
        <v>130288</v>
      </c>
      <c r="B15173" s="58" t="n">
        <v>53</v>
      </c>
      <c r="C15173" s="7" t="n">
        <v>7032</v>
      </c>
      <c r="D15173" s="7" t="n">
        <v>16</v>
      </c>
      <c r="E15173" s="7" t="n">
        <v>0</v>
      </c>
      <c r="F15173" s="7" t="n">
        <v>0</v>
      </c>
    </row>
    <row r="15174" spans="1:6">
      <c r="A15174" t="s">
        <v>4</v>
      </c>
      <c r="B15174" s="4" t="s">
        <v>5</v>
      </c>
      <c r="C15174" s="4" t="s">
        <v>7</v>
      </c>
      <c r="D15174" s="4" t="s">
        <v>7</v>
      </c>
      <c r="E15174" s="4" t="s">
        <v>18</v>
      </c>
      <c r="F15174" s="4" t="s">
        <v>8</v>
      </c>
    </row>
    <row r="15175" spans="1:6">
      <c r="A15175" t="n">
        <v>130298</v>
      </c>
      <c r="B15175" s="58" t="n">
        <v>53</v>
      </c>
      <c r="C15175" s="7" t="n">
        <v>14</v>
      </c>
      <c r="D15175" s="7" t="n">
        <v>0</v>
      </c>
      <c r="E15175" s="7" t="n">
        <v>0</v>
      </c>
      <c r="F15175" s="7" t="n">
        <v>0</v>
      </c>
    </row>
    <row r="15176" spans="1:6">
      <c r="A15176" t="s">
        <v>4</v>
      </c>
      <c r="B15176" s="4" t="s">
        <v>5</v>
      </c>
      <c r="C15176" s="4" t="s">
        <v>7</v>
      </c>
      <c r="D15176" s="4" t="s">
        <v>7</v>
      </c>
      <c r="E15176" s="4" t="s">
        <v>18</v>
      </c>
      <c r="F15176" s="4" t="s">
        <v>8</v>
      </c>
    </row>
    <row r="15177" spans="1:6">
      <c r="A15177" t="n">
        <v>130308</v>
      </c>
      <c r="B15177" s="58" t="n">
        <v>53</v>
      </c>
      <c r="C15177" s="7" t="n">
        <v>15</v>
      </c>
      <c r="D15177" s="7" t="n">
        <v>0</v>
      </c>
      <c r="E15177" s="7" t="n">
        <v>0</v>
      </c>
      <c r="F15177" s="7" t="n">
        <v>0</v>
      </c>
    </row>
    <row r="15178" spans="1:6">
      <c r="A15178" t="s">
        <v>4</v>
      </c>
      <c r="B15178" s="4" t="s">
        <v>5</v>
      </c>
      <c r="C15178" s="4" t="s">
        <v>7</v>
      </c>
      <c r="D15178" s="4" t="s">
        <v>7</v>
      </c>
      <c r="E15178" s="4" t="s">
        <v>18</v>
      </c>
      <c r="F15178" s="4" t="s">
        <v>8</v>
      </c>
    </row>
    <row r="15179" spans="1:6">
      <c r="A15179" t="n">
        <v>130318</v>
      </c>
      <c r="B15179" s="58" t="n">
        <v>53</v>
      </c>
      <c r="C15179" s="7" t="n">
        <v>31</v>
      </c>
      <c r="D15179" s="7" t="n">
        <v>0</v>
      </c>
      <c r="E15179" s="7" t="n">
        <v>0</v>
      </c>
      <c r="F15179" s="7" t="n">
        <v>0</v>
      </c>
    </row>
    <row r="15180" spans="1:6">
      <c r="A15180" t="s">
        <v>4</v>
      </c>
      <c r="B15180" s="4" t="s">
        <v>5</v>
      </c>
      <c r="C15180" s="4" t="s">
        <v>7</v>
      </c>
      <c r="D15180" s="4" t="s">
        <v>7</v>
      </c>
      <c r="E15180" s="4" t="s">
        <v>18</v>
      </c>
      <c r="F15180" s="4" t="s">
        <v>8</v>
      </c>
    </row>
    <row r="15181" spans="1:6">
      <c r="A15181" t="n">
        <v>130328</v>
      </c>
      <c r="B15181" s="58" t="n">
        <v>53</v>
      </c>
      <c r="C15181" s="7" t="n">
        <v>33</v>
      </c>
      <c r="D15181" s="7" t="n">
        <v>0</v>
      </c>
      <c r="E15181" s="7" t="n">
        <v>0</v>
      </c>
      <c r="F15181" s="7" t="n">
        <v>0</v>
      </c>
    </row>
    <row r="15182" spans="1:6">
      <c r="A15182" t="s">
        <v>4</v>
      </c>
      <c r="B15182" s="4" t="s">
        <v>5</v>
      </c>
      <c r="C15182" s="4" t="s">
        <v>7</v>
      </c>
      <c r="D15182" s="4" t="s">
        <v>7</v>
      </c>
      <c r="E15182" s="4" t="s">
        <v>18</v>
      </c>
      <c r="F15182" s="4" t="s">
        <v>8</v>
      </c>
    </row>
    <row r="15183" spans="1:6">
      <c r="A15183" t="n">
        <v>130338</v>
      </c>
      <c r="B15183" s="58" t="n">
        <v>53</v>
      </c>
      <c r="C15183" s="7" t="n">
        <v>16</v>
      </c>
      <c r="D15183" s="7" t="n">
        <v>0</v>
      </c>
      <c r="E15183" s="7" t="n">
        <v>0</v>
      </c>
      <c r="F15183" s="7" t="n">
        <v>0</v>
      </c>
    </row>
    <row r="15184" spans="1:6">
      <c r="A15184" t="s">
        <v>4</v>
      </c>
      <c r="B15184" s="4" t="s">
        <v>5</v>
      </c>
      <c r="C15184" s="4" t="s">
        <v>7</v>
      </c>
    </row>
    <row r="15185" spans="1:6">
      <c r="A15185" t="n">
        <v>130348</v>
      </c>
      <c r="B15185" s="23" t="n">
        <v>16</v>
      </c>
      <c r="C15185" s="7" t="n">
        <v>0</v>
      </c>
    </row>
    <row r="15186" spans="1:6">
      <c r="A15186" t="s">
        <v>4</v>
      </c>
      <c r="B15186" s="4" t="s">
        <v>5</v>
      </c>
      <c r="C15186" s="4" t="s">
        <v>7</v>
      </c>
      <c r="D15186" s="4" t="s">
        <v>18</v>
      </c>
      <c r="E15186" s="4" t="s">
        <v>18</v>
      </c>
      <c r="F15186" s="4" t="s">
        <v>18</v>
      </c>
      <c r="G15186" s="4" t="s">
        <v>7</v>
      </c>
      <c r="H15186" s="4" t="s">
        <v>7</v>
      </c>
    </row>
    <row r="15187" spans="1:6">
      <c r="A15187" t="n">
        <v>130351</v>
      </c>
      <c r="B15187" s="35" t="n">
        <v>60</v>
      </c>
      <c r="C15187" s="7" t="n">
        <v>0</v>
      </c>
      <c r="D15187" s="7" t="n">
        <v>0</v>
      </c>
      <c r="E15187" s="7" t="n">
        <v>0</v>
      </c>
      <c r="F15187" s="7" t="n">
        <v>0</v>
      </c>
      <c r="G15187" s="7" t="n">
        <v>0</v>
      </c>
      <c r="H15187" s="7" t="n">
        <v>1</v>
      </c>
    </row>
    <row r="15188" spans="1:6">
      <c r="A15188" t="s">
        <v>4</v>
      </c>
      <c r="B15188" s="4" t="s">
        <v>5</v>
      </c>
      <c r="C15188" s="4" t="s">
        <v>7</v>
      </c>
      <c r="D15188" s="4" t="s">
        <v>18</v>
      </c>
      <c r="E15188" s="4" t="s">
        <v>18</v>
      </c>
      <c r="F15188" s="4" t="s">
        <v>18</v>
      </c>
      <c r="G15188" s="4" t="s">
        <v>7</v>
      </c>
      <c r="H15188" s="4" t="s">
        <v>7</v>
      </c>
    </row>
    <row r="15189" spans="1:6">
      <c r="A15189" t="n">
        <v>130370</v>
      </c>
      <c r="B15189" s="35" t="n">
        <v>60</v>
      </c>
      <c r="C15189" s="7" t="n">
        <v>0</v>
      </c>
      <c r="D15189" s="7" t="n">
        <v>0</v>
      </c>
      <c r="E15189" s="7" t="n">
        <v>0</v>
      </c>
      <c r="F15189" s="7" t="n">
        <v>0</v>
      </c>
      <c r="G15189" s="7" t="n">
        <v>0</v>
      </c>
      <c r="H15189" s="7" t="n">
        <v>0</v>
      </c>
    </row>
    <row r="15190" spans="1:6">
      <c r="A15190" t="s">
        <v>4</v>
      </c>
      <c r="B15190" s="4" t="s">
        <v>5</v>
      </c>
      <c r="C15190" s="4" t="s">
        <v>7</v>
      </c>
      <c r="D15190" s="4" t="s">
        <v>7</v>
      </c>
      <c r="E15190" s="4" t="s">
        <v>7</v>
      </c>
    </row>
    <row r="15191" spans="1:6">
      <c r="A15191" t="n">
        <v>130389</v>
      </c>
      <c r="B15191" s="45" t="n">
        <v>61</v>
      </c>
      <c r="C15191" s="7" t="n">
        <v>0</v>
      </c>
      <c r="D15191" s="7" t="n">
        <v>65533</v>
      </c>
      <c r="E15191" s="7" t="n">
        <v>0</v>
      </c>
    </row>
    <row r="15192" spans="1:6">
      <c r="A15192" t="s">
        <v>4</v>
      </c>
      <c r="B15192" s="4" t="s">
        <v>5</v>
      </c>
      <c r="C15192" s="4" t="s">
        <v>7</v>
      </c>
      <c r="D15192" s="4" t="s">
        <v>18</v>
      </c>
      <c r="E15192" s="4" t="s">
        <v>18</v>
      </c>
      <c r="F15192" s="4" t="s">
        <v>18</v>
      </c>
      <c r="G15192" s="4" t="s">
        <v>7</v>
      </c>
      <c r="H15192" s="4" t="s">
        <v>7</v>
      </c>
    </row>
    <row r="15193" spans="1:6">
      <c r="A15193" t="n">
        <v>130396</v>
      </c>
      <c r="B15193" s="35" t="n">
        <v>60</v>
      </c>
      <c r="C15193" s="7" t="n">
        <v>1</v>
      </c>
      <c r="D15193" s="7" t="n">
        <v>0</v>
      </c>
      <c r="E15193" s="7" t="n">
        <v>0</v>
      </c>
      <c r="F15193" s="7" t="n">
        <v>0</v>
      </c>
      <c r="G15193" s="7" t="n">
        <v>0</v>
      </c>
      <c r="H15193" s="7" t="n">
        <v>1</v>
      </c>
    </row>
    <row r="15194" spans="1:6">
      <c r="A15194" t="s">
        <v>4</v>
      </c>
      <c r="B15194" s="4" t="s">
        <v>5</v>
      </c>
      <c r="C15194" s="4" t="s">
        <v>7</v>
      </c>
      <c r="D15194" s="4" t="s">
        <v>18</v>
      </c>
      <c r="E15194" s="4" t="s">
        <v>18</v>
      </c>
      <c r="F15194" s="4" t="s">
        <v>18</v>
      </c>
      <c r="G15194" s="4" t="s">
        <v>7</v>
      </c>
      <c r="H15194" s="4" t="s">
        <v>7</v>
      </c>
    </row>
    <row r="15195" spans="1:6">
      <c r="A15195" t="n">
        <v>130415</v>
      </c>
      <c r="B15195" s="35" t="n">
        <v>60</v>
      </c>
      <c r="C15195" s="7" t="n">
        <v>1</v>
      </c>
      <c r="D15195" s="7" t="n">
        <v>0</v>
      </c>
      <c r="E15195" s="7" t="n">
        <v>0</v>
      </c>
      <c r="F15195" s="7" t="n">
        <v>0</v>
      </c>
      <c r="G15195" s="7" t="n">
        <v>0</v>
      </c>
      <c r="H15195" s="7" t="n">
        <v>0</v>
      </c>
    </row>
    <row r="15196" spans="1:6">
      <c r="A15196" t="s">
        <v>4</v>
      </c>
      <c r="B15196" s="4" t="s">
        <v>5</v>
      </c>
      <c r="C15196" s="4" t="s">
        <v>7</v>
      </c>
      <c r="D15196" s="4" t="s">
        <v>7</v>
      </c>
      <c r="E15196" s="4" t="s">
        <v>7</v>
      </c>
    </row>
    <row r="15197" spans="1:6">
      <c r="A15197" t="n">
        <v>130434</v>
      </c>
      <c r="B15197" s="45" t="n">
        <v>61</v>
      </c>
      <c r="C15197" s="7" t="n">
        <v>1</v>
      </c>
      <c r="D15197" s="7" t="n">
        <v>65533</v>
      </c>
      <c r="E15197" s="7" t="n">
        <v>0</v>
      </c>
    </row>
    <row r="15198" spans="1:6">
      <c r="A15198" t="s">
        <v>4</v>
      </c>
      <c r="B15198" s="4" t="s">
        <v>5</v>
      </c>
      <c r="C15198" s="4" t="s">
        <v>7</v>
      </c>
      <c r="D15198" s="4" t="s">
        <v>18</v>
      </c>
      <c r="E15198" s="4" t="s">
        <v>18</v>
      </c>
      <c r="F15198" s="4" t="s">
        <v>18</v>
      </c>
      <c r="G15198" s="4" t="s">
        <v>7</v>
      </c>
      <c r="H15198" s="4" t="s">
        <v>7</v>
      </c>
    </row>
    <row r="15199" spans="1:6">
      <c r="A15199" t="n">
        <v>130441</v>
      </c>
      <c r="B15199" s="35" t="n">
        <v>60</v>
      </c>
      <c r="C15199" s="7" t="n">
        <v>2</v>
      </c>
      <c r="D15199" s="7" t="n">
        <v>0</v>
      </c>
      <c r="E15199" s="7" t="n">
        <v>0</v>
      </c>
      <c r="F15199" s="7" t="n">
        <v>0</v>
      </c>
      <c r="G15199" s="7" t="n">
        <v>0</v>
      </c>
      <c r="H15199" s="7" t="n">
        <v>1</v>
      </c>
    </row>
    <row r="15200" spans="1:6">
      <c r="A15200" t="s">
        <v>4</v>
      </c>
      <c r="B15200" s="4" t="s">
        <v>5</v>
      </c>
      <c r="C15200" s="4" t="s">
        <v>7</v>
      </c>
      <c r="D15200" s="4" t="s">
        <v>18</v>
      </c>
      <c r="E15200" s="4" t="s">
        <v>18</v>
      </c>
      <c r="F15200" s="4" t="s">
        <v>18</v>
      </c>
      <c r="G15200" s="4" t="s">
        <v>7</v>
      </c>
      <c r="H15200" s="4" t="s">
        <v>7</v>
      </c>
    </row>
    <row r="15201" spans="1:8">
      <c r="A15201" t="n">
        <v>130460</v>
      </c>
      <c r="B15201" s="35" t="n">
        <v>60</v>
      </c>
      <c r="C15201" s="7" t="n">
        <v>2</v>
      </c>
      <c r="D15201" s="7" t="n">
        <v>0</v>
      </c>
      <c r="E15201" s="7" t="n">
        <v>0</v>
      </c>
      <c r="F15201" s="7" t="n">
        <v>0</v>
      </c>
      <c r="G15201" s="7" t="n">
        <v>0</v>
      </c>
      <c r="H15201" s="7" t="n">
        <v>0</v>
      </c>
    </row>
    <row r="15202" spans="1:8">
      <c r="A15202" t="s">
        <v>4</v>
      </c>
      <c r="B15202" s="4" t="s">
        <v>5</v>
      </c>
      <c r="C15202" s="4" t="s">
        <v>7</v>
      </c>
      <c r="D15202" s="4" t="s">
        <v>7</v>
      </c>
      <c r="E15202" s="4" t="s">
        <v>7</v>
      </c>
    </row>
    <row r="15203" spans="1:8">
      <c r="A15203" t="n">
        <v>130479</v>
      </c>
      <c r="B15203" s="45" t="n">
        <v>61</v>
      </c>
      <c r="C15203" s="7" t="n">
        <v>2</v>
      </c>
      <c r="D15203" s="7" t="n">
        <v>65533</v>
      </c>
      <c r="E15203" s="7" t="n">
        <v>0</v>
      </c>
    </row>
    <row r="15204" spans="1:8">
      <c r="A15204" t="s">
        <v>4</v>
      </c>
      <c r="B15204" s="4" t="s">
        <v>5</v>
      </c>
      <c r="C15204" s="4" t="s">
        <v>7</v>
      </c>
      <c r="D15204" s="4" t="s">
        <v>18</v>
      </c>
      <c r="E15204" s="4" t="s">
        <v>18</v>
      </c>
      <c r="F15204" s="4" t="s">
        <v>18</v>
      </c>
      <c r="G15204" s="4" t="s">
        <v>7</v>
      </c>
      <c r="H15204" s="4" t="s">
        <v>7</v>
      </c>
    </row>
    <row r="15205" spans="1:8">
      <c r="A15205" t="n">
        <v>130486</v>
      </c>
      <c r="B15205" s="35" t="n">
        <v>60</v>
      </c>
      <c r="C15205" s="7" t="n">
        <v>3</v>
      </c>
      <c r="D15205" s="7" t="n">
        <v>0</v>
      </c>
      <c r="E15205" s="7" t="n">
        <v>0</v>
      </c>
      <c r="F15205" s="7" t="n">
        <v>0</v>
      </c>
      <c r="G15205" s="7" t="n">
        <v>0</v>
      </c>
      <c r="H15205" s="7" t="n">
        <v>1</v>
      </c>
    </row>
    <row r="15206" spans="1:8">
      <c r="A15206" t="s">
        <v>4</v>
      </c>
      <c r="B15206" s="4" t="s">
        <v>5</v>
      </c>
      <c r="C15206" s="4" t="s">
        <v>7</v>
      </c>
      <c r="D15206" s="4" t="s">
        <v>18</v>
      </c>
      <c r="E15206" s="4" t="s">
        <v>18</v>
      </c>
      <c r="F15206" s="4" t="s">
        <v>18</v>
      </c>
      <c r="G15206" s="4" t="s">
        <v>7</v>
      </c>
      <c r="H15206" s="4" t="s">
        <v>7</v>
      </c>
    </row>
    <row r="15207" spans="1:8">
      <c r="A15207" t="n">
        <v>130505</v>
      </c>
      <c r="B15207" s="35" t="n">
        <v>60</v>
      </c>
      <c r="C15207" s="7" t="n">
        <v>3</v>
      </c>
      <c r="D15207" s="7" t="n">
        <v>0</v>
      </c>
      <c r="E15207" s="7" t="n">
        <v>0</v>
      </c>
      <c r="F15207" s="7" t="n">
        <v>0</v>
      </c>
      <c r="G15207" s="7" t="n">
        <v>0</v>
      </c>
      <c r="H15207" s="7" t="n">
        <v>0</v>
      </c>
    </row>
    <row r="15208" spans="1:8">
      <c r="A15208" t="s">
        <v>4</v>
      </c>
      <c r="B15208" s="4" t="s">
        <v>5</v>
      </c>
      <c r="C15208" s="4" t="s">
        <v>7</v>
      </c>
      <c r="D15208" s="4" t="s">
        <v>7</v>
      </c>
      <c r="E15208" s="4" t="s">
        <v>7</v>
      </c>
    </row>
    <row r="15209" spans="1:8">
      <c r="A15209" t="n">
        <v>130524</v>
      </c>
      <c r="B15209" s="45" t="n">
        <v>61</v>
      </c>
      <c r="C15209" s="7" t="n">
        <v>3</v>
      </c>
      <c r="D15209" s="7" t="n">
        <v>65533</v>
      </c>
      <c r="E15209" s="7" t="n">
        <v>0</v>
      </c>
    </row>
    <row r="15210" spans="1:8">
      <c r="A15210" t="s">
        <v>4</v>
      </c>
      <c r="B15210" s="4" t="s">
        <v>5</v>
      </c>
      <c r="C15210" s="4" t="s">
        <v>7</v>
      </c>
      <c r="D15210" s="4" t="s">
        <v>18</v>
      </c>
      <c r="E15210" s="4" t="s">
        <v>18</v>
      </c>
      <c r="F15210" s="4" t="s">
        <v>18</v>
      </c>
      <c r="G15210" s="4" t="s">
        <v>7</v>
      </c>
      <c r="H15210" s="4" t="s">
        <v>7</v>
      </c>
    </row>
    <row r="15211" spans="1:8">
      <c r="A15211" t="n">
        <v>130531</v>
      </c>
      <c r="B15211" s="35" t="n">
        <v>60</v>
      </c>
      <c r="C15211" s="7" t="n">
        <v>4</v>
      </c>
      <c r="D15211" s="7" t="n">
        <v>0</v>
      </c>
      <c r="E15211" s="7" t="n">
        <v>0</v>
      </c>
      <c r="F15211" s="7" t="n">
        <v>0</v>
      </c>
      <c r="G15211" s="7" t="n">
        <v>0</v>
      </c>
      <c r="H15211" s="7" t="n">
        <v>1</v>
      </c>
    </row>
    <row r="15212" spans="1:8">
      <c r="A15212" t="s">
        <v>4</v>
      </c>
      <c r="B15212" s="4" t="s">
        <v>5</v>
      </c>
      <c r="C15212" s="4" t="s">
        <v>7</v>
      </c>
      <c r="D15212" s="4" t="s">
        <v>18</v>
      </c>
      <c r="E15212" s="4" t="s">
        <v>18</v>
      </c>
      <c r="F15212" s="4" t="s">
        <v>18</v>
      </c>
      <c r="G15212" s="4" t="s">
        <v>7</v>
      </c>
      <c r="H15212" s="4" t="s">
        <v>7</v>
      </c>
    </row>
    <row r="15213" spans="1:8">
      <c r="A15213" t="n">
        <v>130550</v>
      </c>
      <c r="B15213" s="35" t="n">
        <v>60</v>
      </c>
      <c r="C15213" s="7" t="n">
        <v>4</v>
      </c>
      <c r="D15213" s="7" t="n">
        <v>0</v>
      </c>
      <c r="E15213" s="7" t="n">
        <v>0</v>
      </c>
      <c r="F15213" s="7" t="n">
        <v>0</v>
      </c>
      <c r="G15213" s="7" t="n">
        <v>0</v>
      </c>
      <c r="H15213" s="7" t="n">
        <v>0</v>
      </c>
    </row>
    <row r="15214" spans="1:8">
      <c r="A15214" t="s">
        <v>4</v>
      </c>
      <c r="B15214" s="4" t="s">
        <v>5</v>
      </c>
      <c r="C15214" s="4" t="s">
        <v>7</v>
      </c>
      <c r="D15214" s="4" t="s">
        <v>7</v>
      </c>
      <c r="E15214" s="4" t="s">
        <v>7</v>
      </c>
    </row>
    <row r="15215" spans="1:8">
      <c r="A15215" t="n">
        <v>130569</v>
      </c>
      <c r="B15215" s="45" t="n">
        <v>61</v>
      </c>
      <c r="C15215" s="7" t="n">
        <v>4</v>
      </c>
      <c r="D15215" s="7" t="n">
        <v>65533</v>
      </c>
      <c r="E15215" s="7" t="n">
        <v>0</v>
      </c>
    </row>
    <row r="15216" spans="1:8">
      <c r="A15216" t="s">
        <v>4</v>
      </c>
      <c r="B15216" s="4" t="s">
        <v>5</v>
      </c>
      <c r="C15216" s="4" t="s">
        <v>7</v>
      </c>
      <c r="D15216" s="4" t="s">
        <v>18</v>
      </c>
      <c r="E15216" s="4" t="s">
        <v>18</v>
      </c>
      <c r="F15216" s="4" t="s">
        <v>18</v>
      </c>
      <c r="G15216" s="4" t="s">
        <v>7</v>
      </c>
      <c r="H15216" s="4" t="s">
        <v>7</v>
      </c>
    </row>
    <row r="15217" spans="1:8">
      <c r="A15217" t="n">
        <v>130576</v>
      </c>
      <c r="B15217" s="35" t="n">
        <v>60</v>
      </c>
      <c r="C15217" s="7" t="n">
        <v>5</v>
      </c>
      <c r="D15217" s="7" t="n">
        <v>0</v>
      </c>
      <c r="E15217" s="7" t="n">
        <v>0</v>
      </c>
      <c r="F15217" s="7" t="n">
        <v>0</v>
      </c>
      <c r="G15217" s="7" t="n">
        <v>0</v>
      </c>
      <c r="H15217" s="7" t="n">
        <v>1</v>
      </c>
    </row>
    <row r="15218" spans="1:8">
      <c r="A15218" t="s">
        <v>4</v>
      </c>
      <c r="B15218" s="4" t="s">
        <v>5</v>
      </c>
      <c r="C15218" s="4" t="s">
        <v>7</v>
      </c>
      <c r="D15218" s="4" t="s">
        <v>18</v>
      </c>
      <c r="E15218" s="4" t="s">
        <v>18</v>
      </c>
      <c r="F15218" s="4" t="s">
        <v>18</v>
      </c>
      <c r="G15218" s="4" t="s">
        <v>7</v>
      </c>
      <c r="H15218" s="4" t="s">
        <v>7</v>
      </c>
    </row>
    <row r="15219" spans="1:8">
      <c r="A15219" t="n">
        <v>130595</v>
      </c>
      <c r="B15219" s="35" t="n">
        <v>60</v>
      </c>
      <c r="C15219" s="7" t="n">
        <v>5</v>
      </c>
      <c r="D15219" s="7" t="n">
        <v>0</v>
      </c>
      <c r="E15219" s="7" t="n">
        <v>0</v>
      </c>
      <c r="F15219" s="7" t="n">
        <v>0</v>
      </c>
      <c r="G15219" s="7" t="n">
        <v>0</v>
      </c>
      <c r="H15219" s="7" t="n">
        <v>0</v>
      </c>
    </row>
    <row r="15220" spans="1:8">
      <c r="A15220" t="s">
        <v>4</v>
      </c>
      <c r="B15220" s="4" t="s">
        <v>5</v>
      </c>
      <c r="C15220" s="4" t="s">
        <v>7</v>
      </c>
      <c r="D15220" s="4" t="s">
        <v>7</v>
      </c>
      <c r="E15220" s="4" t="s">
        <v>7</v>
      </c>
    </row>
    <row r="15221" spans="1:8">
      <c r="A15221" t="n">
        <v>130614</v>
      </c>
      <c r="B15221" s="45" t="n">
        <v>61</v>
      </c>
      <c r="C15221" s="7" t="n">
        <v>5</v>
      </c>
      <c r="D15221" s="7" t="n">
        <v>65533</v>
      </c>
      <c r="E15221" s="7" t="n">
        <v>0</v>
      </c>
    </row>
    <row r="15222" spans="1:8">
      <c r="A15222" t="s">
        <v>4</v>
      </c>
      <c r="B15222" s="4" t="s">
        <v>5</v>
      </c>
      <c r="C15222" s="4" t="s">
        <v>7</v>
      </c>
      <c r="D15222" s="4" t="s">
        <v>18</v>
      </c>
      <c r="E15222" s="4" t="s">
        <v>18</v>
      </c>
      <c r="F15222" s="4" t="s">
        <v>18</v>
      </c>
      <c r="G15222" s="4" t="s">
        <v>7</v>
      </c>
      <c r="H15222" s="4" t="s">
        <v>7</v>
      </c>
    </row>
    <row r="15223" spans="1:8">
      <c r="A15223" t="n">
        <v>130621</v>
      </c>
      <c r="B15223" s="35" t="n">
        <v>60</v>
      </c>
      <c r="C15223" s="7" t="n">
        <v>6</v>
      </c>
      <c r="D15223" s="7" t="n">
        <v>0</v>
      </c>
      <c r="E15223" s="7" t="n">
        <v>0</v>
      </c>
      <c r="F15223" s="7" t="n">
        <v>0</v>
      </c>
      <c r="G15223" s="7" t="n">
        <v>0</v>
      </c>
      <c r="H15223" s="7" t="n">
        <v>1</v>
      </c>
    </row>
    <row r="15224" spans="1:8">
      <c r="A15224" t="s">
        <v>4</v>
      </c>
      <c r="B15224" s="4" t="s">
        <v>5</v>
      </c>
      <c r="C15224" s="4" t="s">
        <v>7</v>
      </c>
      <c r="D15224" s="4" t="s">
        <v>18</v>
      </c>
      <c r="E15224" s="4" t="s">
        <v>18</v>
      </c>
      <c r="F15224" s="4" t="s">
        <v>18</v>
      </c>
      <c r="G15224" s="4" t="s">
        <v>7</v>
      </c>
      <c r="H15224" s="4" t="s">
        <v>7</v>
      </c>
    </row>
    <row r="15225" spans="1:8">
      <c r="A15225" t="n">
        <v>130640</v>
      </c>
      <c r="B15225" s="35" t="n">
        <v>60</v>
      </c>
      <c r="C15225" s="7" t="n">
        <v>6</v>
      </c>
      <c r="D15225" s="7" t="n">
        <v>0</v>
      </c>
      <c r="E15225" s="7" t="n">
        <v>0</v>
      </c>
      <c r="F15225" s="7" t="n">
        <v>0</v>
      </c>
      <c r="G15225" s="7" t="n">
        <v>0</v>
      </c>
      <c r="H15225" s="7" t="n">
        <v>0</v>
      </c>
    </row>
    <row r="15226" spans="1:8">
      <c r="A15226" t="s">
        <v>4</v>
      </c>
      <c r="B15226" s="4" t="s">
        <v>5</v>
      </c>
      <c r="C15226" s="4" t="s">
        <v>7</v>
      </c>
      <c r="D15226" s="4" t="s">
        <v>7</v>
      </c>
      <c r="E15226" s="4" t="s">
        <v>7</v>
      </c>
    </row>
    <row r="15227" spans="1:8">
      <c r="A15227" t="n">
        <v>130659</v>
      </c>
      <c r="B15227" s="45" t="n">
        <v>61</v>
      </c>
      <c r="C15227" s="7" t="n">
        <v>6</v>
      </c>
      <c r="D15227" s="7" t="n">
        <v>65533</v>
      </c>
      <c r="E15227" s="7" t="n">
        <v>0</v>
      </c>
    </row>
    <row r="15228" spans="1:8">
      <c r="A15228" t="s">
        <v>4</v>
      </c>
      <c r="B15228" s="4" t="s">
        <v>5</v>
      </c>
      <c r="C15228" s="4" t="s">
        <v>7</v>
      </c>
      <c r="D15228" s="4" t="s">
        <v>18</v>
      </c>
      <c r="E15228" s="4" t="s">
        <v>18</v>
      </c>
      <c r="F15228" s="4" t="s">
        <v>18</v>
      </c>
      <c r="G15228" s="4" t="s">
        <v>7</v>
      </c>
      <c r="H15228" s="4" t="s">
        <v>7</v>
      </c>
    </row>
    <row r="15229" spans="1:8">
      <c r="A15229" t="n">
        <v>130666</v>
      </c>
      <c r="B15229" s="35" t="n">
        <v>60</v>
      </c>
      <c r="C15229" s="7" t="n">
        <v>7</v>
      </c>
      <c r="D15229" s="7" t="n">
        <v>0</v>
      </c>
      <c r="E15229" s="7" t="n">
        <v>0</v>
      </c>
      <c r="F15229" s="7" t="n">
        <v>0</v>
      </c>
      <c r="G15229" s="7" t="n">
        <v>0</v>
      </c>
      <c r="H15229" s="7" t="n">
        <v>1</v>
      </c>
    </row>
    <row r="15230" spans="1:8">
      <c r="A15230" t="s">
        <v>4</v>
      </c>
      <c r="B15230" s="4" t="s">
        <v>5</v>
      </c>
      <c r="C15230" s="4" t="s">
        <v>7</v>
      </c>
      <c r="D15230" s="4" t="s">
        <v>18</v>
      </c>
      <c r="E15230" s="4" t="s">
        <v>18</v>
      </c>
      <c r="F15230" s="4" t="s">
        <v>18</v>
      </c>
      <c r="G15230" s="4" t="s">
        <v>7</v>
      </c>
      <c r="H15230" s="4" t="s">
        <v>7</v>
      </c>
    </row>
    <row r="15231" spans="1:8">
      <c r="A15231" t="n">
        <v>130685</v>
      </c>
      <c r="B15231" s="35" t="n">
        <v>60</v>
      </c>
      <c r="C15231" s="7" t="n">
        <v>7</v>
      </c>
      <c r="D15231" s="7" t="n">
        <v>0</v>
      </c>
      <c r="E15231" s="7" t="n">
        <v>0</v>
      </c>
      <c r="F15231" s="7" t="n">
        <v>0</v>
      </c>
      <c r="G15231" s="7" t="n">
        <v>0</v>
      </c>
      <c r="H15231" s="7" t="n">
        <v>0</v>
      </c>
    </row>
    <row r="15232" spans="1:8">
      <c r="A15232" t="s">
        <v>4</v>
      </c>
      <c r="B15232" s="4" t="s">
        <v>5</v>
      </c>
      <c r="C15232" s="4" t="s">
        <v>7</v>
      </c>
      <c r="D15232" s="4" t="s">
        <v>7</v>
      </c>
      <c r="E15232" s="4" t="s">
        <v>7</v>
      </c>
    </row>
    <row r="15233" spans="1:8">
      <c r="A15233" t="n">
        <v>130704</v>
      </c>
      <c r="B15233" s="45" t="n">
        <v>61</v>
      </c>
      <c r="C15233" s="7" t="n">
        <v>7</v>
      </c>
      <c r="D15233" s="7" t="n">
        <v>65533</v>
      </c>
      <c r="E15233" s="7" t="n">
        <v>0</v>
      </c>
    </row>
    <row r="15234" spans="1:8">
      <c r="A15234" t="s">
        <v>4</v>
      </c>
      <c r="B15234" s="4" t="s">
        <v>5</v>
      </c>
      <c r="C15234" s="4" t="s">
        <v>7</v>
      </c>
      <c r="D15234" s="4" t="s">
        <v>18</v>
      </c>
      <c r="E15234" s="4" t="s">
        <v>18</v>
      </c>
      <c r="F15234" s="4" t="s">
        <v>18</v>
      </c>
      <c r="G15234" s="4" t="s">
        <v>7</v>
      </c>
      <c r="H15234" s="4" t="s">
        <v>7</v>
      </c>
    </row>
    <row r="15235" spans="1:8">
      <c r="A15235" t="n">
        <v>130711</v>
      </c>
      <c r="B15235" s="35" t="n">
        <v>60</v>
      </c>
      <c r="C15235" s="7" t="n">
        <v>8</v>
      </c>
      <c r="D15235" s="7" t="n">
        <v>0</v>
      </c>
      <c r="E15235" s="7" t="n">
        <v>0</v>
      </c>
      <c r="F15235" s="7" t="n">
        <v>0</v>
      </c>
      <c r="G15235" s="7" t="n">
        <v>0</v>
      </c>
      <c r="H15235" s="7" t="n">
        <v>1</v>
      </c>
    </row>
    <row r="15236" spans="1:8">
      <c r="A15236" t="s">
        <v>4</v>
      </c>
      <c r="B15236" s="4" t="s">
        <v>5</v>
      </c>
      <c r="C15236" s="4" t="s">
        <v>7</v>
      </c>
      <c r="D15236" s="4" t="s">
        <v>18</v>
      </c>
      <c r="E15236" s="4" t="s">
        <v>18</v>
      </c>
      <c r="F15236" s="4" t="s">
        <v>18</v>
      </c>
      <c r="G15236" s="4" t="s">
        <v>7</v>
      </c>
      <c r="H15236" s="4" t="s">
        <v>7</v>
      </c>
    </row>
    <row r="15237" spans="1:8">
      <c r="A15237" t="n">
        <v>130730</v>
      </c>
      <c r="B15237" s="35" t="n">
        <v>60</v>
      </c>
      <c r="C15237" s="7" t="n">
        <v>8</v>
      </c>
      <c r="D15237" s="7" t="n">
        <v>0</v>
      </c>
      <c r="E15237" s="7" t="n">
        <v>0</v>
      </c>
      <c r="F15237" s="7" t="n">
        <v>0</v>
      </c>
      <c r="G15237" s="7" t="n">
        <v>0</v>
      </c>
      <c r="H15237" s="7" t="n">
        <v>0</v>
      </c>
    </row>
    <row r="15238" spans="1:8">
      <c r="A15238" t="s">
        <v>4</v>
      </c>
      <c r="B15238" s="4" t="s">
        <v>5</v>
      </c>
      <c r="C15238" s="4" t="s">
        <v>7</v>
      </c>
      <c r="D15238" s="4" t="s">
        <v>7</v>
      </c>
      <c r="E15238" s="4" t="s">
        <v>7</v>
      </c>
    </row>
    <row r="15239" spans="1:8">
      <c r="A15239" t="n">
        <v>130749</v>
      </c>
      <c r="B15239" s="45" t="n">
        <v>61</v>
      </c>
      <c r="C15239" s="7" t="n">
        <v>8</v>
      </c>
      <c r="D15239" s="7" t="n">
        <v>65533</v>
      </c>
      <c r="E15239" s="7" t="n">
        <v>0</v>
      </c>
    </row>
    <row r="15240" spans="1:8">
      <c r="A15240" t="s">
        <v>4</v>
      </c>
      <c r="B15240" s="4" t="s">
        <v>5</v>
      </c>
      <c r="C15240" s="4" t="s">
        <v>7</v>
      </c>
      <c r="D15240" s="4" t="s">
        <v>18</v>
      </c>
      <c r="E15240" s="4" t="s">
        <v>18</v>
      </c>
      <c r="F15240" s="4" t="s">
        <v>18</v>
      </c>
      <c r="G15240" s="4" t="s">
        <v>7</v>
      </c>
      <c r="H15240" s="4" t="s">
        <v>7</v>
      </c>
    </row>
    <row r="15241" spans="1:8">
      <c r="A15241" t="n">
        <v>130756</v>
      </c>
      <c r="B15241" s="35" t="n">
        <v>60</v>
      </c>
      <c r="C15241" s="7" t="n">
        <v>9</v>
      </c>
      <c r="D15241" s="7" t="n">
        <v>0</v>
      </c>
      <c r="E15241" s="7" t="n">
        <v>0</v>
      </c>
      <c r="F15241" s="7" t="n">
        <v>0</v>
      </c>
      <c r="G15241" s="7" t="n">
        <v>0</v>
      </c>
      <c r="H15241" s="7" t="n">
        <v>1</v>
      </c>
    </row>
    <row r="15242" spans="1:8">
      <c r="A15242" t="s">
        <v>4</v>
      </c>
      <c r="B15242" s="4" t="s">
        <v>5</v>
      </c>
      <c r="C15242" s="4" t="s">
        <v>7</v>
      </c>
      <c r="D15242" s="4" t="s">
        <v>18</v>
      </c>
      <c r="E15242" s="4" t="s">
        <v>18</v>
      </c>
      <c r="F15242" s="4" t="s">
        <v>18</v>
      </c>
      <c r="G15242" s="4" t="s">
        <v>7</v>
      </c>
      <c r="H15242" s="4" t="s">
        <v>7</v>
      </c>
    </row>
    <row r="15243" spans="1:8">
      <c r="A15243" t="n">
        <v>130775</v>
      </c>
      <c r="B15243" s="35" t="n">
        <v>60</v>
      </c>
      <c r="C15243" s="7" t="n">
        <v>9</v>
      </c>
      <c r="D15243" s="7" t="n">
        <v>0</v>
      </c>
      <c r="E15243" s="7" t="n">
        <v>0</v>
      </c>
      <c r="F15243" s="7" t="n">
        <v>0</v>
      </c>
      <c r="G15243" s="7" t="n">
        <v>0</v>
      </c>
      <c r="H15243" s="7" t="n">
        <v>0</v>
      </c>
    </row>
    <row r="15244" spans="1:8">
      <c r="A15244" t="s">
        <v>4</v>
      </c>
      <c r="B15244" s="4" t="s">
        <v>5</v>
      </c>
      <c r="C15244" s="4" t="s">
        <v>7</v>
      </c>
      <c r="D15244" s="4" t="s">
        <v>7</v>
      </c>
      <c r="E15244" s="4" t="s">
        <v>7</v>
      </c>
    </row>
    <row r="15245" spans="1:8">
      <c r="A15245" t="n">
        <v>130794</v>
      </c>
      <c r="B15245" s="45" t="n">
        <v>61</v>
      </c>
      <c r="C15245" s="7" t="n">
        <v>9</v>
      </c>
      <c r="D15245" s="7" t="n">
        <v>65533</v>
      </c>
      <c r="E15245" s="7" t="n">
        <v>0</v>
      </c>
    </row>
    <row r="15246" spans="1:8">
      <c r="A15246" t="s">
        <v>4</v>
      </c>
      <c r="B15246" s="4" t="s">
        <v>5</v>
      </c>
      <c r="C15246" s="4" t="s">
        <v>7</v>
      </c>
      <c r="D15246" s="4" t="s">
        <v>18</v>
      </c>
      <c r="E15246" s="4" t="s">
        <v>18</v>
      </c>
      <c r="F15246" s="4" t="s">
        <v>18</v>
      </c>
      <c r="G15246" s="4" t="s">
        <v>7</v>
      </c>
      <c r="H15246" s="4" t="s">
        <v>7</v>
      </c>
    </row>
    <row r="15247" spans="1:8">
      <c r="A15247" t="n">
        <v>130801</v>
      </c>
      <c r="B15247" s="35" t="n">
        <v>60</v>
      </c>
      <c r="C15247" s="7" t="n">
        <v>11</v>
      </c>
      <c r="D15247" s="7" t="n">
        <v>0</v>
      </c>
      <c r="E15247" s="7" t="n">
        <v>0</v>
      </c>
      <c r="F15247" s="7" t="n">
        <v>0</v>
      </c>
      <c r="G15247" s="7" t="n">
        <v>0</v>
      </c>
      <c r="H15247" s="7" t="n">
        <v>1</v>
      </c>
    </row>
    <row r="15248" spans="1:8">
      <c r="A15248" t="s">
        <v>4</v>
      </c>
      <c r="B15248" s="4" t="s">
        <v>5</v>
      </c>
      <c r="C15248" s="4" t="s">
        <v>7</v>
      </c>
      <c r="D15248" s="4" t="s">
        <v>18</v>
      </c>
      <c r="E15248" s="4" t="s">
        <v>18</v>
      </c>
      <c r="F15248" s="4" t="s">
        <v>18</v>
      </c>
      <c r="G15248" s="4" t="s">
        <v>7</v>
      </c>
      <c r="H15248" s="4" t="s">
        <v>7</v>
      </c>
    </row>
    <row r="15249" spans="1:8">
      <c r="A15249" t="n">
        <v>130820</v>
      </c>
      <c r="B15249" s="35" t="n">
        <v>60</v>
      </c>
      <c r="C15249" s="7" t="n">
        <v>11</v>
      </c>
      <c r="D15249" s="7" t="n">
        <v>0</v>
      </c>
      <c r="E15249" s="7" t="n">
        <v>0</v>
      </c>
      <c r="F15249" s="7" t="n">
        <v>0</v>
      </c>
      <c r="G15249" s="7" t="n">
        <v>0</v>
      </c>
      <c r="H15249" s="7" t="n">
        <v>0</v>
      </c>
    </row>
    <row r="15250" spans="1:8">
      <c r="A15250" t="s">
        <v>4</v>
      </c>
      <c r="B15250" s="4" t="s">
        <v>5</v>
      </c>
      <c r="C15250" s="4" t="s">
        <v>7</v>
      </c>
      <c r="D15250" s="4" t="s">
        <v>7</v>
      </c>
      <c r="E15250" s="4" t="s">
        <v>7</v>
      </c>
    </row>
    <row r="15251" spans="1:8">
      <c r="A15251" t="n">
        <v>130839</v>
      </c>
      <c r="B15251" s="45" t="n">
        <v>61</v>
      </c>
      <c r="C15251" s="7" t="n">
        <v>11</v>
      </c>
      <c r="D15251" s="7" t="n">
        <v>65533</v>
      </c>
      <c r="E15251" s="7" t="n">
        <v>0</v>
      </c>
    </row>
    <row r="15252" spans="1:8">
      <c r="A15252" t="s">
        <v>4</v>
      </c>
      <c r="B15252" s="4" t="s">
        <v>5</v>
      </c>
      <c r="C15252" s="4" t="s">
        <v>7</v>
      </c>
      <c r="D15252" s="4" t="s">
        <v>18</v>
      </c>
      <c r="E15252" s="4" t="s">
        <v>18</v>
      </c>
      <c r="F15252" s="4" t="s">
        <v>18</v>
      </c>
      <c r="G15252" s="4" t="s">
        <v>7</v>
      </c>
      <c r="H15252" s="4" t="s">
        <v>7</v>
      </c>
    </row>
    <row r="15253" spans="1:8">
      <c r="A15253" t="n">
        <v>130846</v>
      </c>
      <c r="B15253" s="35" t="n">
        <v>60</v>
      </c>
      <c r="C15253" s="7" t="n">
        <v>13</v>
      </c>
      <c r="D15253" s="7" t="n">
        <v>0</v>
      </c>
      <c r="E15253" s="7" t="n">
        <v>0</v>
      </c>
      <c r="F15253" s="7" t="n">
        <v>0</v>
      </c>
      <c r="G15253" s="7" t="n">
        <v>0</v>
      </c>
      <c r="H15253" s="7" t="n">
        <v>1</v>
      </c>
    </row>
    <row r="15254" spans="1:8">
      <c r="A15254" t="s">
        <v>4</v>
      </c>
      <c r="B15254" s="4" t="s">
        <v>5</v>
      </c>
      <c r="C15254" s="4" t="s">
        <v>7</v>
      </c>
      <c r="D15254" s="4" t="s">
        <v>18</v>
      </c>
      <c r="E15254" s="4" t="s">
        <v>18</v>
      </c>
      <c r="F15254" s="4" t="s">
        <v>18</v>
      </c>
      <c r="G15254" s="4" t="s">
        <v>7</v>
      </c>
      <c r="H15254" s="4" t="s">
        <v>7</v>
      </c>
    </row>
    <row r="15255" spans="1:8">
      <c r="A15255" t="n">
        <v>130865</v>
      </c>
      <c r="B15255" s="35" t="n">
        <v>60</v>
      </c>
      <c r="C15255" s="7" t="n">
        <v>13</v>
      </c>
      <c r="D15255" s="7" t="n">
        <v>0</v>
      </c>
      <c r="E15255" s="7" t="n">
        <v>0</v>
      </c>
      <c r="F15255" s="7" t="n">
        <v>0</v>
      </c>
      <c r="G15255" s="7" t="n">
        <v>0</v>
      </c>
      <c r="H15255" s="7" t="n">
        <v>0</v>
      </c>
    </row>
    <row r="15256" spans="1:8">
      <c r="A15256" t="s">
        <v>4</v>
      </c>
      <c r="B15256" s="4" t="s">
        <v>5</v>
      </c>
      <c r="C15256" s="4" t="s">
        <v>7</v>
      </c>
      <c r="D15256" s="4" t="s">
        <v>7</v>
      </c>
      <c r="E15256" s="4" t="s">
        <v>7</v>
      </c>
    </row>
    <row r="15257" spans="1:8">
      <c r="A15257" t="n">
        <v>130884</v>
      </c>
      <c r="B15257" s="45" t="n">
        <v>61</v>
      </c>
      <c r="C15257" s="7" t="n">
        <v>13</v>
      </c>
      <c r="D15257" s="7" t="n">
        <v>65533</v>
      </c>
      <c r="E15257" s="7" t="n">
        <v>0</v>
      </c>
    </row>
    <row r="15258" spans="1:8">
      <c r="A15258" t="s">
        <v>4</v>
      </c>
      <c r="B15258" s="4" t="s">
        <v>5</v>
      </c>
      <c r="C15258" s="4" t="s">
        <v>7</v>
      </c>
      <c r="D15258" s="4" t="s">
        <v>18</v>
      </c>
      <c r="E15258" s="4" t="s">
        <v>18</v>
      </c>
      <c r="F15258" s="4" t="s">
        <v>18</v>
      </c>
      <c r="G15258" s="4" t="s">
        <v>7</v>
      </c>
      <c r="H15258" s="4" t="s">
        <v>7</v>
      </c>
    </row>
    <row r="15259" spans="1:8">
      <c r="A15259" t="n">
        <v>130891</v>
      </c>
      <c r="B15259" s="35" t="n">
        <v>60</v>
      </c>
      <c r="C15259" s="7" t="n">
        <v>80</v>
      </c>
      <c r="D15259" s="7" t="n">
        <v>0</v>
      </c>
      <c r="E15259" s="7" t="n">
        <v>0</v>
      </c>
      <c r="F15259" s="7" t="n">
        <v>0</v>
      </c>
      <c r="G15259" s="7" t="n">
        <v>0</v>
      </c>
      <c r="H15259" s="7" t="n">
        <v>1</v>
      </c>
    </row>
    <row r="15260" spans="1:8">
      <c r="A15260" t="s">
        <v>4</v>
      </c>
      <c r="B15260" s="4" t="s">
        <v>5</v>
      </c>
      <c r="C15260" s="4" t="s">
        <v>7</v>
      </c>
      <c r="D15260" s="4" t="s">
        <v>18</v>
      </c>
      <c r="E15260" s="4" t="s">
        <v>18</v>
      </c>
      <c r="F15260" s="4" t="s">
        <v>18</v>
      </c>
      <c r="G15260" s="4" t="s">
        <v>7</v>
      </c>
      <c r="H15260" s="4" t="s">
        <v>7</v>
      </c>
    </row>
    <row r="15261" spans="1:8">
      <c r="A15261" t="n">
        <v>130910</v>
      </c>
      <c r="B15261" s="35" t="n">
        <v>60</v>
      </c>
      <c r="C15261" s="7" t="n">
        <v>80</v>
      </c>
      <c r="D15261" s="7" t="n">
        <v>0</v>
      </c>
      <c r="E15261" s="7" t="n">
        <v>0</v>
      </c>
      <c r="F15261" s="7" t="n">
        <v>0</v>
      </c>
      <c r="G15261" s="7" t="n">
        <v>0</v>
      </c>
      <c r="H15261" s="7" t="n">
        <v>0</v>
      </c>
    </row>
    <row r="15262" spans="1:8">
      <c r="A15262" t="s">
        <v>4</v>
      </c>
      <c r="B15262" s="4" t="s">
        <v>5</v>
      </c>
      <c r="C15262" s="4" t="s">
        <v>7</v>
      </c>
      <c r="D15262" s="4" t="s">
        <v>7</v>
      </c>
      <c r="E15262" s="4" t="s">
        <v>7</v>
      </c>
    </row>
    <row r="15263" spans="1:8">
      <c r="A15263" t="n">
        <v>130929</v>
      </c>
      <c r="B15263" s="45" t="n">
        <v>61</v>
      </c>
      <c r="C15263" s="7" t="n">
        <v>80</v>
      </c>
      <c r="D15263" s="7" t="n">
        <v>65533</v>
      </c>
      <c r="E15263" s="7" t="n">
        <v>0</v>
      </c>
    </row>
    <row r="15264" spans="1:8">
      <c r="A15264" t="s">
        <v>4</v>
      </c>
      <c r="B15264" s="4" t="s">
        <v>5</v>
      </c>
      <c r="C15264" s="4" t="s">
        <v>7</v>
      </c>
      <c r="D15264" s="4" t="s">
        <v>18</v>
      </c>
      <c r="E15264" s="4" t="s">
        <v>18</v>
      </c>
      <c r="F15264" s="4" t="s">
        <v>18</v>
      </c>
      <c r="G15264" s="4" t="s">
        <v>7</v>
      </c>
      <c r="H15264" s="4" t="s">
        <v>7</v>
      </c>
    </row>
    <row r="15265" spans="1:8">
      <c r="A15265" t="n">
        <v>130936</v>
      </c>
      <c r="B15265" s="35" t="n">
        <v>60</v>
      </c>
      <c r="C15265" s="7" t="n">
        <v>18</v>
      </c>
      <c r="D15265" s="7" t="n">
        <v>0</v>
      </c>
      <c r="E15265" s="7" t="n">
        <v>0</v>
      </c>
      <c r="F15265" s="7" t="n">
        <v>0</v>
      </c>
      <c r="G15265" s="7" t="n">
        <v>0</v>
      </c>
      <c r="H15265" s="7" t="n">
        <v>1</v>
      </c>
    </row>
    <row r="15266" spans="1:8">
      <c r="A15266" t="s">
        <v>4</v>
      </c>
      <c r="B15266" s="4" t="s">
        <v>5</v>
      </c>
      <c r="C15266" s="4" t="s">
        <v>7</v>
      </c>
      <c r="D15266" s="4" t="s">
        <v>18</v>
      </c>
      <c r="E15266" s="4" t="s">
        <v>18</v>
      </c>
      <c r="F15266" s="4" t="s">
        <v>18</v>
      </c>
      <c r="G15266" s="4" t="s">
        <v>7</v>
      </c>
      <c r="H15266" s="4" t="s">
        <v>7</v>
      </c>
    </row>
    <row r="15267" spans="1:8">
      <c r="A15267" t="n">
        <v>130955</v>
      </c>
      <c r="B15267" s="35" t="n">
        <v>60</v>
      </c>
      <c r="C15267" s="7" t="n">
        <v>18</v>
      </c>
      <c r="D15267" s="7" t="n">
        <v>0</v>
      </c>
      <c r="E15267" s="7" t="n">
        <v>0</v>
      </c>
      <c r="F15267" s="7" t="n">
        <v>0</v>
      </c>
      <c r="G15267" s="7" t="n">
        <v>0</v>
      </c>
      <c r="H15267" s="7" t="n">
        <v>0</v>
      </c>
    </row>
    <row r="15268" spans="1:8">
      <c r="A15268" t="s">
        <v>4</v>
      </c>
      <c r="B15268" s="4" t="s">
        <v>5</v>
      </c>
      <c r="C15268" s="4" t="s">
        <v>7</v>
      </c>
      <c r="D15268" s="4" t="s">
        <v>7</v>
      </c>
      <c r="E15268" s="4" t="s">
        <v>7</v>
      </c>
    </row>
    <row r="15269" spans="1:8">
      <c r="A15269" t="n">
        <v>130974</v>
      </c>
      <c r="B15269" s="45" t="n">
        <v>61</v>
      </c>
      <c r="C15269" s="7" t="n">
        <v>18</v>
      </c>
      <c r="D15269" s="7" t="n">
        <v>65533</v>
      </c>
      <c r="E15269" s="7" t="n">
        <v>0</v>
      </c>
    </row>
    <row r="15270" spans="1:8">
      <c r="A15270" t="s">
        <v>4</v>
      </c>
      <c r="B15270" s="4" t="s">
        <v>5</v>
      </c>
      <c r="C15270" s="4" t="s">
        <v>7</v>
      </c>
      <c r="D15270" s="4" t="s">
        <v>18</v>
      </c>
      <c r="E15270" s="4" t="s">
        <v>18</v>
      </c>
      <c r="F15270" s="4" t="s">
        <v>18</v>
      </c>
      <c r="G15270" s="4" t="s">
        <v>7</v>
      </c>
      <c r="H15270" s="4" t="s">
        <v>7</v>
      </c>
    </row>
    <row r="15271" spans="1:8">
      <c r="A15271" t="n">
        <v>130981</v>
      </c>
      <c r="B15271" s="35" t="n">
        <v>60</v>
      </c>
      <c r="C15271" s="7" t="n">
        <v>7032</v>
      </c>
      <c r="D15271" s="7" t="n">
        <v>0</v>
      </c>
      <c r="E15271" s="7" t="n">
        <v>0</v>
      </c>
      <c r="F15271" s="7" t="n">
        <v>0</v>
      </c>
      <c r="G15271" s="7" t="n">
        <v>0</v>
      </c>
      <c r="H15271" s="7" t="n">
        <v>1</v>
      </c>
    </row>
    <row r="15272" spans="1:8">
      <c r="A15272" t="s">
        <v>4</v>
      </c>
      <c r="B15272" s="4" t="s">
        <v>5</v>
      </c>
      <c r="C15272" s="4" t="s">
        <v>7</v>
      </c>
      <c r="D15272" s="4" t="s">
        <v>18</v>
      </c>
      <c r="E15272" s="4" t="s">
        <v>18</v>
      </c>
      <c r="F15272" s="4" t="s">
        <v>18</v>
      </c>
      <c r="G15272" s="4" t="s">
        <v>7</v>
      </c>
      <c r="H15272" s="4" t="s">
        <v>7</v>
      </c>
    </row>
    <row r="15273" spans="1:8">
      <c r="A15273" t="n">
        <v>131000</v>
      </c>
      <c r="B15273" s="35" t="n">
        <v>60</v>
      </c>
      <c r="C15273" s="7" t="n">
        <v>7032</v>
      </c>
      <c r="D15273" s="7" t="n">
        <v>0</v>
      </c>
      <c r="E15273" s="7" t="n">
        <v>0</v>
      </c>
      <c r="F15273" s="7" t="n">
        <v>0</v>
      </c>
      <c r="G15273" s="7" t="n">
        <v>0</v>
      </c>
      <c r="H15273" s="7" t="n">
        <v>0</v>
      </c>
    </row>
    <row r="15274" spans="1:8">
      <c r="A15274" t="s">
        <v>4</v>
      </c>
      <c r="B15274" s="4" t="s">
        <v>5</v>
      </c>
      <c r="C15274" s="4" t="s">
        <v>7</v>
      </c>
      <c r="D15274" s="4" t="s">
        <v>7</v>
      </c>
      <c r="E15274" s="4" t="s">
        <v>7</v>
      </c>
    </row>
    <row r="15275" spans="1:8">
      <c r="A15275" t="n">
        <v>131019</v>
      </c>
      <c r="B15275" s="45" t="n">
        <v>61</v>
      </c>
      <c r="C15275" s="7" t="n">
        <v>7032</v>
      </c>
      <c r="D15275" s="7" t="n">
        <v>65533</v>
      </c>
      <c r="E15275" s="7" t="n">
        <v>0</v>
      </c>
    </row>
    <row r="15276" spans="1:8">
      <c r="A15276" t="s">
        <v>4</v>
      </c>
      <c r="B15276" s="4" t="s">
        <v>5</v>
      </c>
      <c r="C15276" s="4" t="s">
        <v>7</v>
      </c>
      <c r="D15276" s="4" t="s">
        <v>18</v>
      </c>
      <c r="E15276" s="4" t="s">
        <v>18</v>
      </c>
      <c r="F15276" s="4" t="s">
        <v>18</v>
      </c>
      <c r="G15276" s="4" t="s">
        <v>7</v>
      </c>
      <c r="H15276" s="4" t="s">
        <v>7</v>
      </c>
    </row>
    <row r="15277" spans="1:8">
      <c r="A15277" t="n">
        <v>131026</v>
      </c>
      <c r="B15277" s="35" t="n">
        <v>60</v>
      </c>
      <c r="C15277" s="7" t="n">
        <v>14</v>
      </c>
      <c r="D15277" s="7" t="n">
        <v>0</v>
      </c>
      <c r="E15277" s="7" t="n">
        <v>0</v>
      </c>
      <c r="F15277" s="7" t="n">
        <v>0</v>
      </c>
      <c r="G15277" s="7" t="n">
        <v>0</v>
      </c>
      <c r="H15277" s="7" t="n">
        <v>1</v>
      </c>
    </row>
    <row r="15278" spans="1:8">
      <c r="A15278" t="s">
        <v>4</v>
      </c>
      <c r="B15278" s="4" t="s">
        <v>5</v>
      </c>
      <c r="C15278" s="4" t="s">
        <v>7</v>
      </c>
      <c r="D15278" s="4" t="s">
        <v>18</v>
      </c>
      <c r="E15278" s="4" t="s">
        <v>18</v>
      </c>
      <c r="F15278" s="4" t="s">
        <v>18</v>
      </c>
      <c r="G15278" s="4" t="s">
        <v>7</v>
      </c>
      <c r="H15278" s="4" t="s">
        <v>7</v>
      </c>
    </row>
    <row r="15279" spans="1:8">
      <c r="A15279" t="n">
        <v>131045</v>
      </c>
      <c r="B15279" s="35" t="n">
        <v>60</v>
      </c>
      <c r="C15279" s="7" t="n">
        <v>14</v>
      </c>
      <c r="D15279" s="7" t="n">
        <v>0</v>
      </c>
      <c r="E15279" s="7" t="n">
        <v>0</v>
      </c>
      <c r="F15279" s="7" t="n">
        <v>0</v>
      </c>
      <c r="G15279" s="7" t="n">
        <v>0</v>
      </c>
      <c r="H15279" s="7" t="n">
        <v>0</v>
      </c>
    </row>
    <row r="15280" spans="1:8">
      <c r="A15280" t="s">
        <v>4</v>
      </c>
      <c r="B15280" s="4" t="s">
        <v>5</v>
      </c>
      <c r="C15280" s="4" t="s">
        <v>7</v>
      </c>
      <c r="D15280" s="4" t="s">
        <v>7</v>
      </c>
      <c r="E15280" s="4" t="s">
        <v>7</v>
      </c>
    </row>
    <row r="15281" spans="1:8">
      <c r="A15281" t="n">
        <v>131064</v>
      </c>
      <c r="B15281" s="45" t="n">
        <v>61</v>
      </c>
      <c r="C15281" s="7" t="n">
        <v>14</v>
      </c>
      <c r="D15281" s="7" t="n">
        <v>65533</v>
      </c>
      <c r="E15281" s="7" t="n">
        <v>0</v>
      </c>
    </row>
    <row r="15282" spans="1:8">
      <c r="A15282" t="s">
        <v>4</v>
      </c>
      <c r="B15282" s="4" t="s">
        <v>5</v>
      </c>
      <c r="C15282" s="4" t="s">
        <v>7</v>
      </c>
      <c r="D15282" s="4" t="s">
        <v>18</v>
      </c>
      <c r="E15282" s="4" t="s">
        <v>18</v>
      </c>
      <c r="F15282" s="4" t="s">
        <v>18</v>
      </c>
      <c r="G15282" s="4" t="s">
        <v>7</v>
      </c>
      <c r="H15282" s="4" t="s">
        <v>7</v>
      </c>
    </row>
    <row r="15283" spans="1:8">
      <c r="A15283" t="n">
        <v>131071</v>
      </c>
      <c r="B15283" s="35" t="n">
        <v>60</v>
      </c>
      <c r="C15283" s="7" t="n">
        <v>15</v>
      </c>
      <c r="D15283" s="7" t="n">
        <v>0</v>
      </c>
      <c r="E15283" s="7" t="n">
        <v>0</v>
      </c>
      <c r="F15283" s="7" t="n">
        <v>0</v>
      </c>
      <c r="G15283" s="7" t="n">
        <v>0</v>
      </c>
      <c r="H15283" s="7" t="n">
        <v>1</v>
      </c>
    </row>
    <row r="15284" spans="1:8">
      <c r="A15284" t="s">
        <v>4</v>
      </c>
      <c r="B15284" s="4" t="s">
        <v>5</v>
      </c>
      <c r="C15284" s="4" t="s">
        <v>7</v>
      </c>
      <c r="D15284" s="4" t="s">
        <v>18</v>
      </c>
      <c r="E15284" s="4" t="s">
        <v>18</v>
      </c>
      <c r="F15284" s="4" t="s">
        <v>18</v>
      </c>
      <c r="G15284" s="4" t="s">
        <v>7</v>
      </c>
      <c r="H15284" s="4" t="s">
        <v>7</v>
      </c>
    </row>
    <row r="15285" spans="1:8">
      <c r="A15285" t="n">
        <v>131090</v>
      </c>
      <c r="B15285" s="35" t="n">
        <v>60</v>
      </c>
      <c r="C15285" s="7" t="n">
        <v>15</v>
      </c>
      <c r="D15285" s="7" t="n">
        <v>0</v>
      </c>
      <c r="E15285" s="7" t="n">
        <v>0</v>
      </c>
      <c r="F15285" s="7" t="n">
        <v>0</v>
      </c>
      <c r="G15285" s="7" t="n">
        <v>0</v>
      </c>
      <c r="H15285" s="7" t="n">
        <v>0</v>
      </c>
    </row>
    <row r="15286" spans="1:8">
      <c r="A15286" t="s">
        <v>4</v>
      </c>
      <c r="B15286" s="4" t="s">
        <v>5</v>
      </c>
      <c r="C15286" s="4" t="s">
        <v>7</v>
      </c>
      <c r="D15286" s="4" t="s">
        <v>7</v>
      </c>
      <c r="E15286" s="4" t="s">
        <v>7</v>
      </c>
    </row>
    <row r="15287" spans="1:8">
      <c r="A15287" t="n">
        <v>131109</v>
      </c>
      <c r="B15287" s="45" t="n">
        <v>61</v>
      </c>
      <c r="C15287" s="7" t="n">
        <v>15</v>
      </c>
      <c r="D15287" s="7" t="n">
        <v>65533</v>
      </c>
      <c r="E15287" s="7" t="n">
        <v>0</v>
      </c>
    </row>
    <row r="15288" spans="1:8">
      <c r="A15288" t="s">
        <v>4</v>
      </c>
      <c r="B15288" s="4" t="s">
        <v>5</v>
      </c>
      <c r="C15288" s="4" t="s">
        <v>7</v>
      </c>
      <c r="D15288" s="4" t="s">
        <v>18</v>
      </c>
      <c r="E15288" s="4" t="s">
        <v>18</v>
      </c>
      <c r="F15288" s="4" t="s">
        <v>18</v>
      </c>
      <c r="G15288" s="4" t="s">
        <v>7</v>
      </c>
      <c r="H15288" s="4" t="s">
        <v>7</v>
      </c>
    </row>
    <row r="15289" spans="1:8">
      <c r="A15289" t="n">
        <v>131116</v>
      </c>
      <c r="B15289" s="35" t="n">
        <v>60</v>
      </c>
      <c r="C15289" s="7" t="n">
        <v>31</v>
      </c>
      <c r="D15289" s="7" t="n">
        <v>0</v>
      </c>
      <c r="E15289" s="7" t="n">
        <v>0</v>
      </c>
      <c r="F15289" s="7" t="n">
        <v>0</v>
      </c>
      <c r="G15289" s="7" t="n">
        <v>0</v>
      </c>
      <c r="H15289" s="7" t="n">
        <v>1</v>
      </c>
    </row>
    <row r="15290" spans="1:8">
      <c r="A15290" t="s">
        <v>4</v>
      </c>
      <c r="B15290" s="4" t="s">
        <v>5</v>
      </c>
      <c r="C15290" s="4" t="s">
        <v>7</v>
      </c>
      <c r="D15290" s="4" t="s">
        <v>18</v>
      </c>
      <c r="E15290" s="4" t="s">
        <v>18</v>
      </c>
      <c r="F15290" s="4" t="s">
        <v>18</v>
      </c>
      <c r="G15290" s="4" t="s">
        <v>7</v>
      </c>
      <c r="H15290" s="4" t="s">
        <v>7</v>
      </c>
    </row>
    <row r="15291" spans="1:8">
      <c r="A15291" t="n">
        <v>131135</v>
      </c>
      <c r="B15291" s="35" t="n">
        <v>60</v>
      </c>
      <c r="C15291" s="7" t="n">
        <v>31</v>
      </c>
      <c r="D15291" s="7" t="n">
        <v>0</v>
      </c>
      <c r="E15291" s="7" t="n">
        <v>0</v>
      </c>
      <c r="F15291" s="7" t="n">
        <v>0</v>
      </c>
      <c r="G15291" s="7" t="n">
        <v>0</v>
      </c>
      <c r="H15291" s="7" t="n">
        <v>0</v>
      </c>
    </row>
    <row r="15292" spans="1:8">
      <c r="A15292" t="s">
        <v>4</v>
      </c>
      <c r="B15292" s="4" t="s">
        <v>5</v>
      </c>
      <c r="C15292" s="4" t="s">
        <v>7</v>
      </c>
      <c r="D15292" s="4" t="s">
        <v>7</v>
      </c>
      <c r="E15292" s="4" t="s">
        <v>7</v>
      </c>
    </row>
    <row r="15293" spans="1:8">
      <c r="A15293" t="n">
        <v>131154</v>
      </c>
      <c r="B15293" s="45" t="n">
        <v>61</v>
      </c>
      <c r="C15293" s="7" t="n">
        <v>31</v>
      </c>
      <c r="D15293" s="7" t="n">
        <v>65533</v>
      </c>
      <c r="E15293" s="7" t="n">
        <v>0</v>
      </c>
    </row>
    <row r="15294" spans="1:8">
      <c r="A15294" t="s">
        <v>4</v>
      </c>
      <c r="B15294" s="4" t="s">
        <v>5</v>
      </c>
      <c r="C15294" s="4" t="s">
        <v>7</v>
      </c>
      <c r="D15294" s="4" t="s">
        <v>18</v>
      </c>
      <c r="E15294" s="4" t="s">
        <v>18</v>
      </c>
      <c r="F15294" s="4" t="s">
        <v>18</v>
      </c>
      <c r="G15294" s="4" t="s">
        <v>7</v>
      </c>
      <c r="H15294" s="4" t="s">
        <v>7</v>
      </c>
    </row>
    <row r="15295" spans="1:8">
      <c r="A15295" t="n">
        <v>131161</v>
      </c>
      <c r="B15295" s="35" t="n">
        <v>60</v>
      </c>
      <c r="C15295" s="7" t="n">
        <v>33</v>
      </c>
      <c r="D15295" s="7" t="n">
        <v>0</v>
      </c>
      <c r="E15295" s="7" t="n">
        <v>0</v>
      </c>
      <c r="F15295" s="7" t="n">
        <v>0</v>
      </c>
      <c r="G15295" s="7" t="n">
        <v>0</v>
      </c>
      <c r="H15295" s="7" t="n">
        <v>1</v>
      </c>
    </row>
    <row r="15296" spans="1:8">
      <c r="A15296" t="s">
        <v>4</v>
      </c>
      <c r="B15296" s="4" t="s">
        <v>5</v>
      </c>
      <c r="C15296" s="4" t="s">
        <v>7</v>
      </c>
      <c r="D15296" s="4" t="s">
        <v>18</v>
      </c>
      <c r="E15296" s="4" t="s">
        <v>18</v>
      </c>
      <c r="F15296" s="4" t="s">
        <v>18</v>
      </c>
      <c r="G15296" s="4" t="s">
        <v>7</v>
      </c>
      <c r="H15296" s="4" t="s">
        <v>7</v>
      </c>
    </row>
    <row r="15297" spans="1:8">
      <c r="A15297" t="n">
        <v>131180</v>
      </c>
      <c r="B15297" s="35" t="n">
        <v>60</v>
      </c>
      <c r="C15297" s="7" t="n">
        <v>33</v>
      </c>
      <c r="D15297" s="7" t="n">
        <v>0</v>
      </c>
      <c r="E15297" s="7" t="n">
        <v>0</v>
      </c>
      <c r="F15297" s="7" t="n">
        <v>0</v>
      </c>
      <c r="G15297" s="7" t="n">
        <v>0</v>
      </c>
      <c r="H15297" s="7" t="n">
        <v>0</v>
      </c>
    </row>
    <row r="15298" spans="1:8">
      <c r="A15298" t="s">
        <v>4</v>
      </c>
      <c r="B15298" s="4" t="s">
        <v>5</v>
      </c>
      <c r="C15298" s="4" t="s">
        <v>7</v>
      </c>
      <c r="D15298" s="4" t="s">
        <v>7</v>
      </c>
      <c r="E15298" s="4" t="s">
        <v>7</v>
      </c>
    </row>
    <row r="15299" spans="1:8">
      <c r="A15299" t="n">
        <v>131199</v>
      </c>
      <c r="B15299" s="45" t="n">
        <v>61</v>
      </c>
      <c r="C15299" s="7" t="n">
        <v>33</v>
      </c>
      <c r="D15299" s="7" t="n">
        <v>65533</v>
      </c>
      <c r="E15299" s="7" t="n">
        <v>0</v>
      </c>
    </row>
    <row r="15300" spans="1:8">
      <c r="A15300" t="s">
        <v>4</v>
      </c>
      <c r="B15300" s="4" t="s">
        <v>5</v>
      </c>
      <c r="C15300" s="4" t="s">
        <v>7</v>
      </c>
      <c r="D15300" s="4" t="s">
        <v>18</v>
      </c>
      <c r="E15300" s="4" t="s">
        <v>18</v>
      </c>
      <c r="F15300" s="4" t="s">
        <v>18</v>
      </c>
      <c r="G15300" s="4" t="s">
        <v>7</v>
      </c>
      <c r="H15300" s="4" t="s">
        <v>7</v>
      </c>
    </row>
    <row r="15301" spans="1:8">
      <c r="A15301" t="n">
        <v>131206</v>
      </c>
      <c r="B15301" s="35" t="n">
        <v>60</v>
      </c>
      <c r="C15301" s="7" t="n">
        <v>16</v>
      </c>
      <c r="D15301" s="7" t="n">
        <v>0</v>
      </c>
      <c r="E15301" s="7" t="n">
        <v>0</v>
      </c>
      <c r="F15301" s="7" t="n">
        <v>0</v>
      </c>
      <c r="G15301" s="7" t="n">
        <v>0</v>
      </c>
      <c r="H15301" s="7" t="n">
        <v>1</v>
      </c>
    </row>
    <row r="15302" spans="1:8">
      <c r="A15302" t="s">
        <v>4</v>
      </c>
      <c r="B15302" s="4" t="s">
        <v>5</v>
      </c>
      <c r="C15302" s="4" t="s">
        <v>7</v>
      </c>
      <c r="D15302" s="4" t="s">
        <v>18</v>
      </c>
      <c r="E15302" s="4" t="s">
        <v>18</v>
      </c>
      <c r="F15302" s="4" t="s">
        <v>18</v>
      </c>
      <c r="G15302" s="4" t="s">
        <v>7</v>
      </c>
      <c r="H15302" s="4" t="s">
        <v>7</v>
      </c>
    </row>
    <row r="15303" spans="1:8">
      <c r="A15303" t="n">
        <v>131225</v>
      </c>
      <c r="B15303" s="35" t="n">
        <v>60</v>
      </c>
      <c r="C15303" s="7" t="n">
        <v>16</v>
      </c>
      <c r="D15303" s="7" t="n">
        <v>0</v>
      </c>
      <c r="E15303" s="7" t="n">
        <v>0</v>
      </c>
      <c r="F15303" s="7" t="n">
        <v>0</v>
      </c>
      <c r="G15303" s="7" t="n">
        <v>0</v>
      </c>
      <c r="H15303" s="7" t="n">
        <v>0</v>
      </c>
    </row>
    <row r="15304" spans="1:8">
      <c r="A15304" t="s">
        <v>4</v>
      </c>
      <c r="B15304" s="4" t="s">
        <v>5</v>
      </c>
      <c r="C15304" s="4" t="s">
        <v>7</v>
      </c>
      <c r="D15304" s="4" t="s">
        <v>7</v>
      </c>
      <c r="E15304" s="4" t="s">
        <v>7</v>
      </c>
    </row>
    <row r="15305" spans="1:8">
      <c r="A15305" t="n">
        <v>131244</v>
      </c>
      <c r="B15305" s="45" t="n">
        <v>61</v>
      </c>
      <c r="C15305" s="7" t="n">
        <v>16</v>
      </c>
      <c r="D15305" s="7" t="n">
        <v>65533</v>
      </c>
      <c r="E15305" s="7" t="n">
        <v>0</v>
      </c>
    </row>
    <row r="15306" spans="1:8">
      <c r="A15306" t="s">
        <v>4</v>
      </c>
      <c r="B15306" s="4" t="s">
        <v>5</v>
      </c>
      <c r="C15306" s="4" t="s">
        <v>8</v>
      </c>
      <c r="D15306" s="4" t="s">
        <v>8</v>
      </c>
      <c r="E15306" s="4" t="s">
        <v>18</v>
      </c>
      <c r="F15306" s="4" t="s">
        <v>18</v>
      </c>
      <c r="G15306" s="4" t="s">
        <v>18</v>
      </c>
      <c r="H15306" s="4" t="s">
        <v>7</v>
      </c>
    </row>
    <row r="15307" spans="1:8">
      <c r="A15307" t="n">
        <v>131251</v>
      </c>
      <c r="B15307" s="36" t="n">
        <v>45</v>
      </c>
      <c r="C15307" s="7" t="n">
        <v>2</v>
      </c>
      <c r="D15307" s="7" t="n">
        <v>3</v>
      </c>
      <c r="E15307" s="7" t="n">
        <v>-0.980000019073486</v>
      </c>
      <c r="F15307" s="7" t="n">
        <v>1.29999995231628</v>
      </c>
      <c r="G15307" s="7" t="n">
        <v>-31.8600006103516</v>
      </c>
      <c r="H15307" s="7" t="n">
        <v>0</v>
      </c>
    </row>
    <row r="15308" spans="1:8">
      <c r="A15308" t="s">
        <v>4</v>
      </c>
      <c r="B15308" s="4" t="s">
        <v>5</v>
      </c>
      <c r="C15308" s="4" t="s">
        <v>8</v>
      </c>
      <c r="D15308" s="4" t="s">
        <v>8</v>
      </c>
      <c r="E15308" s="4" t="s">
        <v>18</v>
      </c>
      <c r="F15308" s="4" t="s">
        <v>18</v>
      </c>
      <c r="G15308" s="4" t="s">
        <v>18</v>
      </c>
      <c r="H15308" s="4" t="s">
        <v>7</v>
      </c>
      <c r="I15308" s="4" t="s">
        <v>8</v>
      </c>
    </row>
    <row r="15309" spans="1:8">
      <c r="A15309" t="n">
        <v>131268</v>
      </c>
      <c r="B15309" s="36" t="n">
        <v>45</v>
      </c>
      <c r="C15309" s="7" t="n">
        <v>4</v>
      </c>
      <c r="D15309" s="7" t="n">
        <v>3</v>
      </c>
      <c r="E15309" s="7" t="n">
        <v>3.66000008583069</v>
      </c>
      <c r="F15309" s="7" t="n">
        <v>241.910003662109</v>
      </c>
      <c r="G15309" s="7" t="n">
        <v>0</v>
      </c>
      <c r="H15309" s="7" t="n">
        <v>0</v>
      </c>
      <c r="I15309" s="7" t="n">
        <v>0</v>
      </c>
    </row>
    <row r="15310" spans="1:8">
      <c r="A15310" t="s">
        <v>4</v>
      </c>
      <c r="B15310" s="4" t="s">
        <v>5</v>
      </c>
      <c r="C15310" s="4" t="s">
        <v>8</v>
      </c>
      <c r="D15310" s="4" t="s">
        <v>8</v>
      </c>
      <c r="E15310" s="4" t="s">
        <v>18</v>
      </c>
      <c r="F15310" s="4" t="s">
        <v>7</v>
      </c>
    </row>
    <row r="15311" spans="1:8">
      <c r="A15311" t="n">
        <v>131286</v>
      </c>
      <c r="B15311" s="36" t="n">
        <v>45</v>
      </c>
      <c r="C15311" s="7" t="n">
        <v>5</v>
      </c>
      <c r="D15311" s="7" t="n">
        <v>3</v>
      </c>
      <c r="E15311" s="7" t="n">
        <v>3.40000009536743</v>
      </c>
      <c r="F15311" s="7" t="n">
        <v>0</v>
      </c>
    </row>
    <row r="15312" spans="1:8">
      <c r="A15312" t="s">
        <v>4</v>
      </c>
      <c r="B15312" s="4" t="s">
        <v>5</v>
      </c>
      <c r="C15312" s="4" t="s">
        <v>8</v>
      </c>
      <c r="D15312" s="4" t="s">
        <v>8</v>
      </c>
      <c r="E15312" s="4" t="s">
        <v>18</v>
      </c>
      <c r="F15312" s="4" t="s">
        <v>7</v>
      </c>
    </row>
    <row r="15313" spans="1:9">
      <c r="A15313" t="n">
        <v>131295</v>
      </c>
      <c r="B15313" s="36" t="n">
        <v>45</v>
      </c>
      <c r="C15313" s="7" t="n">
        <v>11</v>
      </c>
      <c r="D15313" s="7" t="n">
        <v>3</v>
      </c>
      <c r="E15313" s="7" t="n">
        <v>34</v>
      </c>
      <c r="F15313" s="7" t="n">
        <v>0</v>
      </c>
    </row>
    <row r="15314" spans="1:9">
      <c r="A15314" t="s">
        <v>4</v>
      </c>
      <c r="B15314" s="4" t="s">
        <v>5</v>
      </c>
      <c r="C15314" s="4" t="s">
        <v>8</v>
      </c>
      <c r="D15314" s="4" t="s">
        <v>8</v>
      </c>
      <c r="E15314" s="4" t="s">
        <v>18</v>
      </c>
      <c r="F15314" s="4" t="s">
        <v>7</v>
      </c>
    </row>
    <row r="15315" spans="1:9">
      <c r="A15315" t="n">
        <v>131304</v>
      </c>
      <c r="B15315" s="36" t="n">
        <v>45</v>
      </c>
      <c r="C15315" s="7" t="n">
        <v>5</v>
      </c>
      <c r="D15315" s="7" t="n">
        <v>3</v>
      </c>
      <c r="E15315" s="7" t="n">
        <v>3.20000004768372</v>
      </c>
      <c r="F15315" s="7" t="n">
        <v>20000</v>
      </c>
    </row>
    <row r="15316" spans="1:9">
      <c r="A15316" t="s">
        <v>4</v>
      </c>
      <c r="B15316" s="4" t="s">
        <v>5</v>
      </c>
      <c r="C15316" s="4" t="s">
        <v>8</v>
      </c>
      <c r="D15316" s="4" t="s">
        <v>7</v>
      </c>
    </row>
    <row r="15317" spans="1:9">
      <c r="A15317" t="n">
        <v>131313</v>
      </c>
      <c r="B15317" s="25" t="n">
        <v>58</v>
      </c>
      <c r="C15317" s="7" t="n">
        <v>255</v>
      </c>
      <c r="D15317" s="7" t="n">
        <v>0</v>
      </c>
    </row>
    <row r="15318" spans="1:9">
      <c r="A15318" t="s">
        <v>4</v>
      </c>
      <c r="B15318" s="4" t="s">
        <v>5</v>
      </c>
      <c r="C15318" s="4" t="s">
        <v>8</v>
      </c>
      <c r="D15318" s="4" t="s">
        <v>7</v>
      </c>
      <c r="E15318" s="4" t="s">
        <v>9</v>
      </c>
    </row>
    <row r="15319" spans="1:9">
      <c r="A15319" t="n">
        <v>131317</v>
      </c>
      <c r="B15319" s="38" t="n">
        <v>51</v>
      </c>
      <c r="C15319" s="7" t="n">
        <v>4</v>
      </c>
      <c r="D15319" s="7" t="n">
        <v>0</v>
      </c>
      <c r="E15319" s="7" t="s">
        <v>294</v>
      </c>
    </row>
    <row r="15320" spans="1:9">
      <c r="A15320" t="s">
        <v>4</v>
      </c>
      <c r="B15320" s="4" t="s">
        <v>5</v>
      </c>
      <c r="C15320" s="4" t="s">
        <v>7</v>
      </c>
    </row>
    <row r="15321" spans="1:9">
      <c r="A15321" t="n">
        <v>131330</v>
      </c>
      <c r="B15321" s="23" t="n">
        <v>16</v>
      </c>
      <c r="C15321" s="7" t="n">
        <v>0</v>
      </c>
    </row>
    <row r="15322" spans="1:9">
      <c r="A15322" t="s">
        <v>4</v>
      </c>
      <c r="B15322" s="4" t="s">
        <v>5</v>
      </c>
      <c r="C15322" s="4" t="s">
        <v>7</v>
      </c>
      <c r="D15322" s="4" t="s">
        <v>69</v>
      </c>
      <c r="E15322" s="4" t="s">
        <v>8</v>
      </c>
      <c r="F15322" s="4" t="s">
        <v>8</v>
      </c>
    </row>
    <row r="15323" spans="1:9">
      <c r="A15323" t="n">
        <v>131333</v>
      </c>
      <c r="B15323" s="39" t="n">
        <v>26</v>
      </c>
      <c r="C15323" s="7" t="n">
        <v>0</v>
      </c>
      <c r="D15323" s="7" t="s">
        <v>342</v>
      </c>
      <c r="E15323" s="7" t="n">
        <v>2</v>
      </c>
      <c r="F15323" s="7" t="n">
        <v>0</v>
      </c>
    </row>
    <row r="15324" spans="1:9">
      <c r="A15324" t="s">
        <v>4</v>
      </c>
      <c r="B15324" s="4" t="s">
        <v>5</v>
      </c>
    </row>
    <row r="15325" spans="1:9">
      <c r="A15325" t="n">
        <v>131390</v>
      </c>
      <c r="B15325" s="30" t="n">
        <v>28</v>
      </c>
    </row>
    <row r="15326" spans="1:9">
      <c r="A15326" t="s">
        <v>4</v>
      </c>
      <c r="B15326" s="4" t="s">
        <v>5</v>
      </c>
      <c r="C15326" s="4" t="s">
        <v>8</v>
      </c>
      <c r="D15326" s="4" t="s">
        <v>7</v>
      </c>
      <c r="E15326" s="4" t="s">
        <v>9</v>
      </c>
    </row>
    <row r="15327" spans="1:9">
      <c r="A15327" t="n">
        <v>131391</v>
      </c>
      <c r="B15327" s="38" t="n">
        <v>51</v>
      </c>
      <c r="C15327" s="7" t="n">
        <v>4</v>
      </c>
      <c r="D15327" s="7" t="n">
        <v>2</v>
      </c>
      <c r="E15327" s="7" t="s">
        <v>294</v>
      </c>
    </row>
    <row r="15328" spans="1:9">
      <c r="A15328" t="s">
        <v>4</v>
      </c>
      <c r="B15328" s="4" t="s">
        <v>5</v>
      </c>
      <c r="C15328" s="4" t="s">
        <v>7</v>
      </c>
    </row>
    <row r="15329" spans="1:6">
      <c r="A15329" t="n">
        <v>131404</v>
      </c>
      <c r="B15329" s="23" t="n">
        <v>16</v>
      </c>
      <c r="C15329" s="7" t="n">
        <v>0</v>
      </c>
    </row>
    <row r="15330" spans="1:6">
      <c r="A15330" t="s">
        <v>4</v>
      </c>
      <c r="B15330" s="4" t="s">
        <v>5</v>
      </c>
      <c r="C15330" s="4" t="s">
        <v>7</v>
      </c>
      <c r="D15330" s="4" t="s">
        <v>69</v>
      </c>
      <c r="E15330" s="4" t="s">
        <v>8</v>
      </c>
      <c r="F15330" s="4" t="s">
        <v>8</v>
      </c>
    </row>
    <row r="15331" spans="1:6">
      <c r="A15331" t="n">
        <v>131407</v>
      </c>
      <c r="B15331" s="39" t="n">
        <v>26</v>
      </c>
      <c r="C15331" s="7" t="n">
        <v>2</v>
      </c>
      <c r="D15331" s="7" t="s">
        <v>343</v>
      </c>
      <c r="E15331" s="7" t="n">
        <v>2</v>
      </c>
      <c r="F15331" s="7" t="n">
        <v>0</v>
      </c>
    </row>
    <row r="15332" spans="1:6">
      <c r="A15332" t="s">
        <v>4</v>
      </c>
      <c r="B15332" s="4" t="s">
        <v>5</v>
      </c>
    </row>
    <row r="15333" spans="1:6">
      <c r="A15333" t="n">
        <v>131496</v>
      </c>
      <c r="B15333" s="30" t="n">
        <v>28</v>
      </c>
    </row>
    <row r="15334" spans="1:6">
      <c r="A15334" t="s">
        <v>4</v>
      </c>
      <c r="B15334" s="4" t="s">
        <v>5</v>
      </c>
      <c r="C15334" s="4" t="s">
        <v>8</v>
      </c>
      <c r="D15334" s="4" t="s">
        <v>7</v>
      </c>
      <c r="E15334" s="4" t="s">
        <v>9</v>
      </c>
    </row>
    <row r="15335" spans="1:6">
      <c r="A15335" t="n">
        <v>131497</v>
      </c>
      <c r="B15335" s="38" t="n">
        <v>51</v>
      </c>
      <c r="C15335" s="7" t="n">
        <v>4</v>
      </c>
      <c r="D15335" s="7" t="n">
        <v>16</v>
      </c>
      <c r="E15335" s="7" t="s">
        <v>344</v>
      </c>
    </row>
    <row r="15336" spans="1:6">
      <c r="A15336" t="s">
        <v>4</v>
      </c>
      <c r="B15336" s="4" t="s">
        <v>5</v>
      </c>
      <c r="C15336" s="4" t="s">
        <v>7</v>
      </c>
    </row>
    <row r="15337" spans="1:6">
      <c r="A15337" t="n">
        <v>131511</v>
      </c>
      <c r="B15337" s="23" t="n">
        <v>16</v>
      </c>
      <c r="C15337" s="7" t="n">
        <v>0</v>
      </c>
    </row>
    <row r="15338" spans="1:6">
      <c r="A15338" t="s">
        <v>4</v>
      </c>
      <c r="B15338" s="4" t="s">
        <v>5</v>
      </c>
      <c r="C15338" s="4" t="s">
        <v>7</v>
      </c>
      <c r="D15338" s="4" t="s">
        <v>69</v>
      </c>
      <c r="E15338" s="4" t="s">
        <v>8</v>
      </c>
      <c r="F15338" s="4" t="s">
        <v>8</v>
      </c>
    </row>
    <row r="15339" spans="1:6">
      <c r="A15339" t="n">
        <v>131514</v>
      </c>
      <c r="B15339" s="39" t="n">
        <v>26</v>
      </c>
      <c r="C15339" s="7" t="n">
        <v>16</v>
      </c>
      <c r="D15339" s="7" t="s">
        <v>345</v>
      </c>
      <c r="E15339" s="7" t="n">
        <v>2</v>
      </c>
      <c r="F15339" s="7" t="n">
        <v>0</v>
      </c>
    </row>
    <row r="15340" spans="1:6">
      <c r="A15340" t="s">
        <v>4</v>
      </c>
      <c r="B15340" s="4" t="s">
        <v>5</v>
      </c>
    </row>
    <row r="15341" spans="1:6">
      <c r="A15341" t="n">
        <v>131600</v>
      </c>
      <c r="B15341" s="30" t="n">
        <v>28</v>
      </c>
    </row>
    <row r="15342" spans="1:6">
      <c r="A15342" t="s">
        <v>4</v>
      </c>
      <c r="B15342" s="4" t="s">
        <v>5</v>
      </c>
      <c r="C15342" s="4" t="s">
        <v>8</v>
      </c>
      <c r="D15342" s="4" t="s">
        <v>7</v>
      </c>
      <c r="E15342" s="4" t="s">
        <v>9</v>
      </c>
    </row>
    <row r="15343" spans="1:6">
      <c r="A15343" t="n">
        <v>131601</v>
      </c>
      <c r="B15343" s="38" t="n">
        <v>51</v>
      </c>
      <c r="C15343" s="7" t="n">
        <v>4</v>
      </c>
      <c r="D15343" s="7" t="n">
        <v>15</v>
      </c>
      <c r="E15343" s="7" t="s">
        <v>128</v>
      </c>
    </row>
    <row r="15344" spans="1:6">
      <c r="A15344" t="s">
        <v>4</v>
      </c>
      <c r="B15344" s="4" t="s">
        <v>5</v>
      </c>
      <c r="C15344" s="4" t="s">
        <v>7</v>
      </c>
    </row>
    <row r="15345" spans="1:6">
      <c r="A15345" t="n">
        <v>131614</v>
      </c>
      <c r="B15345" s="23" t="n">
        <v>16</v>
      </c>
      <c r="C15345" s="7" t="n">
        <v>0</v>
      </c>
    </row>
    <row r="15346" spans="1:6">
      <c r="A15346" t="s">
        <v>4</v>
      </c>
      <c r="B15346" s="4" t="s">
        <v>5</v>
      </c>
      <c r="C15346" s="4" t="s">
        <v>7</v>
      </c>
      <c r="D15346" s="4" t="s">
        <v>69</v>
      </c>
      <c r="E15346" s="4" t="s">
        <v>8</v>
      </c>
      <c r="F15346" s="4" t="s">
        <v>8</v>
      </c>
    </row>
    <row r="15347" spans="1:6">
      <c r="A15347" t="n">
        <v>131617</v>
      </c>
      <c r="B15347" s="39" t="n">
        <v>26</v>
      </c>
      <c r="C15347" s="7" t="n">
        <v>15</v>
      </c>
      <c r="D15347" s="7" t="s">
        <v>346</v>
      </c>
      <c r="E15347" s="7" t="n">
        <v>2</v>
      </c>
      <c r="F15347" s="7" t="n">
        <v>0</v>
      </c>
    </row>
    <row r="15348" spans="1:6">
      <c r="A15348" t="s">
        <v>4</v>
      </c>
      <c r="B15348" s="4" t="s">
        <v>5</v>
      </c>
    </row>
    <row r="15349" spans="1:6">
      <c r="A15349" t="n">
        <v>131721</v>
      </c>
      <c r="B15349" s="30" t="n">
        <v>28</v>
      </c>
    </row>
    <row r="15350" spans="1:6">
      <c r="A15350" t="s">
        <v>4</v>
      </c>
      <c r="B15350" s="4" t="s">
        <v>5</v>
      </c>
      <c r="C15350" s="4" t="s">
        <v>8</v>
      </c>
      <c r="D15350" s="4" t="s">
        <v>7</v>
      </c>
      <c r="E15350" s="4" t="s">
        <v>9</v>
      </c>
    </row>
    <row r="15351" spans="1:6">
      <c r="A15351" t="n">
        <v>131722</v>
      </c>
      <c r="B15351" s="38" t="n">
        <v>51</v>
      </c>
      <c r="C15351" s="7" t="n">
        <v>4</v>
      </c>
      <c r="D15351" s="7" t="n">
        <v>14</v>
      </c>
      <c r="E15351" s="7" t="s">
        <v>298</v>
      </c>
    </row>
    <row r="15352" spans="1:6">
      <c r="A15352" t="s">
        <v>4</v>
      </c>
      <c r="B15352" s="4" t="s">
        <v>5</v>
      </c>
      <c r="C15352" s="4" t="s">
        <v>7</v>
      </c>
    </row>
    <row r="15353" spans="1:6">
      <c r="A15353" t="n">
        <v>131736</v>
      </c>
      <c r="B15353" s="23" t="n">
        <v>16</v>
      </c>
      <c r="C15353" s="7" t="n">
        <v>0</v>
      </c>
    </row>
    <row r="15354" spans="1:6">
      <c r="A15354" t="s">
        <v>4</v>
      </c>
      <c r="B15354" s="4" t="s">
        <v>5</v>
      </c>
      <c r="C15354" s="4" t="s">
        <v>7</v>
      </c>
      <c r="D15354" s="4" t="s">
        <v>69</v>
      </c>
      <c r="E15354" s="4" t="s">
        <v>8</v>
      </c>
      <c r="F15354" s="4" t="s">
        <v>8</v>
      </c>
    </row>
    <row r="15355" spans="1:6">
      <c r="A15355" t="n">
        <v>131739</v>
      </c>
      <c r="B15355" s="39" t="n">
        <v>26</v>
      </c>
      <c r="C15355" s="7" t="n">
        <v>14</v>
      </c>
      <c r="D15355" s="7" t="s">
        <v>347</v>
      </c>
      <c r="E15355" s="7" t="n">
        <v>2</v>
      </c>
      <c r="F15355" s="7" t="n">
        <v>0</v>
      </c>
    </row>
    <row r="15356" spans="1:6">
      <c r="A15356" t="s">
        <v>4</v>
      </c>
      <c r="B15356" s="4" t="s">
        <v>5</v>
      </c>
    </row>
    <row r="15357" spans="1:6">
      <c r="A15357" t="n">
        <v>131769</v>
      </c>
      <c r="B15357" s="30" t="n">
        <v>28</v>
      </c>
    </row>
    <row r="15358" spans="1:6">
      <c r="A15358" t="s">
        <v>4</v>
      </c>
      <c r="B15358" s="4" t="s">
        <v>5</v>
      </c>
      <c r="C15358" s="4" t="s">
        <v>7</v>
      </c>
      <c r="D15358" s="4" t="s">
        <v>8</v>
      </c>
    </row>
    <row r="15359" spans="1:6">
      <c r="A15359" t="n">
        <v>131770</v>
      </c>
      <c r="B15359" s="60" t="n">
        <v>89</v>
      </c>
      <c r="C15359" s="7" t="n">
        <v>65533</v>
      </c>
      <c r="D15359" s="7" t="n">
        <v>1</v>
      </c>
    </row>
    <row r="15360" spans="1:6">
      <c r="A15360" t="s">
        <v>4</v>
      </c>
      <c r="B15360" s="4" t="s">
        <v>5</v>
      </c>
      <c r="C15360" s="4" t="s">
        <v>8</v>
      </c>
      <c r="D15360" s="4" t="s">
        <v>7</v>
      </c>
      <c r="E15360" s="4" t="s">
        <v>18</v>
      </c>
    </row>
    <row r="15361" spans="1:6">
      <c r="A15361" t="n">
        <v>131774</v>
      </c>
      <c r="B15361" s="25" t="n">
        <v>58</v>
      </c>
      <c r="C15361" s="7" t="n">
        <v>101</v>
      </c>
      <c r="D15361" s="7" t="n">
        <v>300</v>
      </c>
      <c r="E15361" s="7" t="n">
        <v>1</v>
      </c>
    </row>
    <row r="15362" spans="1:6">
      <c r="A15362" t="s">
        <v>4</v>
      </c>
      <c r="B15362" s="4" t="s">
        <v>5</v>
      </c>
      <c r="C15362" s="4" t="s">
        <v>8</v>
      </c>
      <c r="D15362" s="4" t="s">
        <v>7</v>
      </c>
    </row>
    <row r="15363" spans="1:6">
      <c r="A15363" t="n">
        <v>131782</v>
      </c>
      <c r="B15363" s="25" t="n">
        <v>58</v>
      </c>
      <c r="C15363" s="7" t="n">
        <v>254</v>
      </c>
      <c r="D15363" s="7" t="n">
        <v>0</v>
      </c>
    </row>
    <row r="15364" spans="1:6">
      <c r="A15364" t="s">
        <v>4</v>
      </c>
      <c r="B15364" s="4" t="s">
        <v>5</v>
      </c>
      <c r="C15364" s="4" t="s">
        <v>8</v>
      </c>
      <c r="D15364" s="4" t="s">
        <v>7</v>
      </c>
      <c r="E15364" s="4" t="s">
        <v>9</v>
      </c>
      <c r="F15364" s="4" t="s">
        <v>9</v>
      </c>
      <c r="G15364" s="4" t="s">
        <v>9</v>
      </c>
      <c r="H15364" s="4" t="s">
        <v>9</v>
      </c>
    </row>
    <row r="15365" spans="1:6">
      <c r="A15365" t="n">
        <v>131786</v>
      </c>
      <c r="B15365" s="38" t="n">
        <v>51</v>
      </c>
      <c r="C15365" s="7" t="n">
        <v>3</v>
      </c>
      <c r="D15365" s="7" t="n">
        <v>2</v>
      </c>
      <c r="E15365" s="7" t="s">
        <v>152</v>
      </c>
      <c r="F15365" s="7" t="s">
        <v>153</v>
      </c>
      <c r="G15365" s="7" t="s">
        <v>154</v>
      </c>
      <c r="H15365" s="7" t="s">
        <v>155</v>
      </c>
    </row>
    <row r="15366" spans="1:6">
      <c r="A15366" t="s">
        <v>4</v>
      </c>
      <c r="B15366" s="4" t="s">
        <v>5</v>
      </c>
      <c r="C15366" s="4" t="s">
        <v>8</v>
      </c>
    </row>
    <row r="15367" spans="1:6">
      <c r="A15367" t="n">
        <v>131815</v>
      </c>
      <c r="B15367" s="57" t="n">
        <v>116</v>
      </c>
      <c r="C15367" s="7" t="n">
        <v>0</v>
      </c>
    </row>
    <row r="15368" spans="1:6">
      <c r="A15368" t="s">
        <v>4</v>
      </c>
      <c r="B15368" s="4" t="s">
        <v>5</v>
      </c>
      <c r="C15368" s="4" t="s">
        <v>8</v>
      </c>
      <c r="D15368" s="4" t="s">
        <v>7</v>
      </c>
    </row>
    <row r="15369" spans="1:6">
      <c r="A15369" t="n">
        <v>131817</v>
      </c>
      <c r="B15369" s="57" t="n">
        <v>116</v>
      </c>
      <c r="C15369" s="7" t="n">
        <v>2</v>
      </c>
      <c r="D15369" s="7" t="n">
        <v>1</v>
      </c>
    </row>
    <row r="15370" spans="1:6">
      <c r="A15370" t="s">
        <v>4</v>
      </c>
      <c r="B15370" s="4" t="s">
        <v>5</v>
      </c>
      <c r="C15370" s="4" t="s">
        <v>8</v>
      </c>
      <c r="D15370" s="4" t="s">
        <v>19</v>
      </c>
    </row>
    <row r="15371" spans="1:6">
      <c r="A15371" t="n">
        <v>131821</v>
      </c>
      <c r="B15371" s="57" t="n">
        <v>116</v>
      </c>
      <c r="C15371" s="7" t="n">
        <v>5</v>
      </c>
      <c r="D15371" s="7" t="n">
        <v>1092616192</v>
      </c>
    </row>
    <row r="15372" spans="1:6">
      <c r="A15372" t="s">
        <v>4</v>
      </c>
      <c r="B15372" s="4" t="s">
        <v>5</v>
      </c>
      <c r="C15372" s="4" t="s">
        <v>8</v>
      </c>
      <c r="D15372" s="4" t="s">
        <v>7</v>
      </c>
    </row>
    <row r="15373" spans="1:6">
      <c r="A15373" t="n">
        <v>131827</v>
      </c>
      <c r="B15373" s="57" t="n">
        <v>116</v>
      </c>
      <c r="C15373" s="7" t="n">
        <v>6</v>
      </c>
      <c r="D15373" s="7" t="n">
        <v>1</v>
      </c>
    </row>
    <row r="15374" spans="1:6">
      <c r="A15374" t="s">
        <v>4</v>
      </c>
      <c r="B15374" s="4" t="s">
        <v>5</v>
      </c>
      <c r="C15374" s="4" t="s">
        <v>7</v>
      </c>
      <c r="D15374" s="4" t="s">
        <v>19</v>
      </c>
    </row>
    <row r="15375" spans="1:6">
      <c r="A15375" t="n">
        <v>131831</v>
      </c>
      <c r="B15375" s="43" t="n">
        <v>43</v>
      </c>
      <c r="C15375" s="7" t="n">
        <v>1</v>
      </c>
      <c r="D15375" s="7" t="n">
        <v>1</v>
      </c>
    </row>
    <row r="15376" spans="1:6">
      <c r="A15376" t="s">
        <v>4</v>
      </c>
      <c r="B15376" s="4" t="s">
        <v>5</v>
      </c>
      <c r="C15376" s="4" t="s">
        <v>7</v>
      </c>
      <c r="D15376" s="4" t="s">
        <v>19</v>
      </c>
    </row>
    <row r="15377" spans="1:8">
      <c r="A15377" t="n">
        <v>131838</v>
      </c>
      <c r="B15377" s="43" t="n">
        <v>43</v>
      </c>
      <c r="C15377" s="7" t="n">
        <v>2</v>
      </c>
      <c r="D15377" s="7" t="n">
        <v>1</v>
      </c>
    </row>
    <row r="15378" spans="1:8">
      <c r="A15378" t="s">
        <v>4</v>
      </c>
      <c r="B15378" s="4" t="s">
        <v>5</v>
      </c>
      <c r="C15378" s="4" t="s">
        <v>7</v>
      </c>
      <c r="D15378" s="4" t="s">
        <v>19</v>
      </c>
    </row>
    <row r="15379" spans="1:8">
      <c r="A15379" t="n">
        <v>131845</v>
      </c>
      <c r="B15379" s="43" t="n">
        <v>43</v>
      </c>
      <c r="C15379" s="7" t="n">
        <v>3</v>
      </c>
      <c r="D15379" s="7" t="n">
        <v>1</v>
      </c>
    </row>
    <row r="15380" spans="1:8">
      <c r="A15380" t="s">
        <v>4</v>
      </c>
      <c r="B15380" s="4" t="s">
        <v>5</v>
      </c>
      <c r="C15380" s="4" t="s">
        <v>7</v>
      </c>
      <c r="D15380" s="4" t="s">
        <v>19</v>
      </c>
    </row>
    <row r="15381" spans="1:8">
      <c r="A15381" t="n">
        <v>131852</v>
      </c>
      <c r="B15381" s="43" t="n">
        <v>43</v>
      </c>
      <c r="C15381" s="7" t="n">
        <v>4</v>
      </c>
      <c r="D15381" s="7" t="n">
        <v>1</v>
      </c>
    </row>
    <row r="15382" spans="1:8">
      <c r="A15382" t="s">
        <v>4</v>
      </c>
      <c r="B15382" s="4" t="s">
        <v>5</v>
      </c>
      <c r="C15382" s="4" t="s">
        <v>7</v>
      </c>
      <c r="D15382" s="4" t="s">
        <v>19</v>
      </c>
    </row>
    <row r="15383" spans="1:8">
      <c r="A15383" t="n">
        <v>131859</v>
      </c>
      <c r="B15383" s="43" t="n">
        <v>43</v>
      </c>
      <c r="C15383" s="7" t="n">
        <v>5</v>
      </c>
      <c r="D15383" s="7" t="n">
        <v>1</v>
      </c>
    </row>
    <row r="15384" spans="1:8">
      <c r="A15384" t="s">
        <v>4</v>
      </c>
      <c r="B15384" s="4" t="s">
        <v>5</v>
      </c>
      <c r="C15384" s="4" t="s">
        <v>7</v>
      </c>
      <c r="D15384" s="4" t="s">
        <v>19</v>
      </c>
    </row>
    <row r="15385" spans="1:8">
      <c r="A15385" t="n">
        <v>131866</v>
      </c>
      <c r="B15385" s="43" t="n">
        <v>43</v>
      </c>
      <c r="C15385" s="7" t="n">
        <v>6</v>
      </c>
      <c r="D15385" s="7" t="n">
        <v>1</v>
      </c>
    </row>
    <row r="15386" spans="1:8">
      <c r="A15386" t="s">
        <v>4</v>
      </c>
      <c r="B15386" s="4" t="s">
        <v>5</v>
      </c>
      <c r="C15386" s="4" t="s">
        <v>7</v>
      </c>
      <c r="D15386" s="4" t="s">
        <v>19</v>
      </c>
    </row>
    <row r="15387" spans="1:8">
      <c r="A15387" t="n">
        <v>131873</v>
      </c>
      <c r="B15387" s="43" t="n">
        <v>43</v>
      </c>
      <c r="C15387" s="7" t="n">
        <v>7</v>
      </c>
      <c r="D15387" s="7" t="n">
        <v>1</v>
      </c>
    </row>
    <row r="15388" spans="1:8">
      <c r="A15388" t="s">
        <v>4</v>
      </c>
      <c r="B15388" s="4" t="s">
        <v>5</v>
      </c>
      <c r="C15388" s="4" t="s">
        <v>7</v>
      </c>
      <c r="D15388" s="4" t="s">
        <v>19</v>
      </c>
    </row>
    <row r="15389" spans="1:8">
      <c r="A15389" t="n">
        <v>131880</v>
      </c>
      <c r="B15389" s="43" t="n">
        <v>43</v>
      </c>
      <c r="C15389" s="7" t="n">
        <v>8</v>
      </c>
      <c r="D15389" s="7" t="n">
        <v>1</v>
      </c>
    </row>
    <row r="15390" spans="1:8">
      <c r="A15390" t="s">
        <v>4</v>
      </c>
      <c r="B15390" s="4" t="s">
        <v>5</v>
      </c>
      <c r="C15390" s="4" t="s">
        <v>7</v>
      </c>
      <c r="D15390" s="4" t="s">
        <v>19</v>
      </c>
    </row>
    <row r="15391" spans="1:8">
      <c r="A15391" t="n">
        <v>131887</v>
      </c>
      <c r="B15391" s="43" t="n">
        <v>43</v>
      </c>
      <c r="C15391" s="7" t="n">
        <v>9</v>
      </c>
      <c r="D15391" s="7" t="n">
        <v>1</v>
      </c>
    </row>
    <row r="15392" spans="1:8">
      <c r="A15392" t="s">
        <v>4</v>
      </c>
      <c r="B15392" s="4" t="s">
        <v>5</v>
      </c>
      <c r="C15392" s="4" t="s">
        <v>7</v>
      </c>
      <c r="D15392" s="4" t="s">
        <v>19</v>
      </c>
    </row>
    <row r="15393" spans="1:4">
      <c r="A15393" t="n">
        <v>131894</v>
      </c>
      <c r="B15393" s="43" t="n">
        <v>43</v>
      </c>
      <c r="C15393" s="7" t="n">
        <v>11</v>
      </c>
      <c r="D15393" s="7" t="n">
        <v>1</v>
      </c>
    </row>
    <row r="15394" spans="1:4">
      <c r="A15394" t="s">
        <v>4</v>
      </c>
      <c r="B15394" s="4" t="s">
        <v>5</v>
      </c>
      <c r="C15394" s="4" t="s">
        <v>7</v>
      </c>
      <c r="D15394" s="4" t="s">
        <v>19</v>
      </c>
    </row>
    <row r="15395" spans="1:4">
      <c r="A15395" t="n">
        <v>131901</v>
      </c>
      <c r="B15395" s="43" t="n">
        <v>43</v>
      </c>
      <c r="C15395" s="7" t="n">
        <v>13</v>
      </c>
      <c r="D15395" s="7" t="n">
        <v>1</v>
      </c>
    </row>
    <row r="15396" spans="1:4">
      <c r="A15396" t="s">
        <v>4</v>
      </c>
      <c r="B15396" s="4" t="s">
        <v>5</v>
      </c>
      <c r="C15396" s="4" t="s">
        <v>7</v>
      </c>
      <c r="D15396" s="4" t="s">
        <v>19</v>
      </c>
    </row>
    <row r="15397" spans="1:4">
      <c r="A15397" t="n">
        <v>131908</v>
      </c>
      <c r="B15397" s="43" t="n">
        <v>43</v>
      </c>
      <c r="C15397" s="7" t="n">
        <v>80</v>
      </c>
      <c r="D15397" s="7" t="n">
        <v>1</v>
      </c>
    </row>
    <row r="15398" spans="1:4">
      <c r="A15398" t="s">
        <v>4</v>
      </c>
      <c r="B15398" s="4" t="s">
        <v>5</v>
      </c>
      <c r="C15398" s="4" t="s">
        <v>7</v>
      </c>
      <c r="D15398" s="4" t="s">
        <v>19</v>
      </c>
    </row>
    <row r="15399" spans="1:4">
      <c r="A15399" t="n">
        <v>131915</v>
      </c>
      <c r="B15399" s="43" t="n">
        <v>43</v>
      </c>
      <c r="C15399" s="7" t="n">
        <v>18</v>
      </c>
      <c r="D15399" s="7" t="n">
        <v>1</v>
      </c>
    </row>
    <row r="15400" spans="1:4">
      <c r="A15400" t="s">
        <v>4</v>
      </c>
      <c r="B15400" s="4" t="s">
        <v>5</v>
      </c>
      <c r="C15400" s="4" t="s">
        <v>7</v>
      </c>
      <c r="D15400" s="4" t="s">
        <v>19</v>
      </c>
    </row>
    <row r="15401" spans="1:4">
      <c r="A15401" t="n">
        <v>131922</v>
      </c>
      <c r="B15401" s="43" t="n">
        <v>43</v>
      </c>
      <c r="C15401" s="7" t="n">
        <v>7032</v>
      </c>
      <c r="D15401" s="7" t="n">
        <v>1</v>
      </c>
    </row>
    <row r="15402" spans="1:4">
      <c r="A15402" t="s">
        <v>4</v>
      </c>
      <c r="B15402" s="4" t="s">
        <v>5</v>
      </c>
      <c r="C15402" s="4" t="s">
        <v>7</v>
      </c>
      <c r="D15402" s="4" t="s">
        <v>19</v>
      </c>
    </row>
    <row r="15403" spans="1:4">
      <c r="A15403" t="n">
        <v>131929</v>
      </c>
      <c r="B15403" s="43" t="n">
        <v>43</v>
      </c>
      <c r="C15403" s="7" t="n">
        <v>31</v>
      </c>
      <c r="D15403" s="7" t="n">
        <v>1</v>
      </c>
    </row>
    <row r="15404" spans="1:4">
      <c r="A15404" t="s">
        <v>4</v>
      </c>
      <c r="B15404" s="4" t="s">
        <v>5</v>
      </c>
      <c r="C15404" s="4" t="s">
        <v>7</v>
      </c>
      <c r="D15404" s="4" t="s">
        <v>19</v>
      </c>
    </row>
    <row r="15405" spans="1:4">
      <c r="A15405" t="n">
        <v>131936</v>
      </c>
      <c r="B15405" s="43" t="n">
        <v>43</v>
      </c>
      <c r="C15405" s="7" t="n">
        <v>33</v>
      </c>
      <c r="D15405" s="7" t="n">
        <v>1</v>
      </c>
    </row>
    <row r="15406" spans="1:4">
      <c r="A15406" t="s">
        <v>4</v>
      </c>
      <c r="B15406" s="4" t="s">
        <v>5</v>
      </c>
      <c r="C15406" s="4" t="s">
        <v>8</v>
      </c>
      <c r="D15406" s="4" t="s">
        <v>18</v>
      </c>
      <c r="E15406" s="4" t="s">
        <v>7</v>
      </c>
      <c r="F15406" s="4" t="s">
        <v>8</v>
      </c>
    </row>
    <row r="15407" spans="1:4">
      <c r="A15407" t="n">
        <v>131943</v>
      </c>
      <c r="B15407" s="17" t="n">
        <v>49</v>
      </c>
      <c r="C15407" s="7" t="n">
        <v>3</v>
      </c>
      <c r="D15407" s="7" t="n">
        <v>0.699999988079071</v>
      </c>
      <c r="E15407" s="7" t="n">
        <v>500</v>
      </c>
      <c r="F15407" s="7" t="n">
        <v>0</v>
      </c>
    </row>
    <row r="15408" spans="1:4">
      <c r="A15408" t="s">
        <v>4</v>
      </c>
      <c r="B15408" s="4" t="s">
        <v>5</v>
      </c>
      <c r="C15408" s="4" t="s">
        <v>7</v>
      </c>
      <c r="D15408" s="4" t="s">
        <v>19</v>
      </c>
    </row>
    <row r="15409" spans="1:6">
      <c r="A15409" t="n">
        <v>131952</v>
      </c>
      <c r="B15409" s="43" t="n">
        <v>43</v>
      </c>
      <c r="C15409" s="7" t="n">
        <v>14</v>
      </c>
      <c r="D15409" s="7" t="n">
        <v>1</v>
      </c>
    </row>
    <row r="15410" spans="1:6">
      <c r="A15410" t="s">
        <v>4</v>
      </c>
      <c r="B15410" s="4" t="s">
        <v>5</v>
      </c>
      <c r="C15410" s="4" t="s">
        <v>7</v>
      </c>
      <c r="D15410" s="4" t="s">
        <v>19</v>
      </c>
    </row>
    <row r="15411" spans="1:6">
      <c r="A15411" t="n">
        <v>131959</v>
      </c>
      <c r="B15411" s="43" t="n">
        <v>43</v>
      </c>
      <c r="C15411" s="7" t="n">
        <v>16</v>
      </c>
      <c r="D15411" s="7" t="n">
        <v>1</v>
      </c>
    </row>
    <row r="15412" spans="1:6">
      <c r="A15412" t="s">
        <v>4</v>
      </c>
      <c r="B15412" s="4" t="s">
        <v>5</v>
      </c>
      <c r="C15412" s="4" t="s">
        <v>7</v>
      </c>
      <c r="D15412" s="4" t="s">
        <v>18</v>
      </c>
      <c r="E15412" s="4" t="s">
        <v>18</v>
      </c>
      <c r="F15412" s="4" t="s">
        <v>18</v>
      </c>
      <c r="G15412" s="4" t="s">
        <v>18</v>
      </c>
    </row>
    <row r="15413" spans="1:6">
      <c r="A15413" t="n">
        <v>131966</v>
      </c>
      <c r="B15413" s="33" t="n">
        <v>46</v>
      </c>
      <c r="C15413" s="7" t="n">
        <v>0</v>
      </c>
      <c r="D15413" s="7" t="n">
        <v>0</v>
      </c>
      <c r="E15413" s="7" t="n">
        <v>0</v>
      </c>
      <c r="F15413" s="7" t="n">
        <v>-30.5</v>
      </c>
      <c r="G15413" s="7" t="n">
        <v>0</v>
      </c>
    </row>
    <row r="15414" spans="1:6">
      <c r="A15414" t="s">
        <v>4</v>
      </c>
      <c r="B15414" s="4" t="s">
        <v>5</v>
      </c>
      <c r="C15414" s="4" t="s">
        <v>7</v>
      </c>
      <c r="D15414" s="4" t="s">
        <v>18</v>
      </c>
      <c r="E15414" s="4" t="s">
        <v>18</v>
      </c>
      <c r="F15414" s="4" t="s">
        <v>18</v>
      </c>
      <c r="G15414" s="4" t="s">
        <v>18</v>
      </c>
    </row>
    <row r="15415" spans="1:6">
      <c r="A15415" t="n">
        <v>131985</v>
      </c>
      <c r="B15415" s="33" t="n">
        <v>46</v>
      </c>
      <c r="C15415" s="7" t="n">
        <v>15</v>
      </c>
      <c r="D15415" s="7" t="n">
        <v>-0.400000005960464</v>
      </c>
      <c r="E15415" s="7" t="n">
        <v>0</v>
      </c>
      <c r="F15415" s="7" t="n">
        <v>-32.5</v>
      </c>
      <c r="G15415" s="7" t="n">
        <v>0</v>
      </c>
    </row>
    <row r="15416" spans="1:6">
      <c r="A15416" t="s">
        <v>4</v>
      </c>
      <c r="B15416" s="4" t="s">
        <v>5</v>
      </c>
      <c r="C15416" s="4" t="s">
        <v>7</v>
      </c>
      <c r="D15416" s="4" t="s">
        <v>7</v>
      </c>
      <c r="E15416" s="4" t="s">
        <v>18</v>
      </c>
      <c r="F15416" s="4" t="s">
        <v>8</v>
      </c>
    </row>
    <row r="15417" spans="1:6">
      <c r="A15417" t="n">
        <v>132004</v>
      </c>
      <c r="B15417" s="58" t="n">
        <v>53</v>
      </c>
      <c r="C15417" s="7" t="n">
        <v>0</v>
      </c>
      <c r="D15417" s="7" t="n">
        <v>15</v>
      </c>
      <c r="E15417" s="7" t="n">
        <v>0</v>
      </c>
      <c r="F15417" s="7" t="n">
        <v>0</v>
      </c>
    </row>
    <row r="15418" spans="1:6">
      <c r="A15418" t="s">
        <v>4</v>
      </c>
      <c r="B15418" s="4" t="s">
        <v>5</v>
      </c>
      <c r="C15418" s="4" t="s">
        <v>7</v>
      </c>
      <c r="D15418" s="4" t="s">
        <v>7</v>
      </c>
      <c r="E15418" s="4" t="s">
        <v>18</v>
      </c>
      <c r="F15418" s="4" t="s">
        <v>8</v>
      </c>
    </row>
    <row r="15419" spans="1:6">
      <c r="A15419" t="n">
        <v>132014</v>
      </c>
      <c r="B15419" s="58" t="n">
        <v>53</v>
      </c>
      <c r="C15419" s="7" t="n">
        <v>15</v>
      </c>
      <c r="D15419" s="7" t="n">
        <v>0</v>
      </c>
      <c r="E15419" s="7" t="n">
        <v>0</v>
      </c>
      <c r="F15419" s="7" t="n">
        <v>0</v>
      </c>
    </row>
    <row r="15420" spans="1:6">
      <c r="A15420" t="s">
        <v>4</v>
      </c>
      <c r="B15420" s="4" t="s">
        <v>5</v>
      </c>
      <c r="C15420" s="4" t="s">
        <v>7</v>
      </c>
    </row>
    <row r="15421" spans="1:6">
      <c r="A15421" t="n">
        <v>132024</v>
      </c>
      <c r="B15421" s="23" t="n">
        <v>16</v>
      </c>
      <c r="C15421" s="7" t="n">
        <v>0</v>
      </c>
    </row>
    <row r="15422" spans="1:6">
      <c r="A15422" t="s">
        <v>4</v>
      </c>
      <c r="B15422" s="4" t="s">
        <v>5</v>
      </c>
      <c r="C15422" s="4" t="s">
        <v>7</v>
      </c>
      <c r="D15422" s="4" t="s">
        <v>7</v>
      </c>
      <c r="E15422" s="4" t="s">
        <v>7</v>
      </c>
    </row>
    <row r="15423" spans="1:6">
      <c r="A15423" t="n">
        <v>132027</v>
      </c>
      <c r="B15423" s="45" t="n">
        <v>61</v>
      </c>
      <c r="C15423" s="7" t="n">
        <v>0</v>
      </c>
      <c r="D15423" s="7" t="n">
        <v>15</v>
      </c>
      <c r="E15423" s="7" t="n">
        <v>0</v>
      </c>
    </row>
    <row r="15424" spans="1:6">
      <c r="A15424" t="s">
        <v>4</v>
      </c>
      <c r="B15424" s="4" t="s">
        <v>5</v>
      </c>
      <c r="C15424" s="4" t="s">
        <v>7</v>
      </c>
      <c r="D15424" s="4" t="s">
        <v>7</v>
      </c>
      <c r="E15424" s="4" t="s">
        <v>7</v>
      </c>
    </row>
    <row r="15425" spans="1:7">
      <c r="A15425" t="n">
        <v>132034</v>
      </c>
      <c r="B15425" s="45" t="n">
        <v>61</v>
      </c>
      <c r="C15425" s="7" t="n">
        <v>15</v>
      </c>
      <c r="D15425" s="7" t="n">
        <v>0</v>
      </c>
      <c r="E15425" s="7" t="n">
        <v>0</v>
      </c>
    </row>
    <row r="15426" spans="1:7">
      <c r="A15426" t="s">
        <v>4</v>
      </c>
      <c r="B15426" s="4" t="s">
        <v>5</v>
      </c>
      <c r="C15426" s="4" t="s">
        <v>8</v>
      </c>
      <c r="D15426" s="4" t="s">
        <v>8</v>
      </c>
      <c r="E15426" s="4" t="s">
        <v>18</v>
      </c>
      <c r="F15426" s="4" t="s">
        <v>18</v>
      </c>
      <c r="G15426" s="4" t="s">
        <v>18</v>
      </c>
      <c r="H15426" s="4" t="s">
        <v>7</v>
      </c>
    </row>
    <row r="15427" spans="1:7">
      <c r="A15427" t="n">
        <v>132041</v>
      </c>
      <c r="B15427" s="36" t="n">
        <v>45</v>
      </c>
      <c r="C15427" s="7" t="n">
        <v>2</v>
      </c>
      <c r="D15427" s="7" t="n">
        <v>3</v>
      </c>
      <c r="E15427" s="7" t="n">
        <v>-0.0500000007450581</v>
      </c>
      <c r="F15427" s="7" t="n">
        <v>1.45000004768372</v>
      </c>
      <c r="G15427" s="7" t="n">
        <v>-30.8500003814697</v>
      </c>
      <c r="H15427" s="7" t="n">
        <v>0</v>
      </c>
    </row>
    <row r="15428" spans="1:7">
      <c r="A15428" t="s">
        <v>4</v>
      </c>
      <c r="B15428" s="4" t="s">
        <v>5</v>
      </c>
      <c r="C15428" s="4" t="s">
        <v>8</v>
      </c>
      <c r="D15428" s="4" t="s">
        <v>8</v>
      </c>
      <c r="E15428" s="4" t="s">
        <v>18</v>
      </c>
      <c r="F15428" s="4" t="s">
        <v>18</v>
      </c>
      <c r="G15428" s="4" t="s">
        <v>18</v>
      </c>
      <c r="H15428" s="4" t="s">
        <v>7</v>
      </c>
      <c r="I15428" s="4" t="s">
        <v>8</v>
      </c>
    </row>
    <row r="15429" spans="1:7">
      <c r="A15429" t="n">
        <v>132058</v>
      </c>
      <c r="B15429" s="36" t="n">
        <v>45</v>
      </c>
      <c r="C15429" s="7" t="n">
        <v>4</v>
      </c>
      <c r="D15429" s="7" t="n">
        <v>3</v>
      </c>
      <c r="E15429" s="7" t="n">
        <v>5.59999990463257</v>
      </c>
      <c r="F15429" s="7" t="n">
        <v>340</v>
      </c>
      <c r="G15429" s="7" t="n">
        <v>0</v>
      </c>
      <c r="H15429" s="7" t="n">
        <v>0</v>
      </c>
      <c r="I15429" s="7" t="n">
        <v>0</v>
      </c>
    </row>
    <row r="15430" spans="1:7">
      <c r="A15430" t="s">
        <v>4</v>
      </c>
      <c r="B15430" s="4" t="s">
        <v>5</v>
      </c>
      <c r="C15430" s="4" t="s">
        <v>8</v>
      </c>
      <c r="D15430" s="4" t="s">
        <v>8</v>
      </c>
      <c r="E15430" s="4" t="s">
        <v>18</v>
      </c>
      <c r="F15430" s="4" t="s">
        <v>7</v>
      </c>
    </row>
    <row r="15431" spans="1:7">
      <c r="A15431" t="n">
        <v>132076</v>
      </c>
      <c r="B15431" s="36" t="n">
        <v>45</v>
      </c>
      <c r="C15431" s="7" t="n">
        <v>5</v>
      </c>
      <c r="D15431" s="7" t="n">
        <v>3</v>
      </c>
      <c r="E15431" s="7" t="n">
        <v>1.60000002384186</v>
      </c>
      <c r="F15431" s="7" t="n">
        <v>0</v>
      </c>
    </row>
    <row r="15432" spans="1:7">
      <c r="A15432" t="s">
        <v>4</v>
      </c>
      <c r="B15432" s="4" t="s">
        <v>5</v>
      </c>
      <c r="C15432" s="4" t="s">
        <v>8</v>
      </c>
      <c r="D15432" s="4" t="s">
        <v>8</v>
      </c>
      <c r="E15432" s="4" t="s">
        <v>18</v>
      </c>
      <c r="F15432" s="4" t="s">
        <v>7</v>
      </c>
    </row>
    <row r="15433" spans="1:7">
      <c r="A15433" t="n">
        <v>132085</v>
      </c>
      <c r="B15433" s="36" t="n">
        <v>45</v>
      </c>
      <c r="C15433" s="7" t="n">
        <v>11</v>
      </c>
      <c r="D15433" s="7" t="n">
        <v>3</v>
      </c>
      <c r="E15433" s="7" t="n">
        <v>28.7999992370605</v>
      </c>
      <c r="F15433" s="7" t="n">
        <v>0</v>
      </c>
    </row>
    <row r="15434" spans="1:7">
      <c r="A15434" t="s">
        <v>4</v>
      </c>
      <c r="B15434" s="4" t="s">
        <v>5</v>
      </c>
      <c r="C15434" s="4" t="s">
        <v>8</v>
      </c>
      <c r="D15434" s="4" t="s">
        <v>8</v>
      </c>
      <c r="E15434" s="4" t="s">
        <v>18</v>
      </c>
      <c r="F15434" s="4" t="s">
        <v>18</v>
      </c>
      <c r="G15434" s="4" t="s">
        <v>18</v>
      </c>
      <c r="H15434" s="4" t="s">
        <v>7</v>
      </c>
    </row>
    <row r="15435" spans="1:7">
      <c r="A15435" t="n">
        <v>132094</v>
      </c>
      <c r="B15435" s="36" t="n">
        <v>45</v>
      </c>
      <c r="C15435" s="7" t="n">
        <v>2</v>
      </c>
      <c r="D15435" s="7" t="n">
        <v>3</v>
      </c>
      <c r="E15435" s="7" t="n">
        <v>-0.0900000035762787</v>
      </c>
      <c r="F15435" s="7" t="n">
        <v>1.45000004768372</v>
      </c>
      <c r="G15435" s="7" t="n">
        <v>-30.8600006103516</v>
      </c>
      <c r="H15435" s="7" t="n">
        <v>3000</v>
      </c>
    </row>
    <row r="15436" spans="1:7">
      <c r="A15436" t="s">
        <v>4</v>
      </c>
      <c r="B15436" s="4" t="s">
        <v>5</v>
      </c>
      <c r="C15436" s="4" t="s">
        <v>8</v>
      </c>
      <c r="D15436" s="4" t="s">
        <v>8</v>
      </c>
      <c r="E15436" s="4" t="s">
        <v>18</v>
      </c>
      <c r="F15436" s="4" t="s">
        <v>18</v>
      </c>
      <c r="G15436" s="4" t="s">
        <v>18</v>
      </c>
      <c r="H15436" s="4" t="s">
        <v>7</v>
      </c>
      <c r="I15436" s="4" t="s">
        <v>8</v>
      </c>
    </row>
    <row r="15437" spans="1:7">
      <c r="A15437" t="n">
        <v>132111</v>
      </c>
      <c r="B15437" s="36" t="n">
        <v>45</v>
      </c>
      <c r="C15437" s="7" t="n">
        <v>4</v>
      </c>
      <c r="D15437" s="7" t="n">
        <v>3</v>
      </c>
      <c r="E15437" s="7" t="n">
        <v>8.71000003814697</v>
      </c>
      <c r="F15437" s="7" t="n">
        <v>342.589996337891</v>
      </c>
      <c r="G15437" s="7" t="n">
        <v>0</v>
      </c>
      <c r="H15437" s="7" t="n">
        <v>3000</v>
      </c>
      <c r="I15437" s="7" t="n">
        <v>0</v>
      </c>
    </row>
    <row r="15438" spans="1:7">
      <c r="A15438" t="s">
        <v>4</v>
      </c>
      <c r="B15438" s="4" t="s">
        <v>5</v>
      </c>
      <c r="C15438" s="4" t="s">
        <v>8</v>
      </c>
      <c r="D15438" s="4" t="s">
        <v>8</v>
      </c>
      <c r="E15438" s="4" t="s">
        <v>18</v>
      </c>
      <c r="F15438" s="4" t="s">
        <v>7</v>
      </c>
    </row>
    <row r="15439" spans="1:7">
      <c r="A15439" t="n">
        <v>132129</v>
      </c>
      <c r="B15439" s="36" t="n">
        <v>45</v>
      </c>
      <c r="C15439" s="7" t="n">
        <v>5</v>
      </c>
      <c r="D15439" s="7" t="n">
        <v>3</v>
      </c>
      <c r="E15439" s="7" t="n">
        <v>1.60000002384186</v>
      </c>
      <c r="F15439" s="7" t="n">
        <v>3000</v>
      </c>
    </row>
    <row r="15440" spans="1:7">
      <c r="A15440" t="s">
        <v>4</v>
      </c>
      <c r="B15440" s="4" t="s">
        <v>5</v>
      </c>
      <c r="C15440" s="4" t="s">
        <v>8</v>
      </c>
      <c r="D15440" s="4" t="s">
        <v>8</v>
      </c>
      <c r="E15440" s="4" t="s">
        <v>18</v>
      </c>
      <c r="F15440" s="4" t="s">
        <v>7</v>
      </c>
    </row>
    <row r="15441" spans="1:9">
      <c r="A15441" t="n">
        <v>132138</v>
      </c>
      <c r="B15441" s="36" t="n">
        <v>45</v>
      </c>
      <c r="C15441" s="7" t="n">
        <v>11</v>
      </c>
      <c r="D15441" s="7" t="n">
        <v>3</v>
      </c>
      <c r="E15441" s="7" t="n">
        <v>28.7999992370605</v>
      </c>
      <c r="F15441" s="7" t="n">
        <v>3000</v>
      </c>
    </row>
    <row r="15442" spans="1:9">
      <c r="A15442" t="s">
        <v>4</v>
      </c>
      <c r="B15442" s="4" t="s">
        <v>5</v>
      </c>
      <c r="C15442" s="4" t="s">
        <v>7</v>
      </c>
      <c r="D15442" s="4" t="s">
        <v>7</v>
      </c>
      <c r="E15442" s="4" t="s">
        <v>18</v>
      </c>
      <c r="F15442" s="4" t="s">
        <v>18</v>
      </c>
      <c r="G15442" s="4" t="s">
        <v>18</v>
      </c>
      <c r="H15442" s="4" t="s">
        <v>18</v>
      </c>
      <c r="I15442" s="4" t="s">
        <v>8</v>
      </c>
      <c r="J15442" s="4" t="s">
        <v>7</v>
      </c>
    </row>
    <row r="15443" spans="1:9">
      <c r="A15443" t="n">
        <v>132147</v>
      </c>
      <c r="B15443" s="66" t="n">
        <v>55</v>
      </c>
      <c r="C15443" s="7" t="n">
        <v>15</v>
      </c>
      <c r="D15443" s="7" t="n">
        <v>65533</v>
      </c>
      <c r="E15443" s="7" t="n">
        <v>-0.200000002980232</v>
      </c>
      <c r="F15443" s="7" t="n">
        <v>0</v>
      </c>
      <c r="G15443" s="7" t="n">
        <v>-31.5</v>
      </c>
      <c r="H15443" s="7" t="n">
        <v>1.20000004768372</v>
      </c>
      <c r="I15443" s="7" t="n">
        <v>1</v>
      </c>
      <c r="J15443" s="7" t="n">
        <v>0</v>
      </c>
    </row>
    <row r="15444" spans="1:9">
      <c r="A15444" t="s">
        <v>4</v>
      </c>
      <c r="B15444" s="4" t="s">
        <v>5</v>
      </c>
      <c r="C15444" s="4" t="s">
        <v>8</v>
      </c>
      <c r="D15444" s="4" t="s">
        <v>7</v>
      </c>
    </row>
    <row r="15445" spans="1:9">
      <c r="A15445" t="n">
        <v>132171</v>
      </c>
      <c r="B15445" s="25" t="n">
        <v>58</v>
      </c>
      <c r="C15445" s="7" t="n">
        <v>255</v>
      </c>
      <c r="D15445" s="7" t="n">
        <v>0</v>
      </c>
    </row>
    <row r="15446" spans="1:9">
      <c r="A15446" t="s">
        <v>4</v>
      </c>
      <c r="B15446" s="4" t="s">
        <v>5</v>
      </c>
      <c r="C15446" s="4" t="s">
        <v>7</v>
      </c>
      <c r="D15446" s="4" t="s">
        <v>8</v>
      </c>
    </row>
    <row r="15447" spans="1:9">
      <c r="A15447" t="n">
        <v>132175</v>
      </c>
      <c r="B15447" s="67" t="n">
        <v>56</v>
      </c>
      <c r="C15447" s="7" t="n">
        <v>15</v>
      </c>
      <c r="D15447" s="7" t="n">
        <v>0</v>
      </c>
    </row>
    <row r="15448" spans="1:9">
      <c r="A15448" t="s">
        <v>4</v>
      </c>
      <c r="B15448" s="4" t="s">
        <v>5</v>
      </c>
      <c r="C15448" s="4" t="s">
        <v>7</v>
      </c>
      <c r="D15448" s="4" t="s">
        <v>8</v>
      </c>
      <c r="E15448" s="4" t="s">
        <v>9</v>
      </c>
      <c r="F15448" s="4" t="s">
        <v>18</v>
      </c>
      <c r="G15448" s="4" t="s">
        <v>18</v>
      </c>
      <c r="H15448" s="4" t="s">
        <v>18</v>
      </c>
    </row>
    <row r="15449" spans="1:9">
      <c r="A15449" t="n">
        <v>132179</v>
      </c>
      <c r="B15449" s="37" t="n">
        <v>48</v>
      </c>
      <c r="C15449" s="7" t="n">
        <v>15</v>
      </c>
      <c r="D15449" s="7" t="n">
        <v>0</v>
      </c>
      <c r="E15449" s="7" t="s">
        <v>279</v>
      </c>
      <c r="F15449" s="7" t="n">
        <v>-1</v>
      </c>
      <c r="G15449" s="7" t="n">
        <v>1</v>
      </c>
      <c r="H15449" s="7" t="n">
        <v>0</v>
      </c>
    </row>
    <row r="15450" spans="1:9">
      <c r="A15450" t="s">
        <v>4</v>
      </c>
      <c r="B15450" s="4" t="s">
        <v>5</v>
      </c>
      <c r="C15450" s="4" t="s">
        <v>7</v>
      </c>
    </row>
    <row r="15451" spans="1:9">
      <c r="A15451" t="n">
        <v>132207</v>
      </c>
      <c r="B15451" s="23" t="n">
        <v>16</v>
      </c>
      <c r="C15451" s="7" t="n">
        <v>500</v>
      </c>
    </row>
    <row r="15452" spans="1:9">
      <c r="A15452" t="s">
        <v>4</v>
      </c>
      <c r="B15452" s="4" t="s">
        <v>5</v>
      </c>
      <c r="C15452" s="4" t="s">
        <v>8</v>
      </c>
      <c r="D15452" s="4" t="s">
        <v>7</v>
      </c>
      <c r="E15452" s="4" t="s">
        <v>18</v>
      </c>
      <c r="F15452" s="4" t="s">
        <v>7</v>
      </c>
      <c r="G15452" s="4" t="s">
        <v>19</v>
      </c>
      <c r="H15452" s="4" t="s">
        <v>19</v>
      </c>
      <c r="I15452" s="4" t="s">
        <v>7</v>
      </c>
      <c r="J15452" s="4" t="s">
        <v>7</v>
      </c>
      <c r="K15452" s="4" t="s">
        <v>19</v>
      </c>
      <c r="L15452" s="4" t="s">
        <v>19</v>
      </c>
      <c r="M15452" s="4" t="s">
        <v>19</v>
      </c>
      <c r="N15452" s="4" t="s">
        <v>19</v>
      </c>
      <c r="O15452" s="4" t="s">
        <v>9</v>
      </c>
    </row>
    <row r="15453" spans="1:9">
      <c r="A15453" t="n">
        <v>132210</v>
      </c>
      <c r="B15453" s="15" t="n">
        <v>50</v>
      </c>
      <c r="C15453" s="7" t="n">
        <v>0</v>
      </c>
      <c r="D15453" s="7" t="n">
        <v>2000</v>
      </c>
      <c r="E15453" s="7" t="n">
        <v>0.800000011920929</v>
      </c>
      <c r="F15453" s="7" t="n">
        <v>100</v>
      </c>
      <c r="G15453" s="7" t="n">
        <v>0</v>
      </c>
      <c r="H15453" s="7" t="n">
        <v>0</v>
      </c>
      <c r="I15453" s="7" t="n">
        <v>0</v>
      </c>
      <c r="J15453" s="7" t="n">
        <v>65533</v>
      </c>
      <c r="K15453" s="7" t="n">
        <v>0</v>
      </c>
      <c r="L15453" s="7" t="n">
        <v>0</v>
      </c>
      <c r="M15453" s="7" t="n">
        <v>0</v>
      </c>
      <c r="N15453" s="7" t="n">
        <v>0</v>
      </c>
      <c r="O15453" s="7" t="s">
        <v>20</v>
      </c>
    </row>
    <row r="15454" spans="1:9">
      <c r="A15454" t="s">
        <v>4</v>
      </c>
      <c r="B15454" s="4" t="s">
        <v>5</v>
      </c>
      <c r="C15454" s="4" t="s">
        <v>8</v>
      </c>
      <c r="D15454" s="4" t="s">
        <v>7</v>
      </c>
      <c r="E15454" s="4" t="s">
        <v>9</v>
      </c>
    </row>
    <row r="15455" spans="1:9">
      <c r="A15455" t="n">
        <v>132249</v>
      </c>
      <c r="B15455" s="38" t="n">
        <v>51</v>
      </c>
      <c r="C15455" s="7" t="n">
        <v>4</v>
      </c>
      <c r="D15455" s="7" t="n">
        <v>15</v>
      </c>
      <c r="E15455" s="7" t="s">
        <v>310</v>
      </c>
    </row>
    <row r="15456" spans="1:9">
      <c r="A15456" t="s">
        <v>4</v>
      </c>
      <c r="B15456" s="4" t="s">
        <v>5</v>
      </c>
      <c r="C15456" s="4" t="s">
        <v>7</v>
      </c>
    </row>
    <row r="15457" spans="1:15">
      <c r="A15457" t="n">
        <v>132263</v>
      </c>
      <c r="B15457" s="23" t="n">
        <v>16</v>
      </c>
      <c r="C15457" s="7" t="n">
        <v>0</v>
      </c>
    </row>
    <row r="15458" spans="1:15">
      <c r="A15458" t="s">
        <v>4</v>
      </c>
      <c r="B15458" s="4" t="s">
        <v>5</v>
      </c>
      <c r="C15458" s="4" t="s">
        <v>7</v>
      </c>
      <c r="D15458" s="4" t="s">
        <v>8</v>
      </c>
      <c r="E15458" s="4" t="s">
        <v>19</v>
      </c>
      <c r="F15458" s="4" t="s">
        <v>69</v>
      </c>
      <c r="G15458" s="4" t="s">
        <v>8</v>
      </c>
      <c r="H15458" s="4" t="s">
        <v>8</v>
      </c>
      <c r="I15458" s="4" t="s">
        <v>8</v>
      </c>
      <c r="J15458" s="4" t="s">
        <v>19</v>
      </c>
      <c r="K15458" s="4" t="s">
        <v>69</v>
      </c>
      <c r="L15458" s="4" t="s">
        <v>8</v>
      </c>
      <c r="M15458" s="4" t="s">
        <v>8</v>
      </c>
    </row>
    <row r="15459" spans="1:15">
      <c r="A15459" t="n">
        <v>132266</v>
      </c>
      <c r="B15459" s="39" t="n">
        <v>26</v>
      </c>
      <c r="C15459" s="7" t="n">
        <v>15</v>
      </c>
      <c r="D15459" s="7" t="n">
        <v>17</v>
      </c>
      <c r="E15459" s="7" t="n">
        <v>15369</v>
      </c>
      <c r="F15459" s="7" t="s">
        <v>363</v>
      </c>
      <c r="G15459" s="7" t="n">
        <v>2</v>
      </c>
      <c r="H15459" s="7" t="n">
        <v>3</v>
      </c>
      <c r="I15459" s="7" t="n">
        <v>17</v>
      </c>
      <c r="J15459" s="7" t="n">
        <v>15370</v>
      </c>
      <c r="K15459" s="7" t="s">
        <v>364</v>
      </c>
      <c r="L15459" s="7" t="n">
        <v>2</v>
      </c>
      <c r="M15459" s="7" t="n">
        <v>0</v>
      </c>
    </row>
    <row r="15460" spans="1:15">
      <c r="A15460" t="s">
        <v>4</v>
      </c>
      <c r="B15460" s="4" t="s">
        <v>5</v>
      </c>
    </row>
    <row r="15461" spans="1:15">
      <c r="A15461" t="n">
        <v>132400</v>
      </c>
      <c r="B15461" s="30" t="n">
        <v>28</v>
      </c>
    </row>
    <row r="15462" spans="1:15">
      <c r="A15462" t="s">
        <v>4</v>
      </c>
      <c r="B15462" s="4" t="s">
        <v>5</v>
      </c>
      <c r="C15462" s="4" t="s">
        <v>8</v>
      </c>
      <c r="D15462" s="4" t="s">
        <v>7</v>
      </c>
      <c r="E15462" s="4" t="s">
        <v>18</v>
      </c>
    </row>
    <row r="15463" spans="1:15">
      <c r="A15463" t="n">
        <v>132401</v>
      </c>
      <c r="B15463" s="25" t="n">
        <v>58</v>
      </c>
      <c r="C15463" s="7" t="n">
        <v>0</v>
      </c>
      <c r="D15463" s="7" t="n">
        <v>300</v>
      </c>
      <c r="E15463" s="7" t="n">
        <v>0.300000011920929</v>
      </c>
    </row>
    <row r="15464" spans="1:15">
      <c r="A15464" t="s">
        <v>4</v>
      </c>
      <c r="B15464" s="4" t="s">
        <v>5</v>
      </c>
      <c r="C15464" s="4" t="s">
        <v>8</v>
      </c>
      <c r="D15464" s="4" t="s">
        <v>7</v>
      </c>
    </row>
    <row r="15465" spans="1:15">
      <c r="A15465" t="n">
        <v>132409</v>
      </c>
      <c r="B15465" s="25" t="n">
        <v>58</v>
      </c>
      <c r="C15465" s="7" t="n">
        <v>255</v>
      </c>
      <c r="D15465" s="7" t="n">
        <v>0</v>
      </c>
    </row>
    <row r="15466" spans="1:15">
      <c r="A15466" t="s">
        <v>4</v>
      </c>
      <c r="B15466" s="4" t="s">
        <v>5</v>
      </c>
      <c r="C15466" s="4" t="s">
        <v>8</v>
      </c>
      <c r="D15466" s="4" t="s">
        <v>7</v>
      </c>
      <c r="E15466" s="4" t="s">
        <v>18</v>
      </c>
      <c r="F15466" s="4" t="s">
        <v>7</v>
      </c>
      <c r="G15466" s="4" t="s">
        <v>19</v>
      </c>
      <c r="H15466" s="4" t="s">
        <v>19</v>
      </c>
      <c r="I15466" s="4" t="s">
        <v>7</v>
      </c>
      <c r="J15466" s="4" t="s">
        <v>7</v>
      </c>
      <c r="K15466" s="4" t="s">
        <v>19</v>
      </c>
      <c r="L15466" s="4" t="s">
        <v>19</v>
      </c>
      <c r="M15466" s="4" t="s">
        <v>19</v>
      </c>
      <c r="N15466" s="4" t="s">
        <v>19</v>
      </c>
      <c r="O15466" s="4" t="s">
        <v>9</v>
      </c>
    </row>
    <row r="15467" spans="1:15">
      <c r="A15467" t="n">
        <v>132413</v>
      </c>
      <c r="B15467" s="15" t="n">
        <v>50</v>
      </c>
      <c r="C15467" s="7" t="n">
        <v>0</v>
      </c>
      <c r="D15467" s="7" t="n">
        <v>12010</v>
      </c>
      <c r="E15467" s="7" t="n">
        <v>1</v>
      </c>
      <c r="F15467" s="7" t="n">
        <v>0</v>
      </c>
      <c r="G15467" s="7" t="n">
        <v>0</v>
      </c>
      <c r="H15467" s="7" t="n">
        <v>0</v>
      </c>
      <c r="I15467" s="7" t="n">
        <v>0</v>
      </c>
      <c r="J15467" s="7" t="n">
        <v>65533</v>
      </c>
      <c r="K15467" s="7" t="n">
        <v>0</v>
      </c>
      <c r="L15467" s="7" t="n">
        <v>0</v>
      </c>
      <c r="M15467" s="7" t="n">
        <v>0</v>
      </c>
      <c r="N15467" s="7" t="n">
        <v>0</v>
      </c>
      <c r="O15467" s="7" t="s">
        <v>20</v>
      </c>
    </row>
    <row r="15468" spans="1:15">
      <c r="A15468" t="s">
        <v>4</v>
      </c>
      <c r="B15468" s="4" t="s">
        <v>5</v>
      </c>
      <c r="C15468" s="4" t="s">
        <v>8</v>
      </c>
      <c r="D15468" s="4" t="s">
        <v>7</v>
      </c>
      <c r="E15468" s="4" t="s">
        <v>7</v>
      </c>
      <c r="F15468" s="4" t="s">
        <v>7</v>
      </c>
      <c r="G15468" s="4" t="s">
        <v>7</v>
      </c>
      <c r="H15468" s="4" t="s">
        <v>8</v>
      </c>
    </row>
    <row r="15469" spans="1:15">
      <c r="A15469" t="n">
        <v>132452</v>
      </c>
      <c r="B15469" s="28" t="n">
        <v>25</v>
      </c>
      <c r="C15469" s="7" t="n">
        <v>5</v>
      </c>
      <c r="D15469" s="7" t="n">
        <v>65535</v>
      </c>
      <c r="E15469" s="7" t="n">
        <v>65535</v>
      </c>
      <c r="F15469" s="7" t="n">
        <v>65535</v>
      </c>
      <c r="G15469" s="7" t="n">
        <v>65535</v>
      </c>
      <c r="H15469" s="7" t="n">
        <v>0</v>
      </c>
    </row>
    <row r="15470" spans="1:15">
      <c r="A15470" t="s">
        <v>4</v>
      </c>
      <c r="B15470" s="4" t="s">
        <v>5</v>
      </c>
      <c r="C15470" s="4" t="s">
        <v>7</v>
      </c>
      <c r="D15470" s="4" t="s">
        <v>69</v>
      </c>
      <c r="E15470" s="4" t="s">
        <v>8</v>
      </c>
      <c r="F15470" s="4" t="s">
        <v>8</v>
      </c>
      <c r="G15470" s="4" t="s">
        <v>7</v>
      </c>
      <c r="H15470" s="4" t="s">
        <v>8</v>
      </c>
      <c r="I15470" s="4" t="s">
        <v>69</v>
      </c>
      <c r="J15470" s="4" t="s">
        <v>8</v>
      </c>
      <c r="K15470" s="4" t="s">
        <v>8</v>
      </c>
      <c r="L15470" s="4" t="s">
        <v>8</v>
      </c>
    </row>
    <row r="15471" spans="1:15">
      <c r="A15471" t="n">
        <v>132463</v>
      </c>
      <c r="B15471" s="29" t="n">
        <v>24</v>
      </c>
      <c r="C15471" s="7" t="n">
        <v>65533</v>
      </c>
      <c r="D15471" s="7" t="s">
        <v>350</v>
      </c>
      <c r="E15471" s="7" t="n">
        <v>12</v>
      </c>
      <c r="F15471" s="7" t="n">
        <v>16</v>
      </c>
      <c r="G15471" s="7" t="n">
        <v>778</v>
      </c>
      <c r="H15471" s="7" t="n">
        <v>7</v>
      </c>
      <c r="I15471" s="7" t="s">
        <v>351</v>
      </c>
      <c r="J15471" s="7" t="n">
        <v>6</v>
      </c>
      <c r="K15471" s="7" t="n">
        <v>2</v>
      </c>
      <c r="L15471" s="7" t="n">
        <v>0</v>
      </c>
    </row>
    <row r="15472" spans="1:15">
      <c r="A15472" t="s">
        <v>4</v>
      </c>
      <c r="B15472" s="4" t="s">
        <v>5</v>
      </c>
    </row>
    <row r="15473" spans="1:15">
      <c r="A15473" t="n">
        <v>132484</v>
      </c>
      <c r="B15473" s="30" t="n">
        <v>28</v>
      </c>
    </row>
    <row r="15474" spans="1:15">
      <c r="A15474" t="s">
        <v>4</v>
      </c>
      <c r="B15474" s="4" t="s">
        <v>5</v>
      </c>
      <c r="C15474" s="4" t="s">
        <v>8</v>
      </c>
    </row>
    <row r="15475" spans="1:15">
      <c r="A15475" t="n">
        <v>132485</v>
      </c>
      <c r="B15475" s="31" t="n">
        <v>27</v>
      </c>
      <c r="C15475" s="7" t="n">
        <v>0</v>
      </c>
    </row>
    <row r="15476" spans="1:15">
      <c r="A15476" t="s">
        <v>4</v>
      </c>
      <c r="B15476" s="4" t="s">
        <v>5</v>
      </c>
      <c r="C15476" s="4" t="s">
        <v>8</v>
      </c>
    </row>
    <row r="15477" spans="1:15">
      <c r="A15477" t="n">
        <v>132487</v>
      </c>
      <c r="B15477" s="31" t="n">
        <v>27</v>
      </c>
      <c r="C15477" s="7" t="n">
        <v>1</v>
      </c>
    </row>
    <row r="15478" spans="1:15">
      <c r="A15478" t="s">
        <v>4</v>
      </c>
      <c r="B15478" s="4" t="s">
        <v>5</v>
      </c>
      <c r="C15478" s="4" t="s">
        <v>8</v>
      </c>
      <c r="D15478" s="4" t="s">
        <v>7</v>
      </c>
      <c r="E15478" s="4" t="s">
        <v>7</v>
      </c>
      <c r="F15478" s="4" t="s">
        <v>7</v>
      </c>
      <c r="G15478" s="4" t="s">
        <v>7</v>
      </c>
      <c r="H15478" s="4" t="s">
        <v>8</v>
      </c>
    </row>
    <row r="15479" spans="1:15">
      <c r="A15479" t="n">
        <v>132489</v>
      </c>
      <c r="B15479" s="28" t="n">
        <v>25</v>
      </c>
      <c r="C15479" s="7" t="n">
        <v>5</v>
      </c>
      <c r="D15479" s="7" t="n">
        <v>65535</v>
      </c>
      <c r="E15479" s="7" t="n">
        <v>65535</v>
      </c>
      <c r="F15479" s="7" t="n">
        <v>65535</v>
      </c>
      <c r="G15479" s="7" t="n">
        <v>65535</v>
      </c>
      <c r="H15479" s="7" t="n">
        <v>0</v>
      </c>
    </row>
    <row r="15480" spans="1:15">
      <c r="A15480" t="s">
        <v>4</v>
      </c>
      <c r="B15480" s="4" t="s">
        <v>5</v>
      </c>
      <c r="C15480" s="4" t="s">
        <v>8</v>
      </c>
      <c r="D15480" s="4" t="s">
        <v>7</v>
      </c>
      <c r="E15480" s="4" t="s">
        <v>19</v>
      </c>
    </row>
    <row r="15481" spans="1:15">
      <c r="A15481" t="n">
        <v>132500</v>
      </c>
      <c r="B15481" s="42" t="n">
        <v>101</v>
      </c>
      <c r="C15481" s="7" t="n">
        <v>0</v>
      </c>
      <c r="D15481" s="7" t="n">
        <v>778</v>
      </c>
      <c r="E15481" s="7" t="n">
        <v>1</v>
      </c>
    </row>
    <row r="15482" spans="1:15">
      <c r="A15482" t="s">
        <v>4</v>
      </c>
      <c r="B15482" s="4" t="s">
        <v>5</v>
      </c>
      <c r="C15482" s="4" t="s">
        <v>8</v>
      </c>
      <c r="D15482" s="4" t="s">
        <v>7</v>
      </c>
      <c r="E15482" s="4" t="s">
        <v>18</v>
      </c>
    </row>
    <row r="15483" spans="1:15">
      <c r="A15483" t="n">
        <v>132508</v>
      </c>
      <c r="B15483" s="25" t="n">
        <v>58</v>
      </c>
      <c r="C15483" s="7" t="n">
        <v>100</v>
      </c>
      <c r="D15483" s="7" t="n">
        <v>300</v>
      </c>
      <c r="E15483" s="7" t="n">
        <v>0.300000011920929</v>
      </c>
    </row>
    <row r="15484" spans="1:15">
      <c r="A15484" t="s">
        <v>4</v>
      </c>
      <c r="B15484" s="4" t="s">
        <v>5</v>
      </c>
      <c r="C15484" s="4" t="s">
        <v>8</v>
      </c>
      <c r="D15484" s="4" t="s">
        <v>7</v>
      </c>
    </row>
    <row r="15485" spans="1:15">
      <c r="A15485" t="n">
        <v>132516</v>
      </c>
      <c r="B15485" s="25" t="n">
        <v>58</v>
      </c>
      <c r="C15485" s="7" t="n">
        <v>255</v>
      </c>
      <c r="D15485" s="7" t="n">
        <v>0</v>
      </c>
    </row>
    <row r="15486" spans="1:15">
      <c r="A15486" t="s">
        <v>4</v>
      </c>
      <c r="B15486" s="4" t="s">
        <v>5</v>
      </c>
      <c r="C15486" s="4" t="s">
        <v>7</v>
      </c>
      <c r="D15486" s="4" t="s">
        <v>8</v>
      </c>
      <c r="E15486" s="4" t="s">
        <v>9</v>
      </c>
      <c r="F15486" s="4" t="s">
        <v>18</v>
      </c>
      <c r="G15486" s="4" t="s">
        <v>18</v>
      </c>
      <c r="H15486" s="4" t="s">
        <v>18</v>
      </c>
    </row>
    <row r="15487" spans="1:15">
      <c r="A15487" t="n">
        <v>132520</v>
      </c>
      <c r="B15487" s="37" t="n">
        <v>48</v>
      </c>
      <c r="C15487" s="7" t="n">
        <v>15</v>
      </c>
      <c r="D15487" s="7" t="n">
        <v>0</v>
      </c>
      <c r="E15487" s="7" t="s">
        <v>279</v>
      </c>
      <c r="F15487" s="7" t="n">
        <v>-1</v>
      </c>
      <c r="G15487" s="7" t="n">
        <v>1</v>
      </c>
      <c r="H15487" s="7" t="n">
        <v>2.80259692864963e-45</v>
      </c>
    </row>
    <row r="15488" spans="1:15">
      <c r="A15488" t="s">
        <v>4</v>
      </c>
      <c r="B15488" s="4" t="s">
        <v>5</v>
      </c>
      <c r="C15488" s="4" t="s">
        <v>7</v>
      </c>
    </row>
    <row r="15489" spans="1:8">
      <c r="A15489" t="n">
        <v>132548</v>
      </c>
      <c r="B15489" s="23" t="n">
        <v>16</v>
      </c>
      <c r="C15489" s="7" t="n">
        <v>500</v>
      </c>
    </row>
    <row r="15490" spans="1:8">
      <c r="A15490" t="s">
        <v>4</v>
      </c>
      <c r="B15490" s="4" t="s">
        <v>5</v>
      </c>
      <c r="C15490" s="4" t="s">
        <v>8</v>
      </c>
      <c r="D15490" s="4" t="s">
        <v>7</v>
      </c>
      <c r="E15490" s="4" t="s">
        <v>9</v>
      </c>
    </row>
    <row r="15491" spans="1:8">
      <c r="A15491" t="n">
        <v>132551</v>
      </c>
      <c r="B15491" s="38" t="n">
        <v>51</v>
      </c>
      <c r="C15491" s="7" t="n">
        <v>4</v>
      </c>
      <c r="D15491" s="7" t="n">
        <v>0</v>
      </c>
      <c r="E15491" s="7" t="s">
        <v>310</v>
      </c>
    </row>
    <row r="15492" spans="1:8">
      <c r="A15492" t="s">
        <v>4</v>
      </c>
      <c r="B15492" s="4" t="s">
        <v>5</v>
      </c>
      <c r="C15492" s="4" t="s">
        <v>7</v>
      </c>
    </row>
    <row r="15493" spans="1:8">
      <c r="A15493" t="n">
        <v>132565</v>
      </c>
      <c r="B15493" s="23" t="n">
        <v>16</v>
      </c>
      <c r="C15493" s="7" t="n">
        <v>0</v>
      </c>
    </row>
    <row r="15494" spans="1:8">
      <c r="A15494" t="s">
        <v>4</v>
      </c>
      <c r="B15494" s="4" t="s">
        <v>5</v>
      </c>
      <c r="C15494" s="4" t="s">
        <v>7</v>
      </c>
      <c r="D15494" s="4" t="s">
        <v>8</v>
      </c>
      <c r="E15494" s="4" t="s">
        <v>19</v>
      </c>
      <c r="F15494" s="4" t="s">
        <v>69</v>
      </c>
      <c r="G15494" s="4" t="s">
        <v>8</v>
      </c>
      <c r="H15494" s="4" t="s">
        <v>8</v>
      </c>
      <c r="I15494" s="4" t="s">
        <v>8</v>
      </c>
      <c r="J15494" s="4" t="s">
        <v>19</v>
      </c>
      <c r="K15494" s="4" t="s">
        <v>69</v>
      </c>
      <c r="L15494" s="4" t="s">
        <v>8</v>
      </c>
      <c r="M15494" s="4" t="s">
        <v>8</v>
      </c>
    </row>
    <row r="15495" spans="1:8">
      <c r="A15495" t="n">
        <v>132568</v>
      </c>
      <c r="B15495" s="39" t="n">
        <v>26</v>
      </c>
      <c r="C15495" s="7" t="n">
        <v>0</v>
      </c>
      <c r="D15495" s="7" t="n">
        <v>17</v>
      </c>
      <c r="E15495" s="7" t="n">
        <v>62366</v>
      </c>
      <c r="F15495" s="7" t="s">
        <v>365</v>
      </c>
      <c r="G15495" s="7" t="n">
        <v>2</v>
      </c>
      <c r="H15495" s="7" t="n">
        <v>3</v>
      </c>
      <c r="I15495" s="7" t="n">
        <v>17</v>
      </c>
      <c r="J15495" s="7" t="n">
        <v>62367</v>
      </c>
      <c r="K15495" s="7" t="s">
        <v>366</v>
      </c>
      <c r="L15495" s="7" t="n">
        <v>2</v>
      </c>
      <c r="M15495" s="7" t="n">
        <v>0</v>
      </c>
    </row>
    <row r="15496" spans="1:8">
      <c r="A15496" t="s">
        <v>4</v>
      </c>
      <c r="B15496" s="4" t="s">
        <v>5</v>
      </c>
    </row>
    <row r="15497" spans="1:8">
      <c r="A15497" t="n">
        <v>132732</v>
      </c>
      <c r="B15497" s="30" t="n">
        <v>28</v>
      </c>
    </row>
    <row r="15498" spans="1:8">
      <c r="A15498" t="s">
        <v>4</v>
      </c>
      <c r="B15498" s="4" t="s">
        <v>5</v>
      </c>
      <c r="C15498" s="4" t="s">
        <v>8</v>
      </c>
      <c r="D15498" s="4" t="s">
        <v>7</v>
      </c>
      <c r="E15498" s="4" t="s">
        <v>9</v>
      </c>
    </row>
    <row r="15499" spans="1:8">
      <c r="A15499" t="n">
        <v>132733</v>
      </c>
      <c r="B15499" s="38" t="n">
        <v>51</v>
      </c>
      <c r="C15499" s="7" t="n">
        <v>4</v>
      </c>
      <c r="D15499" s="7" t="n">
        <v>15</v>
      </c>
      <c r="E15499" s="7" t="s">
        <v>367</v>
      </c>
    </row>
    <row r="15500" spans="1:8">
      <c r="A15500" t="s">
        <v>4</v>
      </c>
      <c r="B15500" s="4" t="s">
        <v>5</v>
      </c>
      <c r="C15500" s="4" t="s">
        <v>7</v>
      </c>
    </row>
    <row r="15501" spans="1:8">
      <c r="A15501" t="n">
        <v>132747</v>
      </c>
      <c r="B15501" s="23" t="n">
        <v>16</v>
      </c>
      <c r="C15501" s="7" t="n">
        <v>0</v>
      </c>
    </row>
    <row r="15502" spans="1:8">
      <c r="A15502" t="s">
        <v>4</v>
      </c>
      <c r="B15502" s="4" t="s">
        <v>5</v>
      </c>
      <c r="C15502" s="4" t="s">
        <v>7</v>
      </c>
      <c r="D15502" s="4" t="s">
        <v>8</v>
      </c>
      <c r="E15502" s="4" t="s">
        <v>19</v>
      </c>
      <c r="F15502" s="4" t="s">
        <v>69</v>
      </c>
      <c r="G15502" s="4" t="s">
        <v>8</v>
      </c>
      <c r="H15502" s="4" t="s">
        <v>8</v>
      </c>
      <c r="I15502" s="4" t="s">
        <v>8</v>
      </c>
      <c r="J15502" s="4" t="s">
        <v>19</v>
      </c>
      <c r="K15502" s="4" t="s">
        <v>69</v>
      </c>
      <c r="L15502" s="4" t="s">
        <v>8</v>
      </c>
      <c r="M15502" s="4" t="s">
        <v>8</v>
      </c>
      <c r="N15502" s="4" t="s">
        <v>8</v>
      </c>
      <c r="O15502" s="4" t="s">
        <v>19</v>
      </c>
      <c r="P15502" s="4" t="s">
        <v>69</v>
      </c>
      <c r="Q15502" s="4" t="s">
        <v>8</v>
      </c>
      <c r="R15502" s="4" t="s">
        <v>8</v>
      </c>
    </row>
    <row r="15503" spans="1:8">
      <c r="A15503" t="n">
        <v>132750</v>
      </c>
      <c r="B15503" s="39" t="n">
        <v>26</v>
      </c>
      <c r="C15503" s="7" t="n">
        <v>15</v>
      </c>
      <c r="D15503" s="7" t="n">
        <v>17</v>
      </c>
      <c r="E15503" s="7" t="n">
        <v>15371</v>
      </c>
      <c r="F15503" s="7" t="s">
        <v>368</v>
      </c>
      <c r="G15503" s="7" t="n">
        <v>2</v>
      </c>
      <c r="H15503" s="7" t="n">
        <v>3</v>
      </c>
      <c r="I15503" s="7" t="n">
        <v>17</v>
      </c>
      <c r="J15503" s="7" t="n">
        <v>15372</v>
      </c>
      <c r="K15503" s="7" t="s">
        <v>369</v>
      </c>
      <c r="L15503" s="7" t="n">
        <v>2</v>
      </c>
      <c r="M15503" s="7" t="n">
        <v>3</v>
      </c>
      <c r="N15503" s="7" t="n">
        <v>17</v>
      </c>
      <c r="O15503" s="7" t="n">
        <v>15373</v>
      </c>
      <c r="P15503" s="7" t="s">
        <v>370</v>
      </c>
      <c r="Q15503" s="7" t="n">
        <v>2</v>
      </c>
      <c r="R15503" s="7" t="n">
        <v>0</v>
      </c>
    </row>
    <row r="15504" spans="1:8">
      <c r="A15504" t="s">
        <v>4</v>
      </c>
      <c r="B15504" s="4" t="s">
        <v>5</v>
      </c>
    </row>
    <row r="15505" spans="1:18">
      <c r="A15505" t="n">
        <v>132964</v>
      </c>
      <c r="B15505" s="30" t="n">
        <v>28</v>
      </c>
    </row>
    <row r="15506" spans="1:18">
      <c r="A15506" t="s">
        <v>4</v>
      </c>
      <c r="B15506" s="4" t="s">
        <v>5</v>
      </c>
      <c r="C15506" s="4" t="s">
        <v>8</v>
      </c>
      <c r="D15506" s="4" t="s">
        <v>7</v>
      </c>
      <c r="E15506" s="4" t="s">
        <v>9</v>
      </c>
    </row>
    <row r="15507" spans="1:18">
      <c r="A15507" t="n">
        <v>132965</v>
      </c>
      <c r="B15507" s="38" t="n">
        <v>51</v>
      </c>
      <c r="C15507" s="7" t="n">
        <v>4</v>
      </c>
      <c r="D15507" s="7" t="n">
        <v>0</v>
      </c>
      <c r="E15507" s="7" t="s">
        <v>310</v>
      </c>
    </row>
    <row r="15508" spans="1:18">
      <c r="A15508" t="s">
        <v>4</v>
      </c>
      <c r="B15508" s="4" t="s">
        <v>5</v>
      </c>
      <c r="C15508" s="4" t="s">
        <v>7</v>
      </c>
    </row>
    <row r="15509" spans="1:18">
      <c r="A15509" t="n">
        <v>132979</v>
      </c>
      <c r="B15509" s="23" t="n">
        <v>16</v>
      </c>
      <c r="C15509" s="7" t="n">
        <v>0</v>
      </c>
    </row>
    <row r="15510" spans="1:18">
      <c r="A15510" t="s">
        <v>4</v>
      </c>
      <c r="B15510" s="4" t="s">
        <v>5</v>
      </c>
      <c r="C15510" s="4" t="s">
        <v>7</v>
      </c>
      <c r="D15510" s="4" t="s">
        <v>8</v>
      </c>
      <c r="E15510" s="4" t="s">
        <v>19</v>
      </c>
      <c r="F15510" s="4" t="s">
        <v>69</v>
      </c>
      <c r="G15510" s="4" t="s">
        <v>8</v>
      </c>
      <c r="H15510" s="4" t="s">
        <v>8</v>
      </c>
    </row>
    <row r="15511" spans="1:18">
      <c r="A15511" t="n">
        <v>132982</v>
      </c>
      <c r="B15511" s="39" t="n">
        <v>26</v>
      </c>
      <c r="C15511" s="7" t="n">
        <v>0</v>
      </c>
      <c r="D15511" s="7" t="n">
        <v>17</v>
      </c>
      <c r="E15511" s="7" t="n">
        <v>62368</v>
      </c>
      <c r="F15511" s="7" t="s">
        <v>371</v>
      </c>
      <c r="G15511" s="7" t="n">
        <v>2</v>
      </c>
      <c r="H15511" s="7" t="n">
        <v>0</v>
      </c>
    </row>
    <row r="15512" spans="1:18">
      <c r="A15512" t="s">
        <v>4</v>
      </c>
      <c r="B15512" s="4" t="s">
        <v>5</v>
      </c>
    </row>
    <row r="15513" spans="1:18">
      <c r="A15513" t="n">
        <v>133060</v>
      </c>
      <c r="B15513" s="30" t="n">
        <v>28</v>
      </c>
    </row>
    <row r="15514" spans="1:18">
      <c r="A15514" t="s">
        <v>4</v>
      </c>
      <c r="B15514" s="4" t="s">
        <v>5</v>
      </c>
      <c r="C15514" s="4" t="s">
        <v>8</v>
      </c>
      <c r="D15514" s="4" t="s">
        <v>7</v>
      </c>
      <c r="E15514" s="4" t="s">
        <v>7</v>
      </c>
      <c r="F15514" s="4" t="s">
        <v>8</v>
      </c>
    </row>
    <row r="15515" spans="1:18">
      <c r="A15515" t="n">
        <v>133061</v>
      </c>
      <c r="B15515" s="28" t="n">
        <v>25</v>
      </c>
      <c r="C15515" s="7" t="n">
        <v>1</v>
      </c>
      <c r="D15515" s="7" t="n">
        <v>260</v>
      </c>
      <c r="E15515" s="7" t="n">
        <v>640</v>
      </c>
      <c r="F15515" s="7" t="n">
        <v>1</v>
      </c>
    </row>
    <row r="15516" spans="1:18">
      <c r="A15516" t="s">
        <v>4</v>
      </c>
      <c r="B15516" s="4" t="s">
        <v>5</v>
      </c>
      <c r="C15516" s="4" t="s">
        <v>8</v>
      </c>
      <c r="D15516" s="4" t="s">
        <v>7</v>
      </c>
      <c r="E15516" s="4" t="s">
        <v>9</v>
      </c>
    </row>
    <row r="15517" spans="1:18">
      <c r="A15517" t="n">
        <v>133068</v>
      </c>
      <c r="B15517" s="38" t="n">
        <v>51</v>
      </c>
      <c r="C15517" s="7" t="n">
        <v>4</v>
      </c>
      <c r="D15517" s="7" t="n">
        <v>9</v>
      </c>
      <c r="E15517" s="7" t="s">
        <v>303</v>
      </c>
    </row>
    <row r="15518" spans="1:18">
      <c r="A15518" t="s">
        <v>4</v>
      </c>
      <c r="B15518" s="4" t="s">
        <v>5</v>
      </c>
      <c r="C15518" s="4" t="s">
        <v>7</v>
      </c>
    </row>
    <row r="15519" spans="1:18">
      <c r="A15519" t="n">
        <v>133082</v>
      </c>
      <c r="B15519" s="23" t="n">
        <v>16</v>
      </c>
      <c r="C15519" s="7" t="n">
        <v>0</v>
      </c>
    </row>
    <row r="15520" spans="1:18">
      <c r="A15520" t="s">
        <v>4</v>
      </c>
      <c r="B15520" s="4" t="s">
        <v>5</v>
      </c>
      <c r="C15520" s="4" t="s">
        <v>7</v>
      </c>
      <c r="D15520" s="4" t="s">
        <v>8</v>
      </c>
      <c r="E15520" s="4" t="s">
        <v>19</v>
      </c>
      <c r="F15520" s="4" t="s">
        <v>69</v>
      </c>
      <c r="G15520" s="4" t="s">
        <v>8</v>
      </c>
      <c r="H15520" s="4" t="s">
        <v>8</v>
      </c>
    </row>
    <row r="15521" spans="1:8">
      <c r="A15521" t="n">
        <v>133085</v>
      </c>
      <c r="B15521" s="39" t="n">
        <v>26</v>
      </c>
      <c r="C15521" s="7" t="n">
        <v>9</v>
      </c>
      <c r="D15521" s="7" t="n">
        <v>17</v>
      </c>
      <c r="E15521" s="7" t="n">
        <v>62369</v>
      </c>
      <c r="F15521" s="7" t="s">
        <v>372</v>
      </c>
      <c r="G15521" s="7" t="n">
        <v>2</v>
      </c>
      <c r="H15521" s="7" t="n">
        <v>0</v>
      </c>
    </row>
    <row r="15522" spans="1:8">
      <c r="A15522" t="s">
        <v>4</v>
      </c>
      <c r="B15522" s="4" t="s">
        <v>5</v>
      </c>
    </row>
    <row r="15523" spans="1:8">
      <c r="A15523" t="n">
        <v>133160</v>
      </c>
      <c r="B15523" s="30" t="n">
        <v>28</v>
      </c>
    </row>
    <row r="15524" spans="1:8">
      <c r="A15524" t="s">
        <v>4</v>
      </c>
      <c r="B15524" s="4" t="s">
        <v>5</v>
      </c>
      <c r="C15524" s="4" t="s">
        <v>8</v>
      </c>
      <c r="D15524" s="4" t="s">
        <v>7</v>
      </c>
      <c r="E15524" s="4" t="s">
        <v>7</v>
      </c>
      <c r="F15524" s="4" t="s">
        <v>8</v>
      </c>
    </row>
    <row r="15525" spans="1:8">
      <c r="A15525" t="n">
        <v>133161</v>
      </c>
      <c r="B15525" s="28" t="n">
        <v>25</v>
      </c>
      <c r="C15525" s="7" t="n">
        <v>1</v>
      </c>
      <c r="D15525" s="7" t="n">
        <v>65535</v>
      </c>
      <c r="E15525" s="7" t="n">
        <v>65535</v>
      </c>
      <c r="F15525" s="7" t="n">
        <v>0</v>
      </c>
    </row>
    <row r="15526" spans="1:8">
      <c r="A15526" t="s">
        <v>4</v>
      </c>
      <c r="B15526" s="4" t="s">
        <v>5</v>
      </c>
      <c r="C15526" s="4" t="s">
        <v>8</v>
      </c>
      <c r="D15526" s="4" t="s">
        <v>7</v>
      </c>
      <c r="E15526" s="4" t="s">
        <v>7</v>
      </c>
      <c r="F15526" s="4" t="s">
        <v>8</v>
      </c>
    </row>
    <row r="15527" spans="1:8">
      <c r="A15527" t="n">
        <v>133168</v>
      </c>
      <c r="B15527" s="28" t="n">
        <v>25</v>
      </c>
      <c r="C15527" s="7" t="n">
        <v>1</v>
      </c>
      <c r="D15527" s="7" t="n">
        <v>60</v>
      </c>
      <c r="E15527" s="7" t="n">
        <v>640</v>
      </c>
      <c r="F15527" s="7" t="n">
        <v>1</v>
      </c>
    </row>
    <row r="15528" spans="1:8">
      <c r="A15528" t="s">
        <v>4</v>
      </c>
      <c r="B15528" s="4" t="s">
        <v>5</v>
      </c>
      <c r="C15528" s="4" t="s">
        <v>8</v>
      </c>
      <c r="D15528" s="4" t="s">
        <v>7</v>
      </c>
      <c r="E15528" s="4" t="s">
        <v>9</v>
      </c>
    </row>
    <row r="15529" spans="1:8">
      <c r="A15529" t="n">
        <v>133175</v>
      </c>
      <c r="B15529" s="38" t="n">
        <v>51</v>
      </c>
      <c r="C15529" s="7" t="n">
        <v>4</v>
      </c>
      <c r="D15529" s="7" t="n">
        <v>4</v>
      </c>
      <c r="E15529" s="7" t="s">
        <v>373</v>
      </c>
    </row>
    <row r="15530" spans="1:8">
      <c r="A15530" t="s">
        <v>4</v>
      </c>
      <c r="B15530" s="4" t="s">
        <v>5</v>
      </c>
      <c r="C15530" s="4" t="s">
        <v>7</v>
      </c>
    </row>
    <row r="15531" spans="1:8">
      <c r="A15531" t="n">
        <v>133189</v>
      </c>
      <c r="B15531" s="23" t="n">
        <v>16</v>
      </c>
      <c r="C15531" s="7" t="n">
        <v>0</v>
      </c>
    </row>
    <row r="15532" spans="1:8">
      <c r="A15532" t="s">
        <v>4</v>
      </c>
      <c r="B15532" s="4" t="s">
        <v>5</v>
      </c>
      <c r="C15532" s="4" t="s">
        <v>7</v>
      </c>
      <c r="D15532" s="4" t="s">
        <v>8</v>
      </c>
      <c r="E15532" s="4" t="s">
        <v>19</v>
      </c>
      <c r="F15532" s="4" t="s">
        <v>69</v>
      </c>
      <c r="G15532" s="4" t="s">
        <v>8</v>
      </c>
      <c r="H15532" s="4" t="s">
        <v>8</v>
      </c>
    </row>
    <row r="15533" spans="1:8">
      <c r="A15533" t="n">
        <v>133192</v>
      </c>
      <c r="B15533" s="39" t="n">
        <v>26</v>
      </c>
      <c r="C15533" s="7" t="n">
        <v>4</v>
      </c>
      <c r="D15533" s="7" t="n">
        <v>17</v>
      </c>
      <c r="E15533" s="7" t="n">
        <v>62370</v>
      </c>
      <c r="F15533" s="7" t="s">
        <v>374</v>
      </c>
      <c r="G15533" s="7" t="n">
        <v>2</v>
      </c>
      <c r="H15533" s="7" t="n">
        <v>0</v>
      </c>
    </row>
    <row r="15534" spans="1:8">
      <c r="A15534" t="s">
        <v>4</v>
      </c>
      <c r="B15534" s="4" t="s">
        <v>5</v>
      </c>
    </row>
    <row r="15535" spans="1:8">
      <c r="A15535" t="n">
        <v>133213</v>
      </c>
      <c r="B15535" s="30" t="n">
        <v>28</v>
      </c>
    </row>
    <row r="15536" spans="1:8">
      <c r="A15536" t="s">
        <v>4</v>
      </c>
      <c r="B15536" s="4" t="s">
        <v>5</v>
      </c>
      <c r="C15536" s="4" t="s">
        <v>8</v>
      </c>
      <c r="D15536" s="4" t="s">
        <v>7</v>
      </c>
      <c r="E15536" s="4" t="s">
        <v>7</v>
      </c>
      <c r="F15536" s="4" t="s">
        <v>8</v>
      </c>
    </row>
    <row r="15537" spans="1:8">
      <c r="A15537" t="n">
        <v>133214</v>
      </c>
      <c r="B15537" s="28" t="n">
        <v>25</v>
      </c>
      <c r="C15537" s="7" t="n">
        <v>1</v>
      </c>
      <c r="D15537" s="7" t="n">
        <v>65535</v>
      </c>
      <c r="E15537" s="7" t="n">
        <v>65535</v>
      </c>
      <c r="F15537" s="7" t="n">
        <v>0</v>
      </c>
    </row>
    <row r="15538" spans="1:8">
      <c r="A15538" t="s">
        <v>4</v>
      </c>
      <c r="B15538" s="4" t="s">
        <v>5</v>
      </c>
      <c r="C15538" s="4" t="s">
        <v>8</v>
      </c>
      <c r="D15538" s="4" t="s">
        <v>7</v>
      </c>
      <c r="E15538" s="4" t="s">
        <v>7</v>
      </c>
      <c r="F15538" s="4" t="s">
        <v>8</v>
      </c>
    </row>
    <row r="15539" spans="1:8">
      <c r="A15539" t="n">
        <v>133221</v>
      </c>
      <c r="B15539" s="28" t="n">
        <v>25</v>
      </c>
      <c r="C15539" s="7" t="n">
        <v>1</v>
      </c>
      <c r="D15539" s="7" t="n">
        <v>60</v>
      </c>
      <c r="E15539" s="7" t="n">
        <v>640</v>
      </c>
      <c r="F15539" s="7" t="n">
        <v>2</v>
      </c>
    </row>
    <row r="15540" spans="1:8">
      <c r="A15540" t="s">
        <v>4</v>
      </c>
      <c r="B15540" s="4" t="s">
        <v>5</v>
      </c>
      <c r="C15540" s="4" t="s">
        <v>8</v>
      </c>
      <c r="D15540" s="4" t="s">
        <v>7</v>
      </c>
      <c r="E15540" s="4" t="s">
        <v>9</v>
      </c>
    </row>
    <row r="15541" spans="1:8">
      <c r="A15541" t="n">
        <v>133228</v>
      </c>
      <c r="B15541" s="38" t="n">
        <v>51</v>
      </c>
      <c r="C15541" s="7" t="n">
        <v>4</v>
      </c>
      <c r="D15541" s="7" t="n">
        <v>1</v>
      </c>
      <c r="E15541" s="7" t="s">
        <v>375</v>
      </c>
    </row>
    <row r="15542" spans="1:8">
      <c r="A15542" t="s">
        <v>4</v>
      </c>
      <c r="B15542" s="4" t="s">
        <v>5</v>
      </c>
      <c r="C15542" s="4" t="s">
        <v>7</v>
      </c>
    </row>
    <row r="15543" spans="1:8">
      <c r="A15543" t="n">
        <v>133243</v>
      </c>
      <c r="B15543" s="23" t="n">
        <v>16</v>
      </c>
      <c r="C15543" s="7" t="n">
        <v>0</v>
      </c>
    </row>
    <row r="15544" spans="1:8">
      <c r="A15544" t="s">
        <v>4</v>
      </c>
      <c r="B15544" s="4" t="s">
        <v>5</v>
      </c>
      <c r="C15544" s="4" t="s">
        <v>7</v>
      </c>
      <c r="D15544" s="4" t="s">
        <v>8</v>
      </c>
      <c r="E15544" s="4" t="s">
        <v>19</v>
      </c>
      <c r="F15544" s="4" t="s">
        <v>69</v>
      </c>
      <c r="G15544" s="4" t="s">
        <v>8</v>
      </c>
      <c r="H15544" s="4" t="s">
        <v>8</v>
      </c>
    </row>
    <row r="15545" spans="1:8">
      <c r="A15545" t="n">
        <v>133246</v>
      </c>
      <c r="B15545" s="39" t="n">
        <v>26</v>
      </c>
      <c r="C15545" s="7" t="n">
        <v>1</v>
      </c>
      <c r="D15545" s="7" t="n">
        <v>17</v>
      </c>
      <c r="E15545" s="7" t="n">
        <v>62371</v>
      </c>
      <c r="F15545" s="7" t="s">
        <v>376</v>
      </c>
      <c r="G15545" s="7" t="n">
        <v>2</v>
      </c>
      <c r="H15545" s="7" t="n">
        <v>0</v>
      </c>
    </row>
    <row r="15546" spans="1:8">
      <c r="A15546" t="s">
        <v>4</v>
      </c>
      <c r="B15546" s="4" t="s">
        <v>5</v>
      </c>
    </row>
    <row r="15547" spans="1:8">
      <c r="A15547" t="n">
        <v>133270</v>
      </c>
      <c r="B15547" s="30" t="n">
        <v>28</v>
      </c>
    </row>
    <row r="15548" spans="1:8">
      <c r="A15548" t="s">
        <v>4</v>
      </c>
      <c r="B15548" s="4" t="s">
        <v>5</v>
      </c>
      <c r="C15548" s="4" t="s">
        <v>8</v>
      </c>
      <c r="D15548" s="4" t="s">
        <v>7</v>
      </c>
      <c r="E15548" s="4" t="s">
        <v>7</v>
      </c>
      <c r="F15548" s="4" t="s">
        <v>8</v>
      </c>
    </row>
    <row r="15549" spans="1:8">
      <c r="A15549" t="n">
        <v>133271</v>
      </c>
      <c r="B15549" s="28" t="n">
        <v>25</v>
      </c>
      <c r="C15549" s="7" t="n">
        <v>1</v>
      </c>
      <c r="D15549" s="7" t="n">
        <v>65535</v>
      </c>
      <c r="E15549" s="7" t="n">
        <v>65535</v>
      </c>
      <c r="F15549" s="7" t="n">
        <v>0</v>
      </c>
    </row>
    <row r="15550" spans="1:8">
      <c r="A15550" t="s">
        <v>4</v>
      </c>
      <c r="B15550" s="4" t="s">
        <v>5</v>
      </c>
      <c r="C15550" s="4" t="s">
        <v>8</v>
      </c>
      <c r="D15550" s="4" t="s">
        <v>7</v>
      </c>
      <c r="E15550" s="4" t="s">
        <v>7</v>
      </c>
      <c r="F15550" s="4" t="s">
        <v>8</v>
      </c>
    </row>
    <row r="15551" spans="1:8">
      <c r="A15551" t="n">
        <v>133278</v>
      </c>
      <c r="B15551" s="28" t="n">
        <v>25</v>
      </c>
      <c r="C15551" s="7" t="n">
        <v>1</v>
      </c>
      <c r="D15551" s="7" t="n">
        <v>260</v>
      </c>
      <c r="E15551" s="7" t="n">
        <v>640</v>
      </c>
      <c r="F15551" s="7" t="n">
        <v>2</v>
      </c>
    </row>
    <row r="15552" spans="1:8">
      <c r="A15552" t="s">
        <v>4</v>
      </c>
      <c r="B15552" s="4" t="s">
        <v>5</v>
      </c>
      <c r="C15552" s="4" t="s">
        <v>8</v>
      </c>
      <c r="D15552" s="4" t="s">
        <v>7</v>
      </c>
      <c r="E15552" s="4" t="s">
        <v>9</v>
      </c>
    </row>
    <row r="15553" spans="1:8">
      <c r="A15553" t="n">
        <v>133285</v>
      </c>
      <c r="B15553" s="38" t="n">
        <v>51</v>
      </c>
      <c r="C15553" s="7" t="n">
        <v>4</v>
      </c>
      <c r="D15553" s="7" t="n">
        <v>11</v>
      </c>
      <c r="E15553" s="7" t="s">
        <v>377</v>
      </c>
    </row>
    <row r="15554" spans="1:8">
      <c r="A15554" t="s">
        <v>4</v>
      </c>
      <c r="B15554" s="4" t="s">
        <v>5</v>
      </c>
      <c r="C15554" s="4" t="s">
        <v>7</v>
      </c>
    </row>
    <row r="15555" spans="1:8">
      <c r="A15555" t="n">
        <v>133298</v>
      </c>
      <c r="B15555" s="23" t="n">
        <v>16</v>
      </c>
      <c r="C15555" s="7" t="n">
        <v>0</v>
      </c>
    </row>
    <row r="15556" spans="1:8">
      <c r="A15556" t="s">
        <v>4</v>
      </c>
      <c r="B15556" s="4" t="s">
        <v>5</v>
      </c>
      <c r="C15556" s="4" t="s">
        <v>7</v>
      </c>
      <c r="D15556" s="4" t="s">
        <v>8</v>
      </c>
      <c r="E15556" s="4" t="s">
        <v>19</v>
      </c>
      <c r="F15556" s="4" t="s">
        <v>69</v>
      </c>
      <c r="G15556" s="4" t="s">
        <v>8</v>
      </c>
      <c r="H15556" s="4" t="s">
        <v>8</v>
      </c>
    </row>
    <row r="15557" spans="1:8">
      <c r="A15557" t="n">
        <v>133301</v>
      </c>
      <c r="B15557" s="39" t="n">
        <v>26</v>
      </c>
      <c r="C15557" s="7" t="n">
        <v>11</v>
      </c>
      <c r="D15557" s="7" t="n">
        <v>17</v>
      </c>
      <c r="E15557" s="7" t="n">
        <v>62372</v>
      </c>
      <c r="F15557" s="7" t="s">
        <v>378</v>
      </c>
      <c r="G15557" s="7" t="n">
        <v>2</v>
      </c>
      <c r="H15557" s="7" t="n">
        <v>0</v>
      </c>
    </row>
    <row r="15558" spans="1:8">
      <c r="A15558" t="s">
        <v>4</v>
      </c>
      <c r="B15558" s="4" t="s">
        <v>5</v>
      </c>
    </row>
    <row r="15559" spans="1:8">
      <c r="A15559" t="n">
        <v>133416</v>
      </c>
      <c r="B15559" s="30" t="n">
        <v>28</v>
      </c>
    </row>
    <row r="15560" spans="1:8">
      <c r="A15560" t="s">
        <v>4</v>
      </c>
      <c r="B15560" s="4" t="s">
        <v>5</v>
      </c>
      <c r="C15560" s="4" t="s">
        <v>8</v>
      </c>
      <c r="D15560" s="4" t="s">
        <v>7</v>
      </c>
      <c r="E15560" s="4" t="s">
        <v>7</v>
      </c>
      <c r="F15560" s="4" t="s">
        <v>8</v>
      </c>
    </row>
    <row r="15561" spans="1:8">
      <c r="A15561" t="n">
        <v>133417</v>
      </c>
      <c r="B15561" s="28" t="n">
        <v>25</v>
      </c>
      <c r="C15561" s="7" t="n">
        <v>1</v>
      </c>
      <c r="D15561" s="7" t="n">
        <v>65535</v>
      </c>
      <c r="E15561" s="7" t="n">
        <v>65535</v>
      </c>
      <c r="F15561" s="7" t="n">
        <v>0</v>
      </c>
    </row>
    <row r="15562" spans="1:8">
      <c r="A15562" t="s">
        <v>4</v>
      </c>
      <c r="B15562" s="4" t="s">
        <v>5</v>
      </c>
      <c r="C15562" s="4" t="s">
        <v>8</v>
      </c>
      <c r="D15562" s="4" t="s">
        <v>7</v>
      </c>
      <c r="E15562" s="4" t="s">
        <v>7</v>
      </c>
      <c r="F15562" s="4" t="s">
        <v>8</v>
      </c>
    </row>
    <row r="15563" spans="1:8">
      <c r="A15563" t="n">
        <v>133424</v>
      </c>
      <c r="B15563" s="28" t="n">
        <v>25</v>
      </c>
      <c r="C15563" s="7" t="n">
        <v>1</v>
      </c>
      <c r="D15563" s="7" t="n">
        <v>260</v>
      </c>
      <c r="E15563" s="7" t="n">
        <v>640</v>
      </c>
      <c r="F15563" s="7" t="n">
        <v>1</v>
      </c>
    </row>
    <row r="15564" spans="1:8">
      <c r="A15564" t="s">
        <v>4</v>
      </c>
      <c r="B15564" s="4" t="s">
        <v>5</v>
      </c>
      <c r="C15564" s="4" t="s">
        <v>8</v>
      </c>
      <c r="D15564" s="4" t="s">
        <v>7</v>
      </c>
      <c r="E15564" s="4" t="s">
        <v>9</v>
      </c>
    </row>
    <row r="15565" spans="1:8">
      <c r="A15565" t="n">
        <v>133431</v>
      </c>
      <c r="B15565" s="38" t="n">
        <v>51</v>
      </c>
      <c r="C15565" s="7" t="n">
        <v>4</v>
      </c>
      <c r="D15565" s="7" t="n">
        <v>7</v>
      </c>
      <c r="E15565" s="7" t="s">
        <v>379</v>
      </c>
    </row>
    <row r="15566" spans="1:8">
      <c r="A15566" t="s">
        <v>4</v>
      </c>
      <c r="B15566" s="4" t="s">
        <v>5</v>
      </c>
      <c r="C15566" s="4" t="s">
        <v>7</v>
      </c>
    </row>
    <row r="15567" spans="1:8">
      <c r="A15567" t="n">
        <v>133444</v>
      </c>
      <c r="B15567" s="23" t="n">
        <v>16</v>
      </c>
      <c r="C15567" s="7" t="n">
        <v>0</v>
      </c>
    </row>
    <row r="15568" spans="1:8">
      <c r="A15568" t="s">
        <v>4</v>
      </c>
      <c r="B15568" s="4" t="s">
        <v>5</v>
      </c>
      <c r="C15568" s="4" t="s">
        <v>7</v>
      </c>
      <c r="D15568" s="4" t="s">
        <v>8</v>
      </c>
      <c r="E15568" s="4" t="s">
        <v>19</v>
      </c>
      <c r="F15568" s="4" t="s">
        <v>69</v>
      </c>
      <c r="G15568" s="4" t="s">
        <v>8</v>
      </c>
      <c r="H15568" s="4" t="s">
        <v>8</v>
      </c>
    </row>
    <row r="15569" spans="1:8">
      <c r="A15569" t="n">
        <v>133447</v>
      </c>
      <c r="B15569" s="39" t="n">
        <v>26</v>
      </c>
      <c r="C15569" s="7" t="n">
        <v>7</v>
      </c>
      <c r="D15569" s="7" t="n">
        <v>17</v>
      </c>
      <c r="E15569" s="7" t="n">
        <v>62373</v>
      </c>
      <c r="F15569" s="7" t="s">
        <v>380</v>
      </c>
      <c r="G15569" s="7" t="n">
        <v>2</v>
      </c>
      <c r="H15569" s="7" t="n">
        <v>0</v>
      </c>
    </row>
    <row r="15570" spans="1:8">
      <c r="A15570" t="s">
        <v>4</v>
      </c>
      <c r="B15570" s="4" t="s">
        <v>5</v>
      </c>
    </row>
    <row r="15571" spans="1:8">
      <c r="A15571" t="n">
        <v>133501</v>
      </c>
      <c r="B15571" s="30" t="n">
        <v>28</v>
      </c>
    </row>
    <row r="15572" spans="1:8">
      <c r="A15572" t="s">
        <v>4</v>
      </c>
      <c r="B15572" s="4" t="s">
        <v>5</v>
      </c>
      <c r="C15572" s="4" t="s">
        <v>8</v>
      </c>
      <c r="D15572" s="4" t="s">
        <v>7</v>
      </c>
      <c r="E15572" s="4" t="s">
        <v>7</v>
      </c>
      <c r="F15572" s="4" t="s">
        <v>8</v>
      </c>
    </row>
    <row r="15573" spans="1:8">
      <c r="A15573" t="n">
        <v>133502</v>
      </c>
      <c r="B15573" s="28" t="n">
        <v>25</v>
      </c>
      <c r="C15573" s="7" t="n">
        <v>1</v>
      </c>
      <c r="D15573" s="7" t="n">
        <v>65535</v>
      </c>
      <c r="E15573" s="7" t="n">
        <v>65535</v>
      </c>
      <c r="F15573" s="7" t="n">
        <v>0</v>
      </c>
    </row>
    <row r="15574" spans="1:8">
      <c r="A15574" t="s">
        <v>4</v>
      </c>
      <c r="B15574" s="4" t="s">
        <v>5</v>
      </c>
      <c r="C15574" s="4" t="s">
        <v>7</v>
      </c>
      <c r="D15574" s="4" t="s">
        <v>8</v>
      </c>
    </row>
    <row r="15575" spans="1:8">
      <c r="A15575" t="n">
        <v>133509</v>
      </c>
      <c r="B15575" s="60" t="n">
        <v>89</v>
      </c>
      <c r="C15575" s="7" t="n">
        <v>65533</v>
      </c>
      <c r="D15575" s="7" t="n">
        <v>1</v>
      </c>
    </row>
    <row r="15576" spans="1:8">
      <c r="A15576" t="s">
        <v>4</v>
      </c>
      <c r="B15576" s="4" t="s">
        <v>5</v>
      </c>
      <c r="C15576" s="4" t="s">
        <v>8</v>
      </c>
      <c r="D15576" s="4" t="s">
        <v>7</v>
      </c>
      <c r="E15576" s="4" t="s">
        <v>18</v>
      </c>
    </row>
    <row r="15577" spans="1:8">
      <c r="A15577" t="n">
        <v>133513</v>
      </c>
      <c r="B15577" s="25" t="n">
        <v>58</v>
      </c>
      <c r="C15577" s="7" t="n">
        <v>101</v>
      </c>
      <c r="D15577" s="7" t="n">
        <v>300</v>
      </c>
      <c r="E15577" s="7" t="n">
        <v>1</v>
      </c>
    </row>
    <row r="15578" spans="1:8">
      <c r="A15578" t="s">
        <v>4</v>
      </c>
      <c r="B15578" s="4" t="s">
        <v>5</v>
      </c>
      <c r="C15578" s="4" t="s">
        <v>8</v>
      </c>
      <c r="D15578" s="4" t="s">
        <v>7</v>
      </c>
    </row>
    <row r="15579" spans="1:8">
      <c r="A15579" t="n">
        <v>133521</v>
      </c>
      <c r="B15579" s="25" t="n">
        <v>58</v>
      </c>
      <c r="C15579" s="7" t="n">
        <v>254</v>
      </c>
      <c r="D15579" s="7" t="n">
        <v>0</v>
      </c>
    </row>
    <row r="15580" spans="1:8">
      <c r="A15580" t="s">
        <v>4</v>
      </c>
      <c r="B15580" s="4" t="s">
        <v>5</v>
      </c>
      <c r="C15580" s="4" t="s">
        <v>8</v>
      </c>
      <c r="D15580" s="4" t="s">
        <v>7</v>
      </c>
      <c r="E15580" s="4" t="s">
        <v>9</v>
      </c>
      <c r="F15580" s="4" t="s">
        <v>9</v>
      </c>
      <c r="G15580" s="4" t="s">
        <v>9</v>
      </c>
      <c r="H15580" s="4" t="s">
        <v>9</v>
      </c>
    </row>
    <row r="15581" spans="1:8">
      <c r="A15581" t="n">
        <v>133525</v>
      </c>
      <c r="B15581" s="38" t="n">
        <v>51</v>
      </c>
      <c r="C15581" s="7" t="n">
        <v>3</v>
      </c>
      <c r="D15581" s="7" t="n">
        <v>0</v>
      </c>
      <c r="E15581" s="7" t="s">
        <v>341</v>
      </c>
      <c r="F15581" s="7" t="s">
        <v>341</v>
      </c>
      <c r="G15581" s="7" t="s">
        <v>154</v>
      </c>
      <c r="H15581" s="7" t="s">
        <v>155</v>
      </c>
    </row>
    <row r="15582" spans="1:8">
      <c r="A15582" t="s">
        <v>4</v>
      </c>
      <c r="B15582" s="4" t="s">
        <v>5</v>
      </c>
      <c r="C15582" s="4" t="s">
        <v>8</v>
      </c>
      <c r="D15582" s="4" t="s">
        <v>7</v>
      </c>
      <c r="E15582" s="4" t="s">
        <v>9</v>
      </c>
      <c r="F15582" s="4" t="s">
        <v>9</v>
      </c>
      <c r="G15582" s="4" t="s">
        <v>9</v>
      </c>
      <c r="H15582" s="4" t="s">
        <v>9</v>
      </c>
    </row>
    <row r="15583" spans="1:8">
      <c r="A15583" t="n">
        <v>133538</v>
      </c>
      <c r="B15583" s="38" t="n">
        <v>51</v>
      </c>
      <c r="C15583" s="7" t="n">
        <v>3</v>
      </c>
      <c r="D15583" s="7" t="n">
        <v>1</v>
      </c>
      <c r="E15583" s="7" t="s">
        <v>341</v>
      </c>
      <c r="F15583" s="7" t="s">
        <v>341</v>
      </c>
      <c r="G15583" s="7" t="s">
        <v>154</v>
      </c>
      <c r="H15583" s="7" t="s">
        <v>155</v>
      </c>
    </row>
    <row r="15584" spans="1:8">
      <c r="A15584" t="s">
        <v>4</v>
      </c>
      <c r="B15584" s="4" t="s">
        <v>5</v>
      </c>
      <c r="C15584" s="4" t="s">
        <v>8</v>
      </c>
      <c r="D15584" s="4" t="s">
        <v>7</v>
      </c>
      <c r="E15584" s="4" t="s">
        <v>9</v>
      </c>
      <c r="F15584" s="4" t="s">
        <v>9</v>
      </c>
      <c r="G15584" s="4" t="s">
        <v>9</v>
      </c>
      <c r="H15584" s="4" t="s">
        <v>9</v>
      </c>
    </row>
    <row r="15585" spans="1:8">
      <c r="A15585" t="n">
        <v>133551</v>
      </c>
      <c r="B15585" s="38" t="n">
        <v>51</v>
      </c>
      <c r="C15585" s="7" t="n">
        <v>3</v>
      </c>
      <c r="D15585" s="7" t="n">
        <v>2</v>
      </c>
      <c r="E15585" s="7" t="s">
        <v>341</v>
      </c>
      <c r="F15585" s="7" t="s">
        <v>341</v>
      </c>
      <c r="G15585" s="7" t="s">
        <v>154</v>
      </c>
      <c r="H15585" s="7" t="s">
        <v>155</v>
      </c>
    </row>
    <row r="15586" spans="1:8">
      <c r="A15586" t="s">
        <v>4</v>
      </c>
      <c r="B15586" s="4" t="s">
        <v>5</v>
      </c>
      <c r="C15586" s="4" t="s">
        <v>8</v>
      </c>
      <c r="D15586" s="4" t="s">
        <v>7</v>
      </c>
      <c r="E15586" s="4" t="s">
        <v>9</v>
      </c>
      <c r="F15586" s="4" t="s">
        <v>9</v>
      </c>
      <c r="G15586" s="4" t="s">
        <v>9</v>
      </c>
      <c r="H15586" s="4" t="s">
        <v>9</v>
      </c>
    </row>
    <row r="15587" spans="1:8">
      <c r="A15587" t="n">
        <v>133564</v>
      </c>
      <c r="B15587" s="38" t="n">
        <v>51</v>
      </c>
      <c r="C15587" s="7" t="n">
        <v>3</v>
      </c>
      <c r="D15587" s="7" t="n">
        <v>3</v>
      </c>
      <c r="E15587" s="7" t="s">
        <v>341</v>
      </c>
      <c r="F15587" s="7" t="s">
        <v>341</v>
      </c>
      <c r="G15587" s="7" t="s">
        <v>154</v>
      </c>
      <c r="H15587" s="7" t="s">
        <v>155</v>
      </c>
    </row>
    <row r="15588" spans="1:8">
      <c r="A15588" t="s">
        <v>4</v>
      </c>
      <c r="B15588" s="4" t="s">
        <v>5</v>
      </c>
      <c r="C15588" s="4" t="s">
        <v>8</v>
      </c>
      <c r="D15588" s="4" t="s">
        <v>7</v>
      </c>
      <c r="E15588" s="4" t="s">
        <v>9</v>
      </c>
      <c r="F15588" s="4" t="s">
        <v>9</v>
      </c>
      <c r="G15588" s="4" t="s">
        <v>9</v>
      </c>
      <c r="H15588" s="4" t="s">
        <v>9</v>
      </c>
    </row>
    <row r="15589" spans="1:8">
      <c r="A15589" t="n">
        <v>133577</v>
      </c>
      <c r="B15589" s="38" t="n">
        <v>51</v>
      </c>
      <c r="C15589" s="7" t="n">
        <v>3</v>
      </c>
      <c r="D15589" s="7" t="n">
        <v>4</v>
      </c>
      <c r="E15589" s="7" t="s">
        <v>341</v>
      </c>
      <c r="F15589" s="7" t="s">
        <v>341</v>
      </c>
      <c r="G15589" s="7" t="s">
        <v>154</v>
      </c>
      <c r="H15589" s="7" t="s">
        <v>155</v>
      </c>
    </row>
    <row r="15590" spans="1:8">
      <c r="A15590" t="s">
        <v>4</v>
      </c>
      <c r="B15590" s="4" t="s">
        <v>5</v>
      </c>
      <c r="C15590" s="4" t="s">
        <v>8</v>
      </c>
      <c r="D15590" s="4" t="s">
        <v>7</v>
      </c>
      <c r="E15590" s="4" t="s">
        <v>9</v>
      </c>
      <c r="F15590" s="4" t="s">
        <v>9</v>
      </c>
      <c r="G15590" s="4" t="s">
        <v>9</v>
      </c>
      <c r="H15590" s="4" t="s">
        <v>9</v>
      </c>
    </row>
    <row r="15591" spans="1:8">
      <c r="A15591" t="n">
        <v>133590</v>
      </c>
      <c r="B15591" s="38" t="n">
        <v>51</v>
      </c>
      <c r="C15591" s="7" t="n">
        <v>3</v>
      </c>
      <c r="D15591" s="7" t="n">
        <v>5</v>
      </c>
      <c r="E15591" s="7" t="s">
        <v>341</v>
      </c>
      <c r="F15591" s="7" t="s">
        <v>341</v>
      </c>
      <c r="G15591" s="7" t="s">
        <v>154</v>
      </c>
      <c r="H15591" s="7" t="s">
        <v>155</v>
      </c>
    </row>
    <row r="15592" spans="1:8">
      <c r="A15592" t="s">
        <v>4</v>
      </c>
      <c r="B15592" s="4" t="s">
        <v>5</v>
      </c>
      <c r="C15592" s="4" t="s">
        <v>8</v>
      </c>
      <c r="D15592" s="4" t="s">
        <v>7</v>
      </c>
      <c r="E15592" s="4" t="s">
        <v>9</v>
      </c>
      <c r="F15592" s="4" t="s">
        <v>9</v>
      </c>
      <c r="G15592" s="4" t="s">
        <v>9</v>
      </c>
      <c r="H15592" s="4" t="s">
        <v>9</v>
      </c>
    </row>
    <row r="15593" spans="1:8">
      <c r="A15593" t="n">
        <v>133603</v>
      </c>
      <c r="B15593" s="38" t="n">
        <v>51</v>
      </c>
      <c r="C15593" s="7" t="n">
        <v>3</v>
      </c>
      <c r="D15593" s="7" t="n">
        <v>6</v>
      </c>
      <c r="E15593" s="7" t="s">
        <v>341</v>
      </c>
      <c r="F15593" s="7" t="s">
        <v>341</v>
      </c>
      <c r="G15593" s="7" t="s">
        <v>154</v>
      </c>
      <c r="H15593" s="7" t="s">
        <v>155</v>
      </c>
    </row>
    <row r="15594" spans="1:8">
      <c r="A15594" t="s">
        <v>4</v>
      </c>
      <c r="B15594" s="4" t="s">
        <v>5</v>
      </c>
      <c r="C15594" s="4" t="s">
        <v>8</v>
      </c>
      <c r="D15594" s="4" t="s">
        <v>7</v>
      </c>
      <c r="E15594" s="4" t="s">
        <v>9</v>
      </c>
      <c r="F15594" s="4" t="s">
        <v>9</v>
      </c>
      <c r="G15594" s="4" t="s">
        <v>9</v>
      </c>
      <c r="H15594" s="4" t="s">
        <v>9</v>
      </c>
    </row>
    <row r="15595" spans="1:8">
      <c r="A15595" t="n">
        <v>133616</v>
      </c>
      <c r="B15595" s="38" t="n">
        <v>51</v>
      </c>
      <c r="C15595" s="7" t="n">
        <v>3</v>
      </c>
      <c r="D15595" s="7" t="n">
        <v>7</v>
      </c>
      <c r="E15595" s="7" t="s">
        <v>341</v>
      </c>
      <c r="F15595" s="7" t="s">
        <v>341</v>
      </c>
      <c r="G15595" s="7" t="s">
        <v>154</v>
      </c>
      <c r="H15595" s="7" t="s">
        <v>155</v>
      </c>
    </row>
    <row r="15596" spans="1:8">
      <c r="A15596" t="s">
        <v>4</v>
      </c>
      <c r="B15596" s="4" t="s">
        <v>5</v>
      </c>
      <c r="C15596" s="4" t="s">
        <v>8</v>
      </c>
      <c r="D15596" s="4" t="s">
        <v>7</v>
      </c>
      <c r="E15596" s="4" t="s">
        <v>9</v>
      </c>
      <c r="F15596" s="4" t="s">
        <v>9</v>
      </c>
      <c r="G15596" s="4" t="s">
        <v>9</v>
      </c>
      <c r="H15596" s="4" t="s">
        <v>9</v>
      </c>
    </row>
    <row r="15597" spans="1:8">
      <c r="A15597" t="n">
        <v>133629</v>
      </c>
      <c r="B15597" s="38" t="n">
        <v>51</v>
      </c>
      <c r="C15597" s="7" t="n">
        <v>3</v>
      </c>
      <c r="D15597" s="7" t="n">
        <v>8</v>
      </c>
      <c r="E15597" s="7" t="s">
        <v>341</v>
      </c>
      <c r="F15597" s="7" t="s">
        <v>341</v>
      </c>
      <c r="G15597" s="7" t="s">
        <v>154</v>
      </c>
      <c r="H15597" s="7" t="s">
        <v>155</v>
      </c>
    </row>
    <row r="15598" spans="1:8">
      <c r="A15598" t="s">
        <v>4</v>
      </c>
      <c r="B15598" s="4" t="s">
        <v>5</v>
      </c>
      <c r="C15598" s="4" t="s">
        <v>8</v>
      </c>
      <c r="D15598" s="4" t="s">
        <v>7</v>
      </c>
      <c r="E15598" s="4" t="s">
        <v>9</v>
      </c>
      <c r="F15598" s="4" t="s">
        <v>9</v>
      </c>
      <c r="G15598" s="4" t="s">
        <v>9</v>
      </c>
      <c r="H15598" s="4" t="s">
        <v>9</v>
      </c>
    </row>
    <row r="15599" spans="1:8">
      <c r="A15599" t="n">
        <v>133642</v>
      </c>
      <c r="B15599" s="38" t="n">
        <v>51</v>
      </c>
      <c r="C15599" s="7" t="n">
        <v>3</v>
      </c>
      <c r="D15599" s="7" t="n">
        <v>9</v>
      </c>
      <c r="E15599" s="7" t="s">
        <v>341</v>
      </c>
      <c r="F15599" s="7" t="s">
        <v>341</v>
      </c>
      <c r="G15599" s="7" t="s">
        <v>154</v>
      </c>
      <c r="H15599" s="7" t="s">
        <v>155</v>
      </c>
    </row>
    <row r="15600" spans="1:8">
      <c r="A15600" t="s">
        <v>4</v>
      </c>
      <c r="B15600" s="4" t="s">
        <v>5</v>
      </c>
      <c r="C15600" s="4" t="s">
        <v>8</v>
      </c>
      <c r="D15600" s="4" t="s">
        <v>7</v>
      </c>
      <c r="E15600" s="4" t="s">
        <v>9</v>
      </c>
      <c r="F15600" s="4" t="s">
        <v>9</v>
      </c>
      <c r="G15600" s="4" t="s">
        <v>9</v>
      </c>
      <c r="H15600" s="4" t="s">
        <v>9</v>
      </c>
    </row>
    <row r="15601" spans="1:8">
      <c r="A15601" t="n">
        <v>133655</v>
      </c>
      <c r="B15601" s="38" t="n">
        <v>51</v>
      </c>
      <c r="C15601" s="7" t="n">
        <v>3</v>
      </c>
      <c r="D15601" s="7" t="n">
        <v>11</v>
      </c>
      <c r="E15601" s="7" t="s">
        <v>341</v>
      </c>
      <c r="F15601" s="7" t="s">
        <v>341</v>
      </c>
      <c r="G15601" s="7" t="s">
        <v>154</v>
      </c>
      <c r="H15601" s="7" t="s">
        <v>155</v>
      </c>
    </row>
    <row r="15602" spans="1:8">
      <c r="A15602" t="s">
        <v>4</v>
      </c>
      <c r="B15602" s="4" t="s">
        <v>5</v>
      </c>
      <c r="C15602" s="4" t="s">
        <v>8</v>
      </c>
      <c r="D15602" s="4" t="s">
        <v>7</v>
      </c>
      <c r="E15602" s="4" t="s">
        <v>9</v>
      </c>
      <c r="F15602" s="4" t="s">
        <v>9</v>
      </c>
      <c r="G15602" s="4" t="s">
        <v>9</v>
      </c>
      <c r="H15602" s="4" t="s">
        <v>9</v>
      </c>
    </row>
    <row r="15603" spans="1:8">
      <c r="A15603" t="n">
        <v>133668</v>
      </c>
      <c r="B15603" s="38" t="n">
        <v>51</v>
      </c>
      <c r="C15603" s="7" t="n">
        <v>3</v>
      </c>
      <c r="D15603" s="7" t="n">
        <v>14</v>
      </c>
      <c r="E15603" s="7" t="s">
        <v>341</v>
      </c>
      <c r="F15603" s="7" t="s">
        <v>341</v>
      </c>
      <c r="G15603" s="7" t="s">
        <v>154</v>
      </c>
      <c r="H15603" s="7" t="s">
        <v>155</v>
      </c>
    </row>
    <row r="15604" spans="1:8">
      <c r="A15604" t="s">
        <v>4</v>
      </c>
      <c r="B15604" s="4" t="s">
        <v>5</v>
      </c>
      <c r="C15604" s="4" t="s">
        <v>8</v>
      </c>
      <c r="D15604" s="4" t="s">
        <v>7</v>
      </c>
      <c r="E15604" s="4" t="s">
        <v>9</v>
      </c>
      <c r="F15604" s="4" t="s">
        <v>9</v>
      </c>
      <c r="G15604" s="4" t="s">
        <v>9</v>
      </c>
      <c r="H15604" s="4" t="s">
        <v>9</v>
      </c>
    </row>
    <row r="15605" spans="1:8">
      <c r="A15605" t="n">
        <v>133681</v>
      </c>
      <c r="B15605" s="38" t="n">
        <v>51</v>
      </c>
      <c r="C15605" s="7" t="n">
        <v>3</v>
      </c>
      <c r="D15605" s="7" t="n">
        <v>13</v>
      </c>
      <c r="E15605" s="7" t="s">
        <v>341</v>
      </c>
      <c r="F15605" s="7" t="s">
        <v>341</v>
      </c>
      <c r="G15605" s="7" t="s">
        <v>154</v>
      </c>
      <c r="H15605" s="7" t="s">
        <v>155</v>
      </c>
    </row>
    <row r="15606" spans="1:8">
      <c r="A15606" t="s">
        <v>4</v>
      </c>
      <c r="B15606" s="4" t="s">
        <v>5</v>
      </c>
      <c r="C15606" s="4" t="s">
        <v>8</v>
      </c>
      <c r="D15606" s="4" t="s">
        <v>7</v>
      </c>
      <c r="E15606" s="4" t="s">
        <v>9</v>
      </c>
      <c r="F15606" s="4" t="s">
        <v>9</v>
      </c>
      <c r="G15606" s="4" t="s">
        <v>9</v>
      </c>
      <c r="H15606" s="4" t="s">
        <v>9</v>
      </c>
    </row>
    <row r="15607" spans="1:8">
      <c r="A15607" t="n">
        <v>133694</v>
      </c>
      <c r="B15607" s="38" t="n">
        <v>51</v>
      </c>
      <c r="C15607" s="7" t="n">
        <v>3</v>
      </c>
      <c r="D15607" s="7" t="n">
        <v>80</v>
      </c>
      <c r="E15607" s="7" t="s">
        <v>341</v>
      </c>
      <c r="F15607" s="7" t="s">
        <v>341</v>
      </c>
      <c r="G15607" s="7" t="s">
        <v>154</v>
      </c>
      <c r="H15607" s="7" t="s">
        <v>155</v>
      </c>
    </row>
    <row r="15608" spans="1:8">
      <c r="A15608" t="s">
        <v>4</v>
      </c>
      <c r="B15608" s="4" t="s">
        <v>5</v>
      </c>
      <c r="C15608" s="4" t="s">
        <v>8</v>
      </c>
      <c r="D15608" s="4" t="s">
        <v>7</v>
      </c>
      <c r="E15608" s="4" t="s">
        <v>9</v>
      </c>
      <c r="F15608" s="4" t="s">
        <v>9</v>
      </c>
      <c r="G15608" s="4" t="s">
        <v>9</v>
      </c>
      <c r="H15608" s="4" t="s">
        <v>9</v>
      </c>
    </row>
    <row r="15609" spans="1:8">
      <c r="A15609" t="n">
        <v>133707</v>
      </c>
      <c r="B15609" s="38" t="n">
        <v>51</v>
      </c>
      <c r="C15609" s="7" t="n">
        <v>3</v>
      </c>
      <c r="D15609" s="7" t="n">
        <v>15</v>
      </c>
      <c r="E15609" s="7" t="s">
        <v>341</v>
      </c>
      <c r="F15609" s="7" t="s">
        <v>341</v>
      </c>
      <c r="G15609" s="7" t="s">
        <v>154</v>
      </c>
      <c r="H15609" s="7" t="s">
        <v>155</v>
      </c>
    </row>
    <row r="15610" spans="1:8">
      <c r="A15610" t="s">
        <v>4</v>
      </c>
      <c r="B15610" s="4" t="s">
        <v>5</v>
      </c>
      <c r="C15610" s="4" t="s">
        <v>8</v>
      </c>
      <c r="D15610" s="4" t="s">
        <v>7</v>
      </c>
      <c r="E15610" s="4" t="s">
        <v>9</v>
      </c>
      <c r="F15610" s="4" t="s">
        <v>9</v>
      </c>
      <c r="G15610" s="4" t="s">
        <v>9</v>
      </c>
      <c r="H15610" s="4" t="s">
        <v>9</v>
      </c>
    </row>
    <row r="15611" spans="1:8">
      <c r="A15611" t="n">
        <v>133720</v>
      </c>
      <c r="B15611" s="38" t="n">
        <v>51</v>
      </c>
      <c r="C15611" s="7" t="n">
        <v>3</v>
      </c>
      <c r="D15611" s="7" t="n">
        <v>18</v>
      </c>
      <c r="E15611" s="7" t="s">
        <v>341</v>
      </c>
      <c r="F15611" s="7" t="s">
        <v>341</v>
      </c>
      <c r="G15611" s="7" t="s">
        <v>154</v>
      </c>
      <c r="H15611" s="7" t="s">
        <v>155</v>
      </c>
    </row>
    <row r="15612" spans="1:8">
      <c r="A15612" t="s">
        <v>4</v>
      </c>
      <c r="B15612" s="4" t="s">
        <v>5</v>
      </c>
      <c r="C15612" s="4" t="s">
        <v>8</v>
      </c>
      <c r="D15612" s="4" t="s">
        <v>7</v>
      </c>
      <c r="E15612" s="4" t="s">
        <v>9</v>
      </c>
      <c r="F15612" s="4" t="s">
        <v>9</v>
      </c>
      <c r="G15612" s="4" t="s">
        <v>9</v>
      </c>
      <c r="H15612" s="4" t="s">
        <v>9</v>
      </c>
    </row>
    <row r="15613" spans="1:8">
      <c r="A15613" t="n">
        <v>133733</v>
      </c>
      <c r="B15613" s="38" t="n">
        <v>51</v>
      </c>
      <c r="C15613" s="7" t="n">
        <v>3</v>
      </c>
      <c r="D15613" s="7" t="n">
        <v>31</v>
      </c>
      <c r="E15613" s="7" t="s">
        <v>341</v>
      </c>
      <c r="F15613" s="7" t="s">
        <v>341</v>
      </c>
      <c r="G15613" s="7" t="s">
        <v>154</v>
      </c>
      <c r="H15613" s="7" t="s">
        <v>155</v>
      </c>
    </row>
    <row r="15614" spans="1:8">
      <c r="A15614" t="s">
        <v>4</v>
      </c>
      <c r="B15614" s="4" t="s">
        <v>5</v>
      </c>
      <c r="C15614" s="4" t="s">
        <v>8</v>
      </c>
      <c r="D15614" s="4" t="s">
        <v>7</v>
      </c>
      <c r="E15614" s="4" t="s">
        <v>9</v>
      </c>
      <c r="F15614" s="4" t="s">
        <v>9</v>
      </c>
      <c r="G15614" s="4" t="s">
        <v>9</v>
      </c>
      <c r="H15614" s="4" t="s">
        <v>9</v>
      </c>
    </row>
    <row r="15615" spans="1:8">
      <c r="A15615" t="n">
        <v>133746</v>
      </c>
      <c r="B15615" s="38" t="n">
        <v>51</v>
      </c>
      <c r="C15615" s="7" t="n">
        <v>3</v>
      </c>
      <c r="D15615" s="7" t="n">
        <v>33</v>
      </c>
      <c r="E15615" s="7" t="s">
        <v>341</v>
      </c>
      <c r="F15615" s="7" t="s">
        <v>341</v>
      </c>
      <c r="G15615" s="7" t="s">
        <v>154</v>
      </c>
      <c r="H15615" s="7" t="s">
        <v>155</v>
      </c>
    </row>
    <row r="15616" spans="1:8">
      <c r="A15616" t="s">
        <v>4</v>
      </c>
      <c r="B15616" s="4" t="s">
        <v>5</v>
      </c>
      <c r="C15616" s="4" t="s">
        <v>8</v>
      </c>
      <c r="D15616" s="4" t="s">
        <v>7</v>
      </c>
      <c r="E15616" s="4" t="s">
        <v>9</v>
      </c>
      <c r="F15616" s="4" t="s">
        <v>9</v>
      </c>
      <c r="G15616" s="4" t="s">
        <v>9</v>
      </c>
      <c r="H15616" s="4" t="s">
        <v>9</v>
      </c>
    </row>
    <row r="15617" spans="1:8">
      <c r="A15617" t="n">
        <v>133759</v>
      </c>
      <c r="B15617" s="38" t="n">
        <v>51</v>
      </c>
      <c r="C15617" s="7" t="n">
        <v>3</v>
      </c>
      <c r="D15617" s="7" t="n">
        <v>16</v>
      </c>
      <c r="E15617" s="7" t="s">
        <v>341</v>
      </c>
      <c r="F15617" s="7" t="s">
        <v>341</v>
      </c>
      <c r="G15617" s="7" t="s">
        <v>154</v>
      </c>
      <c r="H15617" s="7" t="s">
        <v>155</v>
      </c>
    </row>
    <row r="15618" spans="1:8">
      <c r="A15618" t="s">
        <v>4</v>
      </c>
      <c r="B15618" s="4" t="s">
        <v>5</v>
      </c>
      <c r="C15618" s="4" t="s">
        <v>8</v>
      </c>
      <c r="D15618" s="4" t="s">
        <v>7</v>
      </c>
      <c r="E15618" s="4" t="s">
        <v>9</v>
      </c>
      <c r="F15618" s="4" t="s">
        <v>9</v>
      </c>
      <c r="G15618" s="4" t="s">
        <v>9</v>
      </c>
      <c r="H15618" s="4" t="s">
        <v>9</v>
      </c>
    </row>
    <row r="15619" spans="1:8">
      <c r="A15619" t="n">
        <v>133772</v>
      </c>
      <c r="B15619" s="38" t="n">
        <v>51</v>
      </c>
      <c r="C15619" s="7" t="n">
        <v>3</v>
      </c>
      <c r="D15619" s="7" t="n">
        <v>7032</v>
      </c>
      <c r="E15619" s="7" t="s">
        <v>341</v>
      </c>
      <c r="F15619" s="7" t="s">
        <v>341</v>
      </c>
      <c r="G15619" s="7" t="s">
        <v>154</v>
      </c>
      <c r="H15619" s="7" t="s">
        <v>155</v>
      </c>
    </row>
    <row r="15620" spans="1:8">
      <c r="A15620" t="s">
        <v>4</v>
      </c>
      <c r="B15620" s="4" t="s">
        <v>5</v>
      </c>
      <c r="C15620" s="4" t="s">
        <v>8</v>
      </c>
    </row>
    <row r="15621" spans="1:8">
      <c r="A15621" t="n">
        <v>133785</v>
      </c>
      <c r="B15621" s="57" t="n">
        <v>116</v>
      </c>
      <c r="C15621" s="7" t="n">
        <v>0</v>
      </c>
    </row>
    <row r="15622" spans="1:8">
      <c r="A15622" t="s">
        <v>4</v>
      </c>
      <c r="B15622" s="4" t="s">
        <v>5</v>
      </c>
      <c r="C15622" s="4" t="s">
        <v>8</v>
      </c>
      <c r="D15622" s="4" t="s">
        <v>7</v>
      </c>
    </row>
    <row r="15623" spans="1:8">
      <c r="A15623" t="n">
        <v>133787</v>
      </c>
      <c r="B15623" s="57" t="n">
        <v>116</v>
      </c>
      <c r="C15623" s="7" t="n">
        <v>2</v>
      </c>
      <c r="D15623" s="7" t="n">
        <v>1</v>
      </c>
    </row>
    <row r="15624" spans="1:8">
      <c r="A15624" t="s">
        <v>4</v>
      </c>
      <c r="B15624" s="4" t="s">
        <v>5</v>
      </c>
      <c r="C15624" s="4" t="s">
        <v>8</v>
      </c>
      <c r="D15624" s="4" t="s">
        <v>19</v>
      </c>
    </row>
    <row r="15625" spans="1:8">
      <c r="A15625" t="n">
        <v>133791</v>
      </c>
      <c r="B15625" s="57" t="n">
        <v>116</v>
      </c>
      <c r="C15625" s="7" t="n">
        <v>5</v>
      </c>
      <c r="D15625" s="7" t="n">
        <v>1097859072</v>
      </c>
    </row>
    <row r="15626" spans="1:8">
      <c r="A15626" t="s">
        <v>4</v>
      </c>
      <c r="B15626" s="4" t="s">
        <v>5</v>
      </c>
      <c r="C15626" s="4" t="s">
        <v>8</v>
      </c>
      <c r="D15626" s="4" t="s">
        <v>7</v>
      </c>
    </row>
    <row r="15627" spans="1:8">
      <c r="A15627" t="n">
        <v>133797</v>
      </c>
      <c r="B15627" s="57" t="n">
        <v>116</v>
      </c>
      <c r="C15627" s="7" t="n">
        <v>6</v>
      </c>
      <c r="D15627" s="7" t="n">
        <v>1</v>
      </c>
    </row>
    <row r="15628" spans="1:8">
      <c r="A15628" t="s">
        <v>4</v>
      </c>
      <c r="B15628" s="4" t="s">
        <v>5</v>
      </c>
      <c r="C15628" s="4" t="s">
        <v>7</v>
      </c>
      <c r="D15628" s="4" t="s">
        <v>19</v>
      </c>
    </row>
    <row r="15629" spans="1:8">
      <c r="A15629" t="n">
        <v>133801</v>
      </c>
      <c r="B15629" s="46" t="n">
        <v>44</v>
      </c>
      <c r="C15629" s="7" t="n">
        <v>1</v>
      </c>
      <c r="D15629" s="7" t="n">
        <v>1</v>
      </c>
    </row>
    <row r="15630" spans="1:8">
      <c r="A15630" t="s">
        <v>4</v>
      </c>
      <c r="B15630" s="4" t="s">
        <v>5</v>
      </c>
      <c r="C15630" s="4" t="s">
        <v>7</v>
      </c>
      <c r="D15630" s="4" t="s">
        <v>19</v>
      </c>
    </row>
    <row r="15631" spans="1:8">
      <c r="A15631" t="n">
        <v>133808</v>
      </c>
      <c r="B15631" s="46" t="n">
        <v>44</v>
      </c>
      <c r="C15631" s="7" t="n">
        <v>2</v>
      </c>
      <c r="D15631" s="7" t="n">
        <v>1</v>
      </c>
    </row>
    <row r="15632" spans="1:8">
      <c r="A15632" t="s">
        <v>4</v>
      </c>
      <c r="B15632" s="4" t="s">
        <v>5</v>
      </c>
      <c r="C15632" s="4" t="s">
        <v>7</v>
      </c>
      <c r="D15632" s="4" t="s">
        <v>19</v>
      </c>
    </row>
    <row r="15633" spans="1:8">
      <c r="A15633" t="n">
        <v>133815</v>
      </c>
      <c r="B15633" s="46" t="n">
        <v>44</v>
      </c>
      <c r="C15633" s="7" t="n">
        <v>3</v>
      </c>
      <c r="D15633" s="7" t="n">
        <v>1</v>
      </c>
    </row>
    <row r="15634" spans="1:8">
      <c r="A15634" t="s">
        <v>4</v>
      </c>
      <c r="B15634" s="4" t="s">
        <v>5</v>
      </c>
      <c r="C15634" s="4" t="s">
        <v>7</v>
      </c>
      <c r="D15634" s="4" t="s">
        <v>19</v>
      </c>
    </row>
    <row r="15635" spans="1:8">
      <c r="A15635" t="n">
        <v>133822</v>
      </c>
      <c r="B15635" s="46" t="n">
        <v>44</v>
      </c>
      <c r="C15635" s="7" t="n">
        <v>4</v>
      </c>
      <c r="D15635" s="7" t="n">
        <v>1</v>
      </c>
    </row>
    <row r="15636" spans="1:8">
      <c r="A15636" t="s">
        <v>4</v>
      </c>
      <c r="B15636" s="4" t="s">
        <v>5</v>
      </c>
      <c r="C15636" s="4" t="s">
        <v>7</v>
      </c>
      <c r="D15636" s="4" t="s">
        <v>19</v>
      </c>
    </row>
    <row r="15637" spans="1:8">
      <c r="A15637" t="n">
        <v>133829</v>
      </c>
      <c r="B15637" s="46" t="n">
        <v>44</v>
      </c>
      <c r="C15637" s="7" t="n">
        <v>5</v>
      </c>
      <c r="D15637" s="7" t="n">
        <v>1</v>
      </c>
    </row>
    <row r="15638" spans="1:8">
      <c r="A15638" t="s">
        <v>4</v>
      </c>
      <c r="B15638" s="4" t="s">
        <v>5</v>
      </c>
      <c r="C15638" s="4" t="s">
        <v>7</v>
      </c>
      <c r="D15638" s="4" t="s">
        <v>19</v>
      </c>
    </row>
    <row r="15639" spans="1:8">
      <c r="A15639" t="n">
        <v>133836</v>
      </c>
      <c r="B15639" s="46" t="n">
        <v>44</v>
      </c>
      <c r="C15639" s="7" t="n">
        <v>6</v>
      </c>
      <c r="D15639" s="7" t="n">
        <v>1</v>
      </c>
    </row>
    <row r="15640" spans="1:8">
      <c r="A15640" t="s">
        <v>4</v>
      </c>
      <c r="B15640" s="4" t="s">
        <v>5</v>
      </c>
      <c r="C15640" s="4" t="s">
        <v>7</v>
      </c>
      <c r="D15640" s="4" t="s">
        <v>19</v>
      </c>
    </row>
    <row r="15641" spans="1:8">
      <c r="A15641" t="n">
        <v>133843</v>
      </c>
      <c r="B15641" s="46" t="n">
        <v>44</v>
      </c>
      <c r="C15641" s="7" t="n">
        <v>7</v>
      </c>
      <c r="D15641" s="7" t="n">
        <v>1</v>
      </c>
    </row>
    <row r="15642" spans="1:8">
      <c r="A15642" t="s">
        <v>4</v>
      </c>
      <c r="B15642" s="4" t="s">
        <v>5</v>
      </c>
      <c r="C15642" s="4" t="s">
        <v>7</v>
      </c>
      <c r="D15642" s="4" t="s">
        <v>19</v>
      </c>
    </row>
    <row r="15643" spans="1:8">
      <c r="A15643" t="n">
        <v>133850</v>
      </c>
      <c r="B15643" s="46" t="n">
        <v>44</v>
      </c>
      <c r="C15643" s="7" t="n">
        <v>8</v>
      </c>
      <c r="D15643" s="7" t="n">
        <v>1</v>
      </c>
    </row>
    <row r="15644" spans="1:8">
      <c r="A15644" t="s">
        <v>4</v>
      </c>
      <c r="B15644" s="4" t="s">
        <v>5</v>
      </c>
      <c r="C15644" s="4" t="s">
        <v>7</v>
      </c>
      <c r="D15644" s="4" t="s">
        <v>19</v>
      </c>
    </row>
    <row r="15645" spans="1:8">
      <c r="A15645" t="n">
        <v>133857</v>
      </c>
      <c r="B15645" s="46" t="n">
        <v>44</v>
      </c>
      <c r="C15645" s="7" t="n">
        <v>9</v>
      </c>
      <c r="D15645" s="7" t="n">
        <v>1</v>
      </c>
    </row>
    <row r="15646" spans="1:8">
      <c r="A15646" t="s">
        <v>4</v>
      </c>
      <c r="B15646" s="4" t="s">
        <v>5</v>
      </c>
      <c r="C15646" s="4" t="s">
        <v>7</v>
      </c>
      <c r="D15646" s="4" t="s">
        <v>19</v>
      </c>
    </row>
    <row r="15647" spans="1:8">
      <c r="A15647" t="n">
        <v>133864</v>
      </c>
      <c r="B15647" s="46" t="n">
        <v>44</v>
      </c>
      <c r="C15647" s="7" t="n">
        <v>11</v>
      </c>
      <c r="D15647" s="7" t="n">
        <v>1</v>
      </c>
    </row>
    <row r="15648" spans="1:8">
      <c r="A15648" t="s">
        <v>4</v>
      </c>
      <c r="B15648" s="4" t="s">
        <v>5</v>
      </c>
      <c r="C15648" s="4" t="s">
        <v>7</v>
      </c>
      <c r="D15648" s="4" t="s">
        <v>19</v>
      </c>
    </row>
    <row r="15649" spans="1:4">
      <c r="A15649" t="n">
        <v>133871</v>
      </c>
      <c r="B15649" s="46" t="n">
        <v>44</v>
      </c>
      <c r="C15649" s="7" t="n">
        <v>13</v>
      </c>
      <c r="D15649" s="7" t="n">
        <v>1</v>
      </c>
    </row>
    <row r="15650" spans="1:4">
      <c r="A15650" t="s">
        <v>4</v>
      </c>
      <c r="B15650" s="4" t="s">
        <v>5</v>
      </c>
      <c r="C15650" s="4" t="s">
        <v>7</v>
      </c>
      <c r="D15650" s="4" t="s">
        <v>19</v>
      </c>
    </row>
    <row r="15651" spans="1:4">
      <c r="A15651" t="n">
        <v>133878</v>
      </c>
      <c r="B15651" s="46" t="n">
        <v>44</v>
      </c>
      <c r="C15651" s="7" t="n">
        <v>80</v>
      </c>
      <c r="D15651" s="7" t="n">
        <v>1</v>
      </c>
    </row>
    <row r="15652" spans="1:4">
      <c r="A15652" t="s">
        <v>4</v>
      </c>
      <c r="B15652" s="4" t="s">
        <v>5</v>
      </c>
      <c r="C15652" s="4" t="s">
        <v>7</v>
      </c>
      <c r="D15652" s="4" t="s">
        <v>19</v>
      </c>
    </row>
    <row r="15653" spans="1:4">
      <c r="A15653" t="n">
        <v>133885</v>
      </c>
      <c r="B15653" s="46" t="n">
        <v>44</v>
      </c>
      <c r="C15653" s="7" t="n">
        <v>18</v>
      </c>
      <c r="D15653" s="7" t="n">
        <v>1</v>
      </c>
    </row>
    <row r="15654" spans="1:4">
      <c r="A15654" t="s">
        <v>4</v>
      </c>
      <c r="B15654" s="4" t="s">
        <v>5</v>
      </c>
      <c r="C15654" s="4" t="s">
        <v>7</v>
      </c>
      <c r="D15654" s="4" t="s">
        <v>19</v>
      </c>
    </row>
    <row r="15655" spans="1:4">
      <c r="A15655" t="n">
        <v>133892</v>
      </c>
      <c r="B15655" s="46" t="n">
        <v>44</v>
      </c>
      <c r="C15655" s="7" t="n">
        <v>7032</v>
      </c>
      <c r="D15655" s="7" t="n">
        <v>1</v>
      </c>
    </row>
    <row r="15656" spans="1:4">
      <c r="A15656" t="s">
        <v>4</v>
      </c>
      <c r="B15656" s="4" t="s">
        <v>5</v>
      </c>
      <c r="C15656" s="4" t="s">
        <v>7</v>
      </c>
      <c r="D15656" s="4" t="s">
        <v>19</v>
      </c>
    </row>
    <row r="15657" spans="1:4">
      <c r="A15657" t="n">
        <v>133899</v>
      </c>
      <c r="B15657" s="46" t="n">
        <v>44</v>
      </c>
      <c r="C15657" s="7" t="n">
        <v>14</v>
      </c>
      <c r="D15657" s="7" t="n">
        <v>1</v>
      </c>
    </row>
    <row r="15658" spans="1:4">
      <c r="A15658" t="s">
        <v>4</v>
      </c>
      <c r="B15658" s="4" t="s">
        <v>5</v>
      </c>
      <c r="C15658" s="4" t="s">
        <v>7</v>
      </c>
      <c r="D15658" s="4" t="s">
        <v>19</v>
      </c>
    </row>
    <row r="15659" spans="1:4">
      <c r="A15659" t="n">
        <v>133906</v>
      </c>
      <c r="B15659" s="46" t="n">
        <v>44</v>
      </c>
      <c r="C15659" s="7" t="n">
        <v>15</v>
      </c>
      <c r="D15659" s="7" t="n">
        <v>1</v>
      </c>
    </row>
    <row r="15660" spans="1:4">
      <c r="A15660" t="s">
        <v>4</v>
      </c>
      <c r="B15660" s="4" t="s">
        <v>5</v>
      </c>
      <c r="C15660" s="4" t="s">
        <v>7</v>
      </c>
      <c r="D15660" s="4" t="s">
        <v>19</v>
      </c>
    </row>
    <row r="15661" spans="1:4">
      <c r="A15661" t="n">
        <v>133913</v>
      </c>
      <c r="B15661" s="46" t="n">
        <v>44</v>
      </c>
      <c r="C15661" s="7" t="n">
        <v>31</v>
      </c>
      <c r="D15661" s="7" t="n">
        <v>1</v>
      </c>
    </row>
    <row r="15662" spans="1:4">
      <c r="A15662" t="s">
        <v>4</v>
      </c>
      <c r="B15662" s="4" t="s">
        <v>5</v>
      </c>
      <c r="C15662" s="4" t="s">
        <v>7</v>
      </c>
      <c r="D15662" s="4" t="s">
        <v>19</v>
      </c>
    </row>
    <row r="15663" spans="1:4">
      <c r="A15663" t="n">
        <v>133920</v>
      </c>
      <c r="B15663" s="46" t="n">
        <v>44</v>
      </c>
      <c r="C15663" s="7" t="n">
        <v>33</v>
      </c>
      <c r="D15663" s="7" t="n">
        <v>1</v>
      </c>
    </row>
    <row r="15664" spans="1:4">
      <c r="A15664" t="s">
        <v>4</v>
      </c>
      <c r="B15664" s="4" t="s">
        <v>5</v>
      </c>
      <c r="C15664" s="4" t="s">
        <v>7</v>
      </c>
      <c r="D15664" s="4" t="s">
        <v>19</v>
      </c>
    </row>
    <row r="15665" spans="1:4">
      <c r="A15665" t="n">
        <v>133927</v>
      </c>
      <c r="B15665" s="46" t="n">
        <v>44</v>
      </c>
      <c r="C15665" s="7" t="n">
        <v>16</v>
      </c>
      <c r="D15665" s="7" t="n">
        <v>1</v>
      </c>
    </row>
    <row r="15666" spans="1:4">
      <c r="A15666" t="s">
        <v>4</v>
      </c>
      <c r="B15666" s="4" t="s">
        <v>5</v>
      </c>
      <c r="C15666" s="4" t="s">
        <v>7</v>
      </c>
      <c r="D15666" s="4" t="s">
        <v>19</v>
      </c>
    </row>
    <row r="15667" spans="1:4">
      <c r="A15667" t="n">
        <v>133934</v>
      </c>
      <c r="B15667" s="43" t="n">
        <v>43</v>
      </c>
      <c r="C15667" s="7" t="n">
        <v>14</v>
      </c>
      <c r="D15667" s="7" t="n">
        <v>1</v>
      </c>
    </row>
    <row r="15668" spans="1:4">
      <c r="A15668" t="s">
        <v>4</v>
      </c>
      <c r="B15668" s="4" t="s">
        <v>5</v>
      </c>
      <c r="C15668" s="4" t="s">
        <v>7</v>
      </c>
      <c r="D15668" s="4" t="s">
        <v>19</v>
      </c>
    </row>
    <row r="15669" spans="1:4">
      <c r="A15669" t="n">
        <v>133941</v>
      </c>
      <c r="B15669" s="43" t="n">
        <v>43</v>
      </c>
      <c r="C15669" s="7" t="n">
        <v>16</v>
      </c>
      <c r="D15669" s="7" t="n">
        <v>1</v>
      </c>
    </row>
    <row r="15670" spans="1:4">
      <c r="A15670" t="s">
        <v>4</v>
      </c>
      <c r="B15670" s="4" t="s">
        <v>5</v>
      </c>
      <c r="C15670" s="4" t="s">
        <v>7</v>
      </c>
      <c r="D15670" s="4" t="s">
        <v>19</v>
      </c>
    </row>
    <row r="15671" spans="1:4">
      <c r="A15671" t="n">
        <v>133948</v>
      </c>
      <c r="B15671" s="43" t="n">
        <v>43</v>
      </c>
      <c r="C15671" s="7" t="n">
        <v>15</v>
      </c>
      <c r="D15671" s="7" t="n">
        <v>1</v>
      </c>
    </row>
    <row r="15672" spans="1:4">
      <c r="A15672" t="s">
        <v>4</v>
      </c>
      <c r="B15672" s="4" t="s">
        <v>5</v>
      </c>
      <c r="C15672" s="4" t="s">
        <v>7</v>
      </c>
      <c r="D15672" s="4" t="s">
        <v>18</v>
      </c>
      <c r="E15672" s="4" t="s">
        <v>18</v>
      </c>
      <c r="F15672" s="4" t="s">
        <v>18</v>
      </c>
      <c r="G15672" s="4" t="s">
        <v>18</v>
      </c>
    </row>
    <row r="15673" spans="1:4">
      <c r="A15673" t="n">
        <v>133955</v>
      </c>
      <c r="B15673" s="33" t="n">
        <v>46</v>
      </c>
      <c r="C15673" s="7" t="n">
        <v>31</v>
      </c>
      <c r="D15673" s="7" t="n">
        <v>1.60000002384186</v>
      </c>
      <c r="E15673" s="7" t="n">
        <v>0</v>
      </c>
      <c r="F15673" s="7" t="n">
        <v>-32.8499984741211</v>
      </c>
      <c r="G15673" s="7" t="n">
        <v>340</v>
      </c>
    </row>
    <row r="15674" spans="1:4">
      <c r="A15674" t="s">
        <v>4</v>
      </c>
      <c r="B15674" s="4" t="s">
        <v>5</v>
      </c>
      <c r="C15674" s="4" t="s">
        <v>7</v>
      </c>
      <c r="D15674" s="4" t="s">
        <v>18</v>
      </c>
      <c r="E15674" s="4" t="s">
        <v>18</v>
      </c>
      <c r="F15674" s="4" t="s">
        <v>18</v>
      </c>
      <c r="G15674" s="4" t="s">
        <v>18</v>
      </c>
    </row>
    <row r="15675" spans="1:4">
      <c r="A15675" t="n">
        <v>133974</v>
      </c>
      <c r="B15675" s="33" t="n">
        <v>46</v>
      </c>
      <c r="C15675" s="7" t="n">
        <v>33</v>
      </c>
      <c r="D15675" s="7" t="n">
        <v>0.550000011920929</v>
      </c>
      <c r="E15675" s="7" t="n">
        <v>0</v>
      </c>
      <c r="F15675" s="7" t="n">
        <v>-33.0999984741211</v>
      </c>
      <c r="G15675" s="7" t="n">
        <v>355</v>
      </c>
    </row>
    <row r="15676" spans="1:4">
      <c r="A15676" t="s">
        <v>4</v>
      </c>
      <c r="B15676" s="4" t="s">
        <v>5</v>
      </c>
      <c r="C15676" s="4" t="s">
        <v>7</v>
      </c>
      <c r="D15676" s="4" t="s">
        <v>18</v>
      </c>
      <c r="E15676" s="4" t="s">
        <v>19</v>
      </c>
      <c r="F15676" s="4" t="s">
        <v>18</v>
      </c>
      <c r="G15676" s="4" t="s">
        <v>18</v>
      </c>
      <c r="H15676" s="4" t="s">
        <v>8</v>
      </c>
    </row>
    <row r="15677" spans="1:4">
      <c r="A15677" t="n">
        <v>133993</v>
      </c>
      <c r="B15677" s="68" t="n">
        <v>100</v>
      </c>
      <c r="C15677" s="7" t="n">
        <v>0</v>
      </c>
      <c r="D15677" s="7" t="n">
        <v>0</v>
      </c>
      <c r="E15677" s="7" t="n">
        <v>0</v>
      </c>
      <c r="F15677" s="7" t="n">
        <v>-33</v>
      </c>
      <c r="G15677" s="7" t="n">
        <v>0</v>
      </c>
      <c r="H15677" s="7" t="n">
        <v>0</v>
      </c>
    </row>
    <row r="15678" spans="1:4">
      <c r="A15678" t="s">
        <v>4</v>
      </c>
      <c r="B15678" s="4" t="s">
        <v>5</v>
      </c>
      <c r="C15678" s="4" t="s">
        <v>7</v>
      </c>
      <c r="D15678" s="4" t="s">
        <v>18</v>
      </c>
      <c r="E15678" s="4" t="s">
        <v>19</v>
      </c>
      <c r="F15678" s="4" t="s">
        <v>18</v>
      </c>
      <c r="G15678" s="4" t="s">
        <v>18</v>
      </c>
      <c r="H15678" s="4" t="s">
        <v>8</v>
      </c>
    </row>
    <row r="15679" spans="1:4">
      <c r="A15679" t="n">
        <v>134013</v>
      </c>
      <c r="B15679" s="68" t="n">
        <v>100</v>
      </c>
      <c r="C15679" s="7" t="n">
        <v>1</v>
      </c>
      <c r="D15679" s="7" t="n">
        <v>0</v>
      </c>
      <c r="E15679" s="7" t="n">
        <v>0</v>
      </c>
      <c r="F15679" s="7" t="n">
        <v>-33</v>
      </c>
      <c r="G15679" s="7" t="n">
        <v>0</v>
      </c>
      <c r="H15679" s="7" t="n">
        <v>0</v>
      </c>
    </row>
    <row r="15680" spans="1:4">
      <c r="A15680" t="s">
        <v>4</v>
      </c>
      <c r="B15680" s="4" t="s">
        <v>5</v>
      </c>
      <c r="C15680" s="4" t="s">
        <v>7</v>
      </c>
      <c r="D15680" s="4" t="s">
        <v>18</v>
      </c>
      <c r="E15680" s="4" t="s">
        <v>19</v>
      </c>
      <c r="F15680" s="4" t="s">
        <v>18</v>
      </c>
      <c r="G15680" s="4" t="s">
        <v>18</v>
      </c>
      <c r="H15680" s="4" t="s">
        <v>8</v>
      </c>
    </row>
    <row r="15681" spans="1:8">
      <c r="A15681" t="n">
        <v>134033</v>
      </c>
      <c r="B15681" s="68" t="n">
        <v>100</v>
      </c>
      <c r="C15681" s="7" t="n">
        <v>2</v>
      </c>
      <c r="D15681" s="7" t="n">
        <v>0</v>
      </c>
      <c r="E15681" s="7" t="n">
        <v>0</v>
      </c>
      <c r="F15681" s="7" t="n">
        <v>-33</v>
      </c>
      <c r="G15681" s="7" t="n">
        <v>0</v>
      </c>
      <c r="H15681" s="7" t="n">
        <v>0</v>
      </c>
    </row>
    <row r="15682" spans="1:8">
      <c r="A15682" t="s">
        <v>4</v>
      </c>
      <c r="B15682" s="4" t="s">
        <v>5</v>
      </c>
      <c r="C15682" s="4" t="s">
        <v>7</v>
      </c>
      <c r="D15682" s="4" t="s">
        <v>18</v>
      </c>
      <c r="E15682" s="4" t="s">
        <v>19</v>
      </c>
      <c r="F15682" s="4" t="s">
        <v>18</v>
      </c>
      <c r="G15682" s="4" t="s">
        <v>18</v>
      </c>
      <c r="H15682" s="4" t="s">
        <v>8</v>
      </c>
    </row>
    <row r="15683" spans="1:8">
      <c r="A15683" t="n">
        <v>134053</v>
      </c>
      <c r="B15683" s="68" t="n">
        <v>100</v>
      </c>
      <c r="C15683" s="7" t="n">
        <v>3</v>
      </c>
      <c r="D15683" s="7" t="n">
        <v>0</v>
      </c>
      <c r="E15683" s="7" t="n">
        <v>0</v>
      </c>
      <c r="F15683" s="7" t="n">
        <v>-33</v>
      </c>
      <c r="G15683" s="7" t="n">
        <v>0</v>
      </c>
      <c r="H15683" s="7" t="n">
        <v>0</v>
      </c>
    </row>
    <row r="15684" spans="1:8">
      <c r="A15684" t="s">
        <v>4</v>
      </c>
      <c r="B15684" s="4" t="s">
        <v>5</v>
      </c>
      <c r="C15684" s="4" t="s">
        <v>7</v>
      </c>
      <c r="D15684" s="4" t="s">
        <v>18</v>
      </c>
      <c r="E15684" s="4" t="s">
        <v>19</v>
      </c>
      <c r="F15684" s="4" t="s">
        <v>18</v>
      </c>
      <c r="G15684" s="4" t="s">
        <v>18</v>
      </c>
      <c r="H15684" s="4" t="s">
        <v>8</v>
      </c>
    </row>
    <row r="15685" spans="1:8">
      <c r="A15685" t="n">
        <v>134073</v>
      </c>
      <c r="B15685" s="68" t="n">
        <v>100</v>
      </c>
      <c r="C15685" s="7" t="n">
        <v>4</v>
      </c>
      <c r="D15685" s="7" t="n">
        <v>0</v>
      </c>
      <c r="E15685" s="7" t="n">
        <v>0</v>
      </c>
      <c r="F15685" s="7" t="n">
        <v>-33</v>
      </c>
      <c r="G15685" s="7" t="n">
        <v>0</v>
      </c>
      <c r="H15685" s="7" t="n">
        <v>0</v>
      </c>
    </row>
    <row r="15686" spans="1:8">
      <c r="A15686" t="s">
        <v>4</v>
      </c>
      <c r="B15686" s="4" t="s">
        <v>5</v>
      </c>
      <c r="C15686" s="4" t="s">
        <v>7</v>
      </c>
      <c r="D15686" s="4" t="s">
        <v>18</v>
      </c>
      <c r="E15686" s="4" t="s">
        <v>19</v>
      </c>
      <c r="F15686" s="4" t="s">
        <v>18</v>
      </c>
      <c r="G15686" s="4" t="s">
        <v>18</v>
      </c>
      <c r="H15686" s="4" t="s">
        <v>8</v>
      </c>
    </row>
    <row r="15687" spans="1:8">
      <c r="A15687" t="n">
        <v>134093</v>
      </c>
      <c r="B15687" s="68" t="n">
        <v>100</v>
      </c>
      <c r="C15687" s="7" t="n">
        <v>5</v>
      </c>
      <c r="D15687" s="7" t="n">
        <v>0</v>
      </c>
      <c r="E15687" s="7" t="n">
        <v>0</v>
      </c>
      <c r="F15687" s="7" t="n">
        <v>-33</v>
      </c>
      <c r="G15687" s="7" t="n">
        <v>0</v>
      </c>
      <c r="H15687" s="7" t="n">
        <v>0</v>
      </c>
    </row>
    <row r="15688" spans="1:8">
      <c r="A15688" t="s">
        <v>4</v>
      </c>
      <c r="B15688" s="4" t="s">
        <v>5</v>
      </c>
      <c r="C15688" s="4" t="s">
        <v>7</v>
      </c>
      <c r="D15688" s="4" t="s">
        <v>18</v>
      </c>
      <c r="E15688" s="4" t="s">
        <v>19</v>
      </c>
      <c r="F15688" s="4" t="s">
        <v>18</v>
      </c>
      <c r="G15688" s="4" t="s">
        <v>18</v>
      </c>
      <c r="H15688" s="4" t="s">
        <v>8</v>
      </c>
    </row>
    <row r="15689" spans="1:8">
      <c r="A15689" t="n">
        <v>134113</v>
      </c>
      <c r="B15689" s="68" t="n">
        <v>100</v>
      </c>
      <c r="C15689" s="7" t="n">
        <v>6</v>
      </c>
      <c r="D15689" s="7" t="n">
        <v>0</v>
      </c>
      <c r="E15689" s="7" t="n">
        <v>0</v>
      </c>
      <c r="F15689" s="7" t="n">
        <v>-33</v>
      </c>
      <c r="G15689" s="7" t="n">
        <v>0</v>
      </c>
      <c r="H15689" s="7" t="n">
        <v>0</v>
      </c>
    </row>
    <row r="15690" spans="1:8">
      <c r="A15690" t="s">
        <v>4</v>
      </c>
      <c r="B15690" s="4" t="s">
        <v>5</v>
      </c>
      <c r="C15690" s="4" t="s">
        <v>7</v>
      </c>
      <c r="D15690" s="4" t="s">
        <v>18</v>
      </c>
      <c r="E15690" s="4" t="s">
        <v>19</v>
      </c>
      <c r="F15690" s="4" t="s">
        <v>18</v>
      </c>
      <c r="G15690" s="4" t="s">
        <v>18</v>
      </c>
      <c r="H15690" s="4" t="s">
        <v>8</v>
      </c>
    </row>
    <row r="15691" spans="1:8">
      <c r="A15691" t="n">
        <v>134133</v>
      </c>
      <c r="B15691" s="68" t="n">
        <v>100</v>
      </c>
      <c r="C15691" s="7" t="n">
        <v>7</v>
      </c>
      <c r="D15691" s="7" t="n">
        <v>0</v>
      </c>
      <c r="E15691" s="7" t="n">
        <v>0</v>
      </c>
      <c r="F15691" s="7" t="n">
        <v>-33</v>
      </c>
      <c r="G15691" s="7" t="n">
        <v>0</v>
      </c>
      <c r="H15691" s="7" t="n">
        <v>0</v>
      </c>
    </row>
    <row r="15692" spans="1:8">
      <c r="A15692" t="s">
        <v>4</v>
      </c>
      <c r="B15692" s="4" t="s">
        <v>5</v>
      </c>
      <c r="C15692" s="4" t="s">
        <v>7</v>
      </c>
      <c r="D15692" s="4" t="s">
        <v>18</v>
      </c>
      <c r="E15692" s="4" t="s">
        <v>19</v>
      </c>
      <c r="F15692" s="4" t="s">
        <v>18</v>
      </c>
      <c r="G15692" s="4" t="s">
        <v>18</v>
      </c>
      <c r="H15692" s="4" t="s">
        <v>8</v>
      </c>
    </row>
    <row r="15693" spans="1:8">
      <c r="A15693" t="n">
        <v>134153</v>
      </c>
      <c r="B15693" s="68" t="n">
        <v>100</v>
      </c>
      <c r="C15693" s="7" t="n">
        <v>8</v>
      </c>
      <c r="D15693" s="7" t="n">
        <v>0</v>
      </c>
      <c r="E15693" s="7" t="n">
        <v>0</v>
      </c>
      <c r="F15693" s="7" t="n">
        <v>-33</v>
      </c>
      <c r="G15693" s="7" t="n">
        <v>0</v>
      </c>
      <c r="H15693" s="7" t="n">
        <v>0</v>
      </c>
    </row>
    <row r="15694" spans="1:8">
      <c r="A15694" t="s">
        <v>4</v>
      </c>
      <c r="B15694" s="4" t="s">
        <v>5</v>
      </c>
      <c r="C15694" s="4" t="s">
        <v>7</v>
      </c>
      <c r="D15694" s="4" t="s">
        <v>18</v>
      </c>
      <c r="E15694" s="4" t="s">
        <v>19</v>
      </c>
      <c r="F15694" s="4" t="s">
        <v>18</v>
      </c>
      <c r="G15694" s="4" t="s">
        <v>18</v>
      </c>
      <c r="H15694" s="4" t="s">
        <v>8</v>
      </c>
    </row>
    <row r="15695" spans="1:8">
      <c r="A15695" t="n">
        <v>134173</v>
      </c>
      <c r="B15695" s="68" t="n">
        <v>100</v>
      </c>
      <c r="C15695" s="7" t="n">
        <v>9</v>
      </c>
      <c r="D15695" s="7" t="n">
        <v>0</v>
      </c>
      <c r="E15695" s="7" t="n">
        <v>0</v>
      </c>
      <c r="F15695" s="7" t="n">
        <v>-33</v>
      </c>
      <c r="G15695" s="7" t="n">
        <v>0</v>
      </c>
      <c r="H15695" s="7" t="n">
        <v>0</v>
      </c>
    </row>
    <row r="15696" spans="1:8">
      <c r="A15696" t="s">
        <v>4</v>
      </c>
      <c r="B15696" s="4" t="s">
        <v>5</v>
      </c>
      <c r="C15696" s="4" t="s">
        <v>7</v>
      </c>
      <c r="D15696" s="4" t="s">
        <v>18</v>
      </c>
      <c r="E15696" s="4" t="s">
        <v>19</v>
      </c>
      <c r="F15696" s="4" t="s">
        <v>18</v>
      </c>
      <c r="G15696" s="4" t="s">
        <v>18</v>
      </c>
      <c r="H15696" s="4" t="s">
        <v>8</v>
      </c>
    </row>
    <row r="15697" spans="1:8">
      <c r="A15697" t="n">
        <v>134193</v>
      </c>
      <c r="B15697" s="68" t="n">
        <v>100</v>
      </c>
      <c r="C15697" s="7" t="n">
        <v>11</v>
      </c>
      <c r="D15697" s="7" t="n">
        <v>0</v>
      </c>
      <c r="E15697" s="7" t="n">
        <v>0</v>
      </c>
      <c r="F15697" s="7" t="n">
        <v>-33</v>
      </c>
      <c r="G15697" s="7" t="n">
        <v>0</v>
      </c>
      <c r="H15697" s="7" t="n">
        <v>0</v>
      </c>
    </row>
    <row r="15698" spans="1:8">
      <c r="A15698" t="s">
        <v>4</v>
      </c>
      <c r="B15698" s="4" t="s">
        <v>5</v>
      </c>
      <c r="C15698" s="4" t="s">
        <v>7</v>
      </c>
      <c r="D15698" s="4" t="s">
        <v>18</v>
      </c>
      <c r="E15698" s="4" t="s">
        <v>19</v>
      </c>
      <c r="F15698" s="4" t="s">
        <v>18</v>
      </c>
      <c r="G15698" s="4" t="s">
        <v>18</v>
      </c>
      <c r="H15698" s="4" t="s">
        <v>8</v>
      </c>
    </row>
    <row r="15699" spans="1:8">
      <c r="A15699" t="n">
        <v>134213</v>
      </c>
      <c r="B15699" s="68" t="n">
        <v>100</v>
      </c>
      <c r="C15699" s="7" t="n">
        <v>13</v>
      </c>
      <c r="D15699" s="7" t="n">
        <v>0</v>
      </c>
      <c r="E15699" s="7" t="n">
        <v>0</v>
      </c>
      <c r="F15699" s="7" t="n">
        <v>-33</v>
      </c>
      <c r="G15699" s="7" t="n">
        <v>0</v>
      </c>
      <c r="H15699" s="7" t="n">
        <v>0</v>
      </c>
    </row>
    <row r="15700" spans="1:8">
      <c r="A15700" t="s">
        <v>4</v>
      </c>
      <c r="B15700" s="4" t="s">
        <v>5</v>
      </c>
      <c r="C15700" s="4" t="s">
        <v>7</v>
      </c>
      <c r="D15700" s="4" t="s">
        <v>18</v>
      </c>
      <c r="E15700" s="4" t="s">
        <v>19</v>
      </c>
      <c r="F15700" s="4" t="s">
        <v>18</v>
      </c>
      <c r="G15700" s="4" t="s">
        <v>18</v>
      </c>
      <c r="H15700" s="4" t="s">
        <v>8</v>
      </c>
    </row>
    <row r="15701" spans="1:8">
      <c r="A15701" t="n">
        <v>134233</v>
      </c>
      <c r="B15701" s="68" t="n">
        <v>100</v>
      </c>
      <c r="C15701" s="7" t="n">
        <v>80</v>
      </c>
      <c r="D15701" s="7" t="n">
        <v>0</v>
      </c>
      <c r="E15701" s="7" t="n">
        <v>0</v>
      </c>
      <c r="F15701" s="7" t="n">
        <v>-33</v>
      </c>
      <c r="G15701" s="7" t="n">
        <v>0</v>
      </c>
      <c r="H15701" s="7" t="n">
        <v>0</v>
      </c>
    </row>
    <row r="15702" spans="1:8">
      <c r="A15702" t="s">
        <v>4</v>
      </c>
      <c r="B15702" s="4" t="s">
        <v>5</v>
      </c>
      <c r="C15702" s="4" t="s">
        <v>7</v>
      </c>
      <c r="D15702" s="4" t="s">
        <v>18</v>
      </c>
      <c r="E15702" s="4" t="s">
        <v>19</v>
      </c>
      <c r="F15702" s="4" t="s">
        <v>18</v>
      </c>
      <c r="G15702" s="4" t="s">
        <v>18</v>
      </c>
      <c r="H15702" s="4" t="s">
        <v>8</v>
      </c>
    </row>
    <row r="15703" spans="1:8">
      <c r="A15703" t="n">
        <v>134253</v>
      </c>
      <c r="B15703" s="68" t="n">
        <v>100</v>
      </c>
      <c r="C15703" s="7" t="n">
        <v>18</v>
      </c>
      <c r="D15703" s="7" t="n">
        <v>0</v>
      </c>
      <c r="E15703" s="7" t="n">
        <v>0</v>
      </c>
      <c r="F15703" s="7" t="n">
        <v>-33</v>
      </c>
      <c r="G15703" s="7" t="n">
        <v>0</v>
      </c>
      <c r="H15703" s="7" t="n">
        <v>0</v>
      </c>
    </row>
    <row r="15704" spans="1:8">
      <c r="A15704" t="s">
        <v>4</v>
      </c>
      <c r="B15704" s="4" t="s">
        <v>5</v>
      </c>
      <c r="C15704" s="4" t="s">
        <v>7</v>
      </c>
      <c r="D15704" s="4" t="s">
        <v>18</v>
      </c>
      <c r="E15704" s="4" t="s">
        <v>19</v>
      </c>
      <c r="F15704" s="4" t="s">
        <v>18</v>
      </c>
      <c r="G15704" s="4" t="s">
        <v>18</v>
      </c>
      <c r="H15704" s="4" t="s">
        <v>8</v>
      </c>
    </row>
    <row r="15705" spans="1:8">
      <c r="A15705" t="n">
        <v>134273</v>
      </c>
      <c r="B15705" s="68" t="n">
        <v>100</v>
      </c>
      <c r="C15705" s="7" t="n">
        <v>7032</v>
      </c>
      <c r="D15705" s="7" t="n">
        <v>0</v>
      </c>
      <c r="E15705" s="7" t="n">
        <v>0</v>
      </c>
      <c r="F15705" s="7" t="n">
        <v>-33</v>
      </c>
      <c r="G15705" s="7" t="n">
        <v>0</v>
      </c>
      <c r="H15705" s="7" t="n">
        <v>0</v>
      </c>
    </row>
    <row r="15706" spans="1:8">
      <c r="A15706" t="s">
        <v>4</v>
      </c>
      <c r="B15706" s="4" t="s">
        <v>5</v>
      </c>
      <c r="C15706" s="4" t="s">
        <v>7</v>
      </c>
      <c r="D15706" s="4" t="s">
        <v>7</v>
      </c>
      <c r="E15706" s="4" t="s">
        <v>18</v>
      </c>
      <c r="F15706" s="4" t="s">
        <v>8</v>
      </c>
    </row>
    <row r="15707" spans="1:8">
      <c r="A15707" t="n">
        <v>134293</v>
      </c>
      <c r="B15707" s="58" t="n">
        <v>53</v>
      </c>
      <c r="C15707" s="7" t="n">
        <v>14</v>
      </c>
      <c r="D15707" s="7" t="n">
        <v>8</v>
      </c>
      <c r="E15707" s="7" t="n">
        <v>0</v>
      </c>
      <c r="F15707" s="7" t="n">
        <v>0</v>
      </c>
    </row>
    <row r="15708" spans="1:8">
      <c r="A15708" t="s">
        <v>4</v>
      </c>
      <c r="B15708" s="4" t="s">
        <v>5</v>
      </c>
      <c r="C15708" s="4" t="s">
        <v>7</v>
      </c>
      <c r="D15708" s="4" t="s">
        <v>7</v>
      </c>
      <c r="E15708" s="4" t="s">
        <v>18</v>
      </c>
      <c r="F15708" s="4" t="s">
        <v>8</v>
      </c>
    </row>
    <row r="15709" spans="1:8">
      <c r="A15709" t="n">
        <v>134303</v>
      </c>
      <c r="B15709" s="58" t="n">
        <v>53</v>
      </c>
      <c r="C15709" s="7" t="n">
        <v>15</v>
      </c>
      <c r="D15709" s="7" t="n">
        <v>8</v>
      </c>
      <c r="E15709" s="7" t="n">
        <v>0</v>
      </c>
      <c r="F15709" s="7" t="n">
        <v>0</v>
      </c>
    </row>
    <row r="15710" spans="1:8">
      <c r="A15710" t="s">
        <v>4</v>
      </c>
      <c r="B15710" s="4" t="s">
        <v>5</v>
      </c>
      <c r="C15710" s="4" t="s">
        <v>7</v>
      </c>
      <c r="D15710" s="4" t="s">
        <v>7</v>
      </c>
      <c r="E15710" s="4" t="s">
        <v>18</v>
      </c>
      <c r="F15710" s="4" t="s">
        <v>8</v>
      </c>
    </row>
    <row r="15711" spans="1:8">
      <c r="A15711" t="n">
        <v>134313</v>
      </c>
      <c r="B15711" s="58" t="n">
        <v>53</v>
      </c>
      <c r="C15711" s="7" t="n">
        <v>16</v>
      </c>
      <c r="D15711" s="7" t="n">
        <v>8</v>
      </c>
      <c r="E15711" s="7" t="n">
        <v>0</v>
      </c>
      <c r="F15711" s="7" t="n">
        <v>0</v>
      </c>
    </row>
    <row r="15712" spans="1:8">
      <c r="A15712" t="s">
        <v>4</v>
      </c>
      <c r="B15712" s="4" t="s">
        <v>5</v>
      </c>
      <c r="C15712" s="4" t="s">
        <v>7</v>
      </c>
      <c r="D15712" s="4" t="s">
        <v>7</v>
      </c>
      <c r="E15712" s="4" t="s">
        <v>7</v>
      </c>
    </row>
    <row r="15713" spans="1:8">
      <c r="A15713" t="n">
        <v>134323</v>
      </c>
      <c r="B15713" s="45" t="n">
        <v>61</v>
      </c>
      <c r="C15713" s="7" t="n">
        <v>0</v>
      </c>
      <c r="D15713" s="7" t="n">
        <v>65533</v>
      </c>
      <c r="E15713" s="7" t="n">
        <v>0</v>
      </c>
    </row>
    <row r="15714" spans="1:8">
      <c r="A15714" t="s">
        <v>4</v>
      </c>
      <c r="B15714" s="4" t="s">
        <v>5</v>
      </c>
      <c r="C15714" s="4" t="s">
        <v>7</v>
      </c>
      <c r="D15714" s="4" t="s">
        <v>7</v>
      </c>
      <c r="E15714" s="4" t="s">
        <v>7</v>
      </c>
    </row>
    <row r="15715" spans="1:8">
      <c r="A15715" t="n">
        <v>134330</v>
      </c>
      <c r="B15715" s="45" t="n">
        <v>61</v>
      </c>
      <c r="C15715" s="7" t="n">
        <v>1</v>
      </c>
      <c r="D15715" s="7" t="n">
        <v>65533</v>
      </c>
      <c r="E15715" s="7" t="n">
        <v>0</v>
      </c>
    </row>
    <row r="15716" spans="1:8">
      <c r="A15716" t="s">
        <v>4</v>
      </c>
      <c r="B15716" s="4" t="s">
        <v>5</v>
      </c>
      <c r="C15716" s="4" t="s">
        <v>7</v>
      </c>
      <c r="D15716" s="4" t="s">
        <v>7</v>
      </c>
      <c r="E15716" s="4" t="s">
        <v>7</v>
      </c>
    </row>
    <row r="15717" spans="1:8">
      <c r="A15717" t="n">
        <v>134337</v>
      </c>
      <c r="B15717" s="45" t="n">
        <v>61</v>
      </c>
      <c r="C15717" s="7" t="n">
        <v>2</v>
      </c>
      <c r="D15717" s="7" t="n">
        <v>65533</v>
      </c>
      <c r="E15717" s="7" t="n">
        <v>0</v>
      </c>
    </row>
    <row r="15718" spans="1:8">
      <c r="A15718" t="s">
        <v>4</v>
      </c>
      <c r="B15718" s="4" t="s">
        <v>5</v>
      </c>
      <c r="C15718" s="4" t="s">
        <v>7</v>
      </c>
      <c r="D15718" s="4" t="s">
        <v>7</v>
      </c>
      <c r="E15718" s="4" t="s">
        <v>7</v>
      </c>
    </row>
    <row r="15719" spans="1:8">
      <c r="A15719" t="n">
        <v>134344</v>
      </c>
      <c r="B15719" s="45" t="n">
        <v>61</v>
      </c>
      <c r="C15719" s="7" t="n">
        <v>3</v>
      </c>
      <c r="D15719" s="7" t="n">
        <v>65533</v>
      </c>
      <c r="E15719" s="7" t="n">
        <v>0</v>
      </c>
    </row>
    <row r="15720" spans="1:8">
      <c r="A15720" t="s">
        <v>4</v>
      </c>
      <c r="B15720" s="4" t="s">
        <v>5</v>
      </c>
      <c r="C15720" s="4" t="s">
        <v>7</v>
      </c>
      <c r="D15720" s="4" t="s">
        <v>7</v>
      </c>
      <c r="E15720" s="4" t="s">
        <v>7</v>
      </c>
    </row>
    <row r="15721" spans="1:8">
      <c r="A15721" t="n">
        <v>134351</v>
      </c>
      <c r="B15721" s="45" t="n">
        <v>61</v>
      </c>
      <c r="C15721" s="7" t="n">
        <v>4</v>
      </c>
      <c r="D15721" s="7" t="n">
        <v>65533</v>
      </c>
      <c r="E15721" s="7" t="n">
        <v>0</v>
      </c>
    </row>
    <row r="15722" spans="1:8">
      <c r="A15722" t="s">
        <v>4</v>
      </c>
      <c r="B15722" s="4" t="s">
        <v>5</v>
      </c>
      <c r="C15722" s="4" t="s">
        <v>7</v>
      </c>
      <c r="D15722" s="4" t="s">
        <v>7</v>
      </c>
      <c r="E15722" s="4" t="s">
        <v>7</v>
      </c>
    </row>
    <row r="15723" spans="1:8">
      <c r="A15723" t="n">
        <v>134358</v>
      </c>
      <c r="B15723" s="45" t="n">
        <v>61</v>
      </c>
      <c r="C15723" s="7" t="n">
        <v>5</v>
      </c>
      <c r="D15723" s="7" t="n">
        <v>65533</v>
      </c>
      <c r="E15723" s="7" t="n">
        <v>0</v>
      </c>
    </row>
    <row r="15724" spans="1:8">
      <c r="A15724" t="s">
        <v>4</v>
      </c>
      <c r="B15724" s="4" t="s">
        <v>5</v>
      </c>
      <c r="C15724" s="4" t="s">
        <v>7</v>
      </c>
      <c r="D15724" s="4" t="s">
        <v>7</v>
      </c>
      <c r="E15724" s="4" t="s">
        <v>7</v>
      </c>
    </row>
    <row r="15725" spans="1:8">
      <c r="A15725" t="n">
        <v>134365</v>
      </c>
      <c r="B15725" s="45" t="n">
        <v>61</v>
      </c>
      <c r="C15725" s="7" t="n">
        <v>6</v>
      </c>
      <c r="D15725" s="7" t="n">
        <v>65533</v>
      </c>
      <c r="E15725" s="7" t="n">
        <v>0</v>
      </c>
    </row>
    <row r="15726" spans="1:8">
      <c r="A15726" t="s">
        <v>4</v>
      </c>
      <c r="B15726" s="4" t="s">
        <v>5</v>
      </c>
      <c r="C15726" s="4" t="s">
        <v>7</v>
      </c>
      <c r="D15726" s="4" t="s">
        <v>7</v>
      </c>
      <c r="E15726" s="4" t="s">
        <v>7</v>
      </c>
    </row>
    <row r="15727" spans="1:8">
      <c r="A15727" t="n">
        <v>134372</v>
      </c>
      <c r="B15727" s="45" t="n">
        <v>61</v>
      </c>
      <c r="C15727" s="7" t="n">
        <v>7</v>
      </c>
      <c r="D15727" s="7" t="n">
        <v>65533</v>
      </c>
      <c r="E15727" s="7" t="n">
        <v>0</v>
      </c>
    </row>
    <row r="15728" spans="1:8">
      <c r="A15728" t="s">
        <v>4</v>
      </c>
      <c r="B15728" s="4" t="s">
        <v>5</v>
      </c>
      <c r="C15728" s="4" t="s">
        <v>7</v>
      </c>
      <c r="D15728" s="4" t="s">
        <v>7</v>
      </c>
      <c r="E15728" s="4" t="s">
        <v>7</v>
      </c>
    </row>
    <row r="15729" spans="1:5">
      <c r="A15729" t="n">
        <v>134379</v>
      </c>
      <c r="B15729" s="45" t="n">
        <v>61</v>
      </c>
      <c r="C15729" s="7" t="n">
        <v>8</v>
      </c>
      <c r="D15729" s="7" t="n">
        <v>65533</v>
      </c>
      <c r="E15729" s="7" t="n">
        <v>0</v>
      </c>
    </row>
    <row r="15730" spans="1:5">
      <c r="A15730" t="s">
        <v>4</v>
      </c>
      <c r="B15730" s="4" t="s">
        <v>5</v>
      </c>
      <c r="C15730" s="4" t="s">
        <v>7</v>
      </c>
      <c r="D15730" s="4" t="s">
        <v>7</v>
      </c>
      <c r="E15730" s="4" t="s">
        <v>7</v>
      </c>
    </row>
    <row r="15731" spans="1:5">
      <c r="A15731" t="n">
        <v>134386</v>
      </c>
      <c r="B15731" s="45" t="n">
        <v>61</v>
      </c>
      <c r="C15731" s="7" t="n">
        <v>9</v>
      </c>
      <c r="D15731" s="7" t="n">
        <v>65533</v>
      </c>
      <c r="E15731" s="7" t="n">
        <v>0</v>
      </c>
    </row>
    <row r="15732" spans="1:5">
      <c r="A15732" t="s">
        <v>4</v>
      </c>
      <c r="B15732" s="4" t="s">
        <v>5</v>
      </c>
      <c r="C15732" s="4" t="s">
        <v>7</v>
      </c>
      <c r="D15732" s="4" t="s">
        <v>7</v>
      </c>
      <c r="E15732" s="4" t="s">
        <v>7</v>
      </c>
    </row>
    <row r="15733" spans="1:5">
      <c r="A15733" t="n">
        <v>134393</v>
      </c>
      <c r="B15733" s="45" t="n">
        <v>61</v>
      </c>
      <c r="C15733" s="7" t="n">
        <v>11</v>
      </c>
      <c r="D15733" s="7" t="n">
        <v>65533</v>
      </c>
      <c r="E15733" s="7" t="n">
        <v>0</v>
      </c>
    </row>
    <row r="15734" spans="1:5">
      <c r="A15734" t="s">
        <v>4</v>
      </c>
      <c r="B15734" s="4" t="s">
        <v>5</v>
      </c>
      <c r="C15734" s="4" t="s">
        <v>7</v>
      </c>
      <c r="D15734" s="4" t="s">
        <v>7</v>
      </c>
      <c r="E15734" s="4" t="s">
        <v>7</v>
      </c>
    </row>
    <row r="15735" spans="1:5">
      <c r="A15735" t="n">
        <v>134400</v>
      </c>
      <c r="B15735" s="45" t="n">
        <v>61</v>
      </c>
      <c r="C15735" s="7" t="n">
        <v>13</v>
      </c>
      <c r="D15735" s="7" t="n">
        <v>65533</v>
      </c>
      <c r="E15735" s="7" t="n">
        <v>0</v>
      </c>
    </row>
    <row r="15736" spans="1:5">
      <c r="A15736" t="s">
        <v>4</v>
      </c>
      <c r="B15736" s="4" t="s">
        <v>5</v>
      </c>
      <c r="C15736" s="4" t="s">
        <v>7</v>
      </c>
      <c r="D15736" s="4" t="s">
        <v>7</v>
      </c>
      <c r="E15736" s="4" t="s">
        <v>7</v>
      </c>
    </row>
    <row r="15737" spans="1:5">
      <c r="A15737" t="n">
        <v>134407</v>
      </c>
      <c r="B15737" s="45" t="n">
        <v>61</v>
      </c>
      <c r="C15737" s="7" t="n">
        <v>80</v>
      </c>
      <c r="D15737" s="7" t="n">
        <v>65533</v>
      </c>
      <c r="E15737" s="7" t="n">
        <v>0</v>
      </c>
    </row>
    <row r="15738" spans="1:5">
      <c r="A15738" t="s">
        <v>4</v>
      </c>
      <c r="B15738" s="4" t="s">
        <v>5</v>
      </c>
      <c r="C15738" s="4" t="s">
        <v>7</v>
      </c>
      <c r="D15738" s="4" t="s">
        <v>7</v>
      </c>
      <c r="E15738" s="4" t="s">
        <v>7</v>
      </c>
    </row>
    <row r="15739" spans="1:5">
      <c r="A15739" t="n">
        <v>134414</v>
      </c>
      <c r="B15739" s="45" t="n">
        <v>61</v>
      </c>
      <c r="C15739" s="7" t="n">
        <v>18</v>
      </c>
      <c r="D15739" s="7" t="n">
        <v>65533</v>
      </c>
      <c r="E15739" s="7" t="n">
        <v>0</v>
      </c>
    </row>
    <row r="15740" spans="1:5">
      <c r="A15740" t="s">
        <v>4</v>
      </c>
      <c r="B15740" s="4" t="s">
        <v>5</v>
      </c>
      <c r="C15740" s="4" t="s">
        <v>7</v>
      </c>
      <c r="D15740" s="4" t="s">
        <v>7</v>
      </c>
      <c r="E15740" s="4" t="s">
        <v>7</v>
      </c>
    </row>
    <row r="15741" spans="1:5">
      <c r="A15741" t="n">
        <v>134421</v>
      </c>
      <c r="B15741" s="45" t="n">
        <v>61</v>
      </c>
      <c r="C15741" s="7" t="n">
        <v>7032</v>
      </c>
      <c r="D15741" s="7" t="n">
        <v>65533</v>
      </c>
      <c r="E15741" s="7" t="n">
        <v>0</v>
      </c>
    </row>
    <row r="15742" spans="1:5">
      <c r="A15742" t="s">
        <v>4</v>
      </c>
      <c r="B15742" s="4" t="s">
        <v>5</v>
      </c>
      <c r="C15742" s="4" t="s">
        <v>7</v>
      </c>
      <c r="D15742" s="4" t="s">
        <v>7</v>
      </c>
      <c r="E15742" s="4" t="s">
        <v>7</v>
      </c>
    </row>
    <row r="15743" spans="1:5">
      <c r="A15743" t="n">
        <v>134428</v>
      </c>
      <c r="B15743" s="45" t="n">
        <v>61</v>
      </c>
      <c r="C15743" s="7" t="n">
        <v>14</v>
      </c>
      <c r="D15743" s="7" t="n">
        <v>65533</v>
      </c>
      <c r="E15743" s="7" t="n">
        <v>0</v>
      </c>
    </row>
    <row r="15744" spans="1:5">
      <c r="A15744" t="s">
        <v>4</v>
      </c>
      <c r="B15744" s="4" t="s">
        <v>5</v>
      </c>
      <c r="C15744" s="4" t="s">
        <v>7</v>
      </c>
      <c r="D15744" s="4" t="s">
        <v>7</v>
      </c>
      <c r="E15744" s="4" t="s">
        <v>7</v>
      </c>
    </row>
    <row r="15745" spans="1:5">
      <c r="A15745" t="n">
        <v>134435</v>
      </c>
      <c r="B15745" s="45" t="n">
        <v>61</v>
      </c>
      <c r="C15745" s="7" t="n">
        <v>15</v>
      </c>
      <c r="D15745" s="7" t="n">
        <v>65533</v>
      </c>
      <c r="E15745" s="7" t="n">
        <v>0</v>
      </c>
    </row>
    <row r="15746" spans="1:5">
      <c r="A15746" t="s">
        <v>4</v>
      </c>
      <c r="B15746" s="4" t="s">
        <v>5</v>
      </c>
      <c r="C15746" s="4" t="s">
        <v>7</v>
      </c>
      <c r="D15746" s="4" t="s">
        <v>7</v>
      </c>
      <c r="E15746" s="4" t="s">
        <v>7</v>
      </c>
    </row>
    <row r="15747" spans="1:5">
      <c r="A15747" t="n">
        <v>134442</v>
      </c>
      <c r="B15747" s="45" t="n">
        <v>61</v>
      </c>
      <c r="C15747" s="7" t="n">
        <v>31</v>
      </c>
      <c r="D15747" s="7" t="n">
        <v>65533</v>
      </c>
      <c r="E15747" s="7" t="n">
        <v>0</v>
      </c>
    </row>
    <row r="15748" spans="1:5">
      <c r="A15748" t="s">
        <v>4</v>
      </c>
      <c r="B15748" s="4" t="s">
        <v>5</v>
      </c>
      <c r="C15748" s="4" t="s">
        <v>7</v>
      </c>
      <c r="D15748" s="4" t="s">
        <v>7</v>
      </c>
      <c r="E15748" s="4" t="s">
        <v>7</v>
      </c>
    </row>
    <row r="15749" spans="1:5">
      <c r="A15749" t="n">
        <v>134449</v>
      </c>
      <c r="B15749" s="45" t="n">
        <v>61</v>
      </c>
      <c r="C15749" s="7" t="n">
        <v>33</v>
      </c>
      <c r="D15749" s="7" t="n">
        <v>65533</v>
      </c>
      <c r="E15749" s="7" t="n">
        <v>0</v>
      </c>
    </row>
    <row r="15750" spans="1:5">
      <c r="A15750" t="s">
        <v>4</v>
      </c>
      <c r="B15750" s="4" t="s">
        <v>5</v>
      </c>
      <c r="C15750" s="4" t="s">
        <v>7</v>
      </c>
      <c r="D15750" s="4" t="s">
        <v>7</v>
      </c>
      <c r="E15750" s="4" t="s">
        <v>7</v>
      </c>
    </row>
    <row r="15751" spans="1:5">
      <c r="A15751" t="n">
        <v>134456</v>
      </c>
      <c r="B15751" s="45" t="n">
        <v>61</v>
      </c>
      <c r="C15751" s="7" t="n">
        <v>16</v>
      </c>
      <c r="D15751" s="7" t="n">
        <v>65533</v>
      </c>
      <c r="E15751" s="7" t="n">
        <v>0</v>
      </c>
    </row>
    <row r="15752" spans="1:5">
      <c r="A15752" t="s">
        <v>4</v>
      </c>
      <c r="B15752" s="4" t="s">
        <v>5</v>
      </c>
      <c r="C15752" s="4" t="s">
        <v>8</v>
      </c>
      <c r="D15752" s="4" t="s">
        <v>8</v>
      </c>
      <c r="E15752" s="4" t="s">
        <v>18</v>
      </c>
      <c r="F15752" s="4" t="s">
        <v>18</v>
      </c>
      <c r="G15752" s="4" t="s">
        <v>18</v>
      </c>
      <c r="H15752" s="4" t="s">
        <v>7</v>
      </c>
    </row>
    <row r="15753" spans="1:5">
      <c r="A15753" t="n">
        <v>134463</v>
      </c>
      <c r="B15753" s="36" t="n">
        <v>45</v>
      </c>
      <c r="C15753" s="7" t="n">
        <v>2</v>
      </c>
      <c r="D15753" s="7" t="n">
        <v>3</v>
      </c>
      <c r="E15753" s="7" t="n">
        <v>0.649999976158142</v>
      </c>
      <c r="F15753" s="7" t="n">
        <v>1.48000001907349</v>
      </c>
      <c r="G15753" s="7" t="n">
        <v>-32.939998626709</v>
      </c>
      <c r="H15753" s="7" t="n">
        <v>0</v>
      </c>
    </row>
    <row r="15754" spans="1:5">
      <c r="A15754" t="s">
        <v>4</v>
      </c>
      <c r="B15754" s="4" t="s">
        <v>5</v>
      </c>
      <c r="C15754" s="4" t="s">
        <v>8</v>
      </c>
      <c r="D15754" s="4" t="s">
        <v>8</v>
      </c>
      <c r="E15754" s="4" t="s">
        <v>18</v>
      </c>
      <c r="F15754" s="4" t="s">
        <v>18</v>
      </c>
      <c r="G15754" s="4" t="s">
        <v>18</v>
      </c>
      <c r="H15754" s="4" t="s">
        <v>7</v>
      </c>
      <c r="I15754" s="4" t="s">
        <v>8</v>
      </c>
    </row>
    <row r="15755" spans="1:5">
      <c r="A15755" t="n">
        <v>134480</v>
      </c>
      <c r="B15755" s="36" t="n">
        <v>45</v>
      </c>
      <c r="C15755" s="7" t="n">
        <v>4</v>
      </c>
      <c r="D15755" s="7" t="n">
        <v>3</v>
      </c>
      <c r="E15755" s="7" t="n">
        <v>4.17999982833862</v>
      </c>
      <c r="F15755" s="7" t="n">
        <v>298.529998779297</v>
      </c>
      <c r="G15755" s="7" t="n">
        <v>0</v>
      </c>
      <c r="H15755" s="7" t="n">
        <v>0</v>
      </c>
      <c r="I15755" s="7" t="n">
        <v>0</v>
      </c>
    </row>
    <row r="15756" spans="1:5">
      <c r="A15756" t="s">
        <v>4</v>
      </c>
      <c r="B15756" s="4" t="s">
        <v>5</v>
      </c>
      <c r="C15756" s="4" t="s">
        <v>8</v>
      </c>
      <c r="D15756" s="4" t="s">
        <v>8</v>
      </c>
      <c r="E15756" s="4" t="s">
        <v>18</v>
      </c>
      <c r="F15756" s="4" t="s">
        <v>7</v>
      </c>
    </row>
    <row r="15757" spans="1:5">
      <c r="A15757" t="n">
        <v>134498</v>
      </c>
      <c r="B15757" s="36" t="n">
        <v>45</v>
      </c>
      <c r="C15757" s="7" t="n">
        <v>5</v>
      </c>
      <c r="D15757" s="7" t="n">
        <v>3</v>
      </c>
      <c r="E15757" s="7" t="n">
        <v>1.5</v>
      </c>
      <c r="F15757" s="7" t="n">
        <v>0</v>
      </c>
    </row>
    <row r="15758" spans="1:5">
      <c r="A15758" t="s">
        <v>4</v>
      </c>
      <c r="B15758" s="4" t="s">
        <v>5</v>
      </c>
      <c r="C15758" s="4" t="s">
        <v>8</v>
      </c>
      <c r="D15758" s="4" t="s">
        <v>8</v>
      </c>
      <c r="E15758" s="4" t="s">
        <v>18</v>
      </c>
      <c r="F15758" s="4" t="s">
        <v>7</v>
      </c>
    </row>
    <row r="15759" spans="1:5">
      <c r="A15759" t="n">
        <v>134507</v>
      </c>
      <c r="B15759" s="36" t="n">
        <v>45</v>
      </c>
      <c r="C15759" s="7" t="n">
        <v>11</v>
      </c>
      <c r="D15759" s="7" t="n">
        <v>3</v>
      </c>
      <c r="E15759" s="7" t="n">
        <v>34</v>
      </c>
      <c r="F15759" s="7" t="n">
        <v>0</v>
      </c>
    </row>
    <row r="15760" spans="1:5">
      <c r="A15760" t="s">
        <v>4</v>
      </c>
      <c r="B15760" s="4" t="s">
        <v>5</v>
      </c>
      <c r="C15760" s="4" t="s">
        <v>8</v>
      </c>
      <c r="D15760" s="4" t="s">
        <v>8</v>
      </c>
      <c r="E15760" s="4" t="s">
        <v>18</v>
      </c>
      <c r="F15760" s="4" t="s">
        <v>18</v>
      </c>
      <c r="G15760" s="4" t="s">
        <v>18</v>
      </c>
      <c r="H15760" s="4" t="s">
        <v>7</v>
      </c>
    </row>
    <row r="15761" spans="1:9">
      <c r="A15761" t="n">
        <v>134516</v>
      </c>
      <c r="B15761" s="36" t="n">
        <v>45</v>
      </c>
      <c r="C15761" s="7" t="n">
        <v>2</v>
      </c>
      <c r="D15761" s="7" t="n">
        <v>3</v>
      </c>
      <c r="E15761" s="7" t="n">
        <v>0.689999997615814</v>
      </c>
      <c r="F15761" s="7" t="n">
        <v>1.48000001907349</v>
      </c>
      <c r="G15761" s="7" t="n">
        <v>-32.8499984741211</v>
      </c>
      <c r="H15761" s="7" t="n">
        <v>30000</v>
      </c>
    </row>
    <row r="15762" spans="1:9">
      <c r="A15762" t="s">
        <v>4</v>
      </c>
      <c r="B15762" s="4" t="s">
        <v>5</v>
      </c>
      <c r="C15762" s="4" t="s">
        <v>8</v>
      </c>
      <c r="D15762" s="4" t="s">
        <v>8</v>
      </c>
      <c r="E15762" s="4" t="s">
        <v>18</v>
      </c>
      <c r="F15762" s="4" t="s">
        <v>18</v>
      </c>
      <c r="G15762" s="4" t="s">
        <v>18</v>
      </c>
      <c r="H15762" s="4" t="s">
        <v>7</v>
      </c>
      <c r="I15762" s="4" t="s">
        <v>8</v>
      </c>
    </row>
    <row r="15763" spans="1:9">
      <c r="A15763" t="n">
        <v>134533</v>
      </c>
      <c r="B15763" s="36" t="n">
        <v>45</v>
      </c>
      <c r="C15763" s="7" t="n">
        <v>4</v>
      </c>
      <c r="D15763" s="7" t="n">
        <v>3</v>
      </c>
      <c r="E15763" s="7" t="n">
        <v>1.83000004291534</v>
      </c>
      <c r="F15763" s="7" t="n">
        <v>306.940002441406</v>
      </c>
      <c r="G15763" s="7" t="n">
        <v>0</v>
      </c>
      <c r="H15763" s="7" t="n">
        <v>30000</v>
      </c>
      <c r="I15763" s="7" t="n">
        <v>1</v>
      </c>
    </row>
    <row r="15764" spans="1:9">
      <c r="A15764" t="s">
        <v>4</v>
      </c>
      <c r="B15764" s="4" t="s">
        <v>5</v>
      </c>
      <c r="C15764" s="4" t="s">
        <v>8</v>
      </c>
      <c r="D15764" s="4" t="s">
        <v>8</v>
      </c>
      <c r="E15764" s="4" t="s">
        <v>18</v>
      </c>
      <c r="F15764" s="4" t="s">
        <v>7</v>
      </c>
    </row>
    <row r="15765" spans="1:9">
      <c r="A15765" t="n">
        <v>134551</v>
      </c>
      <c r="B15765" s="36" t="n">
        <v>45</v>
      </c>
      <c r="C15765" s="7" t="n">
        <v>5</v>
      </c>
      <c r="D15765" s="7" t="n">
        <v>3</v>
      </c>
      <c r="E15765" s="7" t="n">
        <v>1.5</v>
      </c>
      <c r="F15765" s="7" t="n">
        <v>30000</v>
      </c>
    </row>
    <row r="15766" spans="1:9">
      <c r="A15766" t="s">
        <v>4</v>
      </c>
      <c r="B15766" s="4" t="s">
        <v>5</v>
      </c>
      <c r="C15766" s="4" t="s">
        <v>8</v>
      </c>
      <c r="D15766" s="4" t="s">
        <v>8</v>
      </c>
      <c r="E15766" s="4" t="s">
        <v>18</v>
      </c>
      <c r="F15766" s="4" t="s">
        <v>7</v>
      </c>
    </row>
    <row r="15767" spans="1:9">
      <c r="A15767" t="n">
        <v>134560</v>
      </c>
      <c r="B15767" s="36" t="n">
        <v>45</v>
      </c>
      <c r="C15767" s="7" t="n">
        <v>11</v>
      </c>
      <c r="D15767" s="7" t="n">
        <v>3</v>
      </c>
      <c r="E15767" s="7" t="n">
        <v>34</v>
      </c>
      <c r="F15767" s="7" t="n">
        <v>30000</v>
      </c>
    </row>
    <row r="15768" spans="1:9">
      <c r="A15768" t="s">
        <v>4</v>
      </c>
      <c r="B15768" s="4" t="s">
        <v>5</v>
      </c>
      <c r="C15768" s="4" t="s">
        <v>8</v>
      </c>
      <c r="D15768" s="4" t="s">
        <v>7</v>
      </c>
    </row>
    <row r="15769" spans="1:9">
      <c r="A15769" t="n">
        <v>134569</v>
      </c>
      <c r="B15769" s="25" t="n">
        <v>58</v>
      </c>
      <c r="C15769" s="7" t="n">
        <v>255</v>
      </c>
      <c r="D15769" s="7" t="n">
        <v>0</v>
      </c>
    </row>
    <row r="15770" spans="1:9">
      <c r="A15770" t="s">
        <v>4</v>
      </c>
      <c r="B15770" s="4" t="s">
        <v>5</v>
      </c>
      <c r="C15770" s="4" t="s">
        <v>7</v>
      </c>
    </row>
    <row r="15771" spans="1:9">
      <c r="A15771" t="n">
        <v>134573</v>
      </c>
      <c r="B15771" s="23" t="n">
        <v>16</v>
      </c>
      <c r="C15771" s="7" t="n">
        <v>500</v>
      </c>
    </row>
    <row r="15772" spans="1:9">
      <c r="A15772" t="s">
        <v>4</v>
      </c>
      <c r="B15772" s="4" t="s">
        <v>5</v>
      </c>
      <c r="C15772" s="4" t="s">
        <v>8</v>
      </c>
      <c r="D15772" s="4" t="s">
        <v>8</v>
      </c>
      <c r="E15772" s="4" t="s">
        <v>8</v>
      </c>
      <c r="F15772" s="4" t="s">
        <v>8</v>
      </c>
    </row>
    <row r="15773" spans="1:9">
      <c r="A15773" t="n">
        <v>134576</v>
      </c>
      <c r="B15773" s="10" t="n">
        <v>14</v>
      </c>
      <c r="C15773" s="7" t="n">
        <v>0</v>
      </c>
      <c r="D15773" s="7" t="n">
        <v>1</v>
      </c>
      <c r="E15773" s="7" t="n">
        <v>0</v>
      </c>
      <c r="F15773" s="7" t="n">
        <v>0</v>
      </c>
    </row>
    <row r="15774" spans="1:9">
      <c r="A15774" t="s">
        <v>4</v>
      </c>
      <c r="B15774" s="4" t="s">
        <v>5</v>
      </c>
      <c r="C15774" s="4" t="s">
        <v>8</v>
      </c>
      <c r="D15774" s="4" t="s">
        <v>7</v>
      </c>
      <c r="E15774" s="4" t="s">
        <v>9</v>
      </c>
    </row>
    <row r="15775" spans="1:9">
      <c r="A15775" t="n">
        <v>134581</v>
      </c>
      <c r="B15775" s="38" t="n">
        <v>51</v>
      </c>
      <c r="C15775" s="7" t="n">
        <v>4</v>
      </c>
      <c r="D15775" s="7" t="n">
        <v>33</v>
      </c>
      <c r="E15775" s="7" t="s">
        <v>354</v>
      </c>
    </row>
    <row r="15776" spans="1:9">
      <c r="A15776" t="s">
        <v>4</v>
      </c>
      <c r="B15776" s="4" t="s">
        <v>5</v>
      </c>
      <c r="C15776" s="4" t="s">
        <v>7</v>
      </c>
    </row>
    <row r="15777" spans="1:9">
      <c r="A15777" t="n">
        <v>134594</v>
      </c>
      <c r="B15777" s="23" t="n">
        <v>16</v>
      </c>
      <c r="C15777" s="7" t="n">
        <v>0</v>
      </c>
    </row>
    <row r="15778" spans="1:9">
      <c r="A15778" t="s">
        <v>4</v>
      </c>
      <c r="B15778" s="4" t="s">
        <v>5</v>
      </c>
      <c r="C15778" s="4" t="s">
        <v>7</v>
      </c>
      <c r="D15778" s="4" t="s">
        <v>8</v>
      </c>
      <c r="E15778" s="4" t="s">
        <v>19</v>
      </c>
      <c r="F15778" s="4" t="s">
        <v>69</v>
      </c>
      <c r="G15778" s="4" t="s">
        <v>8</v>
      </c>
      <c r="H15778" s="4" t="s">
        <v>8</v>
      </c>
    </row>
    <row r="15779" spans="1:9">
      <c r="A15779" t="n">
        <v>134597</v>
      </c>
      <c r="B15779" s="39" t="n">
        <v>26</v>
      </c>
      <c r="C15779" s="7" t="n">
        <v>33</v>
      </c>
      <c r="D15779" s="7" t="n">
        <v>17</v>
      </c>
      <c r="E15779" s="7" t="n">
        <v>22337</v>
      </c>
      <c r="F15779" s="7" t="s">
        <v>395</v>
      </c>
      <c r="G15779" s="7" t="n">
        <v>2</v>
      </c>
      <c r="H15779" s="7" t="n">
        <v>0</v>
      </c>
    </row>
    <row r="15780" spans="1:9">
      <c r="A15780" t="s">
        <v>4</v>
      </c>
      <c r="B15780" s="4" t="s">
        <v>5</v>
      </c>
    </row>
    <row r="15781" spans="1:9">
      <c r="A15781" t="n">
        <v>134668</v>
      </c>
      <c r="B15781" s="30" t="n">
        <v>28</v>
      </c>
    </row>
    <row r="15782" spans="1:9">
      <c r="A15782" t="s">
        <v>4</v>
      </c>
      <c r="B15782" s="4" t="s">
        <v>5</v>
      </c>
      <c r="C15782" s="4" t="s">
        <v>7</v>
      </c>
      <c r="D15782" s="4" t="s">
        <v>7</v>
      </c>
      <c r="E15782" s="4" t="s">
        <v>7</v>
      </c>
    </row>
    <row r="15783" spans="1:9">
      <c r="A15783" t="n">
        <v>134669</v>
      </c>
      <c r="B15783" s="45" t="n">
        <v>61</v>
      </c>
      <c r="C15783" s="7" t="n">
        <v>33</v>
      </c>
      <c r="D15783" s="7" t="n">
        <v>18</v>
      </c>
      <c r="E15783" s="7" t="n">
        <v>1000</v>
      </c>
    </row>
    <row r="15784" spans="1:9">
      <c r="A15784" t="s">
        <v>4</v>
      </c>
      <c r="B15784" s="4" t="s">
        <v>5</v>
      </c>
      <c r="C15784" s="4" t="s">
        <v>7</v>
      </c>
    </row>
    <row r="15785" spans="1:9">
      <c r="A15785" t="n">
        <v>134676</v>
      </c>
      <c r="B15785" s="23" t="n">
        <v>16</v>
      </c>
      <c r="C15785" s="7" t="n">
        <v>300</v>
      </c>
    </row>
    <row r="15786" spans="1:9">
      <c r="A15786" t="s">
        <v>4</v>
      </c>
      <c r="B15786" s="4" t="s">
        <v>5</v>
      </c>
      <c r="C15786" s="4" t="s">
        <v>8</v>
      </c>
      <c r="D15786" s="4" t="s">
        <v>7</v>
      </c>
      <c r="E15786" s="4" t="s">
        <v>9</v>
      </c>
    </row>
    <row r="15787" spans="1:9">
      <c r="A15787" t="n">
        <v>134679</v>
      </c>
      <c r="B15787" s="38" t="n">
        <v>51</v>
      </c>
      <c r="C15787" s="7" t="n">
        <v>4</v>
      </c>
      <c r="D15787" s="7" t="n">
        <v>33</v>
      </c>
      <c r="E15787" s="7" t="s">
        <v>396</v>
      </c>
    </row>
    <row r="15788" spans="1:9">
      <c r="A15788" t="s">
        <v>4</v>
      </c>
      <c r="B15788" s="4" t="s">
        <v>5</v>
      </c>
      <c r="C15788" s="4" t="s">
        <v>7</v>
      </c>
    </row>
    <row r="15789" spans="1:9">
      <c r="A15789" t="n">
        <v>134709</v>
      </c>
      <c r="B15789" s="23" t="n">
        <v>16</v>
      </c>
      <c r="C15789" s="7" t="n">
        <v>0</v>
      </c>
    </row>
    <row r="15790" spans="1:9">
      <c r="A15790" t="s">
        <v>4</v>
      </c>
      <c r="B15790" s="4" t="s">
        <v>5</v>
      </c>
      <c r="C15790" s="4" t="s">
        <v>7</v>
      </c>
      <c r="D15790" s="4" t="s">
        <v>8</v>
      </c>
      <c r="E15790" s="4" t="s">
        <v>19</v>
      </c>
      <c r="F15790" s="4" t="s">
        <v>69</v>
      </c>
      <c r="G15790" s="4" t="s">
        <v>8</v>
      </c>
      <c r="H15790" s="4" t="s">
        <v>8</v>
      </c>
    </row>
    <row r="15791" spans="1:9">
      <c r="A15791" t="n">
        <v>134712</v>
      </c>
      <c r="B15791" s="39" t="n">
        <v>26</v>
      </c>
      <c r="C15791" s="7" t="n">
        <v>33</v>
      </c>
      <c r="D15791" s="7" t="n">
        <v>17</v>
      </c>
      <c r="E15791" s="7" t="n">
        <v>22338</v>
      </c>
      <c r="F15791" s="7" t="s">
        <v>397</v>
      </c>
      <c r="G15791" s="7" t="n">
        <v>2</v>
      </c>
      <c r="H15791" s="7" t="n">
        <v>0</v>
      </c>
    </row>
    <row r="15792" spans="1:9">
      <c r="A15792" t="s">
        <v>4</v>
      </c>
      <c r="B15792" s="4" t="s">
        <v>5</v>
      </c>
    </row>
    <row r="15793" spans="1:8">
      <c r="A15793" t="n">
        <v>134792</v>
      </c>
      <c r="B15793" s="30" t="n">
        <v>28</v>
      </c>
    </row>
    <row r="15794" spans="1:8">
      <c r="A15794" t="s">
        <v>4</v>
      </c>
      <c r="B15794" s="4" t="s">
        <v>5</v>
      </c>
      <c r="C15794" s="4" t="s">
        <v>7</v>
      </c>
      <c r="D15794" s="4" t="s">
        <v>8</v>
      </c>
    </row>
    <row r="15795" spans="1:8">
      <c r="A15795" t="n">
        <v>134793</v>
      </c>
      <c r="B15795" s="60" t="n">
        <v>89</v>
      </c>
      <c r="C15795" s="7" t="n">
        <v>65533</v>
      </c>
      <c r="D15795" s="7" t="n">
        <v>1</v>
      </c>
    </row>
    <row r="15796" spans="1:8">
      <c r="A15796" t="s">
        <v>4</v>
      </c>
      <c r="B15796" s="4" t="s">
        <v>5</v>
      </c>
      <c r="C15796" s="4" t="s">
        <v>19</v>
      </c>
    </row>
    <row r="15797" spans="1:8">
      <c r="A15797" t="n">
        <v>134797</v>
      </c>
      <c r="B15797" s="40" t="n">
        <v>15</v>
      </c>
      <c r="C15797" s="7" t="n">
        <v>256</v>
      </c>
    </row>
    <row r="15798" spans="1:8">
      <c r="A15798" t="s">
        <v>4</v>
      </c>
      <c r="B15798" s="4" t="s">
        <v>5</v>
      </c>
      <c r="C15798" s="4" t="s">
        <v>8</v>
      </c>
      <c r="D15798" s="4" t="s">
        <v>7</v>
      </c>
      <c r="E15798" s="4" t="s">
        <v>7</v>
      </c>
      <c r="F15798" s="4" t="s">
        <v>8</v>
      </c>
    </row>
    <row r="15799" spans="1:8">
      <c r="A15799" t="n">
        <v>134802</v>
      </c>
      <c r="B15799" s="28" t="n">
        <v>25</v>
      </c>
      <c r="C15799" s="7" t="n">
        <v>1</v>
      </c>
      <c r="D15799" s="7" t="n">
        <v>260</v>
      </c>
      <c r="E15799" s="7" t="n">
        <v>640</v>
      </c>
      <c r="F15799" s="7" t="n">
        <v>2</v>
      </c>
    </row>
    <row r="15800" spans="1:8">
      <c r="A15800" t="s">
        <v>4</v>
      </c>
      <c r="B15800" s="4" t="s">
        <v>5</v>
      </c>
      <c r="C15800" s="4" t="s">
        <v>8</v>
      </c>
      <c r="D15800" s="4" t="s">
        <v>7</v>
      </c>
      <c r="E15800" s="4" t="s">
        <v>9</v>
      </c>
    </row>
    <row r="15801" spans="1:8">
      <c r="A15801" t="n">
        <v>134809</v>
      </c>
      <c r="B15801" s="38" t="n">
        <v>51</v>
      </c>
      <c r="C15801" s="7" t="n">
        <v>4</v>
      </c>
      <c r="D15801" s="7" t="n">
        <v>18</v>
      </c>
      <c r="E15801" s="7" t="s">
        <v>303</v>
      </c>
    </row>
    <row r="15802" spans="1:8">
      <c r="A15802" t="s">
        <v>4</v>
      </c>
      <c r="B15802" s="4" t="s">
        <v>5</v>
      </c>
      <c r="C15802" s="4" t="s">
        <v>7</v>
      </c>
    </row>
    <row r="15803" spans="1:8">
      <c r="A15803" t="n">
        <v>134823</v>
      </c>
      <c r="B15803" s="23" t="n">
        <v>16</v>
      </c>
      <c r="C15803" s="7" t="n">
        <v>0</v>
      </c>
    </row>
    <row r="15804" spans="1:8">
      <c r="A15804" t="s">
        <v>4</v>
      </c>
      <c r="B15804" s="4" t="s">
        <v>5</v>
      </c>
      <c r="C15804" s="4" t="s">
        <v>7</v>
      </c>
      <c r="D15804" s="4" t="s">
        <v>8</v>
      </c>
      <c r="E15804" s="4" t="s">
        <v>19</v>
      </c>
      <c r="F15804" s="4" t="s">
        <v>69</v>
      </c>
      <c r="G15804" s="4" t="s">
        <v>8</v>
      </c>
      <c r="H15804" s="4" t="s">
        <v>8</v>
      </c>
    </row>
    <row r="15805" spans="1:8">
      <c r="A15805" t="n">
        <v>134826</v>
      </c>
      <c r="B15805" s="39" t="n">
        <v>26</v>
      </c>
      <c r="C15805" s="7" t="n">
        <v>18</v>
      </c>
      <c r="D15805" s="7" t="n">
        <v>17</v>
      </c>
      <c r="E15805" s="7" t="n">
        <v>17463</v>
      </c>
      <c r="F15805" s="7" t="s">
        <v>398</v>
      </c>
      <c r="G15805" s="7" t="n">
        <v>2</v>
      </c>
      <c r="H15805" s="7" t="n">
        <v>0</v>
      </c>
    </row>
    <row r="15806" spans="1:8">
      <c r="A15806" t="s">
        <v>4</v>
      </c>
      <c r="B15806" s="4" t="s">
        <v>5</v>
      </c>
      <c r="C15806" s="4" t="s">
        <v>7</v>
      </c>
    </row>
    <row r="15807" spans="1:8">
      <c r="A15807" t="n">
        <v>134869</v>
      </c>
      <c r="B15807" s="23" t="n">
        <v>16</v>
      </c>
      <c r="C15807" s="7" t="n">
        <v>1200</v>
      </c>
    </row>
    <row r="15808" spans="1:8">
      <c r="A15808" t="s">
        <v>4</v>
      </c>
      <c r="B15808" s="4" t="s">
        <v>5</v>
      </c>
      <c r="C15808" s="4" t="s">
        <v>8</v>
      </c>
      <c r="D15808" s="4" t="s">
        <v>7</v>
      </c>
      <c r="E15808" s="4" t="s">
        <v>9</v>
      </c>
      <c r="F15808" s="4" t="s">
        <v>9</v>
      </c>
      <c r="G15808" s="4" t="s">
        <v>9</v>
      </c>
      <c r="H15808" s="4" t="s">
        <v>9</v>
      </c>
    </row>
    <row r="15809" spans="1:8">
      <c r="A15809" t="n">
        <v>134872</v>
      </c>
      <c r="B15809" s="38" t="n">
        <v>51</v>
      </c>
      <c r="C15809" s="7" t="n">
        <v>3</v>
      </c>
      <c r="D15809" s="7" t="n">
        <v>18</v>
      </c>
      <c r="E15809" s="7" t="s">
        <v>340</v>
      </c>
      <c r="F15809" s="7" t="s">
        <v>20</v>
      </c>
      <c r="G15809" s="7" t="s">
        <v>154</v>
      </c>
      <c r="H15809" s="7" t="s">
        <v>155</v>
      </c>
    </row>
    <row r="15810" spans="1:8">
      <c r="A15810" t="s">
        <v>4</v>
      </c>
      <c r="B15810" s="4" t="s">
        <v>5</v>
      </c>
    </row>
    <row r="15811" spans="1:8">
      <c r="A15811" t="n">
        <v>134884</v>
      </c>
      <c r="B15811" s="30" t="n">
        <v>28</v>
      </c>
    </row>
    <row r="15812" spans="1:8">
      <c r="A15812" t="s">
        <v>4</v>
      </c>
      <c r="B15812" s="4" t="s">
        <v>5</v>
      </c>
      <c r="C15812" s="4" t="s">
        <v>8</v>
      </c>
      <c r="D15812" s="4" t="s">
        <v>7</v>
      </c>
      <c r="E15812" s="4" t="s">
        <v>7</v>
      </c>
      <c r="F15812" s="4" t="s">
        <v>8</v>
      </c>
    </row>
    <row r="15813" spans="1:8">
      <c r="A15813" t="n">
        <v>134885</v>
      </c>
      <c r="B15813" s="28" t="n">
        <v>25</v>
      </c>
      <c r="C15813" s="7" t="n">
        <v>1</v>
      </c>
      <c r="D15813" s="7" t="n">
        <v>65535</v>
      </c>
      <c r="E15813" s="7" t="n">
        <v>65535</v>
      </c>
      <c r="F15813" s="7" t="n">
        <v>0</v>
      </c>
    </row>
    <row r="15814" spans="1:8">
      <c r="A15814" t="s">
        <v>4</v>
      </c>
      <c r="B15814" s="4" t="s">
        <v>5</v>
      </c>
      <c r="C15814" s="4" t="s">
        <v>7</v>
      </c>
      <c r="D15814" s="4" t="s">
        <v>8</v>
      </c>
    </row>
    <row r="15815" spans="1:8">
      <c r="A15815" t="n">
        <v>134892</v>
      </c>
      <c r="B15815" s="60" t="n">
        <v>89</v>
      </c>
      <c r="C15815" s="7" t="n">
        <v>65533</v>
      </c>
      <c r="D15815" s="7" t="n">
        <v>1</v>
      </c>
    </row>
    <row r="15816" spans="1:8">
      <c r="A15816" t="s">
        <v>4</v>
      </c>
      <c r="B15816" s="4" t="s">
        <v>5</v>
      </c>
      <c r="C15816" s="4" t="s">
        <v>8</v>
      </c>
      <c r="D15816" s="4" t="s">
        <v>8</v>
      </c>
      <c r="E15816" s="4" t="s">
        <v>8</v>
      </c>
      <c r="F15816" s="4" t="s">
        <v>8</v>
      </c>
    </row>
    <row r="15817" spans="1:8">
      <c r="A15817" t="n">
        <v>134896</v>
      </c>
      <c r="B15817" s="10" t="n">
        <v>14</v>
      </c>
      <c r="C15817" s="7" t="n">
        <v>0</v>
      </c>
      <c r="D15817" s="7" t="n">
        <v>1</v>
      </c>
      <c r="E15817" s="7" t="n">
        <v>0</v>
      </c>
      <c r="F15817" s="7" t="n">
        <v>0</v>
      </c>
    </row>
    <row r="15818" spans="1:8">
      <c r="A15818" t="s">
        <v>4</v>
      </c>
      <c r="B15818" s="4" t="s">
        <v>5</v>
      </c>
      <c r="C15818" s="4" t="s">
        <v>8</v>
      </c>
      <c r="D15818" s="4" t="s">
        <v>7</v>
      </c>
      <c r="E15818" s="4" t="s">
        <v>9</v>
      </c>
    </row>
    <row r="15819" spans="1:8">
      <c r="A15819" t="n">
        <v>134901</v>
      </c>
      <c r="B15819" s="38" t="n">
        <v>51</v>
      </c>
      <c r="C15819" s="7" t="n">
        <v>4</v>
      </c>
      <c r="D15819" s="7" t="n">
        <v>31</v>
      </c>
      <c r="E15819" s="7" t="s">
        <v>312</v>
      </c>
    </row>
    <row r="15820" spans="1:8">
      <c r="A15820" t="s">
        <v>4</v>
      </c>
      <c r="B15820" s="4" t="s">
        <v>5</v>
      </c>
      <c r="C15820" s="4" t="s">
        <v>7</v>
      </c>
    </row>
    <row r="15821" spans="1:8">
      <c r="A15821" t="n">
        <v>134914</v>
      </c>
      <c r="B15821" s="23" t="n">
        <v>16</v>
      </c>
      <c r="C15821" s="7" t="n">
        <v>0</v>
      </c>
    </row>
    <row r="15822" spans="1:8">
      <c r="A15822" t="s">
        <v>4</v>
      </c>
      <c r="B15822" s="4" t="s">
        <v>5</v>
      </c>
      <c r="C15822" s="4" t="s">
        <v>7</v>
      </c>
      <c r="D15822" s="4" t="s">
        <v>8</v>
      </c>
      <c r="E15822" s="4" t="s">
        <v>19</v>
      </c>
      <c r="F15822" s="4" t="s">
        <v>69</v>
      </c>
      <c r="G15822" s="4" t="s">
        <v>8</v>
      </c>
      <c r="H15822" s="4" t="s">
        <v>8</v>
      </c>
    </row>
    <row r="15823" spans="1:8">
      <c r="A15823" t="n">
        <v>134917</v>
      </c>
      <c r="B15823" s="39" t="n">
        <v>26</v>
      </c>
      <c r="C15823" s="7" t="n">
        <v>31</v>
      </c>
      <c r="D15823" s="7" t="n">
        <v>17</v>
      </c>
      <c r="E15823" s="7" t="n">
        <v>20330</v>
      </c>
      <c r="F15823" s="7" t="s">
        <v>399</v>
      </c>
      <c r="G15823" s="7" t="n">
        <v>2</v>
      </c>
      <c r="H15823" s="7" t="n">
        <v>0</v>
      </c>
    </row>
    <row r="15824" spans="1:8">
      <c r="A15824" t="s">
        <v>4</v>
      </c>
      <c r="B15824" s="4" t="s">
        <v>5</v>
      </c>
    </row>
    <row r="15825" spans="1:8">
      <c r="A15825" t="n">
        <v>135005</v>
      </c>
      <c r="B15825" s="30" t="n">
        <v>28</v>
      </c>
    </row>
    <row r="15826" spans="1:8">
      <c r="A15826" t="s">
        <v>4</v>
      </c>
      <c r="B15826" s="4" t="s">
        <v>5</v>
      </c>
      <c r="C15826" s="4" t="s">
        <v>7</v>
      </c>
      <c r="D15826" s="4" t="s">
        <v>8</v>
      </c>
    </row>
    <row r="15827" spans="1:8">
      <c r="A15827" t="n">
        <v>135006</v>
      </c>
      <c r="B15827" s="60" t="n">
        <v>89</v>
      </c>
      <c r="C15827" s="7" t="n">
        <v>65533</v>
      </c>
      <c r="D15827" s="7" t="n">
        <v>1</v>
      </c>
    </row>
    <row r="15828" spans="1:8">
      <c r="A15828" t="s">
        <v>4</v>
      </c>
      <c r="B15828" s="4" t="s">
        <v>5</v>
      </c>
      <c r="C15828" s="4" t="s">
        <v>19</v>
      </c>
    </row>
    <row r="15829" spans="1:8">
      <c r="A15829" t="n">
        <v>135010</v>
      </c>
      <c r="B15829" s="40" t="n">
        <v>15</v>
      </c>
      <c r="C15829" s="7" t="n">
        <v>256</v>
      </c>
    </row>
    <row r="15830" spans="1:8">
      <c r="A15830" t="s">
        <v>4</v>
      </c>
      <c r="B15830" s="4" t="s">
        <v>5</v>
      </c>
      <c r="C15830" s="4" t="s">
        <v>8</v>
      </c>
      <c r="D15830" s="4" t="s">
        <v>7</v>
      </c>
      <c r="E15830" s="4" t="s">
        <v>7</v>
      </c>
      <c r="F15830" s="4" t="s">
        <v>8</v>
      </c>
    </row>
    <row r="15831" spans="1:8">
      <c r="A15831" t="n">
        <v>135015</v>
      </c>
      <c r="B15831" s="28" t="n">
        <v>25</v>
      </c>
      <c r="C15831" s="7" t="n">
        <v>1</v>
      </c>
      <c r="D15831" s="7" t="n">
        <v>60</v>
      </c>
      <c r="E15831" s="7" t="n">
        <v>640</v>
      </c>
      <c r="F15831" s="7" t="n">
        <v>2</v>
      </c>
    </row>
    <row r="15832" spans="1:8">
      <c r="A15832" t="s">
        <v>4</v>
      </c>
      <c r="B15832" s="4" t="s">
        <v>5</v>
      </c>
      <c r="C15832" s="4" t="s">
        <v>8</v>
      </c>
      <c r="D15832" s="4" t="s">
        <v>7</v>
      </c>
      <c r="E15832" s="4" t="s">
        <v>9</v>
      </c>
    </row>
    <row r="15833" spans="1:8">
      <c r="A15833" t="n">
        <v>135022</v>
      </c>
      <c r="B15833" s="38" t="n">
        <v>51</v>
      </c>
      <c r="C15833" s="7" t="n">
        <v>4</v>
      </c>
      <c r="D15833" s="7" t="n">
        <v>3</v>
      </c>
      <c r="E15833" s="7" t="s">
        <v>400</v>
      </c>
    </row>
    <row r="15834" spans="1:8">
      <c r="A15834" t="s">
        <v>4</v>
      </c>
      <c r="B15834" s="4" t="s">
        <v>5</v>
      </c>
      <c r="C15834" s="4" t="s">
        <v>7</v>
      </c>
    </row>
    <row r="15835" spans="1:8">
      <c r="A15835" t="n">
        <v>135035</v>
      </c>
      <c r="B15835" s="23" t="n">
        <v>16</v>
      </c>
      <c r="C15835" s="7" t="n">
        <v>0</v>
      </c>
    </row>
    <row r="15836" spans="1:8">
      <c r="A15836" t="s">
        <v>4</v>
      </c>
      <c r="B15836" s="4" t="s">
        <v>5</v>
      </c>
      <c r="C15836" s="4" t="s">
        <v>7</v>
      </c>
      <c r="D15836" s="4" t="s">
        <v>8</v>
      </c>
      <c r="E15836" s="4" t="s">
        <v>19</v>
      </c>
      <c r="F15836" s="4" t="s">
        <v>69</v>
      </c>
      <c r="G15836" s="4" t="s">
        <v>8</v>
      </c>
      <c r="H15836" s="4" t="s">
        <v>8</v>
      </c>
    </row>
    <row r="15837" spans="1:8">
      <c r="A15837" t="n">
        <v>135038</v>
      </c>
      <c r="B15837" s="39" t="n">
        <v>26</v>
      </c>
      <c r="C15837" s="7" t="n">
        <v>3</v>
      </c>
      <c r="D15837" s="7" t="n">
        <v>17</v>
      </c>
      <c r="E15837" s="7" t="n">
        <v>2371</v>
      </c>
      <c r="F15837" s="7" t="s">
        <v>401</v>
      </c>
      <c r="G15837" s="7" t="n">
        <v>2</v>
      </c>
      <c r="H15837" s="7" t="n">
        <v>0</v>
      </c>
    </row>
    <row r="15838" spans="1:8">
      <c r="A15838" t="s">
        <v>4</v>
      </c>
      <c r="B15838" s="4" t="s">
        <v>5</v>
      </c>
    </row>
    <row r="15839" spans="1:8">
      <c r="A15839" t="n">
        <v>135069</v>
      </c>
      <c r="B15839" s="30" t="n">
        <v>28</v>
      </c>
    </row>
    <row r="15840" spans="1:8">
      <c r="A15840" t="s">
        <v>4</v>
      </c>
      <c r="B15840" s="4" t="s">
        <v>5</v>
      </c>
      <c r="C15840" s="4" t="s">
        <v>7</v>
      </c>
      <c r="D15840" s="4" t="s">
        <v>8</v>
      </c>
    </row>
    <row r="15841" spans="1:8">
      <c r="A15841" t="n">
        <v>135070</v>
      </c>
      <c r="B15841" s="60" t="n">
        <v>89</v>
      </c>
      <c r="C15841" s="7" t="n">
        <v>65533</v>
      </c>
      <c r="D15841" s="7" t="n">
        <v>1</v>
      </c>
    </row>
    <row r="15842" spans="1:8">
      <c r="A15842" t="s">
        <v>4</v>
      </c>
      <c r="B15842" s="4" t="s">
        <v>5</v>
      </c>
      <c r="C15842" s="4" t="s">
        <v>8</v>
      </c>
      <c r="D15842" s="4" t="s">
        <v>8</v>
      </c>
      <c r="E15842" s="4" t="s">
        <v>18</v>
      </c>
      <c r="F15842" s="4" t="s">
        <v>7</v>
      </c>
    </row>
    <row r="15843" spans="1:8">
      <c r="A15843" t="n">
        <v>135074</v>
      </c>
      <c r="B15843" s="36" t="n">
        <v>45</v>
      </c>
      <c r="C15843" s="7" t="n">
        <v>5</v>
      </c>
      <c r="D15843" s="7" t="n">
        <v>3</v>
      </c>
      <c r="E15843" s="7" t="n">
        <v>1.79999995231628</v>
      </c>
      <c r="F15843" s="7" t="n">
        <v>3000</v>
      </c>
    </row>
    <row r="15844" spans="1:8">
      <c r="A15844" t="s">
        <v>4</v>
      </c>
      <c r="B15844" s="4" t="s">
        <v>5</v>
      </c>
      <c r="C15844" s="4" t="s">
        <v>8</v>
      </c>
      <c r="D15844" s="4" t="s">
        <v>7</v>
      </c>
      <c r="E15844" s="4" t="s">
        <v>8</v>
      </c>
    </row>
    <row r="15845" spans="1:8">
      <c r="A15845" t="n">
        <v>135083</v>
      </c>
      <c r="B15845" s="17" t="n">
        <v>49</v>
      </c>
      <c r="C15845" s="7" t="n">
        <v>1</v>
      </c>
      <c r="D15845" s="7" t="n">
        <v>4000</v>
      </c>
      <c r="E15845" s="7" t="n">
        <v>0</v>
      </c>
    </row>
    <row r="15846" spans="1:8">
      <c r="A15846" t="s">
        <v>4</v>
      </c>
      <c r="B15846" s="4" t="s">
        <v>5</v>
      </c>
      <c r="C15846" s="4" t="s">
        <v>8</v>
      </c>
      <c r="D15846" s="4" t="s">
        <v>7</v>
      </c>
      <c r="E15846" s="4" t="s">
        <v>18</v>
      </c>
    </row>
    <row r="15847" spans="1:8">
      <c r="A15847" t="n">
        <v>135088</v>
      </c>
      <c r="B15847" s="25" t="n">
        <v>58</v>
      </c>
      <c r="C15847" s="7" t="n">
        <v>0</v>
      </c>
      <c r="D15847" s="7" t="n">
        <v>1000</v>
      </c>
      <c r="E15847" s="7" t="n">
        <v>1</v>
      </c>
    </row>
    <row r="15848" spans="1:8">
      <c r="A15848" t="s">
        <v>4</v>
      </c>
      <c r="B15848" s="4" t="s">
        <v>5</v>
      </c>
      <c r="C15848" s="4" t="s">
        <v>8</v>
      </c>
      <c r="D15848" s="4" t="s">
        <v>7</v>
      </c>
      <c r="E15848" s="4" t="s">
        <v>7</v>
      </c>
    </row>
    <row r="15849" spans="1:8">
      <c r="A15849" t="n">
        <v>135096</v>
      </c>
      <c r="B15849" s="15" t="n">
        <v>50</v>
      </c>
      <c r="C15849" s="7" t="n">
        <v>1</v>
      </c>
      <c r="D15849" s="7" t="n">
        <v>8150</v>
      </c>
      <c r="E15849" s="7" t="n">
        <v>1000</v>
      </c>
    </row>
    <row r="15850" spans="1:8">
      <c r="A15850" t="s">
        <v>4</v>
      </c>
      <c r="B15850" s="4" t="s">
        <v>5</v>
      </c>
      <c r="C15850" s="4" t="s">
        <v>8</v>
      </c>
      <c r="D15850" s="4" t="s">
        <v>7</v>
      </c>
    </row>
    <row r="15851" spans="1:8">
      <c r="A15851" t="n">
        <v>135102</v>
      </c>
      <c r="B15851" s="25" t="n">
        <v>58</v>
      </c>
      <c r="C15851" s="7" t="n">
        <v>255</v>
      </c>
      <c r="D15851" s="7" t="n">
        <v>0</v>
      </c>
    </row>
    <row r="15852" spans="1:8">
      <c r="A15852" t="s">
        <v>4</v>
      </c>
      <c r="B15852" s="4" t="s">
        <v>5</v>
      </c>
      <c r="C15852" s="4" t="s">
        <v>8</v>
      </c>
      <c r="D15852" s="4" t="s">
        <v>8</v>
      </c>
    </row>
    <row r="15853" spans="1:8">
      <c r="A15853" t="n">
        <v>135106</v>
      </c>
      <c r="B15853" s="17" t="n">
        <v>49</v>
      </c>
      <c r="C15853" s="7" t="n">
        <v>2</v>
      </c>
      <c r="D15853" s="7" t="n">
        <v>0</v>
      </c>
    </row>
    <row r="15854" spans="1:8">
      <c r="A15854" t="s">
        <v>4</v>
      </c>
      <c r="B15854" s="4" t="s">
        <v>5</v>
      </c>
      <c r="C15854" s="4" t="s">
        <v>8</v>
      </c>
      <c r="D15854" s="4" t="s">
        <v>7</v>
      </c>
      <c r="E15854" s="4" t="s">
        <v>8</v>
      </c>
    </row>
    <row r="15855" spans="1:8">
      <c r="A15855" t="n">
        <v>135109</v>
      </c>
      <c r="B15855" s="49" t="n">
        <v>36</v>
      </c>
      <c r="C15855" s="7" t="n">
        <v>9</v>
      </c>
      <c r="D15855" s="7" t="n">
        <v>13</v>
      </c>
      <c r="E15855" s="7" t="n">
        <v>0</v>
      </c>
    </row>
    <row r="15856" spans="1:8">
      <c r="A15856" t="s">
        <v>4</v>
      </c>
      <c r="B15856" s="4" t="s">
        <v>5</v>
      </c>
      <c r="C15856" s="4" t="s">
        <v>8</v>
      </c>
      <c r="D15856" s="4" t="s">
        <v>7</v>
      </c>
      <c r="E15856" s="4" t="s">
        <v>8</v>
      </c>
    </row>
    <row r="15857" spans="1:6">
      <c r="A15857" t="n">
        <v>135114</v>
      </c>
      <c r="B15857" s="49" t="n">
        <v>36</v>
      </c>
      <c r="C15857" s="7" t="n">
        <v>9</v>
      </c>
      <c r="D15857" s="7" t="n">
        <v>31</v>
      </c>
      <c r="E15857" s="7" t="n">
        <v>0</v>
      </c>
    </row>
    <row r="15858" spans="1:6">
      <c r="A15858" t="s">
        <v>4</v>
      </c>
      <c r="B15858" s="4" t="s">
        <v>5</v>
      </c>
      <c r="C15858" s="4" t="s">
        <v>8</v>
      </c>
      <c r="D15858" s="4" t="s">
        <v>7</v>
      </c>
      <c r="E15858" s="4" t="s">
        <v>8</v>
      </c>
    </row>
    <row r="15859" spans="1:6">
      <c r="A15859" t="n">
        <v>135119</v>
      </c>
      <c r="B15859" s="49" t="n">
        <v>36</v>
      </c>
      <c r="C15859" s="7" t="n">
        <v>9</v>
      </c>
      <c r="D15859" s="7" t="n">
        <v>0</v>
      </c>
      <c r="E15859" s="7" t="n">
        <v>0</v>
      </c>
    </row>
    <row r="15860" spans="1:6">
      <c r="A15860" t="s">
        <v>4</v>
      </c>
      <c r="B15860" s="4" t="s">
        <v>5</v>
      </c>
      <c r="C15860" s="4" t="s">
        <v>8</v>
      </c>
      <c r="D15860" s="4" t="s">
        <v>7</v>
      </c>
      <c r="E15860" s="4" t="s">
        <v>8</v>
      </c>
    </row>
    <row r="15861" spans="1:6">
      <c r="A15861" t="n">
        <v>135124</v>
      </c>
      <c r="B15861" s="49" t="n">
        <v>36</v>
      </c>
      <c r="C15861" s="7" t="n">
        <v>9</v>
      </c>
      <c r="D15861" s="7" t="n">
        <v>14</v>
      </c>
      <c r="E15861" s="7" t="n">
        <v>0</v>
      </c>
    </row>
    <row r="15862" spans="1:6">
      <c r="A15862" t="s">
        <v>4</v>
      </c>
      <c r="B15862" s="4" t="s">
        <v>5</v>
      </c>
      <c r="C15862" s="4" t="s">
        <v>8</v>
      </c>
      <c r="D15862" s="4" t="s">
        <v>7</v>
      </c>
      <c r="E15862" s="4" t="s">
        <v>8</v>
      </c>
    </row>
    <row r="15863" spans="1:6">
      <c r="A15863" t="n">
        <v>135129</v>
      </c>
      <c r="B15863" s="49" t="n">
        <v>36</v>
      </c>
      <c r="C15863" s="7" t="n">
        <v>9</v>
      </c>
      <c r="D15863" s="7" t="n">
        <v>15</v>
      </c>
      <c r="E15863" s="7" t="n">
        <v>0</v>
      </c>
    </row>
    <row r="15864" spans="1:6">
      <c r="A15864" t="s">
        <v>4</v>
      </c>
      <c r="B15864" s="4" t="s">
        <v>5</v>
      </c>
      <c r="C15864" s="4" t="s">
        <v>8</v>
      </c>
      <c r="D15864" s="4" t="s">
        <v>7</v>
      </c>
      <c r="E15864" s="4" t="s">
        <v>8</v>
      </c>
    </row>
    <row r="15865" spans="1:6">
      <c r="A15865" t="n">
        <v>135134</v>
      </c>
      <c r="B15865" s="49" t="n">
        <v>36</v>
      </c>
      <c r="C15865" s="7" t="n">
        <v>9</v>
      </c>
      <c r="D15865" s="7" t="n">
        <v>16</v>
      </c>
      <c r="E15865" s="7" t="n">
        <v>0</v>
      </c>
    </row>
    <row r="15866" spans="1:6">
      <c r="A15866" t="s">
        <v>4</v>
      </c>
      <c r="B15866" s="4" t="s">
        <v>5</v>
      </c>
      <c r="C15866" s="4" t="s">
        <v>7</v>
      </c>
      <c r="D15866" s="4" t="s">
        <v>18</v>
      </c>
      <c r="E15866" s="4" t="s">
        <v>18</v>
      </c>
      <c r="F15866" s="4" t="s">
        <v>18</v>
      </c>
      <c r="G15866" s="4" t="s">
        <v>18</v>
      </c>
    </row>
    <row r="15867" spans="1:6">
      <c r="A15867" t="n">
        <v>135139</v>
      </c>
      <c r="B15867" s="33" t="n">
        <v>46</v>
      </c>
      <c r="C15867" s="7" t="n">
        <v>61456</v>
      </c>
      <c r="D15867" s="7" t="n">
        <v>0</v>
      </c>
      <c r="E15867" s="7" t="n">
        <v>0</v>
      </c>
      <c r="F15867" s="7" t="n">
        <v>0</v>
      </c>
      <c r="G15867" s="7" t="n">
        <v>0</v>
      </c>
    </row>
    <row r="15868" spans="1:6">
      <c r="A15868" t="s">
        <v>4</v>
      </c>
      <c r="B15868" s="4" t="s">
        <v>5</v>
      </c>
      <c r="C15868" s="4" t="s">
        <v>8</v>
      </c>
      <c r="D15868" s="4" t="s">
        <v>9</v>
      </c>
    </row>
    <row r="15869" spans="1:6">
      <c r="A15869" t="n">
        <v>135158</v>
      </c>
      <c r="B15869" s="8" t="n">
        <v>2</v>
      </c>
      <c r="C15869" s="7" t="n">
        <v>10</v>
      </c>
      <c r="D15869" s="7" t="s">
        <v>899</v>
      </c>
    </row>
    <row r="15870" spans="1:6">
      <c r="A15870" t="s">
        <v>4</v>
      </c>
      <c r="B15870" s="4" t="s">
        <v>5</v>
      </c>
    </row>
    <row r="15871" spans="1:6">
      <c r="A15871" t="n">
        <v>135179</v>
      </c>
      <c r="B15871" s="5" t="n">
        <v>1</v>
      </c>
    </row>
    <row r="15872" spans="1:6" s="3" customFormat="1" customHeight="0">
      <c r="A15872" s="3" t="s">
        <v>2</v>
      </c>
      <c r="B15872" s="3" t="s">
        <v>902</v>
      </c>
    </row>
    <row r="15873" spans="1:7">
      <c r="A15873" t="s">
        <v>4</v>
      </c>
      <c r="B15873" s="4" t="s">
        <v>5</v>
      </c>
      <c r="C15873" s="4" t="s">
        <v>8</v>
      </c>
      <c r="D15873" s="4" t="s">
        <v>8</v>
      </c>
      <c r="E15873" s="4" t="s">
        <v>8</v>
      </c>
      <c r="F15873" s="4" t="s">
        <v>8</v>
      </c>
    </row>
    <row r="15874" spans="1:7">
      <c r="A15874" t="n">
        <v>135180</v>
      </c>
      <c r="B15874" s="10" t="n">
        <v>14</v>
      </c>
      <c r="C15874" s="7" t="n">
        <v>2</v>
      </c>
      <c r="D15874" s="7" t="n">
        <v>0</v>
      </c>
      <c r="E15874" s="7" t="n">
        <v>0</v>
      </c>
      <c r="F15874" s="7" t="n">
        <v>0</v>
      </c>
    </row>
    <row r="15875" spans="1:7">
      <c r="A15875" t="s">
        <v>4</v>
      </c>
      <c r="B15875" s="4" t="s">
        <v>5</v>
      </c>
      <c r="C15875" s="4" t="s">
        <v>8</v>
      </c>
      <c r="D15875" s="41" t="s">
        <v>173</v>
      </c>
      <c r="E15875" s="4" t="s">
        <v>5</v>
      </c>
      <c r="F15875" s="4" t="s">
        <v>8</v>
      </c>
      <c r="G15875" s="4" t="s">
        <v>7</v>
      </c>
      <c r="H15875" s="41" t="s">
        <v>174</v>
      </c>
      <c r="I15875" s="4" t="s">
        <v>8</v>
      </c>
      <c r="J15875" s="4" t="s">
        <v>19</v>
      </c>
      <c r="K15875" s="4" t="s">
        <v>8</v>
      </c>
      <c r="L15875" s="4" t="s">
        <v>8</v>
      </c>
      <c r="M15875" s="41" t="s">
        <v>173</v>
      </c>
      <c r="N15875" s="4" t="s">
        <v>5</v>
      </c>
      <c r="O15875" s="4" t="s">
        <v>8</v>
      </c>
      <c r="P15875" s="4" t="s">
        <v>7</v>
      </c>
      <c r="Q15875" s="41" t="s">
        <v>174</v>
      </c>
      <c r="R15875" s="4" t="s">
        <v>8</v>
      </c>
      <c r="S15875" s="4" t="s">
        <v>19</v>
      </c>
      <c r="T15875" s="4" t="s">
        <v>8</v>
      </c>
      <c r="U15875" s="4" t="s">
        <v>8</v>
      </c>
      <c r="V15875" s="4" t="s">
        <v>8</v>
      </c>
      <c r="W15875" s="4" t="s">
        <v>17</v>
      </c>
    </row>
    <row r="15876" spans="1:7">
      <c r="A15876" t="n">
        <v>135185</v>
      </c>
      <c r="B15876" s="12" t="n">
        <v>5</v>
      </c>
      <c r="C15876" s="7" t="n">
        <v>28</v>
      </c>
      <c r="D15876" s="41" t="s">
        <v>3</v>
      </c>
      <c r="E15876" s="9" t="n">
        <v>162</v>
      </c>
      <c r="F15876" s="7" t="n">
        <v>3</v>
      </c>
      <c r="G15876" s="7" t="n">
        <v>36901</v>
      </c>
      <c r="H15876" s="41" t="s">
        <v>3</v>
      </c>
      <c r="I15876" s="7" t="n">
        <v>0</v>
      </c>
      <c r="J15876" s="7" t="n">
        <v>1</v>
      </c>
      <c r="K15876" s="7" t="n">
        <v>2</v>
      </c>
      <c r="L15876" s="7" t="n">
        <v>28</v>
      </c>
      <c r="M15876" s="41" t="s">
        <v>3</v>
      </c>
      <c r="N15876" s="9" t="n">
        <v>162</v>
      </c>
      <c r="O15876" s="7" t="n">
        <v>3</v>
      </c>
      <c r="P15876" s="7" t="n">
        <v>36901</v>
      </c>
      <c r="Q15876" s="41" t="s">
        <v>3</v>
      </c>
      <c r="R15876" s="7" t="n">
        <v>0</v>
      </c>
      <c r="S15876" s="7" t="n">
        <v>2</v>
      </c>
      <c r="T15876" s="7" t="n">
        <v>2</v>
      </c>
      <c r="U15876" s="7" t="n">
        <v>11</v>
      </c>
      <c r="V15876" s="7" t="n">
        <v>1</v>
      </c>
      <c r="W15876" s="13" t="n">
        <f t="normal" ca="1">A15880</f>
        <v>0</v>
      </c>
    </row>
    <row r="15877" spans="1:7">
      <c r="A15877" t="s">
        <v>4</v>
      </c>
      <c r="B15877" s="4" t="s">
        <v>5</v>
      </c>
      <c r="C15877" s="4" t="s">
        <v>8</v>
      </c>
      <c r="D15877" s="4" t="s">
        <v>7</v>
      </c>
      <c r="E15877" s="4" t="s">
        <v>18</v>
      </c>
    </row>
    <row r="15878" spans="1:7">
      <c r="A15878" t="n">
        <v>135214</v>
      </c>
      <c r="B15878" s="25" t="n">
        <v>58</v>
      </c>
      <c r="C15878" s="7" t="n">
        <v>0</v>
      </c>
      <c r="D15878" s="7" t="n">
        <v>0</v>
      </c>
      <c r="E15878" s="7" t="n">
        <v>1</v>
      </c>
    </row>
    <row r="15879" spans="1:7">
      <c r="A15879" t="s">
        <v>4</v>
      </c>
      <c r="B15879" s="4" t="s">
        <v>5</v>
      </c>
      <c r="C15879" s="4" t="s">
        <v>8</v>
      </c>
      <c r="D15879" s="41" t="s">
        <v>173</v>
      </c>
      <c r="E15879" s="4" t="s">
        <v>5</v>
      </c>
      <c r="F15879" s="4" t="s">
        <v>8</v>
      </c>
      <c r="G15879" s="4" t="s">
        <v>7</v>
      </c>
      <c r="H15879" s="41" t="s">
        <v>174</v>
      </c>
      <c r="I15879" s="4" t="s">
        <v>8</v>
      </c>
      <c r="J15879" s="4" t="s">
        <v>19</v>
      </c>
      <c r="K15879" s="4" t="s">
        <v>8</v>
      </c>
      <c r="L15879" s="4" t="s">
        <v>8</v>
      </c>
      <c r="M15879" s="41" t="s">
        <v>173</v>
      </c>
      <c r="N15879" s="4" t="s">
        <v>5</v>
      </c>
      <c r="O15879" s="4" t="s">
        <v>8</v>
      </c>
      <c r="P15879" s="4" t="s">
        <v>7</v>
      </c>
      <c r="Q15879" s="41" t="s">
        <v>174</v>
      </c>
      <c r="R15879" s="4" t="s">
        <v>8</v>
      </c>
      <c r="S15879" s="4" t="s">
        <v>19</v>
      </c>
      <c r="T15879" s="4" t="s">
        <v>8</v>
      </c>
      <c r="U15879" s="4" t="s">
        <v>8</v>
      </c>
      <c r="V15879" s="4" t="s">
        <v>8</v>
      </c>
      <c r="W15879" s="4" t="s">
        <v>17</v>
      </c>
    </row>
    <row r="15880" spans="1:7">
      <c r="A15880" t="n">
        <v>135222</v>
      </c>
      <c r="B15880" s="12" t="n">
        <v>5</v>
      </c>
      <c r="C15880" s="7" t="n">
        <v>28</v>
      </c>
      <c r="D15880" s="41" t="s">
        <v>3</v>
      </c>
      <c r="E15880" s="9" t="n">
        <v>162</v>
      </c>
      <c r="F15880" s="7" t="n">
        <v>3</v>
      </c>
      <c r="G15880" s="7" t="n">
        <v>36901</v>
      </c>
      <c r="H15880" s="41" t="s">
        <v>3</v>
      </c>
      <c r="I15880" s="7" t="n">
        <v>0</v>
      </c>
      <c r="J15880" s="7" t="n">
        <v>1</v>
      </c>
      <c r="K15880" s="7" t="n">
        <v>3</v>
      </c>
      <c r="L15880" s="7" t="n">
        <v>28</v>
      </c>
      <c r="M15880" s="41" t="s">
        <v>3</v>
      </c>
      <c r="N15880" s="9" t="n">
        <v>162</v>
      </c>
      <c r="O15880" s="7" t="n">
        <v>3</v>
      </c>
      <c r="P15880" s="7" t="n">
        <v>36901</v>
      </c>
      <c r="Q15880" s="41" t="s">
        <v>3</v>
      </c>
      <c r="R15880" s="7" t="n">
        <v>0</v>
      </c>
      <c r="S15880" s="7" t="n">
        <v>2</v>
      </c>
      <c r="T15880" s="7" t="n">
        <v>3</v>
      </c>
      <c r="U15880" s="7" t="n">
        <v>9</v>
      </c>
      <c r="V15880" s="7" t="n">
        <v>1</v>
      </c>
      <c r="W15880" s="13" t="n">
        <f t="normal" ca="1">A15890</f>
        <v>0</v>
      </c>
    </row>
    <row r="15881" spans="1:7">
      <c r="A15881" t="s">
        <v>4</v>
      </c>
      <c r="B15881" s="4" t="s">
        <v>5</v>
      </c>
      <c r="C15881" s="4" t="s">
        <v>8</v>
      </c>
      <c r="D15881" s="41" t="s">
        <v>173</v>
      </c>
      <c r="E15881" s="4" t="s">
        <v>5</v>
      </c>
      <c r="F15881" s="4" t="s">
        <v>7</v>
      </c>
      <c r="G15881" s="4" t="s">
        <v>8</v>
      </c>
      <c r="H15881" s="4" t="s">
        <v>8</v>
      </c>
      <c r="I15881" s="4" t="s">
        <v>9</v>
      </c>
      <c r="J15881" s="41" t="s">
        <v>174</v>
      </c>
      <c r="K15881" s="4" t="s">
        <v>8</v>
      </c>
      <c r="L15881" s="4" t="s">
        <v>8</v>
      </c>
      <c r="M15881" s="41" t="s">
        <v>173</v>
      </c>
      <c r="N15881" s="4" t="s">
        <v>5</v>
      </c>
      <c r="O15881" s="4" t="s">
        <v>8</v>
      </c>
      <c r="P15881" s="41" t="s">
        <v>174</v>
      </c>
      <c r="Q15881" s="4" t="s">
        <v>8</v>
      </c>
      <c r="R15881" s="4" t="s">
        <v>19</v>
      </c>
      <c r="S15881" s="4" t="s">
        <v>8</v>
      </c>
      <c r="T15881" s="4" t="s">
        <v>8</v>
      </c>
      <c r="U15881" s="4" t="s">
        <v>8</v>
      </c>
      <c r="V15881" s="41" t="s">
        <v>173</v>
      </c>
      <c r="W15881" s="4" t="s">
        <v>5</v>
      </c>
      <c r="X15881" s="4" t="s">
        <v>8</v>
      </c>
      <c r="Y15881" s="41" t="s">
        <v>174</v>
      </c>
      <c r="Z15881" s="4" t="s">
        <v>8</v>
      </c>
      <c r="AA15881" s="4" t="s">
        <v>19</v>
      </c>
      <c r="AB15881" s="4" t="s">
        <v>8</v>
      </c>
      <c r="AC15881" s="4" t="s">
        <v>8</v>
      </c>
      <c r="AD15881" s="4" t="s">
        <v>8</v>
      </c>
      <c r="AE15881" s="4" t="s">
        <v>17</v>
      </c>
    </row>
    <row r="15882" spans="1:7">
      <c r="A15882" t="n">
        <v>135251</v>
      </c>
      <c r="B15882" s="12" t="n">
        <v>5</v>
      </c>
      <c r="C15882" s="7" t="n">
        <v>28</v>
      </c>
      <c r="D15882" s="41" t="s">
        <v>3</v>
      </c>
      <c r="E15882" s="51" t="n">
        <v>47</v>
      </c>
      <c r="F15882" s="7" t="n">
        <v>61456</v>
      </c>
      <c r="G15882" s="7" t="n">
        <v>2</v>
      </c>
      <c r="H15882" s="7" t="n">
        <v>0</v>
      </c>
      <c r="I15882" s="7" t="s">
        <v>231</v>
      </c>
      <c r="J15882" s="41" t="s">
        <v>3</v>
      </c>
      <c r="K15882" s="7" t="n">
        <v>8</v>
      </c>
      <c r="L15882" s="7" t="n">
        <v>28</v>
      </c>
      <c r="M15882" s="41" t="s">
        <v>3</v>
      </c>
      <c r="N15882" s="52" t="n">
        <v>74</v>
      </c>
      <c r="O15882" s="7" t="n">
        <v>65</v>
      </c>
      <c r="P15882" s="41" t="s">
        <v>3</v>
      </c>
      <c r="Q15882" s="7" t="n">
        <v>0</v>
      </c>
      <c r="R15882" s="7" t="n">
        <v>1</v>
      </c>
      <c r="S15882" s="7" t="n">
        <v>3</v>
      </c>
      <c r="T15882" s="7" t="n">
        <v>9</v>
      </c>
      <c r="U15882" s="7" t="n">
        <v>28</v>
      </c>
      <c r="V15882" s="41" t="s">
        <v>3</v>
      </c>
      <c r="W15882" s="52" t="n">
        <v>74</v>
      </c>
      <c r="X15882" s="7" t="n">
        <v>65</v>
      </c>
      <c r="Y15882" s="41" t="s">
        <v>3</v>
      </c>
      <c r="Z15882" s="7" t="n">
        <v>0</v>
      </c>
      <c r="AA15882" s="7" t="n">
        <v>2</v>
      </c>
      <c r="AB15882" s="7" t="n">
        <v>3</v>
      </c>
      <c r="AC15882" s="7" t="n">
        <v>9</v>
      </c>
      <c r="AD15882" s="7" t="n">
        <v>1</v>
      </c>
      <c r="AE15882" s="13" t="n">
        <f t="normal" ca="1">A15886</f>
        <v>0</v>
      </c>
    </row>
    <row r="15883" spans="1:7">
      <c r="A15883" t="s">
        <v>4</v>
      </c>
      <c r="B15883" s="4" t="s">
        <v>5</v>
      </c>
      <c r="C15883" s="4" t="s">
        <v>7</v>
      </c>
      <c r="D15883" s="4" t="s">
        <v>8</v>
      </c>
      <c r="E15883" s="4" t="s">
        <v>8</v>
      </c>
      <c r="F15883" s="4" t="s">
        <v>9</v>
      </c>
    </row>
    <row r="15884" spans="1:7">
      <c r="A15884" t="n">
        <v>135299</v>
      </c>
      <c r="B15884" s="51" t="n">
        <v>47</v>
      </c>
      <c r="C15884" s="7" t="n">
        <v>61456</v>
      </c>
      <c r="D15884" s="7" t="n">
        <v>0</v>
      </c>
      <c r="E15884" s="7" t="n">
        <v>0</v>
      </c>
      <c r="F15884" s="7" t="s">
        <v>232</v>
      </c>
    </row>
    <row r="15885" spans="1:7">
      <c r="A15885" t="s">
        <v>4</v>
      </c>
      <c r="B15885" s="4" t="s">
        <v>5</v>
      </c>
      <c r="C15885" s="4" t="s">
        <v>8</v>
      </c>
      <c r="D15885" s="4" t="s">
        <v>7</v>
      </c>
      <c r="E15885" s="4" t="s">
        <v>18</v>
      </c>
    </row>
    <row r="15886" spans="1:7">
      <c r="A15886" t="n">
        <v>135312</v>
      </c>
      <c r="B15886" s="25" t="n">
        <v>58</v>
      </c>
      <c r="C15886" s="7" t="n">
        <v>0</v>
      </c>
      <c r="D15886" s="7" t="n">
        <v>300</v>
      </c>
      <c r="E15886" s="7" t="n">
        <v>1</v>
      </c>
    </row>
    <row r="15887" spans="1:7">
      <c r="A15887" t="s">
        <v>4</v>
      </c>
      <c r="B15887" s="4" t="s">
        <v>5</v>
      </c>
      <c r="C15887" s="4" t="s">
        <v>8</v>
      </c>
      <c r="D15887" s="4" t="s">
        <v>7</v>
      </c>
    </row>
    <row r="15888" spans="1:7">
      <c r="A15888" t="n">
        <v>135320</v>
      </c>
      <c r="B15888" s="25" t="n">
        <v>58</v>
      </c>
      <c r="C15888" s="7" t="n">
        <v>255</v>
      </c>
      <c r="D15888" s="7" t="n">
        <v>0</v>
      </c>
    </row>
    <row r="15889" spans="1:31">
      <c r="A15889" t="s">
        <v>4</v>
      </c>
      <c r="B15889" s="4" t="s">
        <v>5</v>
      </c>
      <c r="C15889" s="4" t="s">
        <v>8</v>
      </c>
      <c r="D15889" s="4" t="s">
        <v>8</v>
      </c>
      <c r="E15889" s="4" t="s">
        <v>8</v>
      </c>
      <c r="F15889" s="4" t="s">
        <v>8</v>
      </c>
    </row>
    <row r="15890" spans="1:31">
      <c r="A15890" t="n">
        <v>135324</v>
      </c>
      <c r="B15890" s="10" t="n">
        <v>14</v>
      </c>
      <c r="C15890" s="7" t="n">
        <v>0</v>
      </c>
      <c r="D15890" s="7" t="n">
        <v>0</v>
      </c>
      <c r="E15890" s="7" t="n">
        <v>0</v>
      </c>
      <c r="F15890" s="7" t="n">
        <v>64</v>
      </c>
    </row>
    <row r="15891" spans="1:31">
      <c r="A15891" t="s">
        <v>4</v>
      </c>
      <c r="B15891" s="4" t="s">
        <v>5</v>
      </c>
      <c r="C15891" s="4" t="s">
        <v>8</v>
      </c>
      <c r="D15891" s="4" t="s">
        <v>7</v>
      </c>
    </row>
    <row r="15892" spans="1:31">
      <c r="A15892" t="n">
        <v>135329</v>
      </c>
      <c r="B15892" s="21" t="n">
        <v>22</v>
      </c>
      <c r="C15892" s="7" t="n">
        <v>0</v>
      </c>
      <c r="D15892" s="7" t="n">
        <v>36901</v>
      </c>
    </row>
    <row r="15893" spans="1:31">
      <c r="A15893" t="s">
        <v>4</v>
      </c>
      <c r="B15893" s="4" t="s">
        <v>5</v>
      </c>
      <c r="C15893" s="4" t="s">
        <v>8</v>
      </c>
      <c r="D15893" s="4" t="s">
        <v>7</v>
      </c>
    </row>
    <row r="15894" spans="1:31">
      <c r="A15894" t="n">
        <v>135333</v>
      </c>
      <c r="B15894" s="25" t="n">
        <v>58</v>
      </c>
      <c r="C15894" s="7" t="n">
        <v>5</v>
      </c>
      <c r="D15894" s="7" t="n">
        <v>300</v>
      </c>
    </row>
    <row r="15895" spans="1:31">
      <c r="A15895" t="s">
        <v>4</v>
      </c>
      <c r="B15895" s="4" t="s">
        <v>5</v>
      </c>
      <c r="C15895" s="4" t="s">
        <v>18</v>
      </c>
      <c r="D15895" s="4" t="s">
        <v>7</v>
      </c>
    </row>
    <row r="15896" spans="1:31">
      <c r="A15896" t="n">
        <v>135337</v>
      </c>
      <c r="B15896" s="54" t="n">
        <v>103</v>
      </c>
      <c r="C15896" s="7" t="n">
        <v>0</v>
      </c>
      <c r="D15896" s="7" t="n">
        <v>300</v>
      </c>
    </row>
    <row r="15897" spans="1:31">
      <c r="A15897" t="s">
        <v>4</v>
      </c>
      <c r="B15897" s="4" t="s">
        <v>5</v>
      </c>
      <c r="C15897" s="4" t="s">
        <v>8</v>
      </c>
    </row>
    <row r="15898" spans="1:31">
      <c r="A15898" t="n">
        <v>135344</v>
      </c>
      <c r="B15898" s="34" t="n">
        <v>64</v>
      </c>
      <c r="C15898" s="7" t="n">
        <v>7</v>
      </c>
    </row>
    <row r="15899" spans="1:31">
      <c r="A15899" t="s">
        <v>4</v>
      </c>
      <c r="B15899" s="4" t="s">
        <v>5</v>
      </c>
      <c r="C15899" s="4" t="s">
        <v>8</v>
      </c>
      <c r="D15899" s="4" t="s">
        <v>7</v>
      </c>
    </row>
    <row r="15900" spans="1:31">
      <c r="A15900" t="n">
        <v>135346</v>
      </c>
      <c r="B15900" s="55" t="n">
        <v>72</v>
      </c>
      <c r="C15900" s="7" t="n">
        <v>5</v>
      </c>
      <c r="D15900" s="7" t="n">
        <v>0</v>
      </c>
    </row>
    <row r="15901" spans="1:31">
      <c r="A15901" t="s">
        <v>4</v>
      </c>
      <c r="B15901" s="4" t="s">
        <v>5</v>
      </c>
      <c r="C15901" s="4" t="s">
        <v>8</v>
      </c>
      <c r="D15901" s="41" t="s">
        <v>173</v>
      </c>
      <c r="E15901" s="4" t="s">
        <v>5</v>
      </c>
      <c r="F15901" s="4" t="s">
        <v>8</v>
      </c>
      <c r="G15901" s="4" t="s">
        <v>7</v>
      </c>
      <c r="H15901" s="41" t="s">
        <v>174</v>
      </c>
      <c r="I15901" s="4" t="s">
        <v>8</v>
      </c>
      <c r="J15901" s="4" t="s">
        <v>19</v>
      </c>
      <c r="K15901" s="4" t="s">
        <v>8</v>
      </c>
      <c r="L15901" s="4" t="s">
        <v>8</v>
      </c>
      <c r="M15901" s="4" t="s">
        <v>17</v>
      </c>
    </row>
    <row r="15902" spans="1:31">
      <c r="A15902" t="n">
        <v>135350</v>
      </c>
      <c r="B15902" s="12" t="n">
        <v>5</v>
      </c>
      <c r="C15902" s="7" t="n">
        <v>28</v>
      </c>
      <c r="D15902" s="41" t="s">
        <v>3</v>
      </c>
      <c r="E15902" s="9" t="n">
        <v>162</v>
      </c>
      <c r="F15902" s="7" t="n">
        <v>4</v>
      </c>
      <c r="G15902" s="7" t="n">
        <v>36901</v>
      </c>
      <c r="H15902" s="41" t="s">
        <v>3</v>
      </c>
      <c r="I15902" s="7" t="n">
        <v>0</v>
      </c>
      <c r="J15902" s="7" t="n">
        <v>1</v>
      </c>
      <c r="K15902" s="7" t="n">
        <v>2</v>
      </c>
      <c r="L15902" s="7" t="n">
        <v>1</v>
      </c>
      <c r="M15902" s="13" t="n">
        <f t="normal" ca="1">A15908</f>
        <v>0</v>
      </c>
    </row>
    <row r="15903" spans="1:31">
      <c r="A15903" t="s">
        <v>4</v>
      </c>
      <c r="B15903" s="4" t="s">
        <v>5</v>
      </c>
      <c r="C15903" s="4" t="s">
        <v>8</v>
      </c>
      <c r="D15903" s="4" t="s">
        <v>9</v>
      </c>
    </row>
    <row r="15904" spans="1:31">
      <c r="A15904" t="n">
        <v>135367</v>
      </c>
      <c r="B15904" s="8" t="n">
        <v>2</v>
      </c>
      <c r="C15904" s="7" t="n">
        <v>10</v>
      </c>
      <c r="D15904" s="7" t="s">
        <v>233</v>
      </c>
    </row>
    <row r="15905" spans="1:13">
      <c r="A15905" t="s">
        <v>4</v>
      </c>
      <c r="B15905" s="4" t="s">
        <v>5</v>
      </c>
      <c r="C15905" s="4" t="s">
        <v>7</v>
      </c>
    </row>
    <row r="15906" spans="1:13">
      <c r="A15906" t="n">
        <v>135384</v>
      </c>
      <c r="B15906" s="23" t="n">
        <v>16</v>
      </c>
      <c r="C15906" s="7" t="n">
        <v>0</v>
      </c>
    </row>
    <row r="15907" spans="1:13">
      <c r="A15907" t="s">
        <v>4</v>
      </c>
      <c r="B15907" s="4" t="s">
        <v>5</v>
      </c>
      <c r="C15907" s="4" t="s">
        <v>8</v>
      </c>
      <c r="D15907" s="4" t="s">
        <v>7</v>
      </c>
      <c r="E15907" s="4" t="s">
        <v>19</v>
      </c>
      <c r="F15907" s="4" t="s">
        <v>7</v>
      </c>
      <c r="G15907" s="4" t="s">
        <v>19</v>
      </c>
      <c r="H15907" s="4" t="s">
        <v>8</v>
      </c>
    </row>
    <row r="15908" spans="1:13">
      <c r="A15908" t="n">
        <v>135387</v>
      </c>
      <c r="B15908" s="17" t="n">
        <v>49</v>
      </c>
      <c r="C15908" s="7" t="n">
        <v>0</v>
      </c>
      <c r="D15908" s="7" t="n">
        <v>126</v>
      </c>
      <c r="E15908" s="7" t="n">
        <v>1065353216</v>
      </c>
      <c r="F15908" s="7" t="n">
        <v>0</v>
      </c>
      <c r="G15908" s="7" t="n">
        <v>0</v>
      </c>
      <c r="H15908" s="7" t="n">
        <v>0</v>
      </c>
    </row>
    <row r="15909" spans="1:13">
      <c r="A15909" t="s">
        <v>4</v>
      </c>
      <c r="B15909" s="4" t="s">
        <v>5</v>
      </c>
      <c r="C15909" s="4" t="s">
        <v>7</v>
      </c>
      <c r="D15909" s="4" t="s">
        <v>9</v>
      </c>
      <c r="E15909" s="4" t="s">
        <v>9</v>
      </c>
      <c r="F15909" s="4" t="s">
        <v>9</v>
      </c>
      <c r="G15909" s="4" t="s">
        <v>8</v>
      </c>
      <c r="H15909" s="4" t="s">
        <v>19</v>
      </c>
      <c r="I15909" s="4" t="s">
        <v>18</v>
      </c>
      <c r="J15909" s="4" t="s">
        <v>18</v>
      </c>
      <c r="K15909" s="4" t="s">
        <v>18</v>
      </c>
      <c r="L15909" s="4" t="s">
        <v>18</v>
      </c>
      <c r="M15909" s="4" t="s">
        <v>18</v>
      </c>
      <c r="N15909" s="4" t="s">
        <v>18</v>
      </c>
      <c r="O15909" s="4" t="s">
        <v>18</v>
      </c>
      <c r="P15909" s="4" t="s">
        <v>9</v>
      </c>
      <c r="Q15909" s="4" t="s">
        <v>9</v>
      </c>
      <c r="R15909" s="4" t="s">
        <v>19</v>
      </c>
      <c r="S15909" s="4" t="s">
        <v>8</v>
      </c>
      <c r="T15909" s="4" t="s">
        <v>19</v>
      </c>
      <c r="U15909" s="4" t="s">
        <v>19</v>
      </c>
      <c r="V15909" s="4" t="s">
        <v>7</v>
      </c>
    </row>
    <row r="15910" spans="1:13">
      <c r="A15910" t="n">
        <v>135402</v>
      </c>
      <c r="B15910" s="56" t="n">
        <v>19</v>
      </c>
      <c r="C15910" s="7" t="n">
        <v>1</v>
      </c>
      <c r="D15910" s="7" t="s">
        <v>234</v>
      </c>
      <c r="E15910" s="7" t="s">
        <v>235</v>
      </c>
      <c r="F15910" s="7" t="s">
        <v>20</v>
      </c>
      <c r="G15910" s="7" t="n">
        <v>0</v>
      </c>
      <c r="H15910" s="7" t="n">
        <v>1</v>
      </c>
      <c r="I15910" s="7" t="n">
        <v>0</v>
      </c>
      <c r="J15910" s="7" t="n">
        <v>0</v>
      </c>
      <c r="K15910" s="7" t="n">
        <v>0</v>
      </c>
      <c r="L15910" s="7" t="n">
        <v>0</v>
      </c>
      <c r="M15910" s="7" t="n">
        <v>1</v>
      </c>
      <c r="N15910" s="7" t="n">
        <v>1.60000002384186</v>
      </c>
      <c r="O15910" s="7" t="n">
        <v>0.0900000035762787</v>
      </c>
      <c r="P15910" s="7" t="s">
        <v>20</v>
      </c>
      <c r="Q15910" s="7" t="s">
        <v>20</v>
      </c>
      <c r="R15910" s="7" t="n">
        <v>-1</v>
      </c>
      <c r="S15910" s="7" t="n">
        <v>0</v>
      </c>
      <c r="T15910" s="7" t="n">
        <v>0</v>
      </c>
      <c r="U15910" s="7" t="n">
        <v>0</v>
      </c>
      <c r="V15910" s="7" t="n">
        <v>0</v>
      </c>
    </row>
    <row r="15911" spans="1:13">
      <c r="A15911" t="s">
        <v>4</v>
      </c>
      <c r="B15911" s="4" t="s">
        <v>5</v>
      </c>
      <c r="C15911" s="4" t="s">
        <v>7</v>
      </c>
      <c r="D15911" s="4" t="s">
        <v>9</v>
      </c>
      <c r="E15911" s="4" t="s">
        <v>9</v>
      </c>
      <c r="F15911" s="4" t="s">
        <v>9</v>
      </c>
      <c r="G15911" s="4" t="s">
        <v>8</v>
      </c>
      <c r="H15911" s="4" t="s">
        <v>19</v>
      </c>
      <c r="I15911" s="4" t="s">
        <v>18</v>
      </c>
      <c r="J15911" s="4" t="s">
        <v>18</v>
      </c>
      <c r="K15911" s="4" t="s">
        <v>18</v>
      </c>
      <c r="L15911" s="4" t="s">
        <v>18</v>
      </c>
      <c r="M15911" s="4" t="s">
        <v>18</v>
      </c>
      <c r="N15911" s="4" t="s">
        <v>18</v>
      </c>
      <c r="O15911" s="4" t="s">
        <v>18</v>
      </c>
      <c r="P15911" s="4" t="s">
        <v>9</v>
      </c>
      <c r="Q15911" s="4" t="s">
        <v>9</v>
      </c>
      <c r="R15911" s="4" t="s">
        <v>19</v>
      </c>
      <c r="S15911" s="4" t="s">
        <v>8</v>
      </c>
      <c r="T15911" s="4" t="s">
        <v>19</v>
      </c>
      <c r="U15911" s="4" t="s">
        <v>19</v>
      </c>
      <c r="V15911" s="4" t="s">
        <v>7</v>
      </c>
    </row>
    <row r="15912" spans="1:13">
      <c r="A15912" t="n">
        <v>135475</v>
      </c>
      <c r="B15912" s="56" t="n">
        <v>19</v>
      </c>
      <c r="C15912" s="7" t="n">
        <v>2</v>
      </c>
      <c r="D15912" s="7" t="s">
        <v>236</v>
      </c>
      <c r="E15912" s="7" t="s">
        <v>237</v>
      </c>
      <c r="F15912" s="7" t="s">
        <v>20</v>
      </c>
      <c r="G15912" s="7" t="n">
        <v>0</v>
      </c>
      <c r="H15912" s="7" t="n">
        <v>1</v>
      </c>
      <c r="I15912" s="7" t="n">
        <v>0</v>
      </c>
      <c r="J15912" s="7" t="n">
        <v>0</v>
      </c>
      <c r="K15912" s="7" t="n">
        <v>0</v>
      </c>
      <c r="L15912" s="7" t="n">
        <v>0</v>
      </c>
      <c r="M15912" s="7" t="n">
        <v>1</v>
      </c>
      <c r="N15912" s="7" t="n">
        <v>1.60000002384186</v>
      </c>
      <c r="O15912" s="7" t="n">
        <v>0.0900000035762787</v>
      </c>
      <c r="P15912" s="7" t="s">
        <v>20</v>
      </c>
      <c r="Q15912" s="7" t="s">
        <v>20</v>
      </c>
      <c r="R15912" s="7" t="n">
        <v>-1</v>
      </c>
      <c r="S15912" s="7" t="n">
        <v>0</v>
      </c>
      <c r="T15912" s="7" t="n">
        <v>0</v>
      </c>
      <c r="U15912" s="7" t="n">
        <v>0</v>
      </c>
      <c r="V15912" s="7" t="n">
        <v>0</v>
      </c>
    </row>
    <row r="15913" spans="1:13">
      <c r="A15913" t="s">
        <v>4</v>
      </c>
      <c r="B15913" s="4" t="s">
        <v>5</v>
      </c>
      <c r="C15913" s="4" t="s">
        <v>7</v>
      </c>
      <c r="D15913" s="4" t="s">
        <v>9</v>
      </c>
      <c r="E15913" s="4" t="s">
        <v>9</v>
      </c>
      <c r="F15913" s="4" t="s">
        <v>9</v>
      </c>
      <c r="G15913" s="4" t="s">
        <v>8</v>
      </c>
      <c r="H15913" s="4" t="s">
        <v>19</v>
      </c>
      <c r="I15913" s="4" t="s">
        <v>18</v>
      </c>
      <c r="J15913" s="4" t="s">
        <v>18</v>
      </c>
      <c r="K15913" s="4" t="s">
        <v>18</v>
      </c>
      <c r="L15913" s="4" t="s">
        <v>18</v>
      </c>
      <c r="M15913" s="4" t="s">
        <v>18</v>
      </c>
      <c r="N15913" s="4" t="s">
        <v>18</v>
      </c>
      <c r="O15913" s="4" t="s">
        <v>18</v>
      </c>
      <c r="P15913" s="4" t="s">
        <v>9</v>
      </c>
      <c r="Q15913" s="4" t="s">
        <v>9</v>
      </c>
      <c r="R15913" s="4" t="s">
        <v>19</v>
      </c>
      <c r="S15913" s="4" t="s">
        <v>8</v>
      </c>
      <c r="T15913" s="4" t="s">
        <v>19</v>
      </c>
      <c r="U15913" s="4" t="s">
        <v>19</v>
      </c>
      <c r="V15913" s="4" t="s">
        <v>7</v>
      </c>
    </row>
    <row r="15914" spans="1:13">
      <c r="A15914" t="n">
        <v>135549</v>
      </c>
      <c r="B15914" s="56" t="n">
        <v>19</v>
      </c>
      <c r="C15914" s="7" t="n">
        <v>3</v>
      </c>
      <c r="D15914" s="7" t="s">
        <v>238</v>
      </c>
      <c r="E15914" s="7" t="s">
        <v>239</v>
      </c>
      <c r="F15914" s="7" t="s">
        <v>20</v>
      </c>
      <c r="G15914" s="7" t="n">
        <v>0</v>
      </c>
      <c r="H15914" s="7" t="n">
        <v>1</v>
      </c>
      <c r="I15914" s="7" t="n">
        <v>0</v>
      </c>
      <c r="J15914" s="7" t="n">
        <v>0</v>
      </c>
      <c r="K15914" s="7" t="n">
        <v>0</v>
      </c>
      <c r="L15914" s="7" t="n">
        <v>0</v>
      </c>
      <c r="M15914" s="7" t="n">
        <v>1</v>
      </c>
      <c r="N15914" s="7" t="n">
        <v>1.60000002384186</v>
      </c>
      <c r="O15914" s="7" t="n">
        <v>0.0900000035762787</v>
      </c>
      <c r="P15914" s="7" t="s">
        <v>20</v>
      </c>
      <c r="Q15914" s="7" t="s">
        <v>20</v>
      </c>
      <c r="R15914" s="7" t="n">
        <v>-1</v>
      </c>
      <c r="S15914" s="7" t="n">
        <v>0</v>
      </c>
      <c r="T15914" s="7" t="n">
        <v>0</v>
      </c>
      <c r="U15914" s="7" t="n">
        <v>0</v>
      </c>
      <c r="V15914" s="7" t="n">
        <v>0</v>
      </c>
    </row>
    <row r="15915" spans="1:13">
      <c r="A15915" t="s">
        <v>4</v>
      </c>
      <c r="B15915" s="4" t="s">
        <v>5</v>
      </c>
      <c r="C15915" s="4" t="s">
        <v>7</v>
      </c>
      <c r="D15915" s="4" t="s">
        <v>9</v>
      </c>
      <c r="E15915" s="4" t="s">
        <v>9</v>
      </c>
      <c r="F15915" s="4" t="s">
        <v>9</v>
      </c>
      <c r="G15915" s="4" t="s">
        <v>8</v>
      </c>
      <c r="H15915" s="4" t="s">
        <v>19</v>
      </c>
      <c r="I15915" s="4" t="s">
        <v>18</v>
      </c>
      <c r="J15915" s="4" t="s">
        <v>18</v>
      </c>
      <c r="K15915" s="4" t="s">
        <v>18</v>
      </c>
      <c r="L15915" s="4" t="s">
        <v>18</v>
      </c>
      <c r="M15915" s="4" t="s">
        <v>18</v>
      </c>
      <c r="N15915" s="4" t="s">
        <v>18</v>
      </c>
      <c r="O15915" s="4" t="s">
        <v>18</v>
      </c>
      <c r="P15915" s="4" t="s">
        <v>9</v>
      </c>
      <c r="Q15915" s="4" t="s">
        <v>9</v>
      </c>
      <c r="R15915" s="4" t="s">
        <v>19</v>
      </c>
      <c r="S15915" s="4" t="s">
        <v>8</v>
      </c>
      <c r="T15915" s="4" t="s">
        <v>19</v>
      </c>
      <c r="U15915" s="4" t="s">
        <v>19</v>
      </c>
      <c r="V15915" s="4" t="s">
        <v>7</v>
      </c>
    </row>
    <row r="15916" spans="1:13">
      <c r="A15916" t="n">
        <v>135622</v>
      </c>
      <c r="B15916" s="56" t="n">
        <v>19</v>
      </c>
      <c r="C15916" s="7" t="n">
        <v>4</v>
      </c>
      <c r="D15916" s="7" t="s">
        <v>240</v>
      </c>
      <c r="E15916" s="7" t="s">
        <v>241</v>
      </c>
      <c r="F15916" s="7" t="s">
        <v>20</v>
      </c>
      <c r="G15916" s="7" t="n">
        <v>0</v>
      </c>
      <c r="H15916" s="7" t="n">
        <v>1</v>
      </c>
      <c r="I15916" s="7" t="n">
        <v>0</v>
      </c>
      <c r="J15916" s="7" t="n">
        <v>0</v>
      </c>
      <c r="K15916" s="7" t="n">
        <v>0</v>
      </c>
      <c r="L15916" s="7" t="n">
        <v>0</v>
      </c>
      <c r="M15916" s="7" t="n">
        <v>1</v>
      </c>
      <c r="N15916" s="7" t="n">
        <v>1.60000002384186</v>
      </c>
      <c r="O15916" s="7" t="n">
        <v>0.0900000035762787</v>
      </c>
      <c r="P15916" s="7" t="s">
        <v>20</v>
      </c>
      <c r="Q15916" s="7" t="s">
        <v>20</v>
      </c>
      <c r="R15916" s="7" t="n">
        <v>-1</v>
      </c>
      <c r="S15916" s="7" t="n">
        <v>0</v>
      </c>
      <c r="T15916" s="7" t="n">
        <v>0</v>
      </c>
      <c r="U15916" s="7" t="n">
        <v>0</v>
      </c>
      <c r="V15916" s="7" t="n">
        <v>0</v>
      </c>
    </row>
    <row r="15917" spans="1:13">
      <c r="A15917" t="s">
        <v>4</v>
      </c>
      <c r="B15917" s="4" t="s">
        <v>5</v>
      </c>
      <c r="C15917" s="4" t="s">
        <v>7</v>
      </c>
      <c r="D15917" s="4" t="s">
        <v>9</v>
      </c>
      <c r="E15917" s="4" t="s">
        <v>9</v>
      </c>
      <c r="F15917" s="4" t="s">
        <v>9</v>
      </c>
      <c r="G15917" s="4" t="s">
        <v>8</v>
      </c>
      <c r="H15917" s="4" t="s">
        <v>19</v>
      </c>
      <c r="I15917" s="4" t="s">
        <v>18</v>
      </c>
      <c r="J15917" s="4" t="s">
        <v>18</v>
      </c>
      <c r="K15917" s="4" t="s">
        <v>18</v>
      </c>
      <c r="L15917" s="4" t="s">
        <v>18</v>
      </c>
      <c r="M15917" s="4" t="s">
        <v>18</v>
      </c>
      <c r="N15917" s="4" t="s">
        <v>18</v>
      </c>
      <c r="O15917" s="4" t="s">
        <v>18</v>
      </c>
      <c r="P15917" s="4" t="s">
        <v>9</v>
      </c>
      <c r="Q15917" s="4" t="s">
        <v>9</v>
      </c>
      <c r="R15917" s="4" t="s">
        <v>19</v>
      </c>
      <c r="S15917" s="4" t="s">
        <v>8</v>
      </c>
      <c r="T15917" s="4" t="s">
        <v>19</v>
      </c>
      <c r="U15917" s="4" t="s">
        <v>19</v>
      </c>
      <c r="V15917" s="4" t="s">
        <v>7</v>
      </c>
    </row>
    <row r="15918" spans="1:13">
      <c r="A15918" t="n">
        <v>135697</v>
      </c>
      <c r="B15918" s="56" t="n">
        <v>19</v>
      </c>
      <c r="C15918" s="7" t="n">
        <v>5</v>
      </c>
      <c r="D15918" s="7" t="s">
        <v>242</v>
      </c>
      <c r="E15918" s="7" t="s">
        <v>243</v>
      </c>
      <c r="F15918" s="7" t="s">
        <v>20</v>
      </c>
      <c r="G15918" s="7" t="n">
        <v>0</v>
      </c>
      <c r="H15918" s="7" t="n">
        <v>1</v>
      </c>
      <c r="I15918" s="7" t="n">
        <v>0</v>
      </c>
      <c r="J15918" s="7" t="n">
        <v>0</v>
      </c>
      <c r="K15918" s="7" t="n">
        <v>0</v>
      </c>
      <c r="L15918" s="7" t="n">
        <v>0</v>
      </c>
      <c r="M15918" s="7" t="n">
        <v>1</v>
      </c>
      <c r="N15918" s="7" t="n">
        <v>1.60000002384186</v>
      </c>
      <c r="O15918" s="7" t="n">
        <v>0.0900000035762787</v>
      </c>
      <c r="P15918" s="7" t="s">
        <v>20</v>
      </c>
      <c r="Q15918" s="7" t="s">
        <v>20</v>
      </c>
      <c r="R15918" s="7" t="n">
        <v>-1</v>
      </c>
      <c r="S15918" s="7" t="n">
        <v>0</v>
      </c>
      <c r="T15918" s="7" t="n">
        <v>0</v>
      </c>
      <c r="U15918" s="7" t="n">
        <v>0</v>
      </c>
      <c r="V15918" s="7" t="n">
        <v>0</v>
      </c>
    </row>
    <row r="15919" spans="1:13">
      <c r="A15919" t="s">
        <v>4</v>
      </c>
      <c r="B15919" s="4" t="s">
        <v>5</v>
      </c>
      <c r="C15919" s="4" t="s">
        <v>7</v>
      </c>
      <c r="D15919" s="4" t="s">
        <v>9</v>
      </c>
      <c r="E15919" s="4" t="s">
        <v>9</v>
      </c>
      <c r="F15919" s="4" t="s">
        <v>9</v>
      </c>
      <c r="G15919" s="4" t="s">
        <v>8</v>
      </c>
      <c r="H15919" s="4" t="s">
        <v>19</v>
      </c>
      <c r="I15919" s="4" t="s">
        <v>18</v>
      </c>
      <c r="J15919" s="4" t="s">
        <v>18</v>
      </c>
      <c r="K15919" s="4" t="s">
        <v>18</v>
      </c>
      <c r="L15919" s="4" t="s">
        <v>18</v>
      </c>
      <c r="M15919" s="4" t="s">
        <v>18</v>
      </c>
      <c r="N15919" s="4" t="s">
        <v>18</v>
      </c>
      <c r="O15919" s="4" t="s">
        <v>18</v>
      </c>
      <c r="P15919" s="4" t="s">
        <v>9</v>
      </c>
      <c r="Q15919" s="4" t="s">
        <v>9</v>
      </c>
      <c r="R15919" s="4" t="s">
        <v>19</v>
      </c>
      <c r="S15919" s="4" t="s">
        <v>8</v>
      </c>
      <c r="T15919" s="4" t="s">
        <v>19</v>
      </c>
      <c r="U15919" s="4" t="s">
        <v>19</v>
      </c>
      <c r="V15919" s="4" t="s">
        <v>7</v>
      </c>
    </row>
    <row r="15920" spans="1:13">
      <c r="A15920" t="n">
        <v>135769</v>
      </c>
      <c r="B15920" s="56" t="n">
        <v>19</v>
      </c>
      <c r="C15920" s="7" t="n">
        <v>6</v>
      </c>
      <c r="D15920" s="7" t="s">
        <v>244</v>
      </c>
      <c r="E15920" s="7" t="s">
        <v>245</v>
      </c>
      <c r="F15920" s="7" t="s">
        <v>20</v>
      </c>
      <c r="G15920" s="7" t="n">
        <v>0</v>
      </c>
      <c r="H15920" s="7" t="n">
        <v>1</v>
      </c>
      <c r="I15920" s="7" t="n">
        <v>0</v>
      </c>
      <c r="J15920" s="7" t="n">
        <v>0</v>
      </c>
      <c r="K15920" s="7" t="n">
        <v>0</v>
      </c>
      <c r="L15920" s="7" t="n">
        <v>0</v>
      </c>
      <c r="M15920" s="7" t="n">
        <v>1</v>
      </c>
      <c r="N15920" s="7" t="n">
        <v>1.60000002384186</v>
      </c>
      <c r="O15920" s="7" t="n">
        <v>0.0900000035762787</v>
      </c>
      <c r="P15920" s="7" t="s">
        <v>20</v>
      </c>
      <c r="Q15920" s="7" t="s">
        <v>20</v>
      </c>
      <c r="R15920" s="7" t="n">
        <v>-1</v>
      </c>
      <c r="S15920" s="7" t="n">
        <v>0</v>
      </c>
      <c r="T15920" s="7" t="n">
        <v>0</v>
      </c>
      <c r="U15920" s="7" t="n">
        <v>0</v>
      </c>
      <c r="V15920" s="7" t="n">
        <v>0</v>
      </c>
    </row>
    <row r="15921" spans="1:22">
      <c r="A15921" t="s">
        <v>4</v>
      </c>
      <c r="B15921" s="4" t="s">
        <v>5</v>
      </c>
      <c r="C15921" s="4" t="s">
        <v>7</v>
      </c>
      <c r="D15921" s="4" t="s">
        <v>9</v>
      </c>
      <c r="E15921" s="4" t="s">
        <v>9</v>
      </c>
      <c r="F15921" s="4" t="s">
        <v>9</v>
      </c>
      <c r="G15921" s="4" t="s">
        <v>8</v>
      </c>
      <c r="H15921" s="4" t="s">
        <v>19</v>
      </c>
      <c r="I15921" s="4" t="s">
        <v>18</v>
      </c>
      <c r="J15921" s="4" t="s">
        <v>18</v>
      </c>
      <c r="K15921" s="4" t="s">
        <v>18</v>
      </c>
      <c r="L15921" s="4" t="s">
        <v>18</v>
      </c>
      <c r="M15921" s="4" t="s">
        <v>18</v>
      </c>
      <c r="N15921" s="4" t="s">
        <v>18</v>
      </c>
      <c r="O15921" s="4" t="s">
        <v>18</v>
      </c>
      <c r="P15921" s="4" t="s">
        <v>9</v>
      </c>
      <c r="Q15921" s="4" t="s">
        <v>9</v>
      </c>
      <c r="R15921" s="4" t="s">
        <v>19</v>
      </c>
      <c r="S15921" s="4" t="s">
        <v>8</v>
      </c>
      <c r="T15921" s="4" t="s">
        <v>19</v>
      </c>
      <c r="U15921" s="4" t="s">
        <v>19</v>
      </c>
      <c r="V15921" s="4" t="s">
        <v>7</v>
      </c>
    </row>
    <row r="15922" spans="1:22">
      <c r="A15922" t="n">
        <v>135842</v>
      </c>
      <c r="B15922" s="56" t="n">
        <v>19</v>
      </c>
      <c r="C15922" s="7" t="n">
        <v>7</v>
      </c>
      <c r="D15922" s="7" t="s">
        <v>246</v>
      </c>
      <c r="E15922" s="7" t="s">
        <v>247</v>
      </c>
      <c r="F15922" s="7" t="s">
        <v>20</v>
      </c>
      <c r="G15922" s="7" t="n">
        <v>0</v>
      </c>
      <c r="H15922" s="7" t="n">
        <v>1</v>
      </c>
      <c r="I15922" s="7" t="n">
        <v>0</v>
      </c>
      <c r="J15922" s="7" t="n">
        <v>0</v>
      </c>
      <c r="K15922" s="7" t="n">
        <v>0</v>
      </c>
      <c r="L15922" s="7" t="n">
        <v>0</v>
      </c>
      <c r="M15922" s="7" t="n">
        <v>1</v>
      </c>
      <c r="N15922" s="7" t="n">
        <v>1.60000002384186</v>
      </c>
      <c r="O15922" s="7" t="n">
        <v>0.0900000035762787</v>
      </c>
      <c r="P15922" s="7" t="s">
        <v>20</v>
      </c>
      <c r="Q15922" s="7" t="s">
        <v>20</v>
      </c>
      <c r="R15922" s="7" t="n">
        <v>-1</v>
      </c>
      <c r="S15922" s="7" t="n">
        <v>0</v>
      </c>
      <c r="T15922" s="7" t="n">
        <v>0</v>
      </c>
      <c r="U15922" s="7" t="n">
        <v>0</v>
      </c>
      <c r="V15922" s="7" t="n">
        <v>0</v>
      </c>
    </row>
    <row r="15923" spans="1:22">
      <c r="A15923" t="s">
        <v>4</v>
      </c>
      <c r="B15923" s="4" t="s">
        <v>5</v>
      </c>
      <c r="C15923" s="4" t="s">
        <v>7</v>
      </c>
      <c r="D15923" s="4" t="s">
        <v>9</v>
      </c>
      <c r="E15923" s="4" t="s">
        <v>9</v>
      </c>
      <c r="F15923" s="4" t="s">
        <v>9</v>
      </c>
      <c r="G15923" s="4" t="s">
        <v>8</v>
      </c>
      <c r="H15923" s="4" t="s">
        <v>19</v>
      </c>
      <c r="I15923" s="4" t="s">
        <v>18</v>
      </c>
      <c r="J15923" s="4" t="s">
        <v>18</v>
      </c>
      <c r="K15923" s="4" t="s">
        <v>18</v>
      </c>
      <c r="L15923" s="4" t="s">
        <v>18</v>
      </c>
      <c r="M15923" s="4" t="s">
        <v>18</v>
      </c>
      <c r="N15923" s="4" t="s">
        <v>18</v>
      </c>
      <c r="O15923" s="4" t="s">
        <v>18</v>
      </c>
      <c r="P15923" s="4" t="s">
        <v>9</v>
      </c>
      <c r="Q15923" s="4" t="s">
        <v>9</v>
      </c>
      <c r="R15923" s="4" t="s">
        <v>19</v>
      </c>
      <c r="S15923" s="4" t="s">
        <v>8</v>
      </c>
      <c r="T15923" s="4" t="s">
        <v>19</v>
      </c>
      <c r="U15923" s="4" t="s">
        <v>19</v>
      </c>
      <c r="V15923" s="4" t="s">
        <v>7</v>
      </c>
    </row>
    <row r="15924" spans="1:22">
      <c r="A15924" t="n">
        <v>135913</v>
      </c>
      <c r="B15924" s="56" t="n">
        <v>19</v>
      </c>
      <c r="C15924" s="7" t="n">
        <v>8</v>
      </c>
      <c r="D15924" s="7" t="s">
        <v>248</v>
      </c>
      <c r="E15924" s="7" t="s">
        <v>249</v>
      </c>
      <c r="F15924" s="7" t="s">
        <v>20</v>
      </c>
      <c r="G15924" s="7" t="n">
        <v>0</v>
      </c>
      <c r="H15924" s="7" t="n">
        <v>1</v>
      </c>
      <c r="I15924" s="7" t="n">
        <v>0</v>
      </c>
      <c r="J15924" s="7" t="n">
        <v>0</v>
      </c>
      <c r="K15924" s="7" t="n">
        <v>0</v>
      </c>
      <c r="L15924" s="7" t="n">
        <v>0</v>
      </c>
      <c r="M15924" s="7" t="n">
        <v>1</v>
      </c>
      <c r="N15924" s="7" t="n">
        <v>1.60000002384186</v>
      </c>
      <c r="O15924" s="7" t="n">
        <v>0.0900000035762787</v>
      </c>
      <c r="P15924" s="7" t="s">
        <v>20</v>
      </c>
      <c r="Q15924" s="7" t="s">
        <v>20</v>
      </c>
      <c r="R15924" s="7" t="n">
        <v>-1</v>
      </c>
      <c r="S15924" s="7" t="n">
        <v>0</v>
      </c>
      <c r="T15924" s="7" t="n">
        <v>0</v>
      </c>
      <c r="U15924" s="7" t="n">
        <v>0</v>
      </c>
      <c r="V15924" s="7" t="n">
        <v>0</v>
      </c>
    </row>
    <row r="15925" spans="1:22">
      <c r="A15925" t="s">
        <v>4</v>
      </c>
      <c r="B15925" s="4" t="s">
        <v>5</v>
      </c>
      <c r="C15925" s="4" t="s">
        <v>7</v>
      </c>
      <c r="D15925" s="4" t="s">
        <v>9</v>
      </c>
      <c r="E15925" s="4" t="s">
        <v>9</v>
      </c>
      <c r="F15925" s="4" t="s">
        <v>9</v>
      </c>
      <c r="G15925" s="4" t="s">
        <v>8</v>
      </c>
      <c r="H15925" s="4" t="s">
        <v>19</v>
      </c>
      <c r="I15925" s="4" t="s">
        <v>18</v>
      </c>
      <c r="J15925" s="4" t="s">
        <v>18</v>
      </c>
      <c r="K15925" s="4" t="s">
        <v>18</v>
      </c>
      <c r="L15925" s="4" t="s">
        <v>18</v>
      </c>
      <c r="M15925" s="4" t="s">
        <v>18</v>
      </c>
      <c r="N15925" s="4" t="s">
        <v>18</v>
      </c>
      <c r="O15925" s="4" t="s">
        <v>18</v>
      </c>
      <c r="P15925" s="4" t="s">
        <v>9</v>
      </c>
      <c r="Q15925" s="4" t="s">
        <v>9</v>
      </c>
      <c r="R15925" s="4" t="s">
        <v>19</v>
      </c>
      <c r="S15925" s="4" t="s">
        <v>8</v>
      </c>
      <c r="T15925" s="4" t="s">
        <v>19</v>
      </c>
      <c r="U15925" s="4" t="s">
        <v>19</v>
      </c>
      <c r="V15925" s="4" t="s">
        <v>7</v>
      </c>
    </row>
    <row r="15926" spans="1:22">
      <c r="A15926" t="n">
        <v>135986</v>
      </c>
      <c r="B15926" s="56" t="n">
        <v>19</v>
      </c>
      <c r="C15926" s="7" t="n">
        <v>9</v>
      </c>
      <c r="D15926" s="7" t="s">
        <v>250</v>
      </c>
      <c r="E15926" s="7" t="s">
        <v>251</v>
      </c>
      <c r="F15926" s="7" t="s">
        <v>20</v>
      </c>
      <c r="G15926" s="7" t="n">
        <v>0</v>
      </c>
      <c r="H15926" s="7" t="n">
        <v>1</v>
      </c>
      <c r="I15926" s="7" t="n">
        <v>0</v>
      </c>
      <c r="J15926" s="7" t="n">
        <v>0</v>
      </c>
      <c r="K15926" s="7" t="n">
        <v>0</v>
      </c>
      <c r="L15926" s="7" t="n">
        <v>0</v>
      </c>
      <c r="M15926" s="7" t="n">
        <v>1</v>
      </c>
      <c r="N15926" s="7" t="n">
        <v>1.60000002384186</v>
      </c>
      <c r="O15926" s="7" t="n">
        <v>0.0900000035762787</v>
      </c>
      <c r="P15926" s="7" t="s">
        <v>20</v>
      </c>
      <c r="Q15926" s="7" t="s">
        <v>20</v>
      </c>
      <c r="R15926" s="7" t="n">
        <v>-1</v>
      </c>
      <c r="S15926" s="7" t="n">
        <v>0</v>
      </c>
      <c r="T15926" s="7" t="n">
        <v>0</v>
      </c>
      <c r="U15926" s="7" t="n">
        <v>0</v>
      </c>
      <c r="V15926" s="7" t="n">
        <v>0</v>
      </c>
    </row>
    <row r="15927" spans="1:22">
      <c r="A15927" t="s">
        <v>4</v>
      </c>
      <c r="B15927" s="4" t="s">
        <v>5</v>
      </c>
      <c r="C15927" s="4" t="s">
        <v>7</v>
      </c>
      <c r="D15927" s="4" t="s">
        <v>9</v>
      </c>
      <c r="E15927" s="4" t="s">
        <v>9</v>
      </c>
      <c r="F15927" s="4" t="s">
        <v>9</v>
      </c>
      <c r="G15927" s="4" t="s">
        <v>8</v>
      </c>
      <c r="H15927" s="4" t="s">
        <v>19</v>
      </c>
      <c r="I15927" s="4" t="s">
        <v>18</v>
      </c>
      <c r="J15927" s="4" t="s">
        <v>18</v>
      </c>
      <c r="K15927" s="4" t="s">
        <v>18</v>
      </c>
      <c r="L15927" s="4" t="s">
        <v>18</v>
      </c>
      <c r="M15927" s="4" t="s">
        <v>18</v>
      </c>
      <c r="N15927" s="4" t="s">
        <v>18</v>
      </c>
      <c r="O15927" s="4" t="s">
        <v>18</v>
      </c>
      <c r="P15927" s="4" t="s">
        <v>9</v>
      </c>
      <c r="Q15927" s="4" t="s">
        <v>9</v>
      </c>
      <c r="R15927" s="4" t="s">
        <v>19</v>
      </c>
      <c r="S15927" s="4" t="s">
        <v>8</v>
      </c>
      <c r="T15927" s="4" t="s">
        <v>19</v>
      </c>
      <c r="U15927" s="4" t="s">
        <v>19</v>
      </c>
      <c r="V15927" s="4" t="s">
        <v>7</v>
      </c>
    </row>
    <row r="15928" spans="1:22">
      <c r="A15928" t="n">
        <v>136061</v>
      </c>
      <c r="B15928" s="56" t="n">
        <v>19</v>
      </c>
      <c r="C15928" s="7" t="n">
        <v>11</v>
      </c>
      <c r="D15928" s="7" t="s">
        <v>252</v>
      </c>
      <c r="E15928" s="7" t="s">
        <v>253</v>
      </c>
      <c r="F15928" s="7" t="s">
        <v>20</v>
      </c>
      <c r="G15928" s="7" t="n">
        <v>0</v>
      </c>
      <c r="H15928" s="7" t="n">
        <v>1</v>
      </c>
      <c r="I15928" s="7" t="n">
        <v>0</v>
      </c>
      <c r="J15928" s="7" t="n">
        <v>0</v>
      </c>
      <c r="K15928" s="7" t="n">
        <v>0</v>
      </c>
      <c r="L15928" s="7" t="n">
        <v>0</v>
      </c>
      <c r="M15928" s="7" t="n">
        <v>1</v>
      </c>
      <c r="N15928" s="7" t="n">
        <v>1.60000002384186</v>
      </c>
      <c r="O15928" s="7" t="n">
        <v>0.0900000035762787</v>
      </c>
      <c r="P15928" s="7" t="s">
        <v>20</v>
      </c>
      <c r="Q15928" s="7" t="s">
        <v>20</v>
      </c>
      <c r="R15928" s="7" t="n">
        <v>-1</v>
      </c>
      <c r="S15928" s="7" t="n">
        <v>0</v>
      </c>
      <c r="T15928" s="7" t="n">
        <v>0</v>
      </c>
      <c r="U15928" s="7" t="n">
        <v>0</v>
      </c>
      <c r="V15928" s="7" t="n">
        <v>0</v>
      </c>
    </row>
    <row r="15929" spans="1:22">
      <c r="A15929" t="s">
        <v>4</v>
      </c>
      <c r="B15929" s="4" t="s">
        <v>5</v>
      </c>
      <c r="C15929" s="4" t="s">
        <v>7</v>
      </c>
      <c r="D15929" s="4" t="s">
        <v>9</v>
      </c>
      <c r="E15929" s="4" t="s">
        <v>9</v>
      </c>
      <c r="F15929" s="4" t="s">
        <v>9</v>
      </c>
      <c r="G15929" s="4" t="s">
        <v>8</v>
      </c>
      <c r="H15929" s="4" t="s">
        <v>19</v>
      </c>
      <c r="I15929" s="4" t="s">
        <v>18</v>
      </c>
      <c r="J15929" s="4" t="s">
        <v>18</v>
      </c>
      <c r="K15929" s="4" t="s">
        <v>18</v>
      </c>
      <c r="L15929" s="4" t="s">
        <v>18</v>
      </c>
      <c r="M15929" s="4" t="s">
        <v>18</v>
      </c>
      <c r="N15929" s="4" t="s">
        <v>18</v>
      </c>
      <c r="O15929" s="4" t="s">
        <v>18</v>
      </c>
      <c r="P15929" s="4" t="s">
        <v>9</v>
      </c>
      <c r="Q15929" s="4" t="s">
        <v>9</v>
      </c>
      <c r="R15929" s="4" t="s">
        <v>19</v>
      </c>
      <c r="S15929" s="4" t="s">
        <v>8</v>
      </c>
      <c r="T15929" s="4" t="s">
        <v>19</v>
      </c>
      <c r="U15929" s="4" t="s">
        <v>19</v>
      </c>
      <c r="V15929" s="4" t="s">
        <v>7</v>
      </c>
    </row>
    <row r="15930" spans="1:22">
      <c r="A15930" t="n">
        <v>136140</v>
      </c>
      <c r="B15930" s="56" t="n">
        <v>19</v>
      </c>
      <c r="C15930" s="7" t="n">
        <v>14</v>
      </c>
      <c r="D15930" s="7" t="s">
        <v>254</v>
      </c>
      <c r="E15930" s="7" t="s">
        <v>255</v>
      </c>
      <c r="F15930" s="7" t="s">
        <v>20</v>
      </c>
      <c r="G15930" s="7" t="n">
        <v>0</v>
      </c>
      <c r="H15930" s="7" t="n">
        <v>1</v>
      </c>
      <c r="I15930" s="7" t="n">
        <v>0</v>
      </c>
      <c r="J15930" s="7" t="n">
        <v>0</v>
      </c>
      <c r="K15930" s="7" t="n">
        <v>0</v>
      </c>
      <c r="L15930" s="7" t="n">
        <v>0</v>
      </c>
      <c r="M15930" s="7" t="n">
        <v>1</v>
      </c>
      <c r="N15930" s="7" t="n">
        <v>1.60000002384186</v>
      </c>
      <c r="O15930" s="7" t="n">
        <v>0.0900000035762787</v>
      </c>
      <c r="P15930" s="7" t="s">
        <v>20</v>
      </c>
      <c r="Q15930" s="7" t="s">
        <v>20</v>
      </c>
      <c r="R15930" s="7" t="n">
        <v>-1</v>
      </c>
      <c r="S15930" s="7" t="n">
        <v>0</v>
      </c>
      <c r="T15930" s="7" t="n">
        <v>0</v>
      </c>
      <c r="U15930" s="7" t="n">
        <v>0</v>
      </c>
      <c r="V15930" s="7" t="n">
        <v>0</v>
      </c>
    </row>
    <row r="15931" spans="1:22">
      <c r="A15931" t="s">
        <v>4</v>
      </c>
      <c r="B15931" s="4" t="s">
        <v>5</v>
      </c>
      <c r="C15931" s="4" t="s">
        <v>7</v>
      </c>
      <c r="D15931" s="4" t="s">
        <v>9</v>
      </c>
      <c r="E15931" s="4" t="s">
        <v>9</v>
      </c>
      <c r="F15931" s="4" t="s">
        <v>9</v>
      </c>
      <c r="G15931" s="4" t="s">
        <v>8</v>
      </c>
      <c r="H15931" s="4" t="s">
        <v>19</v>
      </c>
      <c r="I15931" s="4" t="s">
        <v>18</v>
      </c>
      <c r="J15931" s="4" t="s">
        <v>18</v>
      </c>
      <c r="K15931" s="4" t="s">
        <v>18</v>
      </c>
      <c r="L15931" s="4" t="s">
        <v>18</v>
      </c>
      <c r="M15931" s="4" t="s">
        <v>18</v>
      </c>
      <c r="N15931" s="4" t="s">
        <v>18</v>
      </c>
      <c r="O15931" s="4" t="s">
        <v>18</v>
      </c>
      <c r="P15931" s="4" t="s">
        <v>9</v>
      </c>
      <c r="Q15931" s="4" t="s">
        <v>9</v>
      </c>
      <c r="R15931" s="4" t="s">
        <v>19</v>
      </c>
      <c r="S15931" s="4" t="s">
        <v>8</v>
      </c>
      <c r="T15931" s="4" t="s">
        <v>19</v>
      </c>
      <c r="U15931" s="4" t="s">
        <v>19</v>
      </c>
      <c r="V15931" s="4" t="s">
        <v>7</v>
      </c>
    </row>
    <row r="15932" spans="1:22">
      <c r="A15932" t="n">
        <v>136210</v>
      </c>
      <c r="B15932" s="56" t="n">
        <v>19</v>
      </c>
      <c r="C15932" s="7" t="n">
        <v>13</v>
      </c>
      <c r="D15932" s="7" t="s">
        <v>256</v>
      </c>
      <c r="E15932" s="7" t="s">
        <v>257</v>
      </c>
      <c r="F15932" s="7" t="s">
        <v>20</v>
      </c>
      <c r="G15932" s="7" t="n">
        <v>0</v>
      </c>
      <c r="H15932" s="7" t="n">
        <v>1</v>
      </c>
      <c r="I15932" s="7" t="n">
        <v>0</v>
      </c>
      <c r="J15932" s="7" t="n">
        <v>0</v>
      </c>
      <c r="K15932" s="7" t="n">
        <v>0</v>
      </c>
      <c r="L15932" s="7" t="n">
        <v>0</v>
      </c>
      <c r="M15932" s="7" t="n">
        <v>1</v>
      </c>
      <c r="N15932" s="7" t="n">
        <v>1.60000002384186</v>
      </c>
      <c r="O15932" s="7" t="n">
        <v>0.0900000035762787</v>
      </c>
      <c r="P15932" s="7" t="s">
        <v>20</v>
      </c>
      <c r="Q15932" s="7" t="s">
        <v>20</v>
      </c>
      <c r="R15932" s="7" t="n">
        <v>-1</v>
      </c>
      <c r="S15932" s="7" t="n">
        <v>0</v>
      </c>
      <c r="T15932" s="7" t="n">
        <v>0</v>
      </c>
      <c r="U15932" s="7" t="n">
        <v>0</v>
      </c>
      <c r="V15932" s="7" t="n">
        <v>0</v>
      </c>
    </row>
    <row r="15933" spans="1:22">
      <c r="A15933" t="s">
        <v>4</v>
      </c>
      <c r="B15933" s="4" t="s">
        <v>5</v>
      </c>
      <c r="C15933" s="4" t="s">
        <v>7</v>
      </c>
      <c r="D15933" s="4" t="s">
        <v>9</v>
      </c>
      <c r="E15933" s="4" t="s">
        <v>9</v>
      </c>
      <c r="F15933" s="4" t="s">
        <v>9</v>
      </c>
      <c r="G15933" s="4" t="s">
        <v>8</v>
      </c>
      <c r="H15933" s="4" t="s">
        <v>19</v>
      </c>
      <c r="I15933" s="4" t="s">
        <v>18</v>
      </c>
      <c r="J15933" s="4" t="s">
        <v>18</v>
      </c>
      <c r="K15933" s="4" t="s">
        <v>18</v>
      </c>
      <c r="L15933" s="4" t="s">
        <v>18</v>
      </c>
      <c r="M15933" s="4" t="s">
        <v>18</v>
      </c>
      <c r="N15933" s="4" t="s">
        <v>18</v>
      </c>
      <c r="O15933" s="4" t="s">
        <v>18</v>
      </c>
      <c r="P15933" s="4" t="s">
        <v>9</v>
      </c>
      <c r="Q15933" s="4" t="s">
        <v>9</v>
      </c>
      <c r="R15933" s="4" t="s">
        <v>19</v>
      </c>
      <c r="S15933" s="4" t="s">
        <v>8</v>
      </c>
      <c r="T15933" s="4" t="s">
        <v>19</v>
      </c>
      <c r="U15933" s="4" t="s">
        <v>19</v>
      </c>
      <c r="V15933" s="4" t="s">
        <v>7</v>
      </c>
    </row>
    <row r="15934" spans="1:22">
      <c r="A15934" t="n">
        <v>136293</v>
      </c>
      <c r="B15934" s="56" t="n">
        <v>19</v>
      </c>
      <c r="C15934" s="7" t="n">
        <v>80</v>
      </c>
      <c r="D15934" s="7" t="s">
        <v>258</v>
      </c>
      <c r="E15934" s="7" t="s">
        <v>259</v>
      </c>
      <c r="F15934" s="7" t="s">
        <v>20</v>
      </c>
      <c r="G15934" s="7" t="n">
        <v>0</v>
      </c>
      <c r="H15934" s="7" t="n">
        <v>1</v>
      </c>
      <c r="I15934" s="7" t="n">
        <v>0</v>
      </c>
      <c r="J15934" s="7" t="n">
        <v>0</v>
      </c>
      <c r="K15934" s="7" t="n">
        <v>0</v>
      </c>
      <c r="L15934" s="7" t="n">
        <v>0</v>
      </c>
      <c r="M15934" s="7" t="n">
        <v>1</v>
      </c>
      <c r="N15934" s="7" t="n">
        <v>1.60000002384186</v>
      </c>
      <c r="O15934" s="7" t="n">
        <v>0.0900000035762787</v>
      </c>
      <c r="P15934" s="7" t="s">
        <v>20</v>
      </c>
      <c r="Q15934" s="7" t="s">
        <v>20</v>
      </c>
      <c r="R15934" s="7" t="n">
        <v>-1</v>
      </c>
      <c r="S15934" s="7" t="n">
        <v>0</v>
      </c>
      <c r="T15934" s="7" t="n">
        <v>0</v>
      </c>
      <c r="U15934" s="7" t="n">
        <v>0</v>
      </c>
      <c r="V15934" s="7" t="n">
        <v>0</v>
      </c>
    </row>
    <row r="15935" spans="1:22">
      <c r="A15935" t="s">
        <v>4</v>
      </c>
      <c r="B15935" s="4" t="s">
        <v>5</v>
      </c>
      <c r="C15935" s="4" t="s">
        <v>7</v>
      </c>
      <c r="D15935" s="4" t="s">
        <v>9</v>
      </c>
      <c r="E15935" s="4" t="s">
        <v>9</v>
      </c>
      <c r="F15935" s="4" t="s">
        <v>9</v>
      </c>
      <c r="G15935" s="4" t="s">
        <v>8</v>
      </c>
      <c r="H15935" s="4" t="s">
        <v>19</v>
      </c>
      <c r="I15935" s="4" t="s">
        <v>18</v>
      </c>
      <c r="J15935" s="4" t="s">
        <v>18</v>
      </c>
      <c r="K15935" s="4" t="s">
        <v>18</v>
      </c>
      <c r="L15935" s="4" t="s">
        <v>18</v>
      </c>
      <c r="M15935" s="4" t="s">
        <v>18</v>
      </c>
      <c r="N15935" s="4" t="s">
        <v>18</v>
      </c>
      <c r="O15935" s="4" t="s">
        <v>18</v>
      </c>
      <c r="P15935" s="4" t="s">
        <v>9</v>
      </c>
      <c r="Q15935" s="4" t="s">
        <v>9</v>
      </c>
      <c r="R15935" s="4" t="s">
        <v>19</v>
      </c>
      <c r="S15935" s="4" t="s">
        <v>8</v>
      </c>
      <c r="T15935" s="4" t="s">
        <v>19</v>
      </c>
      <c r="U15935" s="4" t="s">
        <v>19</v>
      </c>
      <c r="V15935" s="4" t="s">
        <v>7</v>
      </c>
    </row>
    <row r="15936" spans="1:22">
      <c r="A15936" t="n">
        <v>136363</v>
      </c>
      <c r="B15936" s="56" t="n">
        <v>19</v>
      </c>
      <c r="C15936" s="7" t="n">
        <v>15</v>
      </c>
      <c r="D15936" s="7" t="s">
        <v>260</v>
      </c>
      <c r="E15936" s="7" t="s">
        <v>261</v>
      </c>
      <c r="F15936" s="7" t="s">
        <v>20</v>
      </c>
      <c r="G15936" s="7" t="n">
        <v>0</v>
      </c>
      <c r="H15936" s="7" t="n">
        <v>1</v>
      </c>
      <c r="I15936" s="7" t="n">
        <v>0</v>
      </c>
      <c r="J15936" s="7" t="n">
        <v>0</v>
      </c>
      <c r="K15936" s="7" t="n">
        <v>0</v>
      </c>
      <c r="L15936" s="7" t="n">
        <v>0</v>
      </c>
      <c r="M15936" s="7" t="n">
        <v>1</v>
      </c>
      <c r="N15936" s="7" t="n">
        <v>1.60000002384186</v>
      </c>
      <c r="O15936" s="7" t="n">
        <v>0.0900000035762787</v>
      </c>
      <c r="P15936" s="7" t="s">
        <v>20</v>
      </c>
      <c r="Q15936" s="7" t="s">
        <v>20</v>
      </c>
      <c r="R15936" s="7" t="n">
        <v>-1</v>
      </c>
      <c r="S15936" s="7" t="n">
        <v>0</v>
      </c>
      <c r="T15936" s="7" t="n">
        <v>0</v>
      </c>
      <c r="U15936" s="7" t="n">
        <v>0</v>
      </c>
      <c r="V15936" s="7" t="n">
        <v>0</v>
      </c>
    </row>
    <row r="15937" spans="1:22">
      <c r="A15937" t="s">
        <v>4</v>
      </c>
      <c r="B15937" s="4" t="s">
        <v>5</v>
      </c>
      <c r="C15937" s="4" t="s">
        <v>7</v>
      </c>
      <c r="D15937" s="4" t="s">
        <v>9</v>
      </c>
      <c r="E15937" s="4" t="s">
        <v>9</v>
      </c>
      <c r="F15937" s="4" t="s">
        <v>9</v>
      </c>
      <c r="G15937" s="4" t="s">
        <v>8</v>
      </c>
      <c r="H15937" s="4" t="s">
        <v>19</v>
      </c>
      <c r="I15937" s="4" t="s">
        <v>18</v>
      </c>
      <c r="J15937" s="4" t="s">
        <v>18</v>
      </c>
      <c r="K15937" s="4" t="s">
        <v>18</v>
      </c>
      <c r="L15937" s="4" t="s">
        <v>18</v>
      </c>
      <c r="M15937" s="4" t="s">
        <v>18</v>
      </c>
      <c r="N15937" s="4" t="s">
        <v>18</v>
      </c>
      <c r="O15937" s="4" t="s">
        <v>18</v>
      </c>
      <c r="P15937" s="4" t="s">
        <v>9</v>
      </c>
      <c r="Q15937" s="4" t="s">
        <v>9</v>
      </c>
      <c r="R15937" s="4" t="s">
        <v>19</v>
      </c>
      <c r="S15937" s="4" t="s">
        <v>8</v>
      </c>
      <c r="T15937" s="4" t="s">
        <v>19</v>
      </c>
      <c r="U15937" s="4" t="s">
        <v>19</v>
      </c>
      <c r="V15937" s="4" t="s">
        <v>7</v>
      </c>
    </row>
    <row r="15938" spans="1:22">
      <c r="A15938" t="n">
        <v>136445</v>
      </c>
      <c r="B15938" s="56" t="n">
        <v>19</v>
      </c>
      <c r="C15938" s="7" t="n">
        <v>18</v>
      </c>
      <c r="D15938" s="7" t="s">
        <v>262</v>
      </c>
      <c r="E15938" s="7" t="s">
        <v>263</v>
      </c>
      <c r="F15938" s="7" t="s">
        <v>20</v>
      </c>
      <c r="G15938" s="7" t="n">
        <v>0</v>
      </c>
      <c r="H15938" s="7" t="n">
        <v>1</v>
      </c>
      <c r="I15938" s="7" t="n">
        <v>0</v>
      </c>
      <c r="J15938" s="7" t="n">
        <v>0</v>
      </c>
      <c r="K15938" s="7" t="n">
        <v>0</v>
      </c>
      <c r="L15938" s="7" t="n">
        <v>0</v>
      </c>
      <c r="M15938" s="7" t="n">
        <v>1</v>
      </c>
      <c r="N15938" s="7" t="n">
        <v>1.60000002384186</v>
      </c>
      <c r="O15938" s="7" t="n">
        <v>0.0900000035762787</v>
      </c>
      <c r="P15938" s="7" t="s">
        <v>20</v>
      </c>
      <c r="Q15938" s="7" t="s">
        <v>20</v>
      </c>
      <c r="R15938" s="7" t="n">
        <v>-1</v>
      </c>
      <c r="S15938" s="7" t="n">
        <v>0</v>
      </c>
      <c r="T15938" s="7" t="n">
        <v>0</v>
      </c>
      <c r="U15938" s="7" t="n">
        <v>0</v>
      </c>
      <c r="V15938" s="7" t="n">
        <v>0</v>
      </c>
    </row>
    <row r="15939" spans="1:22">
      <c r="A15939" t="s">
        <v>4</v>
      </c>
      <c r="B15939" s="4" t="s">
        <v>5</v>
      </c>
      <c r="C15939" s="4" t="s">
        <v>7</v>
      </c>
      <c r="D15939" s="4" t="s">
        <v>9</v>
      </c>
      <c r="E15939" s="4" t="s">
        <v>9</v>
      </c>
      <c r="F15939" s="4" t="s">
        <v>9</v>
      </c>
      <c r="G15939" s="4" t="s">
        <v>8</v>
      </c>
      <c r="H15939" s="4" t="s">
        <v>19</v>
      </c>
      <c r="I15939" s="4" t="s">
        <v>18</v>
      </c>
      <c r="J15939" s="4" t="s">
        <v>18</v>
      </c>
      <c r="K15939" s="4" t="s">
        <v>18</v>
      </c>
      <c r="L15939" s="4" t="s">
        <v>18</v>
      </c>
      <c r="M15939" s="4" t="s">
        <v>18</v>
      </c>
      <c r="N15939" s="4" t="s">
        <v>18</v>
      </c>
      <c r="O15939" s="4" t="s">
        <v>18</v>
      </c>
      <c r="P15939" s="4" t="s">
        <v>9</v>
      </c>
      <c r="Q15939" s="4" t="s">
        <v>9</v>
      </c>
      <c r="R15939" s="4" t="s">
        <v>19</v>
      </c>
      <c r="S15939" s="4" t="s">
        <v>8</v>
      </c>
      <c r="T15939" s="4" t="s">
        <v>19</v>
      </c>
      <c r="U15939" s="4" t="s">
        <v>19</v>
      </c>
      <c r="V15939" s="4" t="s">
        <v>7</v>
      </c>
    </row>
    <row r="15940" spans="1:22">
      <c r="A15940" t="n">
        <v>136523</v>
      </c>
      <c r="B15940" s="56" t="n">
        <v>19</v>
      </c>
      <c r="C15940" s="7" t="n">
        <v>31</v>
      </c>
      <c r="D15940" s="7" t="s">
        <v>264</v>
      </c>
      <c r="E15940" s="7" t="s">
        <v>265</v>
      </c>
      <c r="F15940" s="7" t="s">
        <v>20</v>
      </c>
      <c r="G15940" s="7" t="n">
        <v>0</v>
      </c>
      <c r="H15940" s="7" t="n">
        <v>1</v>
      </c>
      <c r="I15940" s="7" t="n">
        <v>0</v>
      </c>
      <c r="J15940" s="7" t="n">
        <v>0</v>
      </c>
      <c r="K15940" s="7" t="n">
        <v>0</v>
      </c>
      <c r="L15940" s="7" t="n">
        <v>0</v>
      </c>
      <c r="M15940" s="7" t="n">
        <v>1</v>
      </c>
      <c r="N15940" s="7" t="n">
        <v>1.60000002384186</v>
      </c>
      <c r="O15940" s="7" t="n">
        <v>0.0900000035762787</v>
      </c>
      <c r="P15940" s="7" t="s">
        <v>20</v>
      </c>
      <c r="Q15940" s="7" t="s">
        <v>20</v>
      </c>
      <c r="R15940" s="7" t="n">
        <v>-1</v>
      </c>
      <c r="S15940" s="7" t="n">
        <v>0</v>
      </c>
      <c r="T15940" s="7" t="n">
        <v>0</v>
      </c>
      <c r="U15940" s="7" t="n">
        <v>0</v>
      </c>
      <c r="V15940" s="7" t="n">
        <v>0</v>
      </c>
    </row>
    <row r="15941" spans="1:22">
      <c r="A15941" t="s">
        <v>4</v>
      </c>
      <c r="B15941" s="4" t="s">
        <v>5</v>
      </c>
      <c r="C15941" s="4" t="s">
        <v>7</v>
      </c>
      <c r="D15941" s="4" t="s">
        <v>9</v>
      </c>
      <c r="E15941" s="4" t="s">
        <v>9</v>
      </c>
      <c r="F15941" s="4" t="s">
        <v>9</v>
      </c>
      <c r="G15941" s="4" t="s">
        <v>8</v>
      </c>
      <c r="H15941" s="4" t="s">
        <v>19</v>
      </c>
      <c r="I15941" s="4" t="s">
        <v>18</v>
      </c>
      <c r="J15941" s="4" t="s">
        <v>18</v>
      </c>
      <c r="K15941" s="4" t="s">
        <v>18</v>
      </c>
      <c r="L15941" s="4" t="s">
        <v>18</v>
      </c>
      <c r="M15941" s="4" t="s">
        <v>18</v>
      </c>
      <c r="N15941" s="4" t="s">
        <v>18</v>
      </c>
      <c r="O15941" s="4" t="s">
        <v>18</v>
      </c>
      <c r="P15941" s="4" t="s">
        <v>9</v>
      </c>
      <c r="Q15941" s="4" t="s">
        <v>9</v>
      </c>
      <c r="R15941" s="4" t="s">
        <v>19</v>
      </c>
      <c r="S15941" s="4" t="s">
        <v>8</v>
      </c>
      <c r="T15941" s="4" t="s">
        <v>19</v>
      </c>
      <c r="U15941" s="4" t="s">
        <v>19</v>
      </c>
      <c r="V15941" s="4" t="s">
        <v>7</v>
      </c>
    </row>
    <row r="15942" spans="1:22">
      <c r="A15942" t="n">
        <v>136602</v>
      </c>
      <c r="B15942" s="56" t="n">
        <v>19</v>
      </c>
      <c r="C15942" s="7" t="n">
        <v>33</v>
      </c>
      <c r="D15942" s="7" t="s">
        <v>266</v>
      </c>
      <c r="E15942" s="7" t="s">
        <v>267</v>
      </c>
      <c r="F15942" s="7" t="s">
        <v>20</v>
      </c>
      <c r="G15942" s="7" t="n">
        <v>0</v>
      </c>
      <c r="H15942" s="7" t="n">
        <v>1</v>
      </c>
      <c r="I15942" s="7" t="n">
        <v>0</v>
      </c>
      <c r="J15942" s="7" t="n">
        <v>0</v>
      </c>
      <c r="K15942" s="7" t="n">
        <v>0</v>
      </c>
      <c r="L15942" s="7" t="n">
        <v>0</v>
      </c>
      <c r="M15942" s="7" t="n">
        <v>1</v>
      </c>
      <c r="N15942" s="7" t="n">
        <v>1.60000002384186</v>
      </c>
      <c r="O15942" s="7" t="n">
        <v>0.0900000035762787</v>
      </c>
      <c r="P15942" s="7" t="s">
        <v>20</v>
      </c>
      <c r="Q15942" s="7" t="s">
        <v>20</v>
      </c>
      <c r="R15942" s="7" t="n">
        <v>-1</v>
      </c>
      <c r="S15942" s="7" t="n">
        <v>0</v>
      </c>
      <c r="T15942" s="7" t="n">
        <v>0</v>
      </c>
      <c r="U15942" s="7" t="n">
        <v>0</v>
      </c>
      <c r="V15942" s="7" t="n">
        <v>0</v>
      </c>
    </row>
    <row r="15943" spans="1:22">
      <c r="A15943" t="s">
        <v>4</v>
      </c>
      <c r="B15943" s="4" t="s">
        <v>5</v>
      </c>
      <c r="C15943" s="4" t="s">
        <v>7</v>
      </c>
      <c r="D15943" s="4" t="s">
        <v>9</v>
      </c>
      <c r="E15943" s="4" t="s">
        <v>9</v>
      </c>
      <c r="F15943" s="4" t="s">
        <v>9</v>
      </c>
      <c r="G15943" s="4" t="s">
        <v>8</v>
      </c>
      <c r="H15943" s="4" t="s">
        <v>19</v>
      </c>
      <c r="I15943" s="4" t="s">
        <v>18</v>
      </c>
      <c r="J15943" s="4" t="s">
        <v>18</v>
      </c>
      <c r="K15943" s="4" t="s">
        <v>18</v>
      </c>
      <c r="L15943" s="4" t="s">
        <v>18</v>
      </c>
      <c r="M15943" s="4" t="s">
        <v>18</v>
      </c>
      <c r="N15943" s="4" t="s">
        <v>18</v>
      </c>
      <c r="O15943" s="4" t="s">
        <v>18</v>
      </c>
      <c r="P15943" s="4" t="s">
        <v>9</v>
      </c>
      <c r="Q15943" s="4" t="s">
        <v>9</v>
      </c>
      <c r="R15943" s="4" t="s">
        <v>19</v>
      </c>
      <c r="S15943" s="4" t="s">
        <v>8</v>
      </c>
      <c r="T15943" s="4" t="s">
        <v>19</v>
      </c>
      <c r="U15943" s="4" t="s">
        <v>19</v>
      </c>
      <c r="V15943" s="4" t="s">
        <v>7</v>
      </c>
    </row>
    <row r="15944" spans="1:22">
      <c r="A15944" t="n">
        <v>136680</v>
      </c>
      <c r="B15944" s="56" t="n">
        <v>19</v>
      </c>
      <c r="C15944" s="7" t="n">
        <v>16</v>
      </c>
      <c r="D15944" s="7" t="s">
        <v>268</v>
      </c>
      <c r="E15944" s="7" t="s">
        <v>269</v>
      </c>
      <c r="F15944" s="7" t="s">
        <v>20</v>
      </c>
      <c r="G15944" s="7" t="n">
        <v>0</v>
      </c>
      <c r="H15944" s="7" t="n">
        <v>1</v>
      </c>
      <c r="I15944" s="7" t="n">
        <v>0</v>
      </c>
      <c r="J15944" s="7" t="n">
        <v>0</v>
      </c>
      <c r="K15944" s="7" t="n">
        <v>0</v>
      </c>
      <c r="L15944" s="7" t="n">
        <v>0</v>
      </c>
      <c r="M15944" s="7" t="n">
        <v>1</v>
      </c>
      <c r="N15944" s="7" t="n">
        <v>1.60000002384186</v>
      </c>
      <c r="O15944" s="7" t="n">
        <v>0.0900000035762787</v>
      </c>
      <c r="P15944" s="7" t="s">
        <v>20</v>
      </c>
      <c r="Q15944" s="7" t="s">
        <v>20</v>
      </c>
      <c r="R15944" s="7" t="n">
        <v>-1</v>
      </c>
      <c r="S15944" s="7" t="n">
        <v>0</v>
      </c>
      <c r="T15944" s="7" t="n">
        <v>0</v>
      </c>
      <c r="U15944" s="7" t="n">
        <v>0</v>
      </c>
      <c r="V15944" s="7" t="n">
        <v>0</v>
      </c>
    </row>
    <row r="15945" spans="1:22">
      <c r="A15945" t="s">
        <v>4</v>
      </c>
      <c r="B15945" s="4" t="s">
        <v>5</v>
      </c>
      <c r="C15945" s="4" t="s">
        <v>7</v>
      </c>
      <c r="D15945" s="4" t="s">
        <v>9</v>
      </c>
      <c r="E15945" s="4" t="s">
        <v>9</v>
      </c>
      <c r="F15945" s="4" t="s">
        <v>9</v>
      </c>
      <c r="G15945" s="4" t="s">
        <v>8</v>
      </c>
      <c r="H15945" s="4" t="s">
        <v>19</v>
      </c>
      <c r="I15945" s="4" t="s">
        <v>18</v>
      </c>
      <c r="J15945" s="4" t="s">
        <v>18</v>
      </c>
      <c r="K15945" s="4" t="s">
        <v>18</v>
      </c>
      <c r="L15945" s="4" t="s">
        <v>18</v>
      </c>
      <c r="M15945" s="4" t="s">
        <v>18</v>
      </c>
      <c r="N15945" s="4" t="s">
        <v>18</v>
      </c>
      <c r="O15945" s="4" t="s">
        <v>18</v>
      </c>
      <c r="P15945" s="4" t="s">
        <v>9</v>
      </c>
      <c r="Q15945" s="4" t="s">
        <v>9</v>
      </c>
      <c r="R15945" s="4" t="s">
        <v>19</v>
      </c>
      <c r="S15945" s="4" t="s">
        <v>8</v>
      </c>
      <c r="T15945" s="4" t="s">
        <v>19</v>
      </c>
      <c r="U15945" s="4" t="s">
        <v>19</v>
      </c>
      <c r="V15945" s="4" t="s">
        <v>7</v>
      </c>
    </row>
    <row r="15946" spans="1:22">
      <c r="A15946" t="n">
        <v>136749</v>
      </c>
      <c r="B15946" s="56" t="n">
        <v>19</v>
      </c>
      <c r="C15946" s="7" t="n">
        <v>7032</v>
      </c>
      <c r="D15946" s="7" t="s">
        <v>270</v>
      </c>
      <c r="E15946" s="7" t="s">
        <v>271</v>
      </c>
      <c r="F15946" s="7" t="s">
        <v>20</v>
      </c>
      <c r="G15946" s="7" t="n">
        <v>0</v>
      </c>
      <c r="H15946" s="7" t="n">
        <v>1</v>
      </c>
      <c r="I15946" s="7" t="n">
        <v>0</v>
      </c>
      <c r="J15946" s="7" t="n">
        <v>0</v>
      </c>
      <c r="K15946" s="7" t="n">
        <v>0</v>
      </c>
      <c r="L15946" s="7" t="n">
        <v>0</v>
      </c>
      <c r="M15946" s="7" t="n">
        <v>1</v>
      </c>
      <c r="N15946" s="7" t="n">
        <v>1.60000002384186</v>
      </c>
      <c r="O15946" s="7" t="n">
        <v>0.0900000035762787</v>
      </c>
      <c r="P15946" s="7" t="s">
        <v>20</v>
      </c>
      <c r="Q15946" s="7" t="s">
        <v>20</v>
      </c>
      <c r="R15946" s="7" t="n">
        <v>-1</v>
      </c>
      <c r="S15946" s="7" t="n">
        <v>0</v>
      </c>
      <c r="T15946" s="7" t="n">
        <v>0</v>
      </c>
      <c r="U15946" s="7" t="n">
        <v>0</v>
      </c>
      <c r="V15946" s="7" t="n">
        <v>0</v>
      </c>
    </row>
    <row r="15947" spans="1:22">
      <c r="A15947" t="s">
        <v>4</v>
      </c>
      <c r="B15947" s="4" t="s">
        <v>5</v>
      </c>
      <c r="C15947" s="4" t="s">
        <v>7</v>
      </c>
      <c r="D15947" s="4" t="s">
        <v>8</v>
      </c>
      <c r="E15947" s="4" t="s">
        <v>8</v>
      </c>
      <c r="F15947" s="4" t="s">
        <v>9</v>
      </c>
    </row>
    <row r="15948" spans="1:22">
      <c r="A15948" t="n">
        <v>136819</v>
      </c>
      <c r="B15948" s="53" t="n">
        <v>20</v>
      </c>
      <c r="C15948" s="7" t="n">
        <v>0</v>
      </c>
      <c r="D15948" s="7" t="n">
        <v>3</v>
      </c>
      <c r="E15948" s="7" t="n">
        <v>10</v>
      </c>
      <c r="F15948" s="7" t="s">
        <v>272</v>
      </c>
    </row>
    <row r="15949" spans="1:22">
      <c r="A15949" t="s">
        <v>4</v>
      </c>
      <c r="B15949" s="4" t="s">
        <v>5</v>
      </c>
      <c r="C15949" s="4" t="s">
        <v>7</v>
      </c>
    </row>
    <row r="15950" spans="1:22">
      <c r="A15950" t="n">
        <v>136837</v>
      </c>
      <c r="B15950" s="23" t="n">
        <v>16</v>
      </c>
      <c r="C15950" s="7" t="n">
        <v>0</v>
      </c>
    </row>
    <row r="15951" spans="1:22">
      <c r="A15951" t="s">
        <v>4</v>
      </c>
      <c r="B15951" s="4" t="s">
        <v>5</v>
      </c>
      <c r="C15951" s="4" t="s">
        <v>7</v>
      </c>
      <c r="D15951" s="4" t="s">
        <v>8</v>
      </c>
      <c r="E15951" s="4" t="s">
        <v>8</v>
      </c>
      <c r="F15951" s="4" t="s">
        <v>9</v>
      </c>
    </row>
    <row r="15952" spans="1:22">
      <c r="A15952" t="n">
        <v>136840</v>
      </c>
      <c r="B15952" s="53" t="n">
        <v>20</v>
      </c>
      <c r="C15952" s="7" t="n">
        <v>1</v>
      </c>
      <c r="D15952" s="7" t="n">
        <v>3</v>
      </c>
      <c r="E15952" s="7" t="n">
        <v>10</v>
      </c>
      <c r="F15952" s="7" t="s">
        <v>272</v>
      </c>
    </row>
    <row r="15953" spans="1:22">
      <c r="A15953" t="s">
        <v>4</v>
      </c>
      <c r="B15953" s="4" t="s">
        <v>5</v>
      </c>
      <c r="C15953" s="4" t="s">
        <v>7</v>
      </c>
    </row>
    <row r="15954" spans="1:22">
      <c r="A15954" t="n">
        <v>136858</v>
      </c>
      <c r="B15954" s="23" t="n">
        <v>16</v>
      </c>
      <c r="C15954" s="7" t="n">
        <v>0</v>
      </c>
    </row>
    <row r="15955" spans="1:22">
      <c r="A15955" t="s">
        <v>4</v>
      </c>
      <c r="B15955" s="4" t="s">
        <v>5</v>
      </c>
      <c r="C15955" s="4" t="s">
        <v>7</v>
      </c>
      <c r="D15955" s="4" t="s">
        <v>8</v>
      </c>
      <c r="E15955" s="4" t="s">
        <v>8</v>
      </c>
      <c r="F15955" s="4" t="s">
        <v>9</v>
      </c>
    </row>
    <row r="15956" spans="1:22">
      <c r="A15956" t="n">
        <v>136861</v>
      </c>
      <c r="B15956" s="53" t="n">
        <v>20</v>
      </c>
      <c r="C15956" s="7" t="n">
        <v>2</v>
      </c>
      <c r="D15956" s="7" t="n">
        <v>3</v>
      </c>
      <c r="E15956" s="7" t="n">
        <v>10</v>
      </c>
      <c r="F15956" s="7" t="s">
        <v>272</v>
      </c>
    </row>
    <row r="15957" spans="1:22">
      <c r="A15957" t="s">
        <v>4</v>
      </c>
      <c r="B15957" s="4" t="s">
        <v>5</v>
      </c>
      <c r="C15957" s="4" t="s">
        <v>7</v>
      </c>
    </row>
    <row r="15958" spans="1:22">
      <c r="A15958" t="n">
        <v>136879</v>
      </c>
      <c r="B15958" s="23" t="n">
        <v>16</v>
      </c>
      <c r="C15958" s="7" t="n">
        <v>0</v>
      </c>
    </row>
    <row r="15959" spans="1:22">
      <c r="A15959" t="s">
        <v>4</v>
      </c>
      <c r="B15959" s="4" t="s">
        <v>5</v>
      </c>
      <c r="C15959" s="4" t="s">
        <v>7</v>
      </c>
      <c r="D15959" s="4" t="s">
        <v>8</v>
      </c>
      <c r="E15959" s="4" t="s">
        <v>8</v>
      </c>
      <c r="F15959" s="4" t="s">
        <v>9</v>
      </c>
    </row>
    <row r="15960" spans="1:22">
      <c r="A15960" t="n">
        <v>136882</v>
      </c>
      <c r="B15960" s="53" t="n">
        <v>20</v>
      </c>
      <c r="C15960" s="7" t="n">
        <v>3</v>
      </c>
      <c r="D15960" s="7" t="n">
        <v>3</v>
      </c>
      <c r="E15960" s="7" t="n">
        <v>10</v>
      </c>
      <c r="F15960" s="7" t="s">
        <v>272</v>
      </c>
    </row>
    <row r="15961" spans="1:22">
      <c r="A15961" t="s">
        <v>4</v>
      </c>
      <c r="B15961" s="4" t="s">
        <v>5</v>
      </c>
      <c r="C15961" s="4" t="s">
        <v>7</v>
      </c>
    </row>
    <row r="15962" spans="1:22">
      <c r="A15962" t="n">
        <v>136900</v>
      </c>
      <c r="B15962" s="23" t="n">
        <v>16</v>
      </c>
      <c r="C15962" s="7" t="n">
        <v>0</v>
      </c>
    </row>
    <row r="15963" spans="1:22">
      <c r="A15963" t="s">
        <v>4</v>
      </c>
      <c r="B15963" s="4" t="s">
        <v>5</v>
      </c>
      <c r="C15963" s="4" t="s">
        <v>7</v>
      </c>
      <c r="D15963" s="4" t="s">
        <v>8</v>
      </c>
      <c r="E15963" s="4" t="s">
        <v>8</v>
      </c>
      <c r="F15963" s="4" t="s">
        <v>9</v>
      </c>
    </row>
    <row r="15964" spans="1:22">
      <c r="A15964" t="n">
        <v>136903</v>
      </c>
      <c r="B15964" s="53" t="n">
        <v>20</v>
      </c>
      <c r="C15964" s="7" t="n">
        <v>4</v>
      </c>
      <c r="D15964" s="7" t="n">
        <v>3</v>
      </c>
      <c r="E15964" s="7" t="n">
        <v>10</v>
      </c>
      <c r="F15964" s="7" t="s">
        <v>272</v>
      </c>
    </row>
    <row r="15965" spans="1:22">
      <c r="A15965" t="s">
        <v>4</v>
      </c>
      <c r="B15965" s="4" t="s">
        <v>5</v>
      </c>
      <c r="C15965" s="4" t="s">
        <v>7</v>
      </c>
    </row>
    <row r="15966" spans="1:22">
      <c r="A15966" t="n">
        <v>136921</v>
      </c>
      <c r="B15966" s="23" t="n">
        <v>16</v>
      </c>
      <c r="C15966" s="7" t="n">
        <v>0</v>
      </c>
    </row>
    <row r="15967" spans="1:22">
      <c r="A15967" t="s">
        <v>4</v>
      </c>
      <c r="B15967" s="4" t="s">
        <v>5</v>
      </c>
      <c r="C15967" s="4" t="s">
        <v>7</v>
      </c>
      <c r="D15967" s="4" t="s">
        <v>8</v>
      </c>
      <c r="E15967" s="4" t="s">
        <v>8</v>
      </c>
      <c r="F15967" s="4" t="s">
        <v>9</v>
      </c>
    </row>
    <row r="15968" spans="1:22">
      <c r="A15968" t="n">
        <v>136924</v>
      </c>
      <c r="B15968" s="53" t="n">
        <v>20</v>
      </c>
      <c r="C15968" s="7" t="n">
        <v>5</v>
      </c>
      <c r="D15968" s="7" t="n">
        <v>3</v>
      </c>
      <c r="E15968" s="7" t="n">
        <v>10</v>
      </c>
      <c r="F15968" s="7" t="s">
        <v>272</v>
      </c>
    </row>
    <row r="15969" spans="1:6">
      <c r="A15969" t="s">
        <v>4</v>
      </c>
      <c r="B15969" s="4" t="s">
        <v>5</v>
      </c>
      <c r="C15969" s="4" t="s">
        <v>7</v>
      </c>
    </row>
    <row r="15970" spans="1:6">
      <c r="A15970" t="n">
        <v>136942</v>
      </c>
      <c r="B15970" s="23" t="n">
        <v>16</v>
      </c>
      <c r="C15970" s="7" t="n">
        <v>0</v>
      </c>
    </row>
    <row r="15971" spans="1:6">
      <c r="A15971" t="s">
        <v>4</v>
      </c>
      <c r="B15971" s="4" t="s">
        <v>5</v>
      </c>
      <c r="C15971" s="4" t="s">
        <v>7</v>
      </c>
      <c r="D15971" s="4" t="s">
        <v>8</v>
      </c>
      <c r="E15971" s="4" t="s">
        <v>8</v>
      </c>
      <c r="F15971" s="4" t="s">
        <v>9</v>
      </c>
    </row>
    <row r="15972" spans="1:6">
      <c r="A15972" t="n">
        <v>136945</v>
      </c>
      <c r="B15972" s="53" t="n">
        <v>20</v>
      </c>
      <c r="C15972" s="7" t="n">
        <v>6</v>
      </c>
      <c r="D15972" s="7" t="n">
        <v>3</v>
      </c>
      <c r="E15972" s="7" t="n">
        <v>10</v>
      </c>
      <c r="F15972" s="7" t="s">
        <v>272</v>
      </c>
    </row>
    <row r="15973" spans="1:6">
      <c r="A15973" t="s">
        <v>4</v>
      </c>
      <c r="B15973" s="4" t="s">
        <v>5</v>
      </c>
      <c r="C15973" s="4" t="s">
        <v>7</v>
      </c>
    </row>
    <row r="15974" spans="1:6">
      <c r="A15974" t="n">
        <v>136963</v>
      </c>
      <c r="B15974" s="23" t="n">
        <v>16</v>
      </c>
      <c r="C15974" s="7" t="n">
        <v>0</v>
      </c>
    </row>
    <row r="15975" spans="1:6">
      <c r="A15975" t="s">
        <v>4</v>
      </c>
      <c r="B15975" s="4" t="s">
        <v>5</v>
      </c>
      <c r="C15975" s="4" t="s">
        <v>7</v>
      </c>
      <c r="D15975" s="4" t="s">
        <v>8</v>
      </c>
      <c r="E15975" s="4" t="s">
        <v>8</v>
      </c>
      <c r="F15975" s="4" t="s">
        <v>9</v>
      </c>
    </row>
    <row r="15976" spans="1:6">
      <c r="A15976" t="n">
        <v>136966</v>
      </c>
      <c r="B15976" s="53" t="n">
        <v>20</v>
      </c>
      <c r="C15976" s="7" t="n">
        <v>7</v>
      </c>
      <c r="D15976" s="7" t="n">
        <v>3</v>
      </c>
      <c r="E15976" s="7" t="n">
        <v>10</v>
      </c>
      <c r="F15976" s="7" t="s">
        <v>272</v>
      </c>
    </row>
    <row r="15977" spans="1:6">
      <c r="A15977" t="s">
        <v>4</v>
      </c>
      <c r="B15977" s="4" t="s">
        <v>5</v>
      </c>
      <c r="C15977" s="4" t="s">
        <v>7</v>
      </c>
    </row>
    <row r="15978" spans="1:6">
      <c r="A15978" t="n">
        <v>136984</v>
      </c>
      <c r="B15978" s="23" t="n">
        <v>16</v>
      </c>
      <c r="C15978" s="7" t="n">
        <v>0</v>
      </c>
    </row>
    <row r="15979" spans="1:6">
      <c r="A15979" t="s">
        <v>4</v>
      </c>
      <c r="B15979" s="4" t="s">
        <v>5</v>
      </c>
      <c r="C15979" s="4" t="s">
        <v>7</v>
      </c>
      <c r="D15979" s="4" t="s">
        <v>8</v>
      </c>
      <c r="E15979" s="4" t="s">
        <v>8</v>
      </c>
      <c r="F15979" s="4" t="s">
        <v>9</v>
      </c>
    </row>
    <row r="15980" spans="1:6">
      <c r="A15980" t="n">
        <v>136987</v>
      </c>
      <c r="B15980" s="53" t="n">
        <v>20</v>
      </c>
      <c r="C15980" s="7" t="n">
        <v>8</v>
      </c>
      <c r="D15980" s="7" t="n">
        <v>3</v>
      </c>
      <c r="E15980" s="7" t="n">
        <v>10</v>
      </c>
      <c r="F15980" s="7" t="s">
        <v>272</v>
      </c>
    </row>
    <row r="15981" spans="1:6">
      <c r="A15981" t="s">
        <v>4</v>
      </c>
      <c r="B15981" s="4" t="s">
        <v>5</v>
      </c>
      <c r="C15981" s="4" t="s">
        <v>7</v>
      </c>
    </row>
    <row r="15982" spans="1:6">
      <c r="A15982" t="n">
        <v>137005</v>
      </c>
      <c r="B15982" s="23" t="n">
        <v>16</v>
      </c>
      <c r="C15982" s="7" t="n">
        <v>0</v>
      </c>
    </row>
    <row r="15983" spans="1:6">
      <c r="A15983" t="s">
        <v>4</v>
      </c>
      <c r="B15983" s="4" t="s">
        <v>5</v>
      </c>
      <c r="C15983" s="4" t="s">
        <v>7</v>
      </c>
      <c r="D15983" s="4" t="s">
        <v>8</v>
      </c>
      <c r="E15983" s="4" t="s">
        <v>8</v>
      </c>
      <c r="F15983" s="4" t="s">
        <v>9</v>
      </c>
    </row>
    <row r="15984" spans="1:6">
      <c r="A15984" t="n">
        <v>137008</v>
      </c>
      <c r="B15984" s="53" t="n">
        <v>20</v>
      </c>
      <c r="C15984" s="7" t="n">
        <v>9</v>
      </c>
      <c r="D15984" s="7" t="n">
        <v>3</v>
      </c>
      <c r="E15984" s="7" t="n">
        <v>10</v>
      </c>
      <c r="F15984" s="7" t="s">
        <v>272</v>
      </c>
    </row>
    <row r="15985" spans="1:6">
      <c r="A15985" t="s">
        <v>4</v>
      </c>
      <c r="B15985" s="4" t="s">
        <v>5</v>
      </c>
      <c r="C15985" s="4" t="s">
        <v>7</v>
      </c>
    </row>
    <row r="15986" spans="1:6">
      <c r="A15986" t="n">
        <v>137026</v>
      </c>
      <c r="B15986" s="23" t="n">
        <v>16</v>
      </c>
      <c r="C15986" s="7" t="n">
        <v>0</v>
      </c>
    </row>
    <row r="15987" spans="1:6">
      <c r="A15987" t="s">
        <v>4</v>
      </c>
      <c r="B15987" s="4" t="s">
        <v>5</v>
      </c>
      <c r="C15987" s="4" t="s">
        <v>7</v>
      </c>
      <c r="D15987" s="4" t="s">
        <v>8</v>
      </c>
      <c r="E15987" s="4" t="s">
        <v>8</v>
      </c>
      <c r="F15987" s="4" t="s">
        <v>9</v>
      </c>
    </row>
    <row r="15988" spans="1:6">
      <c r="A15988" t="n">
        <v>137029</v>
      </c>
      <c r="B15988" s="53" t="n">
        <v>20</v>
      </c>
      <c r="C15988" s="7" t="n">
        <v>11</v>
      </c>
      <c r="D15988" s="7" t="n">
        <v>3</v>
      </c>
      <c r="E15988" s="7" t="n">
        <v>10</v>
      </c>
      <c r="F15988" s="7" t="s">
        <v>272</v>
      </c>
    </row>
    <row r="15989" spans="1:6">
      <c r="A15989" t="s">
        <v>4</v>
      </c>
      <c r="B15989" s="4" t="s">
        <v>5</v>
      </c>
      <c r="C15989" s="4" t="s">
        <v>7</v>
      </c>
    </row>
    <row r="15990" spans="1:6">
      <c r="A15990" t="n">
        <v>137047</v>
      </c>
      <c r="B15990" s="23" t="n">
        <v>16</v>
      </c>
      <c r="C15990" s="7" t="n">
        <v>0</v>
      </c>
    </row>
    <row r="15991" spans="1:6">
      <c r="A15991" t="s">
        <v>4</v>
      </c>
      <c r="B15991" s="4" t="s">
        <v>5</v>
      </c>
      <c r="C15991" s="4" t="s">
        <v>7</v>
      </c>
      <c r="D15991" s="4" t="s">
        <v>8</v>
      </c>
      <c r="E15991" s="4" t="s">
        <v>8</v>
      </c>
      <c r="F15991" s="4" t="s">
        <v>9</v>
      </c>
    </row>
    <row r="15992" spans="1:6">
      <c r="A15992" t="n">
        <v>137050</v>
      </c>
      <c r="B15992" s="53" t="n">
        <v>20</v>
      </c>
      <c r="C15992" s="7" t="n">
        <v>14</v>
      </c>
      <c r="D15992" s="7" t="n">
        <v>3</v>
      </c>
      <c r="E15992" s="7" t="n">
        <v>10</v>
      </c>
      <c r="F15992" s="7" t="s">
        <v>272</v>
      </c>
    </row>
    <row r="15993" spans="1:6">
      <c r="A15993" t="s">
        <v>4</v>
      </c>
      <c r="B15993" s="4" t="s">
        <v>5</v>
      </c>
      <c r="C15993" s="4" t="s">
        <v>7</v>
      </c>
    </row>
    <row r="15994" spans="1:6">
      <c r="A15994" t="n">
        <v>137068</v>
      </c>
      <c r="B15994" s="23" t="n">
        <v>16</v>
      </c>
      <c r="C15994" s="7" t="n">
        <v>0</v>
      </c>
    </row>
    <row r="15995" spans="1:6">
      <c r="A15995" t="s">
        <v>4</v>
      </c>
      <c r="B15995" s="4" t="s">
        <v>5</v>
      </c>
      <c r="C15995" s="4" t="s">
        <v>7</v>
      </c>
      <c r="D15995" s="4" t="s">
        <v>8</v>
      </c>
      <c r="E15995" s="4" t="s">
        <v>8</v>
      </c>
      <c r="F15995" s="4" t="s">
        <v>9</v>
      </c>
    </row>
    <row r="15996" spans="1:6">
      <c r="A15996" t="n">
        <v>137071</v>
      </c>
      <c r="B15996" s="53" t="n">
        <v>20</v>
      </c>
      <c r="C15996" s="7" t="n">
        <v>13</v>
      </c>
      <c r="D15996" s="7" t="n">
        <v>3</v>
      </c>
      <c r="E15996" s="7" t="n">
        <v>10</v>
      </c>
      <c r="F15996" s="7" t="s">
        <v>272</v>
      </c>
    </row>
    <row r="15997" spans="1:6">
      <c r="A15997" t="s">
        <v>4</v>
      </c>
      <c r="B15997" s="4" t="s">
        <v>5</v>
      </c>
      <c r="C15997" s="4" t="s">
        <v>7</v>
      </c>
    </row>
    <row r="15998" spans="1:6">
      <c r="A15998" t="n">
        <v>137089</v>
      </c>
      <c r="B15998" s="23" t="n">
        <v>16</v>
      </c>
      <c r="C15998" s="7" t="n">
        <v>0</v>
      </c>
    </row>
    <row r="15999" spans="1:6">
      <c r="A15999" t="s">
        <v>4</v>
      </c>
      <c r="B15999" s="4" t="s">
        <v>5</v>
      </c>
      <c r="C15999" s="4" t="s">
        <v>7</v>
      </c>
      <c r="D15999" s="4" t="s">
        <v>8</v>
      </c>
      <c r="E15999" s="4" t="s">
        <v>8</v>
      </c>
      <c r="F15999" s="4" t="s">
        <v>9</v>
      </c>
    </row>
    <row r="16000" spans="1:6">
      <c r="A16000" t="n">
        <v>137092</v>
      </c>
      <c r="B16000" s="53" t="n">
        <v>20</v>
      </c>
      <c r="C16000" s="7" t="n">
        <v>80</v>
      </c>
      <c r="D16000" s="7" t="n">
        <v>3</v>
      </c>
      <c r="E16000" s="7" t="n">
        <v>10</v>
      </c>
      <c r="F16000" s="7" t="s">
        <v>272</v>
      </c>
    </row>
    <row r="16001" spans="1:6">
      <c r="A16001" t="s">
        <v>4</v>
      </c>
      <c r="B16001" s="4" t="s">
        <v>5</v>
      </c>
      <c r="C16001" s="4" t="s">
        <v>7</v>
      </c>
    </row>
    <row r="16002" spans="1:6">
      <c r="A16002" t="n">
        <v>137110</v>
      </c>
      <c r="B16002" s="23" t="n">
        <v>16</v>
      </c>
      <c r="C16002" s="7" t="n">
        <v>0</v>
      </c>
    </row>
    <row r="16003" spans="1:6">
      <c r="A16003" t="s">
        <v>4</v>
      </c>
      <c r="B16003" s="4" t="s">
        <v>5</v>
      </c>
      <c r="C16003" s="4" t="s">
        <v>7</v>
      </c>
      <c r="D16003" s="4" t="s">
        <v>8</v>
      </c>
      <c r="E16003" s="4" t="s">
        <v>8</v>
      </c>
      <c r="F16003" s="4" t="s">
        <v>9</v>
      </c>
    </row>
    <row r="16004" spans="1:6">
      <c r="A16004" t="n">
        <v>137113</v>
      </c>
      <c r="B16004" s="53" t="n">
        <v>20</v>
      </c>
      <c r="C16004" s="7" t="n">
        <v>15</v>
      </c>
      <c r="D16004" s="7" t="n">
        <v>3</v>
      </c>
      <c r="E16004" s="7" t="n">
        <v>10</v>
      </c>
      <c r="F16004" s="7" t="s">
        <v>272</v>
      </c>
    </row>
    <row r="16005" spans="1:6">
      <c r="A16005" t="s">
        <v>4</v>
      </c>
      <c r="B16005" s="4" t="s">
        <v>5</v>
      </c>
      <c r="C16005" s="4" t="s">
        <v>7</v>
      </c>
    </row>
    <row r="16006" spans="1:6">
      <c r="A16006" t="n">
        <v>137131</v>
      </c>
      <c r="B16006" s="23" t="n">
        <v>16</v>
      </c>
      <c r="C16006" s="7" t="n">
        <v>0</v>
      </c>
    </row>
    <row r="16007" spans="1:6">
      <c r="A16007" t="s">
        <v>4</v>
      </c>
      <c r="B16007" s="4" t="s">
        <v>5</v>
      </c>
      <c r="C16007" s="4" t="s">
        <v>7</v>
      </c>
      <c r="D16007" s="4" t="s">
        <v>8</v>
      </c>
      <c r="E16007" s="4" t="s">
        <v>8</v>
      </c>
      <c r="F16007" s="4" t="s">
        <v>9</v>
      </c>
    </row>
    <row r="16008" spans="1:6">
      <c r="A16008" t="n">
        <v>137134</v>
      </c>
      <c r="B16008" s="53" t="n">
        <v>20</v>
      </c>
      <c r="C16008" s="7" t="n">
        <v>18</v>
      </c>
      <c r="D16008" s="7" t="n">
        <v>3</v>
      </c>
      <c r="E16008" s="7" t="n">
        <v>10</v>
      </c>
      <c r="F16008" s="7" t="s">
        <v>272</v>
      </c>
    </row>
    <row r="16009" spans="1:6">
      <c r="A16009" t="s">
        <v>4</v>
      </c>
      <c r="B16009" s="4" t="s">
        <v>5</v>
      </c>
      <c r="C16009" s="4" t="s">
        <v>7</v>
      </c>
    </row>
    <row r="16010" spans="1:6">
      <c r="A16010" t="n">
        <v>137152</v>
      </c>
      <c r="B16010" s="23" t="n">
        <v>16</v>
      </c>
      <c r="C16010" s="7" t="n">
        <v>0</v>
      </c>
    </row>
    <row r="16011" spans="1:6">
      <c r="A16011" t="s">
        <v>4</v>
      </c>
      <c r="B16011" s="4" t="s">
        <v>5</v>
      </c>
      <c r="C16011" s="4" t="s">
        <v>7</v>
      </c>
      <c r="D16011" s="4" t="s">
        <v>8</v>
      </c>
      <c r="E16011" s="4" t="s">
        <v>8</v>
      </c>
      <c r="F16011" s="4" t="s">
        <v>9</v>
      </c>
    </row>
    <row r="16012" spans="1:6">
      <c r="A16012" t="n">
        <v>137155</v>
      </c>
      <c r="B16012" s="53" t="n">
        <v>20</v>
      </c>
      <c r="C16012" s="7" t="n">
        <v>31</v>
      </c>
      <c r="D16012" s="7" t="n">
        <v>3</v>
      </c>
      <c r="E16012" s="7" t="n">
        <v>10</v>
      </c>
      <c r="F16012" s="7" t="s">
        <v>272</v>
      </c>
    </row>
    <row r="16013" spans="1:6">
      <c r="A16013" t="s">
        <v>4</v>
      </c>
      <c r="B16013" s="4" t="s">
        <v>5</v>
      </c>
      <c r="C16013" s="4" t="s">
        <v>7</v>
      </c>
    </row>
    <row r="16014" spans="1:6">
      <c r="A16014" t="n">
        <v>137173</v>
      </c>
      <c r="B16014" s="23" t="n">
        <v>16</v>
      </c>
      <c r="C16014" s="7" t="n">
        <v>0</v>
      </c>
    </row>
    <row r="16015" spans="1:6">
      <c r="A16015" t="s">
        <v>4</v>
      </c>
      <c r="B16015" s="4" t="s">
        <v>5</v>
      </c>
      <c r="C16015" s="4" t="s">
        <v>7</v>
      </c>
      <c r="D16015" s="4" t="s">
        <v>8</v>
      </c>
      <c r="E16015" s="4" t="s">
        <v>8</v>
      </c>
      <c r="F16015" s="4" t="s">
        <v>9</v>
      </c>
    </row>
    <row r="16016" spans="1:6">
      <c r="A16016" t="n">
        <v>137176</v>
      </c>
      <c r="B16016" s="53" t="n">
        <v>20</v>
      </c>
      <c r="C16016" s="7" t="n">
        <v>33</v>
      </c>
      <c r="D16016" s="7" t="n">
        <v>3</v>
      </c>
      <c r="E16016" s="7" t="n">
        <v>10</v>
      </c>
      <c r="F16016" s="7" t="s">
        <v>272</v>
      </c>
    </row>
    <row r="16017" spans="1:6">
      <c r="A16017" t="s">
        <v>4</v>
      </c>
      <c r="B16017" s="4" t="s">
        <v>5</v>
      </c>
      <c r="C16017" s="4" t="s">
        <v>7</v>
      </c>
    </row>
    <row r="16018" spans="1:6">
      <c r="A16018" t="n">
        <v>137194</v>
      </c>
      <c r="B16018" s="23" t="n">
        <v>16</v>
      </c>
      <c r="C16018" s="7" t="n">
        <v>0</v>
      </c>
    </row>
    <row r="16019" spans="1:6">
      <c r="A16019" t="s">
        <v>4</v>
      </c>
      <c r="B16019" s="4" t="s">
        <v>5</v>
      </c>
      <c r="C16019" s="4" t="s">
        <v>7</v>
      </c>
      <c r="D16019" s="4" t="s">
        <v>8</v>
      </c>
      <c r="E16019" s="4" t="s">
        <v>8</v>
      </c>
      <c r="F16019" s="4" t="s">
        <v>9</v>
      </c>
    </row>
    <row r="16020" spans="1:6">
      <c r="A16020" t="n">
        <v>137197</v>
      </c>
      <c r="B16020" s="53" t="n">
        <v>20</v>
      </c>
      <c r="C16020" s="7" t="n">
        <v>16</v>
      </c>
      <c r="D16020" s="7" t="n">
        <v>3</v>
      </c>
      <c r="E16020" s="7" t="n">
        <v>10</v>
      </c>
      <c r="F16020" s="7" t="s">
        <v>272</v>
      </c>
    </row>
    <row r="16021" spans="1:6">
      <c r="A16021" t="s">
        <v>4</v>
      </c>
      <c r="B16021" s="4" t="s">
        <v>5</v>
      </c>
      <c r="C16021" s="4" t="s">
        <v>7</v>
      </c>
    </row>
    <row r="16022" spans="1:6">
      <c r="A16022" t="n">
        <v>137215</v>
      </c>
      <c r="B16022" s="23" t="n">
        <v>16</v>
      </c>
      <c r="C16022" s="7" t="n">
        <v>0</v>
      </c>
    </row>
    <row r="16023" spans="1:6">
      <c r="A16023" t="s">
        <v>4</v>
      </c>
      <c r="B16023" s="4" t="s">
        <v>5</v>
      </c>
      <c r="C16023" s="4" t="s">
        <v>7</v>
      </c>
      <c r="D16023" s="4" t="s">
        <v>8</v>
      </c>
      <c r="E16023" s="4" t="s">
        <v>8</v>
      </c>
      <c r="F16023" s="4" t="s">
        <v>9</v>
      </c>
    </row>
    <row r="16024" spans="1:6">
      <c r="A16024" t="n">
        <v>137218</v>
      </c>
      <c r="B16024" s="53" t="n">
        <v>20</v>
      </c>
      <c r="C16024" s="7" t="n">
        <v>7032</v>
      </c>
      <c r="D16024" s="7" t="n">
        <v>3</v>
      </c>
      <c r="E16024" s="7" t="n">
        <v>10</v>
      </c>
      <c r="F16024" s="7" t="s">
        <v>272</v>
      </c>
    </row>
    <row r="16025" spans="1:6">
      <c r="A16025" t="s">
        <v>4</v>
      </c>
      <c r="B16025" s="4" t="s">
        <v>5</v>
      </c>
      <c r="C16025" s="4" t="s">
        <v>7</v>
      </c>
    </row>
    <row r="16026" spans="1:6">
      <c r="A16026" t="n">
        <v>137236</v>
      </c>
      <c r="B16026" s="23" t="n">
        <v>16</v>
      </c>
      <c r="C16026" s="7" t="n">
        <v>0</v>
      </c>
    </row>
    <row r="16027" spans="1:6">
      <c r="A16027" t="s">
        <v>4</v>
      </c>
      <c r="B16027" s="4" t="s">
        <v>5</v>
      </c>
      <c r="C16027" s="4" t="s">
        <v>8</v>
      </c>
      <c r="D16027" s="4" t="s">
        <v>7</v>
      </c>
      <c r="E16027" s="4" t="s">
        <v>8</v>
      </c>
      <c r="F16027" s="4" t="s">
        <v>9</v>
      </c>
      <c r="G16027" s="4" t="s">
        <v>9</v>
      </c>
      <c r="H16027" s="4" t="s">
        <v>9</v>
      </c>
      <c r="I16027" s="4" t="s">
        <v>9</v>
      </c>
      <c r="J16027" s="4" t="s">
        <v>9</v>
      </c>
      <c r="K16027" s="4" t="s">
        <v>9</v>
      </c>
      <c r="L16027" s="4" t="s">
        <v>9</v>
      </c>
      <c r="M16027" s="4" t="s">
        <v>9</v>
      </c>
      <c r="N16027" s="4" t="s">
        <v>9</v>
      </c>
      <c r="O16027" s="4" t="s">
        <v>9</v>
      </c>
      <c r="P16027" s="4" t="s">
        <v>9</v>
      </c>
      <c r="Q16027" s="4" t="s">
        <v>9</v>
      </c>
      <c r="R16027" s="4" t="s">
        <v>9</v>
      </c>
      <c r="S16027" s="4" t="s">
        <v>9</v>
      </c>
      <c r="T16027" s="4" t="s">
        <v>9</v>
      </c>
      <c r="U16027" s="4" t="s">
        <v>9</v>
      </c>
    </row>
    <row r="16028" spans="1:6">
      <c r="A16028" t="n">
        <v>137239</v>
      </c>
      <c r="B16028" s="49" t="n">
        <v>36</v>
      </c>
      <c r="C16028" s="7" t="n">
        <v>8</v>
      </c>
      <c r="D16028" s="7" t="n">
        <v>13</v>
      </c>
      <c r="E16028" s="7" t="n">
        <v>0</v>
      </c>
      <c r="F16028" s="7" t="s">
        <v>273</v>
      </c>
      <c r="G16028" s="7" t="s">
        <v>274</v>
      </c>
      <c r="H16028" s="7" t="s">
        <v>275</v>
      </c>
      <c r="I16028" s="7" t="s">
        <v>20</v>
      </c>
      <c r="J16028" s="7" t="s">
        <v>20</v>
      </c>
      <c r="K16028" s="7" t="s">
        <v>20</v>
      </c>
      <c r="L16028" s="7" t="s">
        <v>20</v>
      </c>
      <c r="M16028" s="7" t="s">
        <v>20</v>
      </c>
      <c r="N16028" s="7" t="s">
        <v>20</v>
      </c>
      <c r="O16028" s="7" t="s">
        <v>20</v>
      </c>
      <c r="P16028" s="7" t="s">
        <v>20</v>
      </c>
      <c r="Q16028" s="7" t="s">
        <v>20</v>
      </c>
      <c r="R16028" s="7" t="s">
        <v>20</v>
      </c>
      <c r="S16028" s="7" t="s">
        <v>20</v>
      </c>
      <c r="T16028" s="7" t="s">
        <v>20</v>
      </c>
      <c r="U16028" s="7" t="s">
        <v>20</v>
      </c>
    </row>
    <row r="16029" spans="1:6">
      <c r="A16029" t="s">
        <v>4</v>
      </c>
      <c r="B16029" s="4" t="s">
        <v>5</v>
      </c>
      <c r="C16029" s="4" t="s">
        <v>8</v>
      </c>
      <c r="D16029" s="4" t="s">
        <v>7</v>
      </c>
      <c r="E16029" s="4" t="s">
        <v>8</v>
      </c>
      <c r="F16029" s="4" t="s">
        <v>9</v>
      </c>
      <c r="G16029" s="4" t="s">
        <v>9</v>
      </c>
      <c r="H16029" s="4" t="s">
        <v>9</v>
      </c>
      <c r="I16029" s="4" t="s">
        <v>9</v>
      </c>
      <c r="J16029" s="4" t="s">
        <v>9</v>
      </c>
      <c r="K16029" s="4" t="s">
        <v>9</v>
      </c>
      <c r="L16029" s="4" t="s">
        <v>9</v>
      </c>
      <c r="M16029" s="4" t="s">
        <v>9</v>
      </c>
      <c r="N16029" s="4" t="s">
        <v>9</v>
      </c>
      <c r="O16029" s="4" t="s">
        <v>9</v>
      </c>
      <c r="P16029" s="4" t="s">
        <v>9</v>
      </c>
      <c r="Q16029" s="4" t="s">
        <v>9</v>
      </c>
      <c r="R16029" s="4" t="s">
        <v>9</v>
      </c>
      <c r="S16029" s="4" t="s">
        <v>9</v>
      </c>
      <c r="T16029" s="4" t="s">
        <v>9</v>
      </c>
      <c r="U16029" s="4" t="s">
        <v>9</v>
      </c>
    </row>
    <row r="16030" spans="1:6">
      <c r="A16030" t="n">
        <v>137291</v>
      </c>
      <c r="B16030" s="49" t="n">
        <v>36</v>
      </c>
      <c r="C16030" s="7" t="n">
        <v>8</v>
      </c>
      <c r="D16030" s="7" t="n">
        <v>31</v>
      </c>
      <c r="E16030" s="7" t="n">
        <v>0</v>
      </c>
      <c r="F16030" s="7" t="s">
        <v>276</v>
      </c>
      <c r="G16030" s="7" t="s">
        <v>277</v>
      </c>
      <c r="H16030" s="7" t="s">
        <v>20</v>
      </c>
      <c r="I16030" s="7" t="s">
        <v>20</v>
      </c>
      <c r="J16030" s="7" t="s">
        <v>20</v>
      </c>
      <c r="K16030" s="7" t="s">
        <v>20</v>
      </c>
      <c r="L16030" s="7" t="s">
        <v>20</v>
      </c>
      <c r="M16030" s="7" t="s">
        <v>20</v>
      </c>
      <c r="N16030" s="7" t="s">
        <v>20</v>
      </c>
      <c r="O16030" s="7" t="s">
        <v>20</v>
      </c>
      <c r="P16030" s="7" t="s">
        <v>20</v>
      </c>
      <c r="Q16030" s="7" t="s">
        <v>20</v>
      </c>
      <c r="R16030" s="7" t="s">
        <v>20</v>
      </c>
      <c r="S16030" s="7" t="s">
        <v>20</v>
      </c>
      <c r="T16030" s="7" t="s">
        <v>20</v>
      </c>
      <c r="U16030" s="7" t="s">
        <v>20</v>
      </c>
    </row>
    <row r="16031" spans="1:6">
      <c r="A16031" t="s">
        <v>4</v>
      </c>
      <c r="B16031" s="4" t="s">
        <v>5</v>
      </c>
      <c r="C16031" s="4" t="s">
        <v>8</v>
      </c>
      <c r="D16031" s="4" t="s">
        <v>7</v>
      </c>
      <c r="E16031" s="4" t="s">
        <v>8</v>
      </c>
      <c r="F16031" s="4" t="s">
        <v>9</v>
      </c>
      <c r="G16031" s="4" t="s">
        <v>9</v>
      </c>
      <c r="H16031" s="4" t="s">
        <v>9</v>
      </c>
      <c r="I16031" s="4" t="s">
        <v>9</v>
      </c>
      <c r="J16031" s="4" t="s">
        <v>9</v>
      </c>
      <c r="K16031" s="4" t="s">
        <v>9</v>
      </c>
      <c r="L16031" s="4" t="s">
        <v>9</v>
      </c>
      <c r="M16031" s="4" t="s">
        <v>9</v>
      </c>
      <c r="N16031" s="4" t="s">
        <v>9</v>
      </c>
      <c r="O16031" s="4" t="s">
        <v>9</v>
      </c>
      <c r="P16031" s="4" t="s">
        <v>9</v>
      </c>
      <c r="Q16031" s="4" t="s">
        <v>9</v>
      </c>
      <c r="R16031" s="4" t="s">
        <v>9</v>
      </c>
      <c r="S16031" s="4" t="s">
        <v>9</v>
      </c>
      <c r="T16031" s="4" t="s">
        <v>9</v>
      </c>
      <c r="U16031" s="4" t="s">
        <v>9</v>
      </c>
    </row>
    <row r="16032" spans="1:6">
      <c r="A16032" t="n">
        <v>137331</v>
      </c>
      <c r="B16032" s="49" t="n">
        <v>36</v>
      </c>
      <c r="C16032" s="7" t="n">
        <v>8</v>
      </c>
      <c r="D16032" s="7" t="n">
        <v>18</v>
      </c>
      <c r="E16032" s="7" t="n">
        <v>0</v>
      </c>
      <c r="F16032" s="7" t="s">
        <v>278</v>
      </c>
      <c r="G16032" s="7" t="s">
        <v>20</v>
      </c>
      <c r="H16032" s="7" t="s">
        <v>20</v>
      </c>
      <c r="I16032" s="7" t="s">
        <v>20</v>
      </c>
      <c r="J16032" s="7" t="s">
        <v>20</v>
      </c>
      <c r="K16032" s="7" t="s">
        <v>20</v>
      </c>
      <c r="L16032" s="7" t="s">
        <v>20</v>
      </c>
      <c r="M16032" s="7" t="s">
        <v>20</v>
      </c>
      <c r="N16032" s="7" t="s">
        <v>20</v>
      </c>
      <c r="O16032" s="7" t="s">
        <v>20</v>
      </c>
      <c r="P16032" s="7" t="s">
        <v>20</v>
      </c>
      <c r="Q16032" s="7" t="s">
        <v>20</v>
      </c>
      <c r="R16032" s="7" t="s">
        <v>20</v>
      </c>
      <c r="S16032" s="7" t="s">
        <v>20</v>
      </c>
      <c r="T16032" s="7" t="s">
        <v>20</v>
      </c>
      <c r="U16032" s="7" t="s">
        <v>20</v>
      </c>
    </row>
    <row r="16033" spans="1:21">
      <c r="A16033" t="s">
        <v>4</v>
      </c>
      <c r="B16033" s="4" t="s">
        <v>5</v>
      </c>
      <c r="C16033" s="4" t="s">
        <v>8</v>
      </c>
      <c r="D16033" s="4" t="s">
        <v>7</v>
      </c>
      <c r="E16033" s="4" t="s">
        <v>8</v>
      </c>
      <c r="F16033" s="4" t="s">
        <v>9</v>
      </c>
      <c r="G16033" s="4" t="s">
        <v>9</v>
      </c>
      <c r="H16033" s="4" t="s">
        <v>9</v>
      </c>
      <c r="I16033" s="4" t="s">
        <v>9</v>
      </c>
      <c r="J16033" s="4" t="s">
        <v>9</v>
      </c>
      <c r="K16033" s="4" t="s">
        <v>9</v>
      </c>
      <c r="L16033" s="4" t="s">
        <v>9</v>
      </c>
      <c r="M16033" s="4" t="s">
        <v>9</v>
      </c>
      <c r="N16033" s="4" t="s">
        <v>9</v>
      </c>
      <c r="O16033" s="4" t="s">
        <v>9</v>
      </c>
      <c r="P16033" s="4" t="s">
        <v>9</v>
      </c>
      <c r="Q16033" s="4" t="s">
        <v>9</v>
      </c>
      <c r="R16033" s="4" t="s">
        <v>9</v>
      </c>
      <c r="S16033" s="4" t="s">
        <v>9</v>
      </c>
      <c r="T16033" s="4" t="s">
        <v>9</v>
      </c>
      <c r="U16033" s="4" t="s">
        <v>9</v>
      </c>
    </row>
    <row r="16034" spans="1:21">
      <c r="A16034" t="n">
        <v>137366</v>
      </c>
      <c r="B16034" s="49" t="n">
        <v>36</v>
      </c>
      <c r="C16034" s="7" t="n">
        <v>8</v>
      </c>
      <c r="D16034" s="7" t="n">
        <v>14</v>
      </c>
      <c r="E16034" s="7" t="n">
        <v>0</v>
      </c>
      <c r="F16034" s="7" t="s">
        <v>279</v>
      </c>
      <c r="G16034" s="7" t="s">
        <v>20</v>
      </c>
      <c r="H16034" s="7" t="s">
        <v>20</v>
      </c>
      <c r="I16034" s="7" t="s">
        <v>20</v>
      </c>
      <c r="J16034" s="7" t="s">
        <v>20</v>
      </c>
      <c r="K16034" s="7" t="s">
        <v>20</v>
      </c>
      <c r="L16034" s="7" t="s">
        <v>20</v>
      </c>
      <c r="M16034" s="7" t="s">
        <v>20</v>
      </c>
      <c r="N16034" s="7" t="s">
        <v>20</v>
      </c>
      <c r="O16034" s="7" t="s">
        <v>20</v>
      </c>
      <c r="P16034" s="7" t="s">
        <v>20</v>
      </c>
      <c r="Q16034" s="7" t="s">
        <v>20</v>
      </c>
      <c r="R16034" s="7" t="s">
        <v>20</v>
      </c>
      <c r="S16034" s="7" t="s">
        <v>20</v>
      </c>
      <c r="T16034" s="7" t="s">
        <v>20</v>
      </c>
      <c r="U16034" s="7" t="s">
        <v>20</v>
      </c>
    </row>
    <row r="16035" spans="1:21">
      <c r="A16035" t="s">
        <v>4</v>
      </c>
      <c r="B16035" s="4" t="s">
        <v>5</v>
      </c>
      <c r="C16035" s="4" t="s">
        <v>8</v>
      </c>
      <c r="D16035" s="4" t="s">
        <v>7</v>
      </c>
      <c r="E16035" s="4" t="s">
        <v>8</v>
      </c>
      <c r="F16035" s="4" t="s">
        <v>9</v>
      </c>
      <c r="G16035" s="4" t="s">
        <v>9</v>
      </c>
      <c r="H16035" s="4" t="s">
        <v>9</v>
      </c>
      <c r="I16035" s="4" t="s">
        <v>9</v>
      </c>
      <c r="J16035" s="4" t="s">
        <v>9</v>
      </c>
      <c r="K16035" s="4" t="s">
        <v>9</v>
      </c>
      <c r="L16035" s="4" t="s">
        <v>9</v>
      </c>
      <c r="M16035" s="4" t="s">
        <v>9</v>
      </c>
      <c r="N16035" s="4" t="s">
        <v>9</v>
      </c>
      <c r="O16035" s="4" t="s">
        <v>9</v>
      </c>
      <c r="P16035" s="4" t="s">
        <v>9</v>
      </c>
      <c r="Q16035" s="4" t="s">
        <v>9</v>
      </c>
      <c r="R16035" s="4" t="s">
        <v>9</v>
      </c>
      <c r="S16035" s="4" t="s">
        <v>9</v>
      </c>
      <c r="T16035" s="4" t="s">
        <v>9</v>
      </c>
      <c r="U16035" s="4" t="s">
        <v>9</v>
      </c>
    </row>
    <row r="16036" spans="1:21">
      <c r="A16036" t="n">
        <v>137398</v>
      </c>
      <c r="B16036" s="49" t="n">
        <v>36</v>
      </c>
      <c r="C16036" s="7" t="n">
        <v>8</v>
      </c>
      <c r="D16036" s="7" t="n">
        <v>15</v>
      </c>
      <c r="E16036" s="7" t="n">
        <v>0</v>
      </c>
      <c r="F16036" s="7" t="s">
        <v>279</v>
      </c>
      <c r="G16036" s="7" t="s">
        <v>20</v>
      </c>
      <c r="H16036" s="7" t="s">
        <v>20</v>
      </c>
      <c r="I16036" s="7" t="s">
        <v>20</v>
      </c>
      <c r="J16036" s="7" t="s">
        <v>20</v>
      </c>
      <c r="K16036" s="7" t="s">
        <v>20</v>
      </c>
      <c r="L16036" s="7" t="s">
        <v>20</v>
      </c>
      <c r="M16036" s="7" t="s">
        <v>20</v>
      </c>
      <c r="N16036" s="7" t="s">
        <v>20</v>
      </c>
      <c r="O16036" s="7" t="s">
        <v>20</v>
      </c>
      <c r="P16036" s="7" t="s">
        <v>20</v>
      </c>
      <c r="Q16036" s="7" t="s">
        <v>20</v>
      </c>
      <c r="R16036" s="7" t="s">
        <v>20</v>
      </c>
      <c r="S16036" s="7" t="s">
        <v>20</v>
      </c>
      <c r="T16036" s="7" t="s">
        <v>20</v>
      </c>
      <c r="U16036" s="7" t="s">
        <v>20</v>
      </c>
    </row>
    <row r="16037" spans="1:21">
      <c r="A16037" t="s">
        <v>4</v>
      </c>
      <c r="B16037" s="4" t="s">
        <v>5</v>
      </c>
      <c r="C16037" s="4" t="s">
        <v>8</v>
      </c>
      <c r="D16037" s="4" t="s">
        <v>7</v>
      </c>
      <c r="E16037" s="4" t="s">
        <v>8</v>
      </c>
      <c r="F16037" s="4" t="s">
        <v>9</v>
      </c>
      <c r="G16037" s="4" t="s">
        <v>9</v>
      </c>
      <c r="H16037" s="4" t="s">
        <v>9</v>
      </c>
      <c r="I16037" s="4" t="s">
        <v>9</v>
      </c>
      <c r="J16037" s="4" t="s">
        <v>9</v>
      </c>
      <c r="K16037" s="4" t="s">
        <v>9</v>
      </c>
      <c r="L16037" s="4" t="s">
        <v>9</v>
      </c>
      <c r="M16037" s="4" t="s">
        <v>9</v>
      </c>
      <c r="N16037" s="4" t="s">
        <v>9</v>
      </c>
      <c r="O16037" s="4" t="s">
        <v>9</v>
      </c>
      <c r="P16037" s="4" t="s">
        <v>9</v>
      </c>
      <c r="Q16037" s="4" t="s">
        <v>9</v>
      </c>
      <c r="R16037" s="4" t="s">
        <v>9</v>
      </c>
      <c r="S16037" s="4" t="s">
        <v>9</v>
      </c>
      <c r="T16037" s="4" t="s">
        <v>9</v>
      </c>
      <c r="U16037" s="4" t="s">
        <v>9</v>
      </c>
    </row>
    <row r="16038" spans="1:21">
      <c r="A16038" t="n">
        <v>137430</v>
      </c>
      <c r="B16038" s="49" t="n">
        <v>36</v>
      </c>
      <c r="C16038" s="7" t="n">
        <v>8</v>
      </c>
      <c r="D16038" s="7" t="n">
        <v>16</v>
      </c>
      <c r="E16038" s="7" t="n">
        <v>0</v>
      </c>
      <c r="F16038" s="7" t="s">
        <v>279</v>
      </c>
      <c r="G16038" s="7" t="s">
        <v>193</v>
      </c>
      <c r="H16038" s="7" t="s">
        <v>20</v>
      </c>
      <c r="I16038" s="7" t="s">
        <v>20</v>
      </c>
      <c r="J16038" s="7" t="s">
        <v>20</v>
      </c>
      <c r="K16038" s="7" t="s">
        <v>20</v>
      </c>
      <c r="L16038" s="7" t="s">
        <v>20</v>
      </c>
      <c r="M16038" s="7" t="s">
        <v>20</v>
      </c>
      <c r="N16038" s="7" t="s">
        <v>20</v>
      </c>
      <c r="O16038" s="7" t="s">
        <v>20</v>
      </c>
      <c r="P16038" s="7" t="s">
        <v>20</v>
      </c>
      <c r="Q16038" s="7" t="s">
        <v>20</v>
      </c>
      <c r="R16038" s="7" t="s">
        <v>20</v>
      </c>
      <c r="S16038" s="7" t="s">
        <v>20</v>
      </c>
      <c r="T16038" s="7" t="s">
        <v>20</v>
      </c>
      <c r="U16038" s="7" t="s">
        <v>20</v>
      </c>
    </row>
    <row r="16039" spans="1:21">
      <c r="A16039" t="s">
        <v>4</v>
      </c>
      <c r="B16039" s="4" t="s">
        <v>5</v>
      </c>
      <c r="C16039" s="4" t="s">
        <v>7</v>
      </c>
      <c r="D16039" s="4" t="s">
        <v>8</v>
      </c>
      <c r="E16039" s="4" t="s">
        <v>8</v>
      </c>
      <c r="F16039" s="4" t="s">
        <v>9</v>
      </c>
    </row>
    <row r="16040" spans="1:21">
      <c r="A16040" t="n">
        <v>137476</v>
      </c>
      <c r="B16040" s="51" t="n">
        <v>47</v>
      </c>
      <c r="C16040" s="7" t="n">
        <v>31</v>
      </c>
      <c r="D16040" s="7" t="n">
        <v>0</v>
      </c>
      <c r="E16040" s="7" t="n">
        <v>1</v>
      </c>
      <c r="F16040" s="7" t="s">
        <v>280</v>
      </c>
    </row>
    <row r="16041" spans="1:21">
      <c r="A16041" t="s">
        <v>4</v>
      </c>
      <c r="B16041" s="4" t="s">
        <v>5</v>
      </c>
      <c r="C16041" s="4" t="s">
        <v>7</v>
      </c>
      <c r="D16041" s="4" t="s">
        <v>18</v>
      </c>
      <c r="E16041" s="4" t="s">
        <v>18</v>
      </c>
      <c r="F16041" s="4" t="s">
        <v>18</v>
      </c>
      <c r="G16041" s="4" t="s">
        <v>18</v>
      </c>
    </row>
    <row r="16042" spans="1:21">
      <c r="A16042" t="n">
        <v>137497</v>
      </c>
      <c r="B16042" s="33" t="n">
        <v>46</v>
      </c>
      <c r="C16042" s="7" t="n">
        <v>0</v>
      </c>
      <c r="D16042" s="7" t="n">
        <v>-0.200000002980232</v>
      </c>
      <c r="E16042" s="7" t="n">
        <v>0</v>
      </c>
      <c r="F16042" s="7" t="n">
        <v>-30.3999996185303</v>
      </c>
      <c r="G16042" s="7" t="n">
        <v>0</v>
      </c>
    </row>
    <row r="16043" spans="1:21">
      <c r="A16043" t="s">
        <v>4</v>
      </c>
      <c r="B16043" s="4" t="s">
        <v>5</v>
      </c>
      <c r="C16043" s="4" t="s">
        <v>7</v>
      </c>
      <c r="D16043" s="4" t="s">
        <v>18</v>
      </c>
      <c r="E16043" s="4" t="s">
        <v>18</v>
      </c>
      <c r="F16043" s="4" t="s">
        <v>18</v>
      </c>
      <c r="G16043" s="4" t="s">
        <v>18</v>
      </c>
    </row>
    <row r="16044" spans="1:21">
      <c r="A16044" t="n">
        <v>137516</v>
      </c>
      <c r="B16044" s="33" t="n">
        <v>46</v>
      </c>
      <c r="C16044" s="7" t="n">
        <v>1</v>
      </c>
      <c r="D16044" s="7" t="n">
        <v>-0.649999976158142</v>
      </c>
      <c r="E16044" s="7" t="n">
        <v>0</v>
      </c>
      <c r="F16044" s="7" t="n">
        <v>-29.2999992370605</v>
      </c>
      <c r="G16044" s="7" t="n">
        <v>0</v>
      </c>
    </row>
    <row r="16045" spans="1:21">
      <c r="A16045" t="s">
        <v>4</v>
      </c>
      <c r="B16045" s="4" t="s">
        <v>5</v>
      </c>
      <c r="C16045" s="4" t="s">
        <v>7</v>
      </c>
      <c r="D16045" s="4" t="s">
        <v>18</v>
      </c>
      <c r="E16045" s="4" t="s">
        <v>18</v>
      </c>
      <c r="F16045" s="4" t="s">
        <v>18</v>
      </c>
      <c r="G16045" s="4" t="s">
        <v>18</v>
      </c>
    </row>
    <row r="16046" spans="1:21">
      <c r="A16046" t="n">
        <v>137535</v>
      </c>
      <c r="B16046" s="33" t="n">
        <v>46</v>
      </c>
      <c r="C16046" s="7" t="n">
        <v>2</v>
      </c>
      <c r="D16046" s="7" t="n">
        <v>0.349999994039536</v>
      </c>
      <c r="E16046" s="7" t="n">
        <v>0</v>
      </c>
      <c r="F16046" s="7" t="n">
        <v>-29.7000007629395</v>
      </c>
      <c r="G16046" s="7" t="n">
        <v>0</v>
      </c>
    </row>
    <row r="16047" spans="1:21">
      <c r="A16047" t="s">
        <v>4</v>
      </c>
      <c r="B16047" s="4" t="s">
        <v>5</v>
      </c>
      <c r="C16047" s="4" t="s">
        <v>7</v>
      </c>
      <c r="D16047" s="4" t="s">
        <v>18</v>
      </c>
      <c r="E16047" s="4" t="s">
        <v>18</v>
      </c>
      <c r="F16047" s="4" t="s">
        <v>18</v>
      </c>
      <c r="G16047" s="4" t="s">
        <v>18</v>
      </c>
    </row>
    <row r="16048" spans="1:21">
      <c r="A16048" t="n">
        <v>137554</v>
      </c>
      <c r="B16048" s="33" t="n">
        <v>46</v>
      </c>
      <c r="C16048" s="7" t="n">
        <v>3</v>
      </c>
      <c r="D16048" s="7" t="n">
        <v>-0.300000011920929</v>
      </c>
      <c r="E16048" s="7" t="n">
        <v>0</v>
      </c>
      <c r="F16048" s="7" t="n">
        <v>-28.6000003814697</v>
      </c>
      <c r="G16048" s="7" t="n">
        <v>0</v>
      </c>
    </row>
    <row r="16049" spans="1:21">
      <c r="A16049" t="s">
        <v>4</v>
      </c>
      <c r="B16049" s="4" t="s">
        <v>5</v>
      </c>
      <c r="C16049" s="4" t="s">
        <v>7</v>
      </c>
      <c r="D16049" s="4" t="s">
        <v>18</v>
      </c>
      <c r="E16049" s="4" t="s">
        <v>18</v>
      </c>
      <c r="F16049" s="4" t="s">
        <v>18</v>
      </c>
      <c r="G16049" s="4" t="s">
        <v>18</v>
      </c>
    </row>
    <row r="16050" spans="1:21">
      <c r="A16050" t="n">
        <v>137573</v>
      </c>
      <c r="B16050" s="33" t="n">
        <v>46</v>
      </c>
      <c r="C16050" s="7" t="n">
        <v>4</v>
      </c>
      <c r="D16050" s="7" t="n">
        <v>-1.79999995231628</v>
      </c>
      <c r="E16050" s="7" t="n">
        <v>0</v>
      </c>
      <c r="F16050" s="7" t="n">
        <v>-28.7000007629395</v>
      </c>
      <c r="G16050" s="7" t="n">
        <v>0</v>
      </c>
    </row>
    <row r="16051" spans="1:21">
      <c r="A16051" t="s">
        <v>4</v>
      </c>
      <c r="B16051" s="4" t="s">
        <v>5</v>
      </c>
      <c r="C16051" s="4" t="s">
        <v>7</v>
      </c>
      <c r="D16051" s="4" t="s">
        <v>18</v>
      </c>
      <c r="E16051" s="4" t="s">
        <v>18</v>
      </c>
      <c r="F16051" s="4" t="s">
        <v>18</v>
      </c>
      <c r="G16051" s="4" t="s">
        <v>18</v>
      </c>
    </row>
    <row r="16052" spans="1:21">
      <c r="A16052" t="n">
        <v>137592</v>
      </c>
      <c r="B16052" s="33" t="n">
        <v>46</v>
      </c>
      <c r="C16052" s="7" t="n">
        <v>5</v>
      </c>
      <c r="D16052" s="7" t="n">
        <v>1.75</v>
      </c>
      <c r="E16052" s="7" t="n">
        <v>0</v>
      </c>
      <c r="F16052" s="7" t="n">
        <v>-28.7999992370605</v>
      </c>
      <c r="G16052" s="7" t="n">
        <v>0</v>
      </c>
    </row>
    <row r="16053" spans="1:21">
      <c r="A16053" t="s">
        <v>4</v>
      </c>
      <c r="B16053" s="4" t="s">
        <v>5</v>
      </c>
      <c r="C16053" s="4" t="s">
        <v>7</v>
      </c>
      <c r="D16053" s="4" t="s">
        <v>18</v>
      </c>
      <c r="E16053" s="4" t="s">
        <v>18</v>
      </c>
      <c r="F16053" s="4" t="s">
        <v>18</v>
      </c>
      <c r="G16053" s="4" t="s">
        <v>18</v>
      </c>
    </row>
    <row r="16054" spans="1:21">
      <c r="A16054" t="n">
        <v>137611</v>
      </c>
      <c r="B16054" s="33" t="n">
        <v>46</v>
      </c>
      <c r="C16054" s="7" t="n">
        <v>6</v>
      </c>
      <c r="D16054" s="7" t="n">
        <v>-1.14999997615814</v>
      </c>
      <c r="E16054" s="7" t="n">
        <v>0</v>
      </c>
      <c r="F16054" s="7" t="n">
        <v>-28.2000007629395</v>
      </c>
      <c r="G16054" s="7" t="n">
        <v>0</v>
      </c>
    </row>
    <row r="16055" spans="1:21">
      <c r="A16055" t="s">
        <v>4</v>
      </c>
      <c r="B16055" s="4" t="s">
        <v>5</v>
      </c>
      <c r="C16055" s="4" t="s">
        <v>7</v>
      </c>
      <c r="D16055" s="4" t="s">
        <v>18</v>
      </c>
      <c r="E16055" s="4" t="s">
        <v>18</v>
      </c>
      <c r="F16055" s="4" t="s">
        <v>18</v>
      </c>
      <c r="G16055" s="4" t="s">
        <v>18</v>
      </c>
    </row>
    <row r="16056" spans="1:21">
      <c r="A16056" t="n">
        <v>137630</v>
      </c>
      <c r="B16056" s="33" t="n">
        <v>46</v>
      </c>
      <c r="C16056" s="7" t="n">
        <v>7</v>
      </c>
      <c r="D16056" s="7" t="n">
        <v>0.949999988079071</v>
      </c>
      <c r="E16056" s="7" t="n">
        <v>0</v>
      </c>
      <c r="F16056" s="7" t="n">
        <v>-28.7000007629395</v>
      </c>
      <c r="G16056" s="7" t="n">
        <v>0</v>
      </c>
    </row>
    <row r="16057" spans="1:21">
      <c r="A16057" t="s">
        <v>4</v>
      </c>
      <c r="B16057" s="4" t="s">
        <v>5</v>
      </c>
      <c r="C16057" s="4" t="s">
        <v>7</v>
      </c>
      <c r="D16057" s="4" t="s">
        <v>18</v>
      </c>
      <c r="E16057" s="4" t="s">
        <v>18</v>
      </c>
      <c r="F16057" s="4" t="s">
        <v>18</v>
      </c>
      <c r="G16057" s="4" t="s">
        <v>18</v>
      </c>
    </row>
    <row r="16058" spans="1:21">
      <c r="A16058" t="n">
        <v>137649</v>
      </c>
      <c r="B16058" s="33" t="n">
        <v>46</v>
      </c>
      <c r="C16058" s="7" t="n">
        <v>8</v>
      </c>
      <c r="D16058" s="7" t="n">
        <v>0.25</v>
      </c>
      <c r="E16058" s="7" t="n">
        <v>0</v>
      </c>
      <c r="F16058" s="7" t="n">
        <v>-27.6499996185303</v>
      </c>
      <c r="G16058" s="7" t="n">
        <v>0</v>
      </c>
    </row>
    <row r="16059" spans="1:21">
      <c r="A16059" t="s">
        <v>4</v>
      </c>
      <c r="B16059" s="4" t="s">
        <v>5</v>
      </c>
      <c r="C16059" s="4" t="s">
        <v>7</v>
      </c>
      <c r="D16059" s="4" t="s">
        <v>18</v>
      </c>
      <c r="E16059" s="4" t="s">
        <v>18</v>
      </c>
      <c r="F16059" s="4" t="s">
        <v>18</v>
      </c>
      <c r="G16059" s="4" t="s">
        <v>18</v>
      </c>
    </row>
    <row r="16060" spans="1:21">
      <c r="A16060" t="n">
        <v>137668</v>
      </c>
      <c r="B16060" s="33" t="n">
        <v>46</v>
      </c>
      <c r="C16060" s="7" t="n">
        <v>9</v>
      </c>
      <c r="D16060" s="7" t="n">
        <v>-2.45000004768372</v>
      </c>
      <c r="E16060" s="7" t="n">
        <v>0</v>
      </c>
      <c r="F16060" s="7" t="n">
        <v>-29.2000007629395</v>
      </c>
      <c r="G16060" s="7" t="n">
        <v>0</v>
      </c>
    </row>
    <row r="16061" spans="1:21">
      <c r="A16061" t="s">
        <v>4</v>
      </c>
      <c r="B16061" s="4" t="s">
        <v>5</v>
      </c>
      <c r="C16061" s="4" t="s">
        <v>7</v>
      </c>
      <c r="D16061" s="4" t="s">
        <v>18</v>
      </c>
      <c r="E16061" s="4" t="s">
        <v>18</v>
      </c>
      <c r="F16061" s="4" t="s">
        <v>18</v>
      </c>
      <c r="G16061" s="4" t="s">
        <v>18</v>
      </c>
    </row>
    <row r="16062" spans="1:21">
      <c r="A16062" t="n">
        <v>137687</v>
      </c>
      <c r="B16062" s="33" t="n">
        <v>46</v>
      </c>
      <c r="C16062" s="7" t="n">
        <v>11</v>
      </c>
      <c r="D16062" s="7" t="n">
        <v>2.40000009536743</v>
      </c>
      <c r="E16062" s="7" t="n">
        <v>0</v>
      </c>
      <c r="F16062" s="7" t="n">
        <v>-28.6000003814697</v>
      </c>
      <c r="G16062" s="7" t="n">
        <v>0</v>
      </c>
    </row>
    <row r="16063" spans="1:21">
      <c r="A16063" t="s">
        <v>4</v>
      </c>
      <c r="B16063" s="4" t="s">
        <v>5</v>
      </c>
      <c r="C16063" s="4" t="s">
        <v>7</v>
      </c>
      <c r="D16063" s="4" t="s">
        <v>18</v>
      </c>
      <c r="E16063" s="4" t="s">
        <v>18</v>
      </c>
      <c r="F16063" s="4" t="s">
        <v>18</v>
      </c>
      <c r="G16063" s="4" t="s">
        <v>18</v>
      </c>
    </row>
    <row r="16064" spans="1:21">
      <c r="A16064" t="n">
        <v>137706</v>
      </c>
      <c r="B16064" s="33" t="n">
        <v>46</v>
      </c>
      <c r="C16064" s="7" t="n">
        <v>14</v>
      </c>
      <c r="D16064" s="7" t="n">
        <v>-2.5</v>
      </c>
      <c r="E16064" s="7" t="n">
        <v>0</v>
      </c>
      <c r="F16064" s="7" t="n">
        <v>-32.2000007629395</v>
      </c>
      <c r="G16064" s="7" t="n">
        <v>0</v>
      </c>
    </row>
    <row r="16065" spans="1:7">
      <c r="A16065" t="s">
        <v>4</v>
      </c>
      <c r="B16065" s="4" t="s">
        <v>5</v>
      </c>
      <c r="C16065" s="4" t="s">
        <v>7</v>
      </c>
      <c r="D16065" s="4" t="s">
        <v>18</v>
      </c>
      <c r="E16065" s="4" t="s">
        <v>18</v>
      </c>
      <c r="F16065" s="4" t="s">
        <v>18</v>
      </c>
      <c r="G16065" s="4" t="s">
        <v>18</v>
      </c>
    </row>
    <row r="16066" spans="1:7">
      <c r="A16066" t="n">
        <v>137725</v>
      </c>
      <c r="B16066" s="33" t="n">
        <v>46</v>
      </c>
      <c r="C16066" s="7" t="n">
        <v>13</v>
      </c>
      <c r="D16066" s="7" t="n">
        <v>1.25</v>
      </c>
      <c r="E16066" s="7" t="n">
        <v>0</v>
      </c>
      <c r="F16066" s="7" t="n">
        <v>-31</v>
      </c>
      <c r="G16066" s="7" t="n">
        <v>0</v>
      </c>
    </row>
    <row r="16067" spans="1:7">
      <c r="A16067" t="s">
        <v>4</v>
      </c>
      <c r="B16067" s="4" t="s">
        <v>5</v>
      </c>
      <c r="C16067" s="4" t="s">
        <v>7</v>
      </c>
      <c r="D16067" s="4" t="s">
        <v>18</v>
      </c>
      <c r="E16067" s="4" t="s">
        <v>18</v>
      </c>
      <c r="F16067" s="4" t="s">
        <v>18</v>
      </c>
      <c r="G16067" s="4" t="s">
        <v>18</v>
      </c>
    </row>
    <row r="16068" spans="1:7">
      <c r="A16068" t="n">
        <v>137744</v>
      </c>
      <c r="B16068" s="33" t="n">
        <v>46</v>
      </c>
      <c r="C16068" s="7" t="n">
        <v>80</v>
      </c>
      <c r="D16068" s="7" t="n">
        <v>1.60000002384186</v>
      </c>
      <c r="E16068" s="7" t="n">
        <v>0</v>
      </c>
      <c r="F16068" s="7" t="n">
        <v>-29.7000007629395</v>
      </c>
      <c r="G16068" s="7" t="n">
        <v>0</v>
      </c>
    </row>
    <row r="16069" spans="1:7">
      <c r="A16069" t="s">
        <v>4</v>
      </c>
      <c r="B16069" s="4" t="s">
        <v>5</v>
      </c>
      <c r="C16069" s="4" t="s">
        <v>7</v>
      </c>
      <c r="D16069" s="4" t="s">
        <v>18</v>
      </c>
      <c r="E16069" s="4" t="s">
        <v>18</v>
      </c>
      <c r="F16069" s="4" t="s">
        <v>18</v>
      </c>
      <c r="G16069" s="4" t="s">
        <v>18</v>
      </c>
    </row>
    <row r="16070" spans="1:7">
      <c r="A16070" t="n">
        <v>137763</v>
      </c>
      <c r="B16070" s="33" t="n">
        <v>46</v>
      </c>
      <c r="C16070" s="7" t="n">
        <v>15</v>
      </c>
      <c r="D16070" s="7" t="n">
        <v>-0.5</v>
      </c>
      <c r="E16070" s="7" t="n">
        <v>0</v>
      </c>
      <c r="F16070" s="7" t="n">
        <v>-33</v>
      </c>
      <c r="G16070" s="7" t="n">
        <v>0</v>
      </c>
    </row>
    <row r="16071" spans="1:7">
      <c r="A16071" t="s">
        <v>4</v>
      </c>
      <c r="B16071" s="4" t="s">
        <v>5</v>
      </c>
      <c r="C16071" s="4" t="s">
        <v>7</v>
      </c>
      <c r="D16071" s="4" t="s">
        <v>18</v>
      </c>
      <c r="E16071" s="4" t="s">
        <v>18</v>
      </c>
      <c r="F16071" s="4" t="s">
        <v>18</v>
      </c>
      <c r="G16071" s="4" t="s">
        <v>18</v>
      </c>
    </row>
    <row r="16072" spans="1:7">
      <c r="A16072" t="n">
        <v>137782</v>
      </c>
      <c r="B16072" s="33" t="n">
        <v>46</v>
      </c>
      <c r="C16072" s="7" t="n">
        <v>18</v>
      </c>
      <c r="D16072" s="7" t="n">
        <v>-1.5</v>
      </c>
      <c r="E16072" s="7" t="n">
        <v>0</v>
      </c>
      <c r="F16072" s="7" t="n">
        <v>-30.2999992370605</v>
      </c>
      <c r="G16072" s="7" t="n">
        <v>0</v>
      </c>
    </row>
    <row r="16073" spans="1:7">
      <c r="A16073" t="s">
        <v>4</v>
      </c>
      <c r="B16073" s="4" t="s">
        <v>5</v>
      </c>
      <c r="C16073" s="4" t="s">
        <v>7</v>
      </c>
      <c r="D16073" s="4" t="s">
        <v>18</v>
      </c>
      <c r="E16073" s="4" t="s">
        <v>18</v>
      </c>
      <c r="F16073" s="4" t="s">
        <v>18</v>
      </c>
      <c r="G16073" s="4" t="s">
        <v>18</v>
      </c>
    </row>
    <row r="16074" spans="1:7">
      <c r="A16074" t="n">
        <v>137801</v>
      </c>
      <c r="B16074" s="33" t="n">
        <v>46</v>
      </c>
      <c r="C16074" s="7" t="n">
        <v>31</v>
      </c>
      <c r="D16074" s="7" t="n">
        <v>1.25</v>
      </c>
      <c r="E16074" s="7" t="n">
        <v>0</v>
      </c>
      <c r="F16074" s="7" t="n">
        <v>-32</v>
      </c>
      <c r="G16074" s="7" t="n">
        <v>0</v>
      </c>
    </row>
    <row r="16075" spans="1:7">
      <c r="A16075" t="s">
        <v>4</v>
      </c>
      <c r="B16075" s="4" t="s">
        <v>5</v>
      </c>
      <c r="C16075" s="4" t="s">
        <v>7</v>
      </c>
      <c r="D16075" s="4" t="s">
        <v>18</v>
      </c>
      <c r="E16075" s="4" t="s">
        <v>18</v>
      </c>
      <c r="F16075" s="4" t="s">
        <v>18</v>
      </c>
      <c r="G16075" s="4" t="s">
        <v>18</v>
      </c>
    </row>
    <row r="16076" spans="1:7">
      <c r="A16076" t="n">
        <v>137820</v>
      </c>
      <c r="B16076" s="33" t="n">
        <v>46</v>
      </c>
      <c r="C16076" s="7" t="n">
        <v>33</v>
      </c>
      <c r="D16076" s="7" t="n">
        <v>0.400000005960464</v>
      </c>
      <c r="E16076" s="7" t="n">
        <v>0</v>
      </c>
      <c r="F16076" s="7" t="n">
        <v>-32.7999992370605</v>
      </c>
      <c r="G16076" s="7" t="n">
        <v>0</v>
      </c>
    </row>
    <row r="16077" spans="1:7">
      <c r="A16077" t="s">
        <v>4</v>
      </c>
      <c r="B16077" s="4" t="s">
        <v>5</v>
      </c>
      <c r="C16077" s="4" t="s">
        <v>7</v>
      </c>
      <c r="D16077" s="4" t="s">
        <v>18</v>
      </c>
      <c r="E16077" s="4" t="s">
        <v>18</v>
      </c>
      <c r="F16077" s="4" t="s">
        <v>18</v>
      </c>
      <c r="G16077" s="4" t="s">
        <v>18</v>
      </c>
    </row>
    <row r="16078" spans="1:7">
      <c r="A16078" t="n">
        <v>137839</v>
      </c>
      <c r="B16078" s="33" t="n">
        <v>46</v>
      </c>
      <c r="C16078" s="7" t="n">
        <v>16</v>
      </c>
      <c r="D16078" s="7" t="n">
        <v>-1.60000002384186</v>
      </c>
      <c r="E16078" s="7" t="n">
        <v>0</v>
      </c>
      <c r="F16078" s="7" t="n">
        <v>-33.0499992370605</v>
      </c>
      <c r="G16078" s="7" t="n">
        <v>0</v>
      </c>
    </row>
    <row r="16079" spans="1:7">
      <c r="A16079" t="s">
        <v>4</v>
      </c>
      <c r="B16079" s="4" t="s">
        <v>5</v>
      </c>
      <c r="C16079" s="4" t="s">
        <v>7</v>
      </c>
      <c r="D16079" s="4" t="s">
        <v>18</v>
      </c>
      <c r="E16079" s="4" t="s">
        <v>18</v>
      </c>
      <c r="F16079" s="4" t="s">
        <v>18</v>
      </c>
      <c r="G16079" s="4" t="s">
        <v>18</v>
      </c>
    </row>
    <row r="16080" spans="1:7">
      <c r="A16080" t="n">
        <v>137858</v>
      </c>
      <c r="B16080" s="33" t="n">
        <v>46</v>
      </c>
      <c r="C16080" s="7" t="n">
        <v>7032</v>
      </c>
      <c r="D16080" s="7" t="n">
        <v>-0.200000002980232</v>
      </c>
      <c r="E16080" s="7" t="n">
        <v>0</v>
      </c>
      <c r="F16080" s="7" t="n">
        <v>-30.1000003814697</v>
      </c>
      <c r="G16080" s="7" t="n">
        <v>0</v>
      </c>
    </row>
    <row r="16081" spans="1:7">
      <c r="A16081" t="s">
        <v>4</v>
      </c>
      <c r="B16081" s="4" t="s">
        <v>5</v>
      </c>
      <c r="C16081" s="4" t="s">
        <v>8</v>
      </c>
      <c r="D16081" s="4" t="s">
        <v>8</v>
      </c>
      <c r="E16081" s="4" t="s">
        <v>18</v>
      </c>
      <c r="F16081" s="4" t="s">
        <v>18</v>
      </c>
      <c r="G16081" s="4" t="s">
        <v>18</v>
      </c>
      <c r="H16081" s="4" t="s">
        <v>7</v>
      </c>
    </row>
    <row r="16082" spans="1:7">
      <c r="A16082" t="n">
        <v>137877</v>
      </c>
      <c r="B16082" s="36" t="n">
        <v>45</v>
      </c>
      <c r="C16082" s="7" t="n">
        <v>2</v>
      </c>
      <c r="D16082" s="7" t="n">
        <v>3</v>
      </c>
      <c r="E16082" s="7" t="n">
        <v>0.400000005960464</v>
      </c>
      <c r="F16082" s="7" t="n">
        <v>1.04999995231628</v>
      </c>
      <c r="G16082" s="7" t="n">
        <v>-31</v>
      </c>
      <c r="H16082" s="7" t="n">
        <v>0</v>
      </c>
    </row>
    <row r="16083" spans="1:7">
      <c r="A16083" t="s">
        <v>4</v>
      </c>
      <c r="B16083" s="4" t="s">
        <v>5</v>
      </c>
      <c r="C16083" s="4" t="s">
        <v>8</v>
      </c>
      <c r="D16083" s="4" t="s">
        <v>8</v>
      </c>
      <c r="E16083" s="4" t="s">
        <v>18</v>
      </c>
      <c r="F16083" s="4" t="s">
        <v>18</v>
      </c>
      <c r="G16083" s="4" t="s">
        <v>18</v>
      </c>
      <c r="H16083" s="4" t="s">
        <v>7</v>
      </c>
      <c r="I16083" s="4" t="s">
        <v>8</v>
      </c>
    </row>
    <row r="16084" spans="1:7">
      <c r="A16084" t="n">
        <v>137894</v>
      </c>
      <c r="B16084" s="36" t="n">
        <v>45</v>
      </c>
      <c r="C16084" s="7" t="n">
        <v>4</v>
      </c>
      <c r="D16084" s="7" t="n">
        <v>3</v>
      </c>
      <c r="E16084" s="7" t="n">
        <v>16.25</v>
      </c>
      <c r="F16084" s="7" t="n">
        <v>346.549987792969</v>
      </c>
      <c r="G16084" s="7" t="n">
        <v>0</v>
      </c>
      <c r="H16084" s="7" t="n">
        <v>0</v>
      </c>
      <c r="I16084" s="7" t="n">
        <v>0</v>
      </c>
    </row>
    <row r="16085" spans="1:7">
      <c r="A16085" t="s">
        <v>4</v>
      </c>
      <c r="B16085" s="4" t="s">
        <v>5</v>
      </c>
      <c r="C16085" s="4" t="s">
        <v>8</v>
      </c>
      <c r="D16085" s="4" t="s">
        <v>8</v>
      </c>
      <c r="E16085" s="4" t="s">
        <v>18</v>
      </c>
      <c r="F16085" s="4" t="s">
        <v>7</v>
      </c>
    </row>
    <row r="16086" spans="1:7">
      <c r="A16086" t="n">
        <v>137912</v>
      </c>
      <c r="B16086" s="36" t="n">
        <v>45</v>
      </c>
      <c r="C16086" s="7" t="n">
        <v>5</v>
      </c>
      <c r="D16086" s="7" t="n">
        <v>3</v>
      </c>
      <c r="E16086" s="7" t="n">
        <v>9.5</v>
      </c>
      <c r="F16086" s="7" t="n">
        <v>0</v>
      </c>
    </row>
    <row r="16087" spans="1:7">
      <c r="A16087" t="s">
        <v>4</v>
      </c>
      <c r="B16087" s="4" t="s">
        <v>5</v>
      </c>
      <c r="C16087" s="4" t="s">
        <v>8</v>
      </c>
      <c r="D16087" s="4" t="s">
        <v>8</v>
      </c>
      <c r="E16087" s="4" t="s">
        <v>18</v>
      </c>
      <c r="F16087" s="4" t="s">
        <v>7</v>
      </c>
    </row>
    <row r="16088" spans="1:7">
      <c r="A16088" t="n">
        <v>137921</v>
      </c>
      <c r="B16088" s="36" t="n">
        <v>45</v>
      </c>
      <c r="C16088" s="7" t="n">
        <v>11</v>
      </c>
      <c r="D16088" s="7" t="n">
        <v>3</v>
      </c>
      <c r="E16088" s="7" t="n">
        <v>34</v>
      </c>
      <c r="F16088" s="7" t="n">
        <v>0</v>
      </c>
    </row>
    <row r="16089" spans="1:7">
      <c r="A16089" t="s">
        <v>4</v>
      </c>
      <c r="B16089" s="4" t="s">
        <v>5</v>
      </c>
      <c r="C16089" s="4" t="s">
        <v>8</v>
      </c>
      <c r="D16089" s="4" t="s">
        <v>8</v>
      </c>
      <c r="E16089" s="4" t="s">
        <v>18</v>
      </c>
      <c r="F16089" s="4" t="s">
        <v>7</v>
      </c>
    </row>
    <row r="16090" spans="1:7">
      <c r="A16090" t="n">
        <v>137930</v>
      </c>
      <c r="B16090" s="36" t="n">
        <v>45</v>
      </c>
      <c r="C16090" s="7" t="n">
        <v>5</v>
      </c>
      <c r="D16090" s="7" t="n">
        <v>3</v>
      </c>
      <c r="E16090" s="7" t="n">
        <v>8.5</v>
      </c>
      <c r="F16090" s="7" t="n">
        <v>5000</v>
      </c>
    </row>
    <row r="16091" spans="1:7">
      <c r="A16091" t="s">
        <v>4</v>
      </c>
      <c r="B16091" s="4" t="s">
        <v>5</v>
      </c>
      <c r="C16091" s="4" t="s">
        <v>8</v>
      </c>
    </row>
    <row r="16092" spans="1:7">
      <c r="A16092" t="n">
        <v>137939</v>
      </c>
      <c r="B16092" s="57" t="n">
        <v>116</v>
      </c>
      <c r="C16092" s="7" t="n">
        <v>0</v>
      </c>
    </row>
    <row r="16093" spans="1:7">
      <c r="A16093" t="s">
        <v>4</v>
      </c>
      <c r="B16093" s="4" t="s">
        <v>5</v>
      </c>
      <c r="C16093" s="4" t="s">
        <v>8</v>
      </c>
      <c r="D16093" s="4" t="s">
        <v>7</v>
      </c>
    </row>
    <row r="16094" spans="1:7">
      <c r="A16094" t="n">
        <v>137941</v>
      </c>
      <c r="B16094" s="57" t="n">
        <v>116</v>
      </c>
      <c r="C16094" s="7" t="n">
        <v>2</v>
      </c>
      <c r="D16094" s="7" t="n">
        <v>1</v>
      </c>
    </row>
    <row r="16095" spans="1:7">
      <c r="A16095" t="s">
        <v>4</v>
      </c>
      <c r="B16095" s="4" t="s">
        <v>5</v>
      </c>
      <c r="C16095" s="4" t="s">
        <v>8</v>
      </c>
      <c r="D16095" s="4" t="s">
        <v>19</v>
      </c>
    </row>
    <row r="16096" spans="1:7">
      <c r="A16096" t="n">
        <v>137945</v>
      </c>
      <c r="B16096" s="57" t="n">
        <v>116</v>
      </c>
      <c r="C16096" s="7" t="n">
        <v>5</v>
      </c>
      <c r="D16096" s="7" t="n">
        <v>1097859072</v>
      </c>
    </row>
    <row r="16097" spans="1:9">
      <c r="A16097" t="s">
        <v>4</v>
      </c>
      <c r="B16097" s="4" t="s">
        <v>5</v>
      </c>
      <c r="C16097" s="4" t="s">
        <v>8</v>
      </c>
      <c r="D16097" s="4" t="s">
        <v>7</v>
      </c>
    </row>
    <row r="16098" spans="1:9">
      <c r="A16098" t="n">
        <v>137951</v>
      </c>
      <c r="B16098" s="57" t="n">
        <v>116</v>
      </c>
      <c r="C16098" s="7" t="n">
        <v>6</v>
      </c>
      <c r="D16098" s="7" t="n">
        <v>1</v>
      </c>
    </row>
    <row r="16099" spans="1:9">
      <c r="A16099" t="s">
        <v>4</v>
      </c>
      <c r="B16099" s="4" t="s">
        <v>5</v>
      </c>
      <c r="C16099" s="4" t="s">
        <v>7</v>
      </c>
      <c r="D16099" s="4" t="s">
        <v>7</v>
      </c>
      <c r="E16099" s="4" t="s">
        <v>18</v>
      </c>
      <c r="F16099" s="4" t="s">
        <v>8</v>
      </c>
    </row>
    <row r="16100" spans="1:9">
      <c r="A16100" t="n">
        <v>137955</v>
      </c>
      <c r="B16100" s="58" t="n">
        <v>53</v>
      </c>
      <c r="C16100" s="7" t="n">
        <v>0</v>
      </c>
      <c r="D16100" s="7" t="n">
        <v>13</v>
      </c>
      <c r="E16100" s="7" t="n">
        <v>0</v>
      </c>
      <c r="F16100" s="7" t="n">
        <v>0</v>
      </c>
    </row>
    <row r="16101" spans="1:9">
      <c r="A16101" t="s">
        <v>4</v>
      </c>
      <c r="B16101" s="4" t="s">
        <v>5</v>
      </c>
      <c r="C16101" s="4" t="s">
        <v>7</v>
      </c>
      <c r="D16101" s="4" t="s">
        <v>7</v>
      </c>
      <c r="E16101" s="4" t="s">
        <v>18</v>
      </c>
      <c r="F16101" s="4" t="s">
        <v>8</v>
      </c>
    </row>
    <row r="16102" spans="1:9">
      <c r="A16102" t="n">
        <v>137965</v>
      </c>
      <c r="B16102" s="58" t="n">
        <v>53</v>
      </c>
      <c r="C16102" s="7" t="n">
        <v>1</v>
      </c>
      <c r="D16102" s="7" t="n">
        <v>13</v>
      </c>
      <c r="E16102" s="7" t="n">
        <v>0</v>
      </c>
      <c r="F16102" s="7" t="n">
        <v>0</v>
      </c>
    </row>
    <row r="16103" spans="1:9">
      <c r="A16103" t="s">
        <v>4</v>
      </c>
      <c r="B16103" s="4" t="s">
        <v>5</v>
      </c>
      <c r="C16103" s="4" t="s">
        <v>7</v>
      </c>
      <c r="D16103" s="4" t="s">
        <v>7</v>
      </c>
      <c r="E16103" s="4" t="s">
        <v>18</v>
      </c>
      <c r="F16103" s="4" t="s">
        <v>8</v>
      </c>
    </row>
    <row r="16104" spans="1:9">
      <c r="A16104" t="n">
        <v>137975</v>
      </c>
      <c r="B16104" s="58" t="n">
        <v>53</v>
      </c>
      <c r="C16104" s="7" t="n">
        <v>2</v>
      </c>
      <c r="D16104" s="7" t="n">
        <v>13</v>
      </c>
      <c r="E16104" s="7" t="n">
        <v>0</v>
      </c>
      <c r="F16104" s="7" t="n">
        <v>0</v>
      </c>
    </row>
    <row r="16105" spans="1:9">
      <c r="A16105" t="s">
        <v>4</v>
      </c>
      <c r="B16105" s="4" t="s">
        <v>5</v>
      </c>
      <c r="C16105" s="4" t="s">
        <v>7</v>
      </c>
      <c r="D16105" s="4" t="s">
        <v>7</v>
      </c>
      <c r="E16105" s="4" t="s">
        <v>18</v>
      </c>
      <c r="F16105" s="4" t="s">
        <v>8</v>
      </c>
    </row>
    <row r="16106" spans="1:9">
      <c r="A16106" t="n">
        <v>137985</v>
      </c>
      <c r="B16106" s="58" t="n">
        <v>53</v>
      </c>
      <c r="C16106" s="7" t="n">
        <v>3</v>
      </c>
      <c r="D16106" s="7" t="n">
        <v>13</v>
      </c>
      <c r="E16106" s="7" t="n">
        <v>0</v>
      </c>
      <c r="F16106" s="7" t="n">
        <v>0</v>
      </c>
    </row>
    <row r="16107" spans="1:9">
      <c r="A16107" t="s">
        <v>4</v>
      </c>
      <c r="B16107" s="4" t="s">
        <v>5</v>
      </c>
      <c r="C16107" s="4" t="s">
        <v>7</v>
      </c>
      <c r="D16107" s="4" t="s">
        <v>7</v>
      </c>
      <c r="E16107" s="4" t="s">
        <v>18</v>
      </c>
      <c r="F16107" s="4" t="s">
        <v>8</v>
      </c>
    </row>
    <row r="16108" spans="1:9">
      <c r="A16108" t="n">
        <v>137995</v>
      </c>
      <c r="B16108" s="58" t="n">
        <v>53</v>
      </c>
      <c r="C16108" s="7" t="n">
        <v>4</v>
      </c>
      <c r="D16108" s="7" t="n">
        <v>13</v>
      </c>
      <c r="E16108" s="7" t="n">
        <v>0</v>
      </c>
      <c r="F16108" s="7" t="n">
        <v>0</v>
      </c>
    </row>
    <row r="16109" spans="1:9">
      <c r="A16109" t="s">
        <v>4</v>
      </c>
      <c r="B16109" s="4" t="s">
        <v>5</v>
      </c>
      <c r="C16109" s="4" t="s">
        <v>7</v>
      </c>
      <c r="D16109" s="4" t="s">
        <v>7</v>
      </c>
      <c r="E16109" s="4" t="s">
        <v>18</v>
      </c>
      <c r="F16109" s="4" t="s">
        <v>8</v>
      </c>
    </row>
    <row r="16110" spans="1:9">
      <c r="A16110" t="n">
        <v>138005</v>
      </c>
      <c r="B16110" s="58" t="n">
        <v>53</v>
      </c>
      <c r="C16110" s="7" t="n">
        <v>5</v>
      </c>
      <c r="D16110" s="7" t="n">
        <v>13</v>
      </c>
      <c r="E16110" s="7" t="n">
        <v>0</v>
      </c>
      <c r="F16110" s="7" t="n">
        <v>0</v>
      </c>
    </row>
    <row r="16111" spans="1:9">
      <c r="A16111" t="s">
        <v>4</v>
      </c>
      <c r="B16111" s="4" t="s">
        <v>5</v>
      </c>
      <c r="C16111" s="4" t="s">
        <v>7</v>
      </c>
      <c r="D16111" s="4" t="s">
        <v>7</v>
      </c>
      <c r="E16111" s="4" t="s">
        <v>18</v>
      </c>
      <c r="F16111" s="4" t="s">
        <v>8</v>
      </c>
    </row>
    <row r="16112" spans="1:9">
      <c r="A16112" t="n">
        <v>138015</v>
      </c>
      <c r="B16112" s="58" t="n">
        <v>53</v>
      </c>
      <c r="C16112" s="7" t="n">
        <v>6</v>
      </c>
      <c r="D16112" s="7" t="n">
        <v>13</v>
      </c>
      <c r="E16112" s="7" t="n">
        <v>0</v>
      </c>
      <c r="F16112" s="7" t="n">
        <v>0</v>
      </c>
    </row>
    <row r="16113" spans="1:6">
      <c r="A16113" t="s">
        <v>4</v>
      </c>
      <c r="B16113" s="4" t="s">
        <v>5</v>
      </c>
      <c r="C16113" s="4" t="s">
        <v>7</v>
      </c>
      <c r="D16113" s="4" t="s">
        <v>7</v>
      </c>
      <c r="E16113" s="4" t="s">
        <v>18</v>
      </c>
      <c r="F16113" s="4" t="s">
        <v>8</v>
      </c>
    </row>
    <row r="16114" spans="1:6">
      <c r="A16114" t="n">
        <v>138025</v>
      </c>
      <c r="B16114" s="58" t="n">
        <v>53</v>
      </c>
      <c r="C16114" s="7" t="n">
        <v>7</v>
      </c>
      <c r="D16114" s="7" t="n">
        <v>13</v>
      </c>
      <c r="E16114" s="7" t="n">
        <v>0</v>
      </c>
      <c r="F16114" s="7" t="n">
        <v>0</v>
      </c>
    </row>
    <row r="16115" spans="1:6">
      <c r="A16115" t="s">
        <v>4</v>
      </c>
      <c r="B16115" s="4" t="s">
        <v>5</v>
      </c>
      <c r="C16115" s="4" t="s">
        <v>7</v>
      </c>
      <c r="D16115" s="4" t="s">
        <v>7</v>
      </c>
      <c r="E16115" s="4" t="s">
        <v>18</v>
      </c>
      <c r="F16115" s="4" t="s">
        <v>8</v>
      </c>
    </row>
    <row r="16116" spans="1:6">
      <c r="A16116" t="n">
        <v>138035</v>
      </c>
      <c r="B16116" s="58" t="n">
        <v>53</v>
      </c>
      <c r="C16116" s="7" t="n">
        <v>8</v>
      </c>
      <c r="D16116" s="7" t="n">
        <v>13</v>
      </c>
      <c r="E16116" s="7" t="n">
        <v>0</v>
      </c>
      <c r="F16116" s="7" t="n">
        <v>0</v>
      </c>
    </row>
    <row r="16117" spans="1:6">
      <c r="A16117" t="s">
        <v>4</v>
      </c>
      <c r="B16117" s="4" t="s">
        <v>5</v>
      </c>
      <c r="C16117" s="4" t="s">
        <v>7</v>
      </c>
      <c r="D16117" s="4" t="s">
        <v>7</v>
      </c>
      <c r="E16117" s="4" t="s">
        <v>18</v>
      </c>
      <c r="F16117" s="4" t="s">
        <v>8</v>
      </c>
    </row>
    <row r="16118" spans="1:6">
      <c r="A16118" t="n">
        <v>138045</v>
      </c>
      <c r="B16118" s="58" t="n">
        <v>53</v>
      </c>
      <c r="C16118" s="7" t="n">
        <v>9</v>
      </c>
      <c r="D16118" s="7" t="n">
        <v>13</v>
      </c>
      <c r="E16118" s="7" t="n">
        <v>0</v>
      </c>
      <c r="F16118" s="7" t="n">
        <v>0</v>
      </c>
    </row>
    <row r="16119" spans="1:6">
      <c r="A16119" t="s">
        <v>4</v>
      </c>
      <c r="B16119" s="4" t="s">
        <v>5</v>
      </c>
      <c r="C16119" s="4" t="s">
        <v>7</v>
      </c>
      <c r="D16119" s="4" t="s">
        <v>7</v>
      </c>
      <c r="E16119" s="4" t="s">
        <v>18</v>
      </c>
      <c r="F16119" s="4" t="s">
        <v>8</v>
      </c>
    </row>
    <row r="16120" spans="1:6">
      <c r="A16120" t="n">
        <v>138055</v>
      </c>
      <c r="B16120" s="58" t="n">
        <v>53</v>
      </c>
      <c r="C16120" s="7" t="n">
        <v>11</v>
      </c>
      <c r="D16120" s="7" t="n">
        <v>13</v>
      </c>
      <c r="E16120" s="7" t="n">
        <v>0</v>
      </c>
      <c r="F16120" s="7" t="n">
        <v>0</v>
      </c>
    </row>
    <row r="16121" spans="1:6">
      <c r="A16121" t="s">
        <v>4</v>
      </c>
      <c r="B16121" s="4" t="s">
        <v>5</v>
      </c>
      <c r="C16121" s="4" t="s">
        <v>7</v>
      </c>
      <c r="D16121" s="4" t="s">
        <v>7</v>
      </c>
      <c r="E16121" s="4" t="s">
        <v>18</v>
      </c>
      <c r="F16121" s="4" t="s">
        <v>8</v>
      </c>
    </row>
    <row r="16122" spans="1:6">
      <c r="A16122" t="n">
        <v>138065</v>
      </c>
      <c r="B16122" s="58" t="n">
        <v>53</v>
      </c>
      <c r="C16122" s="7" t="n">
        <v>13</v>
      </c>
      <c r="D16122" s="7" t="n">
        <v>31</v>
      </c>
      <c r="E16122" s="7" t="n">
        <v>0</v>
      </c>
      <c r="F16122" s="7" t="n">
        <v>0</v>
      </c>
    </row>
    <row r="16123" spans="1:6">
      <c r="A16123" t="s">
        <v>4</v>
      </c>
      <c r="B16123" s="4" t="s">
        <v>5</v>
      </c>
      <c r="C16123" s="4" t="s">
        <v>7</v>
      </c>
      <c r="D16123" s="4" t="s">
        <v>7</v>
      </c>
      <c r="E16123" s="4" t="s">
        <v>18</v>
      </c>
      <c r="F16123" s="4" t="s">
        <v>8</v>
      </c>
    </row>
    <row r="16124" spans="1:6">
      <c r="A16124" t="n">
        <v>138075</v>
      </c>
      <c r="B16124" s="58" t="n">
        <v>53</v>
      </c>
      <c r="C16124" s="7" t="n">
        <v>80</v>
      </c>
      <c r="D16124" s="7" t="n">
        <v>13</v>
      </c>
      <c r="E16124" s="7" t="n">
        <v>0</v>
      </c>
      <c r="F16124" s="7" t="n">
        <v>0</v>
      </c>
    </row>
    <row r="16125" spans="1:6">
      <c r="A16125" t="s">
        <v>4</v>
      </c>
      <c r="B16125" s="4" t="s">
        <v>5</v>
      </c>
      <c r="C16125" s="4" t="s">
        <v>7</v>
      </c>
      <c r="D16125" s="4" t="s">
        <v>7</v>
      </c>
      <c r="E16125" s="4" t="s">
        <v>18</v>
      </c>
      <c r="F16125" s="4" t="s">
        <v>8</v>
      </c>
    </row>
    <row r="16126" spans="1:6">
      <c r="A16126" t="n">
        <v>138085</v>
      </c>
      <c r="B16126" s="58" t="n">
        <v>53</v>
      </c>
      <c r="C16126" s="7" t="n">
        <v>18</v>
      </c>
      <c r="D16126" s="7" t="n">
        <v>13</v>
      </c>
      <c r="E16126" s="7" t="n">
        <v>0</v>
      </c>
      <c r="F16126" s="7" t="n">
        <v>0</v>
      </c>
    </row>
    <row r="16127" spans="1:6">
      <c r="A16127" t="s">
        <v>4</v>
      </c>
      <c r="B16127" s="4" t="s">
        <v>5</v>
      </c>
      <c r="C16127" s="4" t="s">
        <v>7</v>
      </c>
      <c r="D16127" s="4" t="s">
        <v>7</v>
      </c>
      <c r="E16127" s="4" t="s">
        <v>18</v>
      </c>
      <c r="F16127" s="4" t="s">
        <v>8</v>
      </c>
    </row>
    <row r="16128" spans="1:6">
      <c r="A16128" t="n">
        <v>138095</v>
      </c>
      <c r="B16128" s="58" t="n">
        <v>53</v>
      </c>
      <c r="C16128" s="7" t="n">
        <v>7032</v>
      </c>
      <c r="D16128" s="7" t="n">
        <v>13</v>
      </c>
      <c r="E16128" s="7" t="n">
        <v>0</v>
      </c>
      <c r="F16128" s="7" t="n">
        <v>0</v>
      </c>
    </row>
    <row r="16129" spans="1:6">
      <c r="A16129" t="s">
        <v>4</v>
      </c>
      <c r="B16129" s="4" t="s">
        <v>5</v>
      </c>
      <c r="C16129" s="4" t="s">
        <v>7</v>
      </c>
      <c r="D16129" s="4" t="s">
        <v>7</v>
      </c>
      <c r="E16129" s="4" t="s">
        <v>18</v>
      </c>
      <c r="F16129" s="4" t="s">
        <v>8</v>
      </c>
    </row>
    <row r="16130" spans="1:6">
      <c r="A16130" t="n">
        <v>138105</v>
      </c>
      <c r="B16130" s="58" t="n">
        <v>53</v>
      </c>
      <c r="C16130" s="7" t="n">
        <v>14</v>
      </c>
      <c r="D16130" s="7" t="n">
        <v>13</v>
      </c>
      <c r="E16130" s="7" t="n">
        <v>0</v>
      </c>
      <c r="F16130" s="7" t="n">
        <v>0</v>
      </c>
    </row>
    <row r="16131" spans="1:6">
      <c r="A16131" t="s">
        <v>4</v>
      </c>
      <c r="B16131" s="4" t="s">
        <v>5</v>
      </c>
      <c r="C16131" s="4" t="s">
        <v>7</v>
      </c>
      <c r="D16131" s="4" t="s">
        <v>7</v>
      </c>
      <c r="E16131" s="4" t="s">
        <v>18</v>
      </c>
      <c r="F16131" s="4" t="s">
        <v>8</v>
      </c>
    </row>
    <row r="16132" spans="1:6">
      <c r="A16132" t="n">
        <v>138115</v>
      </c>
      <c r="B16132" s="58" t="n">
        <v>53</v>
      </c>
      <c r="C16132" s="7" t="n">
        <v>15</v>
      </c>
      <c r="D16132" s="7" t="n">
        <v>13</v>
      </c>
      <c r="E16132" s="7" t="n">
        <v>0</v>
      </c>
      <c r="F16132" s="7" t="n">
        <v>0</v>
      </c>
    </row>
    <row r="16133" spans="1:6">
      <c r="A16133" t="s">
        <v>4</v>
      </c>
      <c r="B16133" s="4" t="s">
        <v>5</v>
      </c>
      <c r="C16133" s="4" t="s">
        <v>7</v>
      </c>
      <c r="D16133" s="4" t="s">
        <v>7</v>
      </c>
      <c r="E16133" s="4" t="s">
        <v>18</v>
      </c>
      <c r="F16133" s="4" t="s">
        <v>8</v>
      </c>
    </row>
    <row r="16134" spans="1:6">
      <c r="A16134" t="n">
        <v>138125</v>
      </c>
      <c r="B16134" s="58" t="n">
        <v>53</v>
      </c>
      <c r="C16134" s="7" t="n">
        <v>31</v>
      </c>
      <c r="D16134" s="7" t="n">
        <v>13</v>
      </c>
      <c r="E16134" s="7" t="n">
        <v>0</v>
      </c>
      <c r="F16134" s="7" t="n">
        <v>0</v>
      </c>
    </row>
    <row r="16135" spans="1:6">
      <c r="A16135" t="s">
        <v>4</v>
      </c>
      <c r="B16135" s="4" t="s">
        <v>5</v>
      </c>
      <c r="C16135" s="4" t="s">
        <v>7</v>
      </c>
      <c r="D16135" s="4" t="s">
        <v>7</v>
      </c>
      <c r="E16135" s="4" t="s">
        <v>18</v>
      </c>
      <c r="F16135" s="4" t="s">
        <v>8</v>
      </c>
    </row>
    <row r="16136" spans="1:6">
      <c r="A16136" t="n">
        <v>138135</v>
      </c>
      <c r="B16136" s="58" t="n">
        <v>53</v>
      </c>
      <c r="C16136" s="7" t="n">
        <v>33</v>
      </c>
      <c r="D16136" s="7" t="n">
        <v>13</v>
      </c>
      <c r="E16136" s="7" t="n">
        <v>0</v>
      </c>
      <c r="F16136" s="7" t="n">
        <v>0</v>
      </c>
    </row>
    <row r="16137" spans="1:6">
      <c r="A16137" t="s">
        <v>4</v>
      </c>
      <c r="B16137" s="4" t="s">
        <v>5</v>
      </c>
      <c r="C16137" s="4" t="s">
        <v>7</v>
      </c>
      <c r="D16137" s="4" t="s">
        <v>7</v>
      </c>
      <c r="E16137" s="4" t="s">
        <v>18</v>
      </c>
      <c r="F16137" s="4" t="s">
        <v>8</v>
      </c>
    </row>
    <row r="16138" spans="1:6">
      <c r="A16138" t="n">
        <v>138145</v>
      </c>
      <c r="B16138" s="58" t="n">
        <v>53</v>
      </c>
      <c r="C16138" s="7" t="n">
        <v>16</v>
      </c>
      <c r="D16138" s="7" t="n">
        <v>13</v>
      </c>
      <c r="E16138" s="7" t="n">
        <v>0</v>
      </c>
      <c r="F16138" s="7" t="n">
        <v>0</v>
      </c>
    </row>
    <row r="16139" spans="1:6">
      <c r="A16139" t="s">
        <v>4</v>
      </c>
      <c r="B16139" s="4" t="s">
        <v>5</v>
      </c>
      <c r="C16139" s="4" t="s">
        <v>7</v>
      </c>
    </row>
    <row r="16140" spans="1:6">
      <c r="A16140" t="n">
        <v>138155</v>
      </c>
      <c r="B16140" s="23" t="n">
        <v>16</v>
      </c>
      <c r="C16140" s="7" t="n">
        <v>0</v>
      </c>
    </row>
    <row r="16141" spans="1:6">
      <c r="A16141" t="s">
        <v>4</v>
      </c>
      <c r="B16141" s="4" t="s">
        <v>5</v>
      </c>
      <c r="C16141" s="4" t="s">
        <v>7</v>
      </c>
      <c r="D16141" s="4" t="s">
        <v>7</v>
      </c>
      <c r="E16141" s="4" t="s">
        <v>7</v>
      </c>
    </row>
    <row r="16142" spans="1:6">
      <c r="A16142" t="n">
        <v>138158</v>
      </c>
      <c r="B16142" s="45" t="n">
        <v>61</v>
      </c>
      <c r="C16142" s="7" t="n">
        <v>0</v>
      </c>
      <c r="D16142" s="7" t="n">
        <v>13</v>
      </c>
      <c r="E16142" s="7" t="n">
        <v>0</v>
      </c>
    </row>
    <row r="16143" spans="1:6">
      <c r="A16143" t="s">
        <v>4</v>
      </c>
      <c r="B16143" s="4" t="s">
        <v>5</v>
      </c>
      <c r="C16143" s="4" t="s">
        <v>7</v>
      </c>
      <c r="D16143" s="4" t="s">
        <v>7</v>
      </c>
      <c r="E16143" s="4" t="s">
        <v>7</v>
      </c>
    </row>
    <row r="16144" spans="1:6">
      <c r="A16144" t="n">
        <v>138165</v>
      </c>
      <c r="B16144" s="45" t="n">
        <v>61</v>
      </c>
      <c r="C16144" s="7" t="n">
        <v>1</v>
      </c>
      <c r="D16144" s="7" t="n">
        <v>13</v>
      </c>
      <c r="E16144" s="7" t="n">
        <v>0</v>
      </c>
    </row>
    <row r="16145" spans="1:6">
      <c r="A16145" t="s">
        <v>4</v>
      </c>
      <c r="B16145" s="4" t="s">
        <v>5</v>
      </c>
      <c r="C16145" s="4" t="s">
        <v>7</v>
      </c>
      <c r="D16145" s="4" t="s">
        <v>7</v>
      </c>
      <c r="E16145" s="4" t="s">
        <v>7</v>
      </c>
    </row>
    <row r="16146" spans="1:6">
      <c r="A16146" t="n">
        <v>138172</v>
      </c>
      <c r="B16146" s="45" t="n">
        <v>61</v>
      </c>
      <c r="C16146" s="7" t="n">
        <v>2</v>
      </c>
      <c r="D16146" s="7" t="n">
        <v>13</v>
      </c>
      <c r="E16146" s="7" t="n">
        <v>0</v>
      </c>
    </row>
    <row r="16147" spans="1:6">
      <c r="A16147" t="s">
        <v>4</v>
      </c>
      <c r="B16147" s="4" t="s">
        <v>5</v>
      </c>
      <c r="C16147" s="4" t="s">
        <v>7</v>
      </c>
      <c r="D16147" s="4" t="s">
        <v>7</v>
      </c>
      <c r="E16147" s="4" t="s">
        <v>7</v>
      </c>
    </row>
    <row r="16148" spans="1:6">
      <c r="A16148" t="n">
        <v>138179</v>
      </c>
      <c r="B16148" s="45" t="n">
        <v>61</v>
      </c>
      <c r="C16148" s="7" t="n">
        <v>3</v>
      </c>
      <c r="D16148" s="7" t="n">
        <v>13</v>
      </c>
      <c r="E16148" s="7" t="n">
        <v>0</v>
      </c>
    </row>
    <row r="16149" spans="1:6">
      <c r="A16149" t="s">
        <v>4</v>
      </c>
      <c r="B16149" s="4" t="s">
        <v>5</v>
      </c>
      <c r="C16149" s="4" t="s">
        <v>7</v>
      </c>
      <c r="D16149" s="4" t="s">
        <v>7</v>
      </c>
      <c r="E16149" s="4" t="s">
        <v>7</v>
      </c>
    </row>
    <row r="16150" spans="1:6">
      <c r="A16150" t="n">
        <v>138186</v>
      </c>
      <c r="B16150" s="45" t="n">
        <v>61</v>
      </c>
      <c r="C16150" s="7" t="n">
        <v>4</v>
      </c>
      <c r="D16150" s="7" t="n">
        <v>13</v>
      </c>
      <c r="E16150" s="7" t="n">
        <v>0</v>
      </c>
    </row>
    <row r="16151" spans="1:6">
      <c r="A16151" t="s">
        <v>4</v>
      </c>
      <c r="B16151" s="4" t="s">
        <v>5</v>
      </c>
      <c r="C16151" s="4" t="s">
        <v>7</v>
      </c>
      <c r="D16151" s="4" t="s">
        <v>7</v>
      </c>
      <c r="E16151" s="4" t="s">
        <v>7</v>
      </c>
    </row>
    <row r="16152" spans="1:6">
      <c r="A16152" t="n">
        <v>138193</v>
      </c>
      <c r="B16152" s="45" t="n">
        <v>61</v>
      </c>
      <c r="C16152" s="7" t="n">
        <v>5</v>
      </c>
      <c r="D16152" s="7" t="n">
        <v>13</v>
      </c>
      <c r="E16152" s="7" t="n">
        <v>0</v>
      </c>
    </row>
    <row r="16153" spans="1:6">
      <c r="A16153" t="s">
        <v>4</v>
      </c>
      <c r="B16153" s="4" t="s">
        <v>5</v>
      </c>
      <c r="C16153" s="4" t="s">
        <v>7</v>
      </c>
      <c r="D16153" s="4" t="s">
        <v>7</v>
      </c>
      <c r="E16153" s="4" t="s">
        <v>7</v>
      </c>
    </row>
    <row r="16154" spans="1:6">
      <c r="A16154" t="n">
        <v>138200</v>
      </c>
      <c r="B16154" s="45" t="n">
        <v>61</v>
      </c>
      <c r="C16154" s="7" t="n">
        <v>6</v>
      </c>
      <c r="D16154" s="7" t="n">
        <v>13</v>
      </c>
      <c r="E16154" s="7" t="n">
        <v>0</v>
      </c>
    </row>
    <row r="16155" spans="1:6">
      <c r="A16155" t="s">
        <v>4</v>
      </c>
      <c r="B16155" s="4" t="s">
        <v>5</v>
      </c>
      <c r="C16155" s="4" t="s">
        <v>7</v>
      </c>
      <c r="D16155" s="4" t="s">
        <v>7</v>
      </c>
      <c r="E16155" s="4" t="s">
        <v>7</v>
      </c>
    </row>
    <row r="16156" spans="1:6">
      <c r="A16156" t="n">
        <v>138207</v>
      </c>
      <c r="B16156" s="45" t="n">
        <v>61</v>
      </c>
      <c r="C16156" s="7" t="n">
        <v>7</v>
      </c>
      <c r="D16156" s="7" t="n">
        <v>13</v>
      </c>
      <c r="E16156" s="7" t="n">
        <v>0</v>
      </c>
    </row>
    <row r="16157" spans="1:6">
      <c r="A16157" t="s">
        <v>4</v>
      </c>
      <c r="B16157" s="4" t="s">
        <v>5</v>
      </c>
      <c r="C16157" s="4" t="s">
        <v>7</v>
      </c>
      <c r="D16157" s="4" t="s">
        <v>7</v>
      </c>
      <c r="E16157" s="4" t="s">
        <v>7</v>
      </c>
    </row>
    <row r="16158" spans="1:6">
      <c r="A16158" t="n">
        <v>138214</v>
      </c>
      <c r="B16158" s="45" t="n">
        <v>61</v>
      </c>
      <c r="C16158" s="7" t="n">
        <v>8</v>
      </c>
      <c r="D16158" s="7" t="n">
        <v>13</v>
      </c>
      <c r="E16158" s="7" t="n">
        <v>0</v>
      </c>
    </row>
    <row r="16159" spans="1:6">
      <c r="A16159" t="s">
        <v>4</v>
      </c>
      <c r="B16159" s="4" t="s">
        <v>5</v>
      </c>
      <c r="C16159" s="4" t="s">
        <v>7</v>
      </c>
      <c r="D16159" s="4" t="s">
        <v>7</v>
      </c>
      <c r="E16159" s="4" t="s">
        <v>7</v>
      </c>
    </row>
    <row r="16160" spans="1:6">
      <c r="A16160" t="n">
        <v>138221</v>
      </c>
      <c r="B16160" s="45" t="n">
        <v>61</v>
      </c>
      <c r="C16160" s="7" t="n">
        <v>9</v>
      </c>
      <c r="D16160" s="7" t="n">
        <v>13</v>
      </c>
      <c r="E16160" s="7" t="n">
        <v>0</v>
      </c>
    </row>
    <row r="16161" spans="1:5">
      <c r="A16161" t="s">
        <v>4</v>
      </c>
      <c r="B16161" s="4" t="s">
        <v>5</v>
      </c>
      <c r="C16161" s="4" t="s">
        <v>7</v>
      </c>
      <c r="D16161" s="4" t="s">
        <v>7</v>
      </c>
      <c r="E16161" s="4" t="s">
        <v>7</v>
      </c>
    </row>
    <row r="16162" spans="1:5">
      <c r="A16162" t="n">
        <v>138228</v>
      </c>
      <c r="B16162" s="45" t="n">
        <v>61</v>
      </c>
      <c r="C16162" s="7" t="n">
        <v>11</v>
      </c>
      <c r="D16162" s="7" t="n">
        <v>13</v>
      </c>
      <c r="E16162" s="7" t="n">
        <v>0</v>
      </c>
    </row>
    <row r="16163" spans="1:5">
      <c r="A16163" t="s">
        <v>4</v>
      </c>
      <c r="B16163" s="4" t="s">
        <v>5</v>
      </c>
      <c r="C16163" s="4" t="s">
        <v>7</v>
      </c>
      <c r="D16163" s="4" t="s">
        <v>7</v>
      </c>
      <c r="E16163" s="4" t="s">
        <v>7</v>
      </c>
    </row>
    <row r="16164" spans="1:5">
      <c r="A16164" t="n">
        <v>138235</v>
      </c>
      <c r="B16164" s="45" t="n">
        <v>61</v>
      </c>
      <c r="C16164" s="7" t="n">
        <v>13</v>
      </c>
      <c r="D16164" s="7" t="n">
        <v>31</v>
      </c>
      <c r="E16164" s="7" t="n">
        <v>0</v>
      </c>
    </row>
    <row r="16165" spans="1:5">
      <c r="A16165" t="s">
        <v>4</v>
      </c>
      <c r="B16165" s="4" t="s">
        <v>5</v>
      </c>
      <c r="C16165" s="4" t="s">
        <v>7</v>
      </c>
      <c r="D16165" s="4" t="s">
        <v>7</v>
      </c>
      <c r="E16165" s="4" t="s">
        <v>7</v>
      </c>
    </row>
    <row r="16166" spans="1:5">
      <c r="A16166" t="n">
        <v>138242</v>
      </c>
      <c r="B16166" s="45" t="n">
        <v>61</v>
      </c>
      <c r="C16166" s="7" t="n">
        <v>80</v>
      </c>
      <c r="D16166" s="7" t="n">
        <v>13</v>
      </c>
      <c r="E16166" s="7" t="n">
        <v>0</v>
      </c>
    </row>
    <row r="16167" spans="1:5">
      <c r="A16167" t="s">
        <v>4</v>
      </c>
      <c r="B16167" s="4" t="s">
        <v>5</v>
      </c>
      <c r="C16167" s="4" t="s">
        <v>7</v>
      </c>
      <c r="D16167" s="4" t="s">
        <v>7</v>
      </c>
      <c r="E16167" s="4" t="s">
        <v>7</v>
      </c>
    </row>
    <row r="16168" spans="1:5">
      <c r="A16168" t="n">
        <v>138249</v>
      </c>
      <c r="B16168" s="45" t="n">
        <v>61</v>
      </c>
      <c r="C16168" s="7" t="n">
        <v>18</v>
      </c>
      <c r="D16168" s="7" t="n">
        <v>13</v>
      </c>
      <c r="E16168" s="7" t="n">
        <v>0</v>
      </c>
    </row>
    <row r="16169" spans="1:5">
      <c r="A16169" t="s">
        <v>4</v>
      </c>
      <c r="B16169" s="4" t="s">
        <v>5</v>
      </c>
      <c r="C16169" s="4" t="s">
        <v>7</v>
      </c>
      <c r="D16169" s="4" t="s">
        <v>7</v>
      </c>
      <c r="E16169" s="4" t="s">
        <v>7</v>
      </c>
    </row>
    <row r="16170" spans="1:5">
      <c r="A16170" t="n">
        <v>138256</v>
      </c>
      <c r="B16170" s="45" t="n">
        <v>61</v>
      </c>
      <c r="C16170" s="7" t="n">
        <v>7032</v>
      </c>
      <c r="D16170" s="7" t="n">
        <v>13</v>
      </c>
      <c r="E16170" s="7" t="n">
        <v>0</v>
      </c>
    </row>
    <row r="16171" spans="1:5">
      <c r="A16171" t="s">
        <v>4</v>
      </c>
      <c r="B16171" s="4" t="s">
        <v>5</v>
      </c>
      <c r="C16171" s="4" t="s">
        <v>7</v>
      </c>
      <c r="D16171" s="4" t="s">
        <v>7</v>
      </c>
      <c r="E16171" s="4" t="s">
        <v>7</v>
      </c>
    </row>
    <row r="16172" spans="1:5">
      <c r="A16172" t="n">
        <v>138263</v>
      </c>
      <c r="B16172" s="45" t="n">
        <v>61</v>
      </c>
      <c r="C16172" s="7" t="n">
        <v>14</v>
      </c>
      <c r="D16172" s="7" t="n">
        <v>13</v>
      </c>
      <c r="E16172" s="7" t="n">
        <v>0</v>
      </c>
    </row>
    <row r="16173" spans="1:5">
      <c r="A16173" t="s">
        <v>4</v>
      </c>
      <c r="B16173" s="4" t="s">
        <v>5</v>
      </c>
      <c r="C16173" s="4" t="s">
        <v>7</v>
      </c>
      <c r="D16173" s="4" t="s">
        <v>7</v>
      </c>
      <c r="E16173" s="4" t="s">
        <v>7</v>
      </c>
    </row>
    <row r="16174" spans="1:5">
      <c r="A16174" t="n">
        <v>138270</v>
      </c>
      <c r="B16174" s="45" t="n">
        <v>61</v>
      </c>
      <c r="C16174" s="7" t="n">
        <v>15</v>
      </c>
      <c r="D16174" s="7" t="n">
        <v>13</v>
      </c>
      <c r="E16174" s="7" t="n">
        <v>0</v>
      </c>
    </row>
    <row r="16175" spans="1:5">
      <c r="A16175" t="s">
        <v>4</v>
      </c>
      <c r="B16175" s="4" t="s">
        <v>5</v>
      </c>
      <c r="C16175" s="4" t="s">
        <v>7</v>
      </c>
      <c r="D16175" s="4" t="s">
        <v>7</v>
      </c>
      <c r="E16175" s="4" t="s">
        <v>7</v>
      </c>
    </row>
    <row r="16176" spans="1:5">
      <c r="A16176" t="n">
        <v>138277</v>
      </c>
      <c r="B16176" s="45" t="n">
        <v>61</v>
      </c>
      <c r="C16176" s="7" t="n">
        <v>33</v>
      </c>
      <c r="D16176" s="7" t="n">
        <v>13</v>
      </c>
      <c r="E16176" s="7" t="n">
        <v>0</v>
      </c>
    </row>
    <row r="16177" spans="1:5">
      <c r="A16177" t="s">
        <v>4</v>
      </c>
      <c r="B16177" s="4" t="s">
        <v>5</v>
      </c>
      <c r="C16177" s="4" t="s">
        <v>7</v>
      </c>
      <c r="D16177" s="4" t="s">
        <v>7</v>
      </c>
      <c r="E16177" s="4" t="s">
        <v>7</v>
      </c>
    </row>
    <row r="16178" spans="1:5">
      <c r="A16178" t="n">
        <v>138284</v>
      </c>
      <c r="B16178" s="45" t="n">
        <v>61</v>
      </c>
      <c r="C16178" s="7" t="n">
        <v>16</v>
      </c>
      <c r="D16178" s="7" t="n">
        <v>13</v>
      </c>
      <c r="E16178" s="7" t="n">
        <v>0</v>
      </c>
    </row>
    <row r="16179" spans="1:5">
      <c r="A16179" t="s">
        <v>4</v>
      </c>
      <c r="B16179" s="4" t="s">
        <v>5</v>
      </c>
      <c r="C16179" s="4" t="s">
        <v>7</v>
      </c>
      <c r="D16179" s="4" t="s">
        <v>8</v>
      </c>
      <c r="E16179" s="4" t="s">
        <v>9</v>
      </c>
      <c r="F16179" s="4" t="s">
        <v>18</v>
      </c>
      <c r="G16179" s="4" t="s">
        <v>18</v>
      </c>
      <c r="H16179" s="4" t="s">
        <v>18</v>
      </c>
    </row>
    <row r="16180" spans="1:5">
      <c r="A16180" t="n">
        <v>138291</v>
      </c>
      <c r="B16180" s="37" t="n">
        <v>48</v>
      </c>
      <c r="C16180" s="7" t="n">
        <v>31</v>
      </c>
      <c r="D16180" s="7" t="n">
        <v>0</v>
      </c>
      <c r="E16180" s="7" t="s">
        <v>276</v>
      </c>
      <c r="F16180" s="7" t="n">
        <v>0</v>
      </c>
      <c r="G16180" s="7" t="n">
        <v>1</v>
      </c>
      <c r="H16180" s="7" t="n">
        <v>0</v>
      </c>
    </row>
    <row r="16181" spans="1:5">
      <c r="A16181" t="s">
        <v>4</v>
      </c>
      <c r="B16181" s="4" t="s">
        <v>5</v>
      </c>
      <c r="C16181" s="4" t="s">
        <v>8</v>
      </c>
      <c r="D16181" s="4" t="s">
        <v>7</v>
      </c>
      <c r="E16181" s="4" t="s">
        <v>18</v>
      </c>
    </row>
    <row r="16182" spans="1:5">
      <c r="A16182" t="n">
        <v>138318</v>
      </c>
      <c r="B16182" s="25" t="n">
        <v>58</v>
      </c>
      <c r="C16182" s="7" t="n">
        <v>100</v>
      </c>
      <c r="D16182" s="7" t="n">
        <v>1000</v>
      </c>
      <c r="E16182" s="7" t="n">
        <v>1</v>
      </c>
    </row>
    <row r="16183" spans="1:5">
      <c r="A16183" t="s">
        <v>4</v>
      </c>
      <c r="B16183" s="4" t="s">
        <v>5</v>
      </c>
      <c r="C16183" s="4" t="s">
        <v>8</v>
      </c>
      <c r="D16183" s="4" t="s">
        <v>7</v>
      </c>
    </row>
    <row r="16184" spans="1:5">
      <c r="A16184" t="n">
        <v>138326</v>
      </c>
      <c r="B16184" s="25" t="n">
        <v>58</v>
      </c>
      <c r="C16184" s="7" t="n">
        <v>255</v>
      </c>
      <c r="D16184" s="7" t="n">
        <v>0</v>
      </c>
    </row>
    <row r="16185" spans="1:5">
      <c r="A16185" t="s">
        <v>4</v>
      </c>
      <c r="B16185" s="4" t="s">
        <v>5</v>
      </c>
      <c r="C16185" s="4" t="s">
        <v>8</v>
      </c>
      <c r="D16185" s="4" t="s">
        <v>7</v>
      </c>
    </row>
    <row r="16186" spans="1:5">
      <c r="A16186" t="n">
        <v>138330</v>
      </c>
      <c r="B16186" s="36" t="n">
        <v>45</v>
      </c>
      <c r="C16186" s="7" t="n">
        <v>7</v>
      </c>
      <c r="D16186" s="7" t="n">
        <v>255</v>
      </c>
    </row>
    <row r="16187" spans="1:5">
      <c r="A16187" t="s">
        <v>4</v>
      </c>
      <c r="B16187" s="4" t="s">
        <v>5</v>
      </c>
      <c r="C16187" s="4" t="s">
        <v>8</v>
      </c>
      <c r="D16187" s="4" t="s">
        <v>7</v>
      </c>
      <c r="E16187" s="4" t="s">
        <v>18</v>
      </c>
    </row>
    <row r="16188" spans="1:5">
      <c r="A16188" t="n">
        <v>138334</v>
      </c>
      <c r="B16188" s="25" t="n">
        <v>58</v>
      </c>
      <c r="C16188" s="7" t="n">
        <v>101</v>
      </c>
      <c r="D16188" s="7" t="n">
        <v>300</v>
      </c>
      <c r="E16188" s="7" t="n">
        <v>1</v>
      </c>
    </row>
    <row r="16189" spans="1:5">
      <c r="A16189" t="s">
        <v>4</v>
      </c>
      <c r="B16189" s="4" t="s">
        <v>5</v>
      </c>
      <c r="C16189" s="4" t="s">
        <v>8</v>
      </c>
      <c r="D16189" s="4" t="s">
        <v>7</v>
      </c>
    </row>
    <row r="16190" spans="1:5">
      <c r="A16190" t="n">
        <v>138342</v>
      </c>
      <c r="B16190" s="25" t="n">
        <v>58</v>
      </c>
      <c r="C16190" s="7" t="n">
        <v>254</v>
      </c>
      <c r="D16190" s="7" t="n">
        <v>0</v>
      </c>
    </row>
    <row r="16191" spans="1:5">
      <c r="A16191" t="s">
        <v>4</v>
      </c>
      <c r="B16191" s="4" t="s">
        <v>5</v>
      </c>
      <c r="C16191" s="4" t="s">
        <v>7</v>
      </c>
      <c r="D16191" s="4" t="s">
        <v>18</v>
      </c>
      <c r="E16191" s="4" t="s">
        <v>18</v>
      </c>
      <c r="F16191" s="4" t="s">
        <v>18</v>
      </c>
      <c r="G16191" s="4" t="s">
        <v>18</v>
      </c>
    </row>
    <row r="16192" spans="1:5">
      <c r="A16192" t="n">
        <v>138346</v>
      </c>
      <c r="B16192" s="33" t="n">
        <v>46</v>
      </c>
      <c r="C16192" s="7" t="n">
        <v>14</v>
      </c>
      <c r="D16192" s="7" t="n">
        <v>-2.65000009536743</v>
      </c>
      <c r="E16192" s="7" t="n">
        <v>0</v>
      </c>
      <c r="F16192" s="7" t="n">
        <v>-31.75</v>
      </c>
      <c r="G16192" s="7" t="n">
        <v>0</v>
      </c>
    </row>
    <row r="16193" spans="1:8">
      <c r="A16193" t="s">
        <v>4</v>
      </c>
      <c r="B16193" s="4" t="s">
        <v>5</v>
      </c>
      <c r="C16193" s="4" t="s">
        <v>7</v>
      </c>
      <c r="D16193" s="4" t="s">
        <v>18</v>
      </c>
      <c r="E16193" s="4" t="s">
        <v>18</v>
      </c>
      <c r="F16193" s="4" t="s">
        <v>18</v>
      </c>
      <c r="G16193" s="4" t="s">
        <v>18</v>
      </c>
    </row>
    <row r="16194" spans="1:8">
      <c r="A16194" t="n">
        <v>138365</v>
      </c>
      <c r="B16194" s="33" t="n">
        <v>46</v>
      </c>
      <c r="C16194" s="7" t="n">
        <v>15</v>
      </c>
      <c r="D16194" s="7" t="n">
        <v>-0.800000011920929</v>
      </c>
      <c r="E16194" s="7" t="n">
        <v>0</v>
      </c>
      <c r="F16194" s="7" t="n">
        <v>-33.0999984741211</v>
      </c>
      <c r="G16194" s="7" t="n">
        <v>0</v>
      </c>
    </row>
    <row r="16195" spans="1:8">
      <c r="A16195" t="s">
        <v>4</v>
      </c>
      <c r="B16195" s="4" t="s">
        <v>5</v>
      </c>
      <c r="C16195" s="4" t="s">
        <v>7</v>
      </c>
      <c r="D16195" s="4" t="s">
        <v>18</v>
      </c>
      <c r="E16195" s="4" t="s">
        <v>18</v>
      </c>
      <c r="F16195" s="4" t="s">
        <v>18</v>
      </c>
      <c r="G16195" s="4" t="s">
        <v>18</v>
      </c>
    </row>
    <row r="16196" spans="1:8">
      <c r="A16196" t="n">
        <v>138384</v>
      </c>
      <c r="B16196" s="33" t="n">
        <v>46</v>
      </c>
      <c r="C16196" s="7" t="n">
        <v>18</v>
      </c>
      <c r="D16196" s="7" t="n">
        <v>-1.75</v>
      </c>
      <c r="E16196" s="7" t="n">
        <v>0</v>
      </c>
      <c r="F16196" s="7" t="n">
        <v>-31.2000007629395</v>
      </c>
      <c r="G16196" s="7" t="n">
        <v>0</v>
      </c>
    </row>
    <row r="16197" spans="1:8">
      <c r="A16197" t="s">
        <v>4</v>
      </c>
      <c r="B16197" s="4" t="s">
        <v>5</v>
      </c>
      <c r="C16197" s="4" t="s">
        <v>7</v>
      </c>
      <c r="D16197" s="4" t="s">
        <v>18</v>
      </c>
      <c r="E16197" s="4" t="s">
        <v>18</v>
      </c>
      <c r="F16197" s="4" t="s">
        <v>18</v>
      </c>
      <c r="G16197" s="4" t="s">
        <v>18</v>
      </c>
    </row>
    <row r="16198" spans="1:8">
      <c r="A16198" t="n">
        <v>138403</v>
      </c>
      <c r="B16198" s="33" t="n">
        <v>46</v>
      </c>
      <c r="C16198" s="7" t="n">
        <v>33</v>
      </c>
      <c r="D16198" s="7" t="n">
        <v>0.899999976158142</v>
      </c>
      <c r="E16198" s="7" t="n">
        <v>0</v>
      </c>
      <c r="F16198" s="7" t="n">
        <v>-33.2000007629395</v>
      </c>
      <c r="G16198" s="7" t="n">
        <v>0</v>
      </c>
    </row>
    <row r="16199" spans="1:8">
      <c r="A16199" t="s">
        <v>4</v>
      </c>
      <c r="B16199" s="4" t="s">
        <v>5</v>
      </c>
      <c r="C16199" s="4" t="s">
        <v>7</v>
      </c>
      <c r="D16199" s="4" t="s">
        <v>18</v>
      </c>
      <c r="E16199" s="4" t="s">
        <v>18</v>
      </c>
      <c r="F16199" s="4" t="s">
        <v>18</v>
      </c>
      <c r="G16199" s="4" t="s">
        <v>18</v>
      </c>
    </row>
    <row r="16200" spans="1:8">
      <c r="A16200" t="n">
        <v>138422</v>
      </c>
      <c r="B16200" s="33" t="n">
        <v>46</v>
      </c>
      <c r="C16200" s="7" t="n">
        <v>16</v>
      </c>
      <c r="D16200" s="7" t="n">
        <v>-1.95000004768372</v>
      </c>
      <c r="E16200" s="7" t="n">
        <v>0</v>
      </c>
      <c r="F16200" s="7" t="n">
        <v>-33.1500015258789</v>
      </c>
      <c r="G16200" s="7" t="n">
        <v>0</v>
      </c>
    </row>
    <row r="16201" spans="1:8">
      <c r="A16201" t="s">
        <v>4</v>
      </c>
      <c r="B16201" s="4" t="s">
        <v>5</v>
      </c>
      <c r="C16201" s="4" t="s">
        <v>7</v>
      </c>
      <c r="D16201" s="4" t="s">
        <v>7</v>
      </c>
      <c r="E16201" s="4" t="s">
        <v>18</v>
      </c>
      <c r="F16201" s="4" t="s">
        <v>8</v>
      </c>
    </row>
    <row r="16202" spans="1:8">
      <c r="A16202" t="n">
        <v>138441</v>
      </c>
      <c r="B16202" s="58" t="n">
        <v>53</v>
      </c>
      <c r="C16202" s="7" t="n">
        <v>14</v>
      </c>
      <c r="D16202" s="7" t="n">
        <v>13</v>
      </c>
      <c r="E16202" s="7" t="n">
        <v>0</v>
      </c>
      <c r="F16202" s="7" t="n">
        <v>0</v>
      </c>
    </row>
    <row r="16203" spans="1:8">
      <c r="A16203" t="s">
        <v>4</v>
      </c>
      <c r="B16203" s="4" t="s">
        <v>5</v>
      </c>
      <c r="C16203" s="4" t="s">
        <v>7</v>
      </c>
      <c r="D16203" s="4" t="s">
        <v>7</v>
      </c>
      <c r="E16203" s="4" t="s">
        <v>18</v>
      </c>
      <c r="F16203" s="4" t="s">
        <v>8</v>
      </c>
    </row>
    <row r="16204" spans="1:8">
      <c r="A16204" t="n">
        <v>138451</v>
      </c>
      <c r="B16204" s="58" t="n">
        <v>53</v>
      </c>
      <c r="C16204" s="7" t="n">
        <v>15</v>
      </c>
      <c r="D16204" s="7" t="n">
        <v>13</v>
      </c>
      <c r="E16204" s="7" t="n">
        <v>0</v>
      </c>
      <c r="F16204" s="7" t="n">
        <v>0</v>
      </c>
    </row>
    <row r="16205" spans="1:8">
      <c r="A16205" t="s">
        <v>4</v>
      </c>
      <c r="B16205" s="4" t="s">
        <v>5</v>
      </c>
      <c r="C16205" s="4" t="s">
        <v>7</v>
      </c>
      <c r="D16205" s="4" t="s">
        <v>7</v>
      </c>
      <c r="E16205" s="4" t="s">
        <v>18</v>
      </c>
      <c r="F16205" s="4" t="s">
        <v>8</v>
      </c>
    </row>
    <row r="16206" spans="1:8">
      <c r="A16206" t="n">
        <v>138461</v>
      </c>
      <c r="B16206" s="58" t="n">
        <v>53</v>
      </c>
      <c r="C16206" s="7" t="n">
        <v>18</v>
      </c>
      <c r="D16206" s="7" t="n">
        <v>13</v>
      </c>
      <c r="E16206" s="7" t="n">
        <v>0</v>
      </c>
      <c r="F16206" s="7" t="n">
        <v>0</v>
      </c>
    </row>
    <row r="16207" spans="1:8">
      <c r="A16207" t="s">
        <v>4</v>
      </c>
      <c r="B16207" s="4" t="s">
        <v>5</v>
      </c>
      <c r="C16207" s="4" t="s">
        <v>7</v>
      </c>
      <c r="D16207" s="4" t="s">
        <v>7</v>
      </c>
      <c r="E16207" s="4" t="s">
        <v>18</v>
      </c>
      <c r="F16207" s="4" t="s">
        <v>8</v>
      </c>
    </row>
    <row r="16208" spans="1:8">
      <c r="A16208" t="n">
        <v>138471</v>
      </c>
      <c r="B16208" s="58" t="n">
        <v>53</v>
      </c>
      <c r="C16208" s="7" t="n">
        <v>33</v>
      </c>
      <c r="D16208" s="7" t="n">
        <v>13</v>
      </c>
      <c r="E16208" s="7" t="n">
        <v>0</v>
      </c>
      <c r="F16208" s="7" t="n">
        <v>0</v>
      </c>
    </row>
    <row r="16209" spans="1:7">
      <c r="A16209" t="s">
        <v>4</v>
      </c>
      <c r="B16209" s="4" t="s">
        <v>5</v>
      </c>
      <c r="C16209" s="4" t="s">
        <v>7</v>
      </c>
      <c r="D16209" s="4" t="s">
        <v>7</v>
      </c>
      <c r="E16209" s="4" t="s">
        <v>18</v>
      </c>
      <c r="F16209" s="4" t="s">
        <v>8</v>
      </c>
    </row>
    <row r="16210" spans="1:7">
      <c r="A16210" t="n">
        <v>138481</v>
      </c>
      <c r="B16210" s="58" t="n">
        <v>53</v>
      </c>
      <c r="C16210" s="7" t="n">
        <v>16</v>
      </c>
      <c r="D16210" s="7" t="n">
        <v>13</v>
      </c>
      <c r="E16210" s="7" t="n">
        <v>0</v>
      </c>
      <c r="F16210" s="7" t="n">
        <v>0</v>
      </c>
    </row>
    <row r="16211" spans="1:7">
      <c r="A16211" t="s">
        <v>4</v>
      </c>
      <c r="B16211" s="4" t="s">
        <v>5</v>
      </c>
      <c r="C16211" s="4" t="s">
        <v>8</v>
      </c>
      <c r="D16211" s="4" t="s">
        <v>8</v>
      </c>
      <c r="E16211" s="4" t="s">
        <v>18</v>
      </c>
      <c r="F16211" s="4" t="s">
        <v>18</v>
      </c>
      <c r="G16211" s="4" t="s">
        <v>18</v>
      </c>
      <c r="H16211" s="4" t="s">
        <v>7</v>
      </c>
    </row>
    <row r="16212" spans="1:7">
      <c r="A16212" t="n">
        <v>138491</v>
      </c>
      <c r="B16212" s="36" t="n">
        <v>45</v>
      </c>
      <c r="C16212" s="7" t="n">
        <v>2</v>
      </c>
      <c r="D16212" s="7" t="n">
        <v>3</v>
      </c>
      <c r="E16212" s="7" t="n">
        <v>1.25</v>
      </c>
      <c r="F16212" s="7" t="n">
        <v>1.29999995231628</v>
      </c>
      <c r="G16212" s="7" t="n">
        <v>-31.3999996185303</v>
      </c>
      <c r="H16212" s="7" t="n">
        <v>0</v>
      </c>
    </row>
    <row r="16213" spans="1:7">
      <c r="A16213" t="s">
        <v>4</v>
      </c>
      <c r="B16213" s="4" t="s">
        <v>5</v>
      </c>
      <c r="C16213" s="4" t="s">
        <v>8</v>
      </c>
      <c r="D16213" s="4" t="s">
        <v>8</v>
      </c>
      <c r="E16213" s="4" t="s">
        <v>18</v>
      </c>
      <c r="F16213" s="4" t="s">
        <v>18</v>
      </c>
      <c r="G16213" s="4" t="s">
        <v>18</v>
      </c>
      <c r="H16213" s="4" t="s">
        <v>7</v>
      </c>
      <c r="I16213" s="4" t="s">
        <v>8</v>
      </c>
    </row>
    <row r="16214" spans="1:7">
      <c r="A16214" t="n">
        <v>138508</v>
      </c>
      <c r="B16214" s="36" t="n">
        <v>45</v>
      </c>
      <c r="C16214" s="7" t="n">
        <v>4</v>
      </c>
      <c r="D16214" s="7" t="n">
        <v>3</v>
      </c>
      <c r="E16214" s="7" t="n">
        <v>354</v>
      </c>
      <c r="F16214" s="7" t="n">
        <v>55.1500015258789</v>
      </c>
      <c r="G16214" s="7" t="n">
        <v>0</v>
      </c>
      <c r="H16214" s="7" t="n">
        <v>0</v>
      </c>
      <c r="I16214" s="7" t="n">
        <v>0</v>
      </c>
    </row>
    <row r="16215" spans="1:7">
      <c r="A16215" t="s">
        <v>4</v>
      </c>
      <c r="B16215" s="4" t="s">
        <v>5</v>
      </c>
      <c r="C16215" s="4" t="s">
        <v>8</v>
      </c>
      <c r="D16215" s="4" t="s">
        <v>8</v>
      </c>
      <c r="E16215" s="4" t="s">
        <v>18</v>
      </c>
      <c r="F16215" s="4" t="s">
        <v>7</v>
      </c>
    </row>
    <row r="16216" spans="1:7">
      <c r="A16216" t="n">
        <v>138526</v>
      </c>
      <c r="B16216" s="36" t="n">
        <v>45</v>
      </c>
      <c r="C16216" s="7" t="n">
        <v>5</v>
      </c>
      <c r="D16216" s="7" t="n">
        <v>3</v>
      </c>
      <c r="E16216" s="7" t="n">
        <v>1.89999997615814</v>
      </c>
      <c r="F16216" s="7" t="n">
        <v>0</v>
      </c>
    </row>
    <row r="16217" spans="1:7">
      <c r="A16217" t="s">
        <v>4</v>
      </c>
      <c r="B16217" s="4" t="s">
        <v>5</v>
      </c>
      <c r="C16217" s="4" t="s">
        <v>8</v>
      </c>
      <c r="D16217" s="4" t="s">
        <v>8</v>
      </c>
      <c r="E16217" s="4" t="s">
        <v>18</v>
      </c>
      <c r="F16217" s="4" t="s">
        <v>7</v>
      </c>
    </row>
    <row r="16218" spans="1:7">
      <c r="A16218" t="n">
        <v>138535</v>
      </c>
      <c r="B16218" s="36" t="n">
        <v>45</v>
      </c>
      <c r="C16218" s="7" t="n">
        <v>11</v>
      </c>
      <c r="D16218" s="7" t="n">
        <v>3</v>
      </c>
      <c r="E16218" s="7" t="n">
        <v>34</v>
      </c>
      <c r="F16218" s="7" t="n">
        <v>0</v>
      </c>
    </row>
    <row r="16219" spans="1:7">
      <c r="A16219" t="s">
        <v>4</v>
      </c>
      <c r="B16219" s="4" t="s">
        <v>5</v>
      </c>
      <c r="C16219" s="4" t="s">
        <v>8</v>
      </c>
      <c r="D16219" s="4" t="s">
        <v>8</v>
      </c>
      <c r="E16219" s="4" t="s">
        <v>18</v>
      </c>
      <c r="F16219" s="4" t="s">
        <v>7</v>
      </c>
    </row>
    <row r="16220" spans="1:7">
      <c r="A16220" t="n">
        <v>138544</v>
      </c>
      <c r="B16220" s="36" t="n">
        <v>45</v>
      </c>
      <c r="C16220" s="7" t="n">
        <v>5</v>
      </c>
      <c r="D16220" s="7" t="n">
        <v>3</v>
      </c>
      <c r="E16220" s="7" t="n">
        <v>1.70000004768372</v>
      </c>
      <c r="F16220" s="7" t="n">
        <v>30000</v>
      </c>
    </row>
    <row r="16221" spans="1:7">
      <c r="A16221" t="s">
        <v>4</v>
      </c>
      <c r="B16221" s="4" t="s">
        <v>5</v>
      </c>
      <c r="C16221" s="4" t="s">
        <v>8</v>
      </c>
      <c r="D16221" s="4" t="s">
        <v>7</v>
      </c>
    </row>
    <row r="16222" spans="1:7">
      <c r="A16222" t="n">
        <v>138553</v>
      </c>
      <c r="B16222" s="25" t="n">
        <v>58</v>
      </c>
      <c r="C16222" s="7" t="n">
        <v>255</v>
      </c>
      <c r="D16222" s="7" t="n">
        <v>0</v>
      </c>
    </row>
    <row r="16223" spans="1:7">
      <c r="A16223" t="s">
        <v>4</v>
      </c>
      <c r="B16223" s="4" t="s">
        <v>5</v>
      </c>
      <c r="C16223" s="4" t="s">
        <v>8</v>
      </c>
      <c r="D16223" s="4" t="s">
        <v>18</v>
      </c>
      <c r="E16223" s="4" t="s">
        <v>7</v>
      </c>
      <c r="F16223" s="4" t="s">
        <v>8</v>
      </c>
    </row>
    <row r="16224" spans="1:7">
      <c r="A16224" t="n">
        <v>138557</v>
      </c>
      <c r="B16224" s="17" t="n">
        <v>49</v>
      </c>
      <c r="C16224" s="7" t="n">
        <v>3</v>
      </c>
      <c r="D16224" s="7" t="n">
        <v>0.699999988079071</v>
      </c>
      <c r="E16224" s="7" t="n">
        <v>500</v>
      </c>
      <c r="F16224" s="7" t="n">
        <v>0</v>
      </c>
    </row>
    <row r="16225" spans="1:9">
      <c r="A16225" t="s">
        <v>4</v>
      </c>
      <c r="B16225" s="4" t="s">
        <v>5</v>
      </c>
      <c r="C16225" s="4" t="s">
        <v>8</v>
      </c>
      <c r="D16225" s="4" t="s">
        <v>7</v>
      </c>
      <c r="E16225" s="4" t="s">
        <v>9</v>
      </c>
    </row>
    <row r="16226" spans="1:9">
      <c r="A16226" t="n">
        <v>138566</v>
      </c>
      <c r="B16226" s="38" t="n">
        <v>51</v>
      </c>
      <c r="C16226" s="7" t="n">
        <v>4</v>
      </c>
      <c r="D16226" s="7" t="n">
        <v>31</v>
      </c>
      <c r="E16226" s="7" t="s">
        <v>281</v>
      </c>
    </row>
    <row r="16227" spans="1:9">
      <c r="A16227" t="s">
        <v>4</v>
      </c>
      <c r="B16227" s="4" t="s">
        <v>5</v>
      </c>
      <c r="C16227" s="4" t="s">
        <v>7</v>
      </c>
    </row>
    <row r="16228" spans="1:9">
      <c r="A16228" t="n">
        <v>138580</v>
      </c>
      <c r="B16228" s="23" t="n">
        <v>16</v>
      </c>
      <c r="C16228" s="7" t="n">
        <v>0</v>
      </c>
    </row>
    <row r="16229" spans="1:9">
      <c r="A16229" t="s">
        <v>4</v>
      </c>
      <c r="B16229" s="4" t="s">
        <v>5</v>
      </c>
      <c r="C16229" s="4" t="s">
        <v>7</v>
      </c>
      <c r="D16229" s="4" t="s">
        <v>8</v>
      </c>
      <c r="E16229" s="4" t="s">
        <v>19</v>
      </c>
      <c r="F16229" s="4" t="s">
        <v>69</v>
      </c>
      <c r="G16229" s="4" t="s">
        <v>8</v>
      </c>
      <c r="H16229" s="4" t="s">
        <v>8</v>
      </c>
      <c r="I16229" s="4" t="s">
        <v>8</v>
      </c>
      <c r="J16229" s="4" t="s">
        <v>19</v>
      </c>
      <c r="K16229" s="4" t="s">
        <v>69</v>
      </c>
      <c r="L16229" s="4" t="s">
        <v>8</v>
      </c>
      <c r="M16229" s="4" t="s">
        <v>8</v>
      </c>
    </row>
    <row r="16230" spans="1:9">
      <c r="A16230" t="n">
        <v>138583</v>
      </c>
      <c r="B16230" s="39" t="n">
        <v>26</v>
      </c>
      <c r="C16230" s="7" t="n">
        <v>31</v>
      </c>
      <c r="D16230" s="7" t="n">
        <v>17</v>
      </c>
      <c r="E16230" s="7" t="n">
        <v>20328</v>
      </c>
      <c r="F16230" s="7" t="s">
        <v>282</v>
      </c>
      <c r="G16230" s="7" t="n">
        <v>2</v>
      </c>
      <c r="H16230" s="7" t="n">
        <v>3</v>
      </c>
      <c r="I16230" s="7" t="n">
        <v>17</v>
      </c>
      <c r="J16230" s="7" t="n">
        <v>20329</v>
      </c>
      <c r="K16230" s="7" t="s">
        <v>283</v>
      </c>
      <c r="L16230" s="7" t="n">
        <v>2</v>
      </c>
      <c r="M16230" s="7" t="n">
        <v>0</v>
      </c>
    </row>
    <row r="16231" spans="1:9">
      <c r="A16231" t="s">
        <v>4</v>
      </c>
      <c r="B16231" s="4" t="s">
        <v>5</v>
      </c>
    </row>
    <row r="16232" spans="1:9">
      <c r="A16232" t="n">
        <v>138723</v>
      </c>
      <c r="B16232" s="30" t="n">
        <v>28</v>
      </c>
    </row>
    <row r="16233" spans="1:9">
      <c r="A16233" t="s">
        <v>4</v>
      </c>
      <c r="B16233" s="4" t="s">
        <v>5</v>
      </c>
      <c r="C16233" s="4" t="s">
        <v>7</v>
      </c>
      <c r="D16233" s="4" t="s">
        <v>8</v>
      </c>
      <c r="E16233" s="4" t="s">
        <v>9</v>
      </c>
      <c r="F16233" s="4" t="s">
        <v>18</v>
      </c>
      <c r="G16233" s="4" t="s">
        <v>18</v>
      </c>
      <c r="H16233" s="4" t="s">
        <v>18</v>
      </c>
    </row>
    <row r="16234" spans="1:9">
      <c r="A16234" t="n">
        <v>138724</v>
      </c>
      <c r="B16234" s="37" t="n">
        <v>48</v>
      </c>
      <c r="C16234" s="7" t="n">
        <v>13</v>
      </c>
      <c r="D16234" s="7" t="n">
        <v>0</v>
      </c>
      <c r="E16234" s="7" t="s">
        <v>273</v>
      </c>
      <c r="F16234" s="7" t="n">
        <v>-1</v>
      </c>
      <c r="G16234" s="7" t="n">
        <v>1</v>
      </c>
      <c r="H16234" s="7" t="n">
        <v>0</v>
      </c>
    </row>
    <row r="16235" spans="1:9">
      <c r="A16235" t="s">
        <v>4</v>
      </c>
      <c r="B16235" s="4" t="s">
        <v>5</v>
      </c>
      <c r="C16235" s="4" t="s">
        <v>7</v>
      </c>
    </row>
    <row r="16236" spans="1:9">
      <c r="A16236" t="n">
        <v>138752</v>
      </c>
      <c r="B16236" s="23" t="n">
        <v>16</v>
      </c>
      <c r="C16236" s="7" t="n">
        <v>600</v>
      </c>
    </row>
    <row r="16237" spans="1:9">
      <c r="A16237" t="s">
        <v>4</v>
      </c>
      <c r="B16237" s="4" t="s">
        <v>5</v>
      </c>
      <c r="C16237" s="4" t="s">
        <v>9</v>
      </c>
      <c r="D16237" s="4" t="s">
        <v>7</v>
      </c>
    </row>
    <row r="16238" spans="1:9">
      <c r="A16238" t="n">
        <v>138755</v>
      </c>
      <c r="B16238" s="59" t="n">
        <v>29</v>
      </c>
      <c r="C16238" s="7" t="s">
        <v>257</v>
      </c>
      <c r="D16238" s="7" t="n">
        <v>65533</v>
      </c>
    </row>
    <row r="16239" spans="1:9">
      <c r="A16239" t="s">
        <v>4</v>
      </c>
      <c r="B16239" s="4" t="s">
        <v>5</v>
      </c>
      <c r="C16239" s="4" t="s">
        <v>8</v>
      </c>
      <c r="D16239" s="4" t="s">
        <v>7</v>
      </c>
      <c r="E16239" s="4" t="s">
        <v>9</v>
      </c>
    </row>
    <row r="16240" spans="1:9">
      <c r="A16240" t="n">
        <v>138778</v>
      </c>
      <c r="B16240" s="38" t="n">
        <v>51</v>
      </c>
      <c r="C16240" s="7" t="n">
        <v>4</v>
      </c>
      <c r="D16240" s="7" t="n">
        <v>13</v>
      </c>
      <c r="E16240" s="7" t="s">
        <v>284</v>
      </c>
    </row>
    <row r="16241" spans="1:13">
      <c r="A16241" t="s">
        <v>4</v>
      </c>
      <c r="B16241" s="4" t="s">
        <v>5</v>
      </c>
      <c r="C16241" s="4" t="s">
        <v>7</v>
      </c>
    </row>
    <row r="16242" spans="1:13">
      <c r="A16242" t="n">
        <v>138791</v>
      </c>
      <c r="B16242" s="23" t="n">
        <v>16</v>
      </c>
      <c r="C16242" s="7" t="n">
        <v>0</v>
      </c>
    </row>
    <row r="16243" spans="1:13">
      <c r="A16243" t="s">
        <v>4</v>
      </c>
      <c r="B16243" s="4" t="s">
        <v>5</v>
      </c>
      <c r="C16243" s="4" t="s">
        <v>7</v>
      </c>
      <c r="D16243" s="4" t="s">
        <v>8</v>
      </c>
      <c r="E16243" s="4" t="s">
        <v>19</v>
      </c>
      <c r="F16243" s="4" t="s">
        <v>69</v>
      </c>
      <c r="G16243" s="4" t="s">
        <v>8</v>
      </c>
      <c r="H16243" s="4" t="s">
        <v>8</v>
      </c>
    </row>
    <row r="16244" spans="1:13">
      <c r="A16244" t="n">
        <v>138794</v>
      </c>
      <c r="B16244" s="39" t="n">
        <v>26</v>
      </c>
      <c r="C16244" s="7" t="n">
        <v>13</v>
      </c>
      <c r="D16244" s="7" t="n">
        <v>17</v>
      </c>
      <c r="E16244" s="7" t="n">
        <v>11324</v>
      </c>
      <c r="F16244" s="7" t="s">
        <v>285</v>
      </c>
      <c r="G16244" s="7" t="n">
        <v>2</v>
      </c>
      <c r="H16244" s="7" t="n">
        <v>0</v>
      </c>
    </row>
    <row r="16245" spans="1:13">
      <c r="A16245" t="s">
        <v>4</v>
      </c>
      <c r="B16245" s="4" t="s">
        <v>5</v>
      </c>
    </row>
    <row r="16246" spans="1:13">
      <c r="A16246" t="n">
        <v>138830</v>
      </c>
      <c r="B16246" s="30" t="n">
        <v>28</v>
      </c>
    </row>
    <row r="16247" spans="1:13">
      <c r="A16247" t="s">
        <v>4</v>
      </c>
      <c r="B16247" s="4" t="s">
        <v>5</v>
      </c>
      <c r="C16247" s="4" t="s">
        <v>9</v>
      </c>
      <c r="D16247" s="4" t="s">
        <v>7</v>
      </c>
    </row>
    <row r="16248" spans="1:13">
      <c r="A16248" t="n">
        <v>138831</v>
      </c>
      <c r="B16248" s="59" t="n">
        <v>29</v>
      </c>
      <c r="C16248" s="7" t="s">
        <v>20</v>
      </c>
      <c r="D16248" s="7" t="n">
        <v>65533</v>
      </c>
    </row>
    <row r="16249" spans="1:13">
      <c r="A16249" t="s">
        <v>4</v>
      </c>
      <c r="B16249" s="4" t="s">
        <v>5</v>
      </c>
      <c r="C16249" s="4" t="s">
        <v>7</v>
      </c>
      <c r="D16249" s="4" t="s">
        <v>8</v>
      </c>
      <c r="E16249" s="4" t="s">
        <v>9</v>
      </c>
      <c r="F16249" s="4" t="s">
        <v>18</v>
      </c>
      <c r="G16249" s="4" t="s">
        <v>18</v>
      </c>
      <c r="H16249" s="4" t="s">
        <v>18</v>
      </c>
    </row>
    <row r="16250" spans="1:13">
      <c r="A16250" t="n">
        <v>138835</v>
      </c>
      <c r="B16250" s="37" t="n">
        <v>48</v>
      </c>
      <c r="C16250" s="7" t="n">
        <v>13</v>
      </c>
      <c r="D16250" s="7" t="n">
        <v>0</v>
      </c>
      <c r="E16250" s="7" t="s">
        <v>273</v>
      </c>
      <c r="F16250" s="7" t="n">
        <v>-1</v>
      </c>
      <c r="G16250" s="7" t="n">
        <v>1</v>
      </c>
      <c r="H16250" s="7" t="n">
        <v>2.80259692864963e-45</v>
      </c>
    </row>
    <row r="16251" spans="1:13">
      <c r="A16251" t="s">
        <v>4</v>
      </c>
      <c r="B16251" s="4" t="s">
        <v>5</v>
      </c>
      <c r="C16251" s="4" t="s">
        <v>7</v>
      </c>
    </row>
    <row r="16252" spans="1:13">
      <c r="A16252" t="n">
        <v>138863</v>
      </c>
      <c r="B16252" s="23" t="n">
        <v>16</v>
      </c>
      <c r="C16252" s="7" t="n">
        <v>1000</v>
      </c>
    </row>
    <row r="16253" spans="1:13">
      <c r="A16253" t="s">
        <v>4</v>
      </c>
      <c r="B16253" s="4" t="s">
        <v>5</v>
      </c>
      <c r="C16253" s="4" t="s">
        <v>7</v>
      </c>
      <c r="D16253" s="4" t="s">
        <v>7</v>
      </c>
      <c r="E16253" s="4" t="s">
        <v>7</v>
      </c>
    </row>
    <row r="16254" spans="1:13">
      <c r="A16254" t="n">
        <v>138866</v>
      </c>
      <c r="B16254" s="45" t="n">
        <v>61</v>
      </c>
      <c r="C16254" s="7" t="n">
        <v>13</v>
      </c>
      <c r="D16254" s="7" t="n">
        <v>65533</v>
      </c>
      <c r="E16254" s="7" t="n">
        <v>1000</v>
      </c>
    </row>
    <row r="16255" spans="1:13">
      <c r="A16255" t="s">
        <v>4</v>
      </c>
      <c r="B16255" s="4" t="s">
        <v>5</v>
      </c>
      <c r="C16255" s="4" t="s">
        <v>8</v>
      </c>
      <c r="D16255" s="4" t="s">
        <v>7</v>
      </c>
      <c r="E16255" s="4" t="s">
        <v>9</v>
      </c>
      <c r="F16255" s="4" t="s">
        <v>9</v>
      </c>
      <c r="G16255" s="4" t="s">
        <v>9</v>
      </c>
      <c r="H16255" s="4" t="s">
        <v>9</v>
      </c>
    </row>
    <row r="16256" spans="1:13">
      <c r="A16256" t="n">
        <v>138873</v>
      </c>
      <c r="B16256" s="38" t="n">
        <v>51</v>
      </c>
      <c r="C16256" s="7" t="n">
        <v>3</v>
      </c>
      <c r="D16256" s="7" t="n">
        <v>31</v>
      </c>
      <c r="E16256" s="7" t="s">
        <v>286</v>
      </c>
      <c r="F16256" s="7" t="s">
        <v>155</v>
      </c>
      <c r="G16256" s="7" t="s">
        <v>154</v>
      </c>
      <c r="H16256" s="7" t="s">
        <v>155</v>
      </c>
    </row>
    <row r="16257" spans="1:8">
      <c r="A16257" t="s">
        <v>4</v>
      </c>
      <c r="B16257" s="4" t="s">
        <v>5</v>
      </c>
      <c r="C16257" s="4" t="s">
        <v>7</v>
      </c>
      <c r="D16257" s="4" t="s">
        <v>8</v>
      </c>
      <c r="E16257" s="4" t="s">
        <v>9</v>
      </c>
      <c r="F16257" s="4" t="s">
        <v>18</v>
      </c>
      <c r="G16257" s="4" t="s">
        <v>18</v>
      </c>
      <c r="H16257" s="4" t="s">
        <v>18</v>
      </c>
    </row>
    <row r="16258" spans="1:8">
      <c r="A16258" t="n">
        <v>138886</v>
      </c>
      <c r="B16258" s="37" t="n">
        <v>48</v>
      </c>
      <c r="C16258" s="7" t="n">
        <v>31</v>
      </c>
      <c r="D16258" s="7" t="n">
        <v>0</v>
      </c>
      <c r="E16258" s="7" t="s">
        <v>277</v>
      </c>
      <c r="F16258" s="7" t="n">
        <v>-1</v>
      </c>
      <c r="G16258" s="7" t="n">
        <v>1</v>
      </c>
      <c r="H16258" s="7" t="n">
        <v>0</v>
      </c>
    </row>
    <row r="16259" spans="1:8">
      <c r="A16259" t="s">
        <v>4</v>
      </c>
      <c r="B16259" s="4" t="s">
        <v>5</v>
      </c>
      <c r="C16259" s="4" t="s">
        <v>7</v>
      </c>
      <c r="D16259" s="4" t="s">
        <v>8</v>
      </c>
      <c r="E16259" s="4" t="s">
        <v>9</v>
      </c>
      <c r="F16259" s="4" t="s">
        <v>18</v>
      </c>
      <c r="G16259" s="4" t="s">
        <v>18</v>
      </c>
      <c r="H16259" s="4" t="s">
        <v>18</v>
      </c>
    </row>
    <row r="16260" spans="1:8">
      <c r="A16260" t="n">
        <v>138912</v>
      </c>
      <c r="B16260" s="37" t="n">
        <v>48</v>
      </c>
      <c r="C16260" s="7" t="n">
        <v>13</v>
      </c>
      <c r="D16260" s="7" t="n">
        <v>0</v>
      </c>
      <c r="E16260" s="7" t="s">
        <v>274</v>
      </c>
      <c r="F16260" s="7" t="n">
        <v>-1</v>
      </c>
      <c r="G16260" s="7" t="n">
        <v>1</v>
      </c>
      <c r="H16260" s="7" t="n">
        <v>0</v>
      </c>
    </row>
    <row r="16261" spans="1:8">
      <c r="A16261" t="s">
        <v>4</v>
      </c>
      <c r="B16261" s="4" t="s">
        <v>5</v>
      </c>
      <c r="C16261" s="4" t="s">
        <v>7</v>
      </c>
    </row>
    <row r="16262" spans="1:8">
      <c r="A16262" t="n">
        <v>138938</v>
      </c>
      <c r="B16262" s="23" t="n">
        <v>16</v>
      </c>
      <c r="C16262" s="7" t="n">
        <v>1966</v>
      </c>
    </row>
    <row r="16263" spans="1:8">
      <c r="A16263" t="s">
        <v>4</v>
      </c>
      <c r="B16263" s="4" t="s">
        <v>5</v>
      </c>
      <c r="C16263" s="4" t="s">
        <v>8</v>
      </c>
      <c r="D16263" s="4" t="s">
        <v>18</v>
      </c>
      <c r="E16263" s="4" t="s">
        <v>7</v>
      </c>
      <c r="F16263" s="4" t="s">
        <v>8</v>
      </c>
    </row>
    <row r="16264" spans="1:8">
      <c r="A16264" t="n">
        <v>138941</v>
      </c>
      <c r="B16264" s="17" t="n">
        <v>49</v>
      </c>
      <c r="C16264" s="7" t="n">
        <v>3</v>
      </c>
      <c r="D16264" s="7" t="n">
        <v>1</v>
      </c>
      <c r="E16264" s="7" t="n">
        <v>500</v>
      </c>
      <c r="F16264" s="7" t="n">
        <v>0</v>
      </c>
    </row>
    <row r="16265" spans="1:8">
      <c r="A16265" t="s">
        <v>4</v>
      </c>
      <c r="B16265" s="4" t="s">
        <v>5</v>
      </c>
      <c r="C16265" s="4" t="s">
        <v>7</v>
      </c>
      <c r="D16265" s="4" t="s">
        <v>8</v>
      </c>
    </row>
    <row r="16266" spans="1:8">
      <c r="A16266" t="n">
        <v>138950</v>
      </c>
      <c r="B16266" s="60" t="n">
        <v>89</v>
      </c>
      <c r="C16266" s="7" t="n">
        <v>65533</v>
      </c>
      <c r="D16266" s="7" t="n">
        <v>1</v>
      </c>
    </row>
    <row r="16267" spans="1:8">
      <c r="A16267" t="s">
        <v>4</v>
      </c>
      <c r="B16267" s="4" t="s">
        <v>5</v>
      </c>
      <c r="C16267" s="4" t="s">
        <v>8</v>
      </c>
      <c r="D16267" s="4" t="s">
        <v>7</v>
      </c>
      <c r="E16267" s="4" t="s">
        <v>18</v>
      </c>
    </row>
    <row r="16268" spans="1:8">
      <c r="A16268" t="n">
        <v>138954</v>
      </c>
      <c r="B16268" s="25" t="n">
        <v>58</v>
      </c>
      <c r="C16268" s="7" t="n">
        <v>101</v>
      </c>
      <c r="D16268" s="7" t="n">
        <v>300</v>
      </c>
      <c r="E16268" s="7" t="n">
        <v>1</v>
      </c>
    </row>
    <row r="16269" spans="1:8">
      <c r="A16269" t="s">
        <v>4</v>
      </c>
      <c r="B16269" s="4" t="s">
        <v>5</v>
      </c>
      <c r="C16269" s="4" t="s">
        <v>8</v>
      </c>
      <c r="D16269" s="4" t="s">
        <v>7</v>
      </c>
    </row>
    <row r="16270" spans="1:8">
      <c r="A16270" t="n">
        <v>138962</v>
      </c>
      <c r="B16270" s="25" t="n">
        <v>58</v>
      </c>
      <c r="C16270" s="7" t="n">
        <v>254</v>
      </c>
      <c r="D16270" s="7" t="n">
        <v>0</v>
      </c>
    </row>
    <row r="16271" spans="1:8">
      <c r="A16271" t="s">
        <v>4</v>
      </c>
      <c r="B16271" s="4" t="s">
        <v>5</v>
      </c>
      <c r="C16271" s="4" t="s">
        <v>8</v>
      </c>
      <c r="D16271" s="4" t="s">
        <v>7</v>
      </c>
      <c r="E16271" s="4" t="s">
        <v>7</v>
      </c>
      <c r="F16271" s="4" t="s">
        <v>19</v>
      </c>
    </row>
    <row r="16272" spans="1:8">
      <c r="A16272" t="n">
        <v>138966</v>
      </c>
      <c r="B16272" s="61" t="n">
        <v>84</v>
      </c>
      <c r="C16272" s="7" t="n">
        <v>0</v>
      </c>
      <c r="D16272" s="7" t="n">
        <v>0</v>
      </c>
      <c r="E16272" s="7" t="n">
        <v>0</v>
      </c>
      <c r="F16272" s="7" t="n">
        <v>1045220557</v>
      </c>
    </row>
    <row r="16273" spans="1:8">
      <c r="A16273" t="s">
        <v>4</v>
      </c>
      <c r="B16273" s="4" t="s">
        <v>5</v>
      </c>
      <c r="C16273" s="4" t="s">
        <v>7</v>
      </c>
      <c r="D16273" s="4" t="s">
        <v>18</v>
      </c>
      <c r="E16273" s="4" t="s">
        <v>18</v>
      </c>
      <c r="F16273" s="4" t="s">
        <v>18</v>
      </c>
      <c r="G16273" s="4" t="s">
        <v>18</v>
      </c>
    </row>
    <row r="16274" spans="1:8">
      <c r="A16274" t="n">
        <v>138976</v>
      </c>
      <c r="B16274" s="33" t="n">
        <v>46</v>
      </c>
      <c r="C16274" s="7" t="n">
        <v>5</v>
      </c>
      <c r="D16274" s="7" t="n">
        <v>1.39999997615814</v>
      </c>
      <c r="E16274" s="7" t="n">
        <v>0.0599999986588955</v>
      </c>
      <c r="F16274" s="7" t="n">
        <v>-28.7000007629395</v>
      </c>
      <c r="G16274" s="7" t="n">
        <v>0</v>
      </c>
    </row>
    <row r="16275" spans="1:8">
      <c r="A16275" t="s">
        <v>4</v>
      </c>
      <c r="B16275" s="4" t="s">
        <v>5</v>
      </c>
      <c r="C16275" s="4" t="s">
        <v>7</v>
      </c>
      <c r="D16275" s="4" t="s">
        <v>18</v>
      </c>
      <c r="E16275" s="4" t="s">
        <v>18</v>
      </c>
      <c r="F16275" s="4" t="s">
        <v>18</v>
      </c>
      <c r="G16275" s="4" t="s">
        <v>18</v>
      </c>
    </row>
    <row r="16276" spans="1:8">
      <c r="A16276" t="n">
        <v>138995</v>
      </c>
      <c r="B16276" s="33" t="n">
        <v>46</v>
      </c>
      <c r="C16276" s="7" t="n">
        <v>7</v>
      </c>
      <c r="D16276" s="7" t="n">
        <v>1.04999995231628</v>
      </c>
      <c r="E16276" s="7" t="n">
        <v>0.0599999986588955</v>
      </c>
      <c r="F16276" s="7" t="n">
        <v>-28.1499996185303</v>
      </c>
      <c r="G16276" s="7" t="n">
        <v>0</v>
      </c>
    </row>
    <row r="16277" spans="1:8">
      <c r="A16277" t="s">
        <v>4</v>
      </c>
      <c r="B16277" s="4" t="s">
        <v>5</v>
      </c>
      <c r="C16277" s="4" t="s">
        <v>7</v>
      </c>
      <c r="D16277" s="4" t="s">
        <v>18</v>
      </c>
      <c r="E16277" s="4" t="s">
        <v>18</v>
      </c>
      <c r="F16277" s="4" t="s">
        <v>18</v>
      </c>
      <c r="G16277" s="4" t="s">
        <v>18</v>
      </c>
    </row>
    <row r="16278" spans="1:8">
      <c r="A16278" t="n">
        <v>139014</v>
      </c>
      <c r="B16278" s="33" t="n">
        <v>46</v>
      </c>
      <c r="C16278" s="7" t="n">
        <v>11</v>
      </c>
      <c r="D16278" s="7" t="n">
        <v>2.95000004768372</v>
      </c>
      <c r="E16278" s="7" t="n">
        <v>0.0599999986588955</v>
      </c>
      <c r="F16278" s="7" t="n">
        <v>-28.6499996185303</v>
      </c>
      <c r="G16278" s="7" t="n">
        <v>0</v>
      </c>
    </row>
    <row r="16279" spans="1:8">
      <c r="A16279" t="s">
        <v>4</v>
      </c>
      <c r="B16279" s="4" t="s">
        <v>5</v>
      </c>
      <c r="C16279" s="4" t="s">
        <v>7</v>
      </c>
      <c r="D16279" s="4" t="s">
        <v>18</v>
      </c>
      <c r="E16279" s="4" t="s">
        <v>18</v>
      </c>
      <c r="F16279" s="4" t="s">
        <v>18</v>
      </c>
      <c r="G16279" s="4" t="s">
        <v>18</v>
      </c>
    </row>
    <row r="16280" spans="1:8">
      <c r="A16280" t="n">
        <v>139033</v>
      </c>
      <c r="B16280" s="33" t="n">
        <v>46</v>
      </c>
      <c r="C16280" s="7" t="n">
        <v>80</v>
      </c>
      <c r="D16280" s="7" t="n">
        <v>1.75</v>
      </c>
      <c r="E16280" s="7" t="n">
        <v>0</v>
      </c>
      <c r="F16280" s="7" t="n">
        <v>-29.75</v>
      </c>
      <c r="G16280" s="7" t="n">
        <v>0</v>
      </c>
    </row>
    <row r="16281" spans="1:8">
      <c r="A16281" t="s">
        <v>4</v>
      </c>
      <c r="B16281" s="4" t="s">
        <v>5</v>
      </c>
      <c r="C16281" s="4" t="s">
        <v>7</v>
      </c>
      <c r="D16281" s="4" t="s">
        <v>7</v>
      </c>
      <c r="E16281" s="4" t="s">
        <v>18</v>
      </c>
      <c r="F16281" s="4" t="s">
        <v>8</v>
      </c>
    </row>
    <row r="16282" spans="1:8">
      <c r="A16282" t="n">
        <v>139052</v>
      </c>
      <c r="B16282" s="58" t="n">
        <v>53</v>
      </c>
      <c r="C16282" s="7" t="n">
        <v>5</v>
      </c>
      <c r="D16282" s="7" t="n">
        <v>13</v>
      </c>
      <c r="E16282" s="7" t="n">
        <v>0</v>
      </c>
      <c r="F16282" s="7" t="n">
        <v>0</v>
      </c>
    </row>
    <row r="16283" spans="1:8">
      <c r="A16283" t="s">
        <v>4</v>
      </c>
      <c r="B16283" s="4" t="s">
        <v>5</v>
      </c>
      <c r="C16283" s="4" t="s">
        <v>7</v>
      </c>
      <c r="D16283" s="4" t="s">
        <v>7</v>
      </c>
      <c r="E16283" s="4" t="s">
        <v>18</v>
      </c>
      <c r="F16283" s="4" t="s">
        <v>8</v>
      </c>
    </row>
    <row r="16284" spans="1:8">
      <c r="A16284" t="n">
        <v>139062</v>
      </c>
      <c r="B16284" s="58" t="n">
        <v>53</v>
      </c>
      <c r="C16284" s="7" t="n">
        <v>7</v>
      </c>
      <c r="D16284" s="7" t="n">
        <v>13</v>
      </c>
      <c r="E16284" s="7" t="n">
        <v>0</v>
      </c>
      <c r="F16284" s="7" t="n">
        <v>0</v>
      </c>
    </row>
    <row r="16285" spans="1:8">
      <c r="A16285" t="s">
        <v>4</v>
      </c>
      <c r="B16285" s="4" t="s">
        <v>5</v>
      </c>
      <c r="C16285" s="4" t="s">
        <v>7</v>
      </c>
      <c r="D16285" s="4" t="s">
        <v>7</v>
      </c>
      <c r="E16285" s="4" t="s">
        <v>18</v>
      </c>
      <c r="F16285" s="4" t="s">
        <v>8</v>
      </c>
    </row>
    <row r="16286" spans="1:8">
      <c r="A16286" t="n">
        <v>139072</v>
      </c>
      <c r="B16286" s="58" t="n">
        <v>53</v>
      </c>
      <c r="C16286" s="7" t="n">
        <v>11</v>
      </c>
      <c r="D16286" s="7" t="n">
        <v>13</v>
      </c>
      <c r="E16286" s="7" t="n">
        <v>0</v>
      </c>
      <c r="F16286" s="7" t="n">
        <v>0</v>
      </c>
    </row>
    <row r="16287" spans="1:8">
      <c r="A16287" t="s">
        <v>4</v>
      </c>
      <c r="B16287" s="4" t="s">
        <v>5</v>
      </c>
      <c r="C16287" s="4" t="s">
        <v>7</v>
      </c>
      <c r="D16287" s="4" t="s">
        <v>7</v>
      </c>
      <c r="E16287" s="4" t="s">
        <v>18</v>
      </c>
      <c r="F16287" s="4" t="s">
        <v>8</v>
      </c>
    </row>
    <row r="16288" spans="1:8">
      <c r="A16288" t="n">
        <v>139082</v>
      </c>
      <c r="B16288" s="58" t="n">
        <v>53</v>
      </c>
      <c r="C16288" s="7" t="n">
        <v>80</v>
      </c>
      <c r="D16288" s="7" t="n">
        <v>13</v>
      </c>
      <c r="E16288" s="7" t="n">
        <v>0</v>
      </c>
      <c r="F16288" s="7" t="n">
        <v>0</v>
      </c>
    </row>
    <row r="16289" spans="1:7">
      <c r="A16289" t="s">
        <v>4</v>
      </c>
      <c r="B16289" s="4" t="s">
        <v>5</v>
      </c>
      <c r="C16289" s="4" t="s">
        <v>7</v>
      </c>
      <c r="D16289" s="4" t="s">
        <v>7</v>
      </c>
      <c r="E16289" s="4" t="s">
        <v>7</v>
      </c>
    </row>
    <row r="16290" spans="1:7">
      <c r="A16290" t="n">
        <v>139092</v>
      </c>
      <c r="B16290" s="45" t="n">
        <v>61</v>
      </c>
      <c r="C16290" s="7" t="n">
        <v>31</v>
      </c>
      <c r="D16290" s="7" t="n">
        <v>13</v>
      </c>
      <c r="E16290" s="7" t="n">
        <v>0</v>
      </c>
    </row>
    <row r="16291" spans="1:7">
      <c r="A16291" t="s">
        <v>4</v>
      </c>
      <c r="B16291" s="4" t="s">
        <v>5</v>
      </c>
      <c r="C16291" s="4" t="s">
        <v>8</v>
      </c>
      <c r="D16291" s="4" t="s">
        <v>8</v>
      </c>
      <c r="E16291" s="4" t="s">
        <v>18</v>
      </c>
      <c r="F16291" s="4" t="s">
        <v>18</v>
      </c>
      <c r="G16291" s="4" t="s">
        <v>18</v>
      </c>
      <c r="H16291" s="4" t="s">
        <v>7</v>
      </c>
    </row>
    <row r="16292" spans="1:7">
      <c r="A16292" t="n">
        <v>139099</v>
      </c>
      <c r="B16292" s="36" t="n">
        <v>45</v>
      </c>
      <c r="C16292" s="7" t="n">
        <v>2</v>
      </c>
      <c r="D16292" s="7" t="n">
        <v>3</v>
      </c>
      <c r="E16292" s="7" t="n">
        <v>1.25</v>
      </c>
      <c r="F16292" s="7" t="n">
        <v>1.14999997615814</v>
      </c>
      <c r="G16292" s="7" t="n">
        <v>-31</v>
      </c>
      <c r="H16292" s="7" t="n">
        <v>0</v>
      </c>
    </row>
    <row r="16293" spans="1:7">
      <c r="A16293" t="s">
        <v>4</v>
      </c>
      <c r="B16293" s="4" t="s">
        <v>5</v>
      </c>
      <c r="C16293" s="4" t="s">
        <v>8</v>
      </c>
      <c r="D16293" s="4" t="s">
        <v>8</v>
      </c>
      <c r="E16293" s="4" t="s">
        <v>18</v>
      </c>
      <c r="F16293" s="4" t="s">
        <v>18</v>
      </c>
      <c r="G16293" s="4" t="s">
        <v>18</v>
      </c>
      <c r="H16293" s="4" t="s">
        <v>7</v>
      </c>
      <c r="I16293" s="4" t="s">
        <v>8</v>
      </c>
    </row>
    <row r="16294" spans="1:7">
      <c r="A16294" t="n">
        <v>139116</v>
      </c>
      <c r="B16294" s="36" t="n">
        <v>45</v>
      </c>
      <c r="C16294" s="7" t="n">
        <v>4</v>
      </c>
      <c r="D16294" s="7" t="n">
        <v>3</v>
      </c>
      <c r="E16294" s="7" t="n">
        <v>13.6499996185303</v>
      </c>
      <c r="F16294" s="7" t="n">
        <v>207.600006103516</v>
      </c>
      <c r="G16294" s="7" t="n">
        <v>0</v>
      </c>
      <c r="H16294" s="7" t="n">
        <v>0</v>
      </c>
      <c r="I16294" s="7" t="n">
        <v>0</v>
      </c>
    </row>
    <row r="16295" spans="1:7">
      <c r="A16295" t="s">
        <v>4</v>
      </c>
      <c r="B16295" s="4" t="s">
        <v>5</v>
      </c>
      <c r="C16295" s="4" t="s">
        <v>8</v>
      </c>
      <c r="D16295" s="4" t="s">
        <v>8</v>
      </c>
      <c r="E16295" s="4" t="s">
        <v>18</v>
      </c>
      <c r="F16295" s="4" t="s">
        <v>7</v>
      </c>
    </row>
    <row r="16296" spans="1:7">
      <c r="A16296" t="n">
        <v>139134</v>
      </c>
      <c r="B16296" s="36" t="n">
        <v>45</v>
      </c>
      <c r="C16296" s="7" t="n">
        <v>5</v>
      </c>
      <c r="D16296" s="7" t="n">
        <v>3</v>
      </c>
      <c r="E16296" s="7" t="n">
        <v>1.70000004768372</v>
      </c>
      <c r="F16296" s="7" t="n">
        <v>0</v>
      </c>
    </row>
    <row r="16297" spans="1:7">
      <c r="A16297" t="s">
        <v>4</v>
      </c>
      <c r="B16297" s="4" t="s">
        <v>5</v>
      </c>
      <c r="C16297" s="4" t="s">
        <v>8</v>
      </c>
      <c r="D16297" s="4" t="s">
        <v>8</v>
      </c>
      <c r="E16297" s="4" t="s">
        <v>18</v>
      </c>
      <c r="F16297" s="4" t="s">
        <v>7</v>
      </c>
    </row>
    <row r="16298" spans="1:7">
      <c r="A16298" t="n">
        <v>139143</v>
      </c>
      <c r="B16298" s="36" t="n">
        <v>45</v>
      </c>
      <c r="C16298" s="7" t="n">
        <v>11</v>
      </c>
      <c r="D16298" s="7" t="n">
        <v>3</v>
      </c>
      <c r="E16298" s="7" t="n">
        <v>34</v>
      </c>
      <c r="F16298" s="7" t="n">
        <v>0</v>
      </c>
    </row>
    <row r="16299" spans="1:7">
      <c r="A16299" t="s">
        <v>4</v>
      </c>
      <c r="B16299" s="4" t="s">
        <v>5</v>
      </c>
      <c r="C16299" s="4" t="s">
        <v>8</v>
      </c>
      <c r="D16299" s="4" t="s">
        <v>8</v>
      </c>
      <c r="E16299" s="4" t="s">
        <v>18</v>
      </c>
      <c r="F16299" s="4" t="s">
        <v>18</v>
      </c>
      <c r="G16299" s="4" t="s">
        <v>18</v>
      </c>
      <c r="H16299" s="4" t="s">
        <v>7</v>
      </c>
    </row>
    <row r="16300" spans="1:7">
      <c r="A16300" t="n">
        <v>139152</v>
      </c>
      <c r="B16300" s="36" t="n">
        <v>45</v>
      </c>
      <c r="C16300" s="7" t="n">
        <v>2</v>
      </c>
      <c r="D16300" s="7" t="n">
        <v>3</v>
      </c>
      <c r="E16300" s="7" t="n">
        <v>1.25</v>
      </c>
      <c r="F16300" s="7" t="n">
        <v>1.14999997615814</v>
      </c>
      <c r="G16300" s="7" t="n">
        <v>-31</v>
      </c>
      <c r="H16300" s="7" t="n">
        <v>8000</v>
      </c>
    </row>
    <row r="16301" spans="1:7">
      <c r="A16301" t="s">
        <v>4</v>
      </c>
      <c r="B16301" s="4" t="s">
        <v>5</v>
      </c>
      <c r="C16301" s="4" t="s">
        <v>8</v>
      </c>
      <c r="D16301" s="4" t="s">
        <v>8</v>
      </c>
      <c r="E16301" s="4" t="s">
        <v>18</v>
      </c>
      <c r="F16301" s="4" t="s">
        <v>18</v>
      </c>
      <c r="G16301" s="4" t="s">
        <v>18</v>
      </c>
      <c r="H16301" s="4" t="s">
        <v>7</v>
      </c>
      <c r="I16301" s="4" t="s">
        <v>8</v>
      </c>
    </row>
    <row r="16302" spans="1:7">
      <c r="A16302" t="n">
        <v>139169</v>
      </c>
      <c r="B16302" s="36" t="n">
        <v>45</v>
      </c>
      <c r="C16302" s="7" t="n">
        <v>4</v>
      </c>
      <c r="D16302" s="7" t="n">
        <v>3</v>
      </c>
      <c r="E16302" s="7" t="n">
        <v>28.3999996185303</v>
      </c>
      <c r="F16302" s="7" t="n">
        <v>221.649993896484</v>
      </c>
      <c r="G16302" s="7" t="n">
        <v>0</v>
      </c>
      <c r="H16302" s="7" t="n">
        <v>8000</v>
      </c>
      <c r="I16302" s="7" t="n">
        <v>0</v>
      </c>
    </row>
    <row r="16303" spans="1:7">
      <c r="A16303" t="s">
        <v>4</v>
      </c>
      <c r="B16303" s="4" t="s">
        <v>5</v>
      </c>
      <c r="C16303" s="4" t="s">
        <v>8</v>
      </c>
      <c r="D16303" s="4" t="s">
        <v>8</v>
      </c>
      <c r="E16303" s="4" t="s">
        <v>18</v>
      </c>
      <c r="F16303" s="4" t="s">
        <v>7</v>
      </c>
    </row>
    <row r="16304" spans="1:7">
      <c r="A16304" t="n">
        <v>139187</v>
      </c>
      <c r="B16304" s="36" t="n">
        <v>45</v>
      </c>
      <c r="C16304" s="7" t="n">
        <v>5</v>
      </c>
      <c r="D16304" s="7" t="n">
        <v>3</v>
      </c>
      <c r="E16304" s="7" t="n">
        <v>1.60000002384186</v>
      </c>
      <c r="F16304" s="7" t="n">
        <v>8000</v>
      </c>
    </row>
    <row r="16305" spans="1:9">
      <c r="A16305" t="s">
        <v>4</v>
      </c>
      <c r="B16305" s="4" t="s">
        <v>5</v>
      </c>
      <c r="C16305" s="4" t="s">
        <v>8</v>
      </c>
      <c r="D16305" s="4" t="s">
        <v>7</v>
      </c>
      <c r="E16305" s="4" t="s">
        <v>9</v>
      </c>
      <c r="F16305" s="4" t="s">
        <v>9</v>
      </c>
      <c r="G16305" s="4" t="s">
        <v>8</v>
      </c>
    </row>
    <row r="16306" spans="1:9">
      <c r="A16306" t="n">
        <v>139196</v>
      </c>
      <c r="B16306" s="11" t="n">
        <v>32</v>
      </c>
      <c r="C16306" s="7" t="n">
        <v>0</v>
      </c>
      <c r="D16306" s="7" t="n">
        <v>31</v>
      </c>
      <c r="E16306" s="7" t="s">
        <v>20</v>
      </c>
      <c r="F16306" s="7" t="s">
        <v>287</v>
      </c>
      <c r="G16306" s="7" t="n">
        <v>0</v>
      </c>
    </row>
    <row r="16307" spans="1:9">
      <c r="A16307" t="s">
        <v>4</v>
      </c>
      <c r="B16307" s="4" t="s">
        <v>5</v>
      </c>
      <c r="C16307" s="4" t="s">
        <v>7</v>
      </c>
      <c r="D16307" s="4" t="s">
        <v>8</v>
      </c>
      <c r="E16307" s="4" t="s">
        <v>9</v>
      </c>
      <c r="F16307" s="4" t="s">
        <v>18</v>
      </c>
      <c r="G16307" s="4" t="s">
        <v>18</v>
      </c>
      <c r="H16307" s="4" t="s">
        <v>18</v>
      </c>
    </row>
    <row r="16308" spans="1:9">
      <c r="A16308" t="n">
        <v>139214</v>
      </c>
      <c r="B16308" s="37" t="n">
        <v>48</v>
      </c>
      <c r="C16308" s="7" t="n">
        <v>31</v>
      </c>
      <c r="D16308" s="7" t="n">
        <v>0</v>
      </c>
      <c r="E16308" s="7" t="s">
        <v>288</v>
      </c>
      <c r="F16308" s="7" t="n">
        <v>0</v>
      </c>
      <c r="G16308" s="7" t="n">
        <v>1</v>
      </c>
      <c r="H16308" s="7" t="n">
        <v>0</v>
      </c>
    </row>
    <row r="16309" spans="1:9">
      <c r="A16309" t="s">
        <v>4</v>
      </c>
      <c r="B16309" s="4" t="s">
        <v>5</v>
      </c>
      <c r="C16309" s="4" t="s">
        <v>7</v>
      </c>
    </row>
    <row r="16310" spans="1:9">
      <c r="A16310" t="n">
        <v>139240</v>
      </c>
      <c r="B16310" s="23" t="n">
        <v>16</v>
      </c>
      <c r="C16310" s="7" t="n">
        <v>1500</v>
      </c>
    </row>
    <row r="16311" spans="1:9">
      <c r="A16311" t="s">
        <v>4</v>
      </c>
      <c r="B16311" s="4" t="s">
        <v>5</v>
      </c>
      <c r="C16311" s="4" t="s">
        <v>8</v>
      </c>
      <c r="D16311" s="4" t="s">
        <v>7</v>
      </c>
      <c r="E16311" s="4" t="s">
        <v>9</v>
      </c>
      <c r="F16311" s="4" t="s">
        <v>9</v>
      </c>
      <c r="G16311" s="4" t="s">
        <v>9</v>
      </c>
      <c r="H16311" s="4" t="s">
        <v>9</v>
      </c>
    </row>
    <row r="16312" spans="1:9">
      <c r="A16312" t="n">
        <v>139243</v>
      </c>
      <c r="B16312" s="38" t="n">
        <v>51</v>
      </c>
      <c r="C16312" s="7" t="n">
        <v>3</v>
      </c>
      <c r="D16312" s="7" t="n">
        <v>13</v>
      </c>
      <c r="E16312" s="7" t="s">
        <v>286</v>
      </c>
      <c r="F16312" s="7" t="s">
        <v>289</v>
      </c>
      <c r="G16312" s="7" t="s">
        <v>154</v>
      </c>
      <c r="H16312" s="7" t="s">
        <v>155</v>
      </c>
    </row>
    <row r="16313" spans="1:9">
      <c r="A16313" t="s">
        <v>4</v>
      </c>
      <c r="B16313" s="4" t="s">
        <v>5</v>
      </c>
      <c r="C16313" s="4" t="s">
        <v>7</v>
      </c>
    </row>
    <row r="16314" spans="1:9">
      <c r="A16314" t="n">
        <v>139256</v>
      </c>
      <c r="B16314" s="23" t="n">
        <v>16</v>
      </c>
      <c r="C16314" s="7" t="n">
        <v>1500</v>
      </c>
    </row>
    <row r="16315" spans="1:9">
      <c r="A16315" t="s">
        <v>4</v>
      </c>
      <c r="B16315" s="4" t="s">
        <v>5</v>
      </c>
      <c r="C16315" s="4" t="s">
        <v>8</v>
      </c>
      <c r="D16315" s="4" t="s">
        <v>7</v>
      </c>
      <c r="E16315" s="4" t="s">
        <v>18</v>
      </c>
      <c r="F16315" s="4" t="s">
        <v>7</v>
      </c>
      <c r="G16315" s="4" t="s">
        <v>19</v>
      </c>
      <c r="H16315" s="4" t="s">
        <v>19</v>
      </c>
      <c r="I16315" s="4" t="s">
        <v>7</v>
      </c>
      <c r="J16315" s="4" t="s">
        <v>7</v>
      </c>
      <c r="K16315" s="4" t="s">
        <v>19</v>
      </c>
      <c r="L16315" s="4" t="s">
        <v>19</v>
      </c>
      <c r="M16315" s="4" t="s">
        <v>19</v>
      </c>
      <c r="N16315" s="4" t="s">
        <v>19</v>
      </c>
      <c r="O16315" s="4" t="s">
        <v>9</v>
      </c>
    </row>
    <row r="16316" spans="1:9">
      <c r="A16316" t="n">
        <v>139259</v>
      </c>
      <c r="B16316" s="15" t="n">
        <v>50</v>
      </c>
      <c r="C16316" s="7" t="n">
        <v>0</v>
      </c>
      <c r="D16316" s="7" t="n">
        <v>2000</v>
      </c>
      <c r="E16316" s="7" t="n">
        <v>0.800000011920929</v>
      </c>
      <c r="F16316" s="7" t="n">
        <v>100</v>
      </c>
      <c r="G16316" s="7" t="n">
        <v>0</v>
      </c>
      <c r="H16316" s="7" t="n">
        <v>0</v>
      </c>
      <c r="I16316" s="7" t="n">
        <v>0</v>
      </c>
      <c r="J16316" s="7" t="n">
        <v>65533</v>
      </c>
      <c r="K16316" s="7" t="n">
        <v>0</v>
      </c>
      <c r="L16316" s="7" t="n">
        <v>0</v>
      </c>
      <c r="M16316" s="7" t="n">
        <v>0</v>
      </c>
      <c r="N16316" s="7" t="n">
        <v>0</v>
      </c>
      <c r="O16316" s="7" t="s">
        <v>20</v>
      </c>
    </row>
    <row r="16317" spans="1:9">
      <c r="A16317" t="s">
        <v>4</v>
      </c>
      <c r="B16317" s="4" t="s">
        <v>5</v>
      </c>
      <c r="C16317" s="4" t="s">
        <v>7</v>
      </c>
    </row>
    <row r="16318" spans="1:9">
      <c r="A16318" t="n">
        <v>139298</v>
      </c>
      <c r="B16318" s="23" t="n">
        <v>16</v>
      </c>
      <c r="C16318" s="7" t="n">
        <v>3000</v>
      </c>
    </row>
    <row r="16319" spans="1:9">
      <c r="A16319" t="s">
        <v>4</v>
      </c>
      <c r="B16319" s="4" t="s">
        <v>5</v>
      </c>
      <c r="C16319" s="4" t="s">
        <v>8</v>
      </c>
      <c r="D16319" s="4" t="s">
        <v>7</v>
      </c>
      <c r="E16319" s="4" t="s">
        <v>18</v>
      </c>
    </row>
    <row r="16320" spans="1:9">
      <c r="A16320" t="n">
        <v>139301</v>
      </c>
      <c r="B16320" s="25" t="n">
        <v>58</v>
      </c>
      <c r="C16320" s="7" t="n">
        <v>101</v>
      </c>
      <c r="D16320" s="7" t="n">
        <v>300</v>
      </c>
      <c r="E16320" s="7" t="n">
        <v>1</v>
      </c>
    </row>
    <row r="16321" spans="1:15">
      <c r="A16321" t="s">
        <v>4</v>
      </c>
      <c r="B16321" s="4" t="s">
        <v>5</v>
      </c>
      <c r="C16321" s="4" t="s">
        <v>8</v>
      </c>
      <c r="D16321" s="4" t="s">
        <v>7</v>
      </c>
    </row>
    <row r="16322" spans="1:15">
      <c r="A16322" t="n">
        <v>139309</v>
      </c>
      <c r="B16322" s="25" t="n">
        <v>58</v>
      </c>
      <c r="C16322" s="7" t="n">
        <v>254</v>
      </c>
      <c r="D16322" s="7" t="n">
        <v>0</v>
      </c>
    </row>
    <row r="16323" spans="1:15">
      <c r="A16323" t="s">
        <v>4</v>
      </c>
      <c r="B16323" s="4" t="s">
        <v>5</v>
      </c>
      <c r="C16323" s="4" t="s">
        <v>8</v>
      </c>
    </row>
    <row r="16324" spans="1:15">
      <c r="A16324" t="n">
        <v>139313</v>
      </c>
      <c r="B16324" s="36" t="n">
        <v>45</v>
      </c>
      <c r="C16324" s="7" t="n">
        <v>0</v>
      </c>
    </row>
    <row r="16325" spans="1:15">
      <c r="A16325" t="s">
        <v>4</v>
      </c>
      <c r="B16325" s="4" t="s">
        <v>5</v>
      </c>
      <c r="C16325" s="4" t="s">
        <v>8</v>
      </c>
      <c r="D16325" s="4" t="s">
        <v>7</v>
      </c>
      <c r="E16325" s="4" t="s">
        <v>9</v>
      </c>
      <c r="F16325" s="4" t="s">
        <v>9</v>
      </c>
      <c r="G16325" s="4" t="s">
        <v>9</v>
      </c>
      <c r="H16325" s="4" t="s">
        <v>9</v>
      </c>
    </row>
    <row r="16326" spans="1:15">
      <c r="A16326" t="n">
        <v>139315</v>
      </c>
      <c r="B16326" s="38" t="n">
        <v>51</v>
      </c>
      <c r="C16326" s="7" t="n">
        <v>3</v>
      </c>
      <c r="D16326" s="7" t="n">
        <v>13</v>
      </c>
      <c r="E16326" s="7" t="s">
        <v>152</v>
      </c>
      <c r="F16326" s="7" t="s">
        <v>153</v>
      </c>
      <c r="G16326" s="7" t="s">
        <v>154</v>
      </c>
      <c r="H16326" s="7" t="s">
        <v>155</v>
      </c>
    </row>
    <row r="16327" spans="1:15">
      <c r="A16327" t="s">
        <v>4</v>
      </c>
      <c r="B16327" s="4" t="s">
        <v>5</v>
      </c>
      <c r="C16327" s="4" t="s">
        <v>8</v>
      </c>
      <c r="D16327" s="4" t="s">
        <v>7</v>
      </c>
      <c r="E16327" s="4" t="s">
        <v>9</v>
      </c>
      <c r="F16327" s="4" t="s">
        <v>9</v>
      </c>
      <c r="G16327" s="4" t="s">
        <v>9</v>
      </c>
      <c r="H16327" s="4" t="s">
        <v>9</v>
      </c>
    </row>
    <row r="16328" spans="1:15">
      <c r="A16328" t="n">
        <v>139344</v>
      </c>
      <c r="B16328" s="38" t="n">
        <v>51</v>
      </c>
      <c r="C16328" s="7" t="n">
        <v>3</v>
      </c>
      <c r="D16328" s="7" t="n">
        <v>31</v>
      </c>
      <c r="E16328" s="7" t="s">
        <v>152</v>
      </c>
      <c r="F16328" s="7" t="s">
        <v>153</v>
      </c>
      <c r="G16328" s="7" t="s">
        <v>154</v>
      </c>
      <c r="H16328" s="7" t="s">
        <v>155</v>
      </c>
    </row>
    <row r="16329" spans="1:15">
      <c r="A16329" t="s">
        <v>4</v>
      </c>
      <c r="B16329" s="4" t="s">
        <v>5</v>
      </c>
      <c r="C16329" s="4" t="s">
        <v>7</v>
      </c>
      <c r="D16329" s="4" t="s">
        <v>7</v>
      </c>
      <c r="E16329" s="4" t="s">
        <v>7</v>
      </c>
    </row>
    <row r="16330" spans="1:15">
      <c r="A16330" t="n">
        <v>139373</v>
      </c>
      <c r="B16330" s="45" t="n">
        <v>61</v>
      </c>
      <c r="C16330" s="7" t="n">
        <v>0</v>
      </c>
      <c r="D16330" s="7" t="n">
        <v>13</v>
      </c>
      <c r="E16330" s="7" t="n">
        <v>0</v>
      </c>
    </row>
    <row r="16331" spans="1:15">
      <c r="A16331" t="s">
        <v>4</v>
      </c>
      <c r="B16331" s="4" t="s">
        <v>5</v>
      </c>
      <c r="C16331" s="4" t="s">
        <v>7</v>
      </c>
      <c r="D16331" s="4" t="s">
        <v>7</v>
      </c>
      <c r="E16331" s="4" t="s">
        <v>7</v>
      </c>
    </row>
    <row r="16332" spans="1:15">
      <c r="A16332" t="n">
        <v>139380</v>
      </c>
      <c r="B16332" s="45" t="n">
        <v>61</v>
      </c>
      <c r="C16332" s="7" t="n">
        <v>1</v>
      </c>
      <c r="D16332" s="7" t="n">
        <v>13</v>
      </c>
      <c r="E16332" s="7" t="n">
        <v>0</v>
      </c>
    </row>
    <row r="16333" spans="1:15">
      <c r="A16333" t="s">
        <v>4</v>
      </c>
      <c r="B16333" s="4" t="s">
        <v>5</v>
      </c>
      <c r="C16333" s="4" t="s">
        <v>7</v>
      </c>
      <c r="D16333" s="4" t="s">
        <v>7</v>
      </c>
      <c r="E16333" s="4" t="s">
        <v>7</v>
      </c>
    </row>
    <row r="16334" spans="1:15">
      <c r="A16334" t="n">
        <v>139387</v>
      </c>
      <c r="B16334" s="45" t="n">
        <v>61</v>
      </c>
      <c r="C16334" s="7" t="n">
        <v>2</v>
      </c>
      <c r="D16334" s="7" t="n">
        <v>13</v>
      </c>
      <c r="E16334" s="7" t="n">
        <v>0</v>
      </c>
    </row>
    <row r="16335" spans="1:15">
      <c r="A16335" t="s">
        <v>4</v>
      </c>
      <c r="B16335" s="4" t="s">
        <v>5</v>
      </c>
      <c r="C16335" s="4" t="s">
        <v>7</v>
      </c>
      <c r="D16335" s="4" t="s">
        <v>7</v>
      </c>
      <c r="E16335" s="4" t="s">
        <v>7</v>
      </c>
    </row>
    <row r="16336" spans="1:15">
      <c r="A16336" t="n">
        <v>139394</v>
      </c>
      <c r="B16336" s="45" t="n">
        <v>61</v>
      </c>
      <c r="C16336" s="7" t="n">
        <v>3</v>
      </c>
      <c r="D16336" s="7" t="n">
        <v>13</v>
      </c>
      <c r="E16336" s="7" t="n">
        <v>0</v>
      </c>
    </row>
    <row r="16337" spans="1:8">
      <c r="A16337" t="s">
        <v>4</v>
      </c>
      <c r="B16337" s="4" t="s">
        <v>5</v>
      </c>
      <c r="C16337" s="4" t="s">
        <v>7</v>
      </c>
      <c r="D16337" s="4" t="s">
        <v>7</v>
      </c>
      <c r="E16337" s="4" t="s">
        <v>7</v>
      </c>
    </row>
    <row r="16338" spans="1:8">
      <c r="A16338" t="n">
        <v>139401</v>
      </c>
      <c r="B16338" s="45" t="n">
        <v>61</v>
      </c>
      <c r="C16338" s="7" t="n">
        <v>4</v>
      </c>
      <c r="D16338" s="7" t="n">
        <v>13</v>
      </c>
      <c r="E16338" s="7" t="n">
        <v>0</v>
      </c>
    </row>
    <row r="16339" spans="1:8">
      <c r="A16339" t="s">
        <v>4</v>
      </c>
      <c r="B16339" s="4" t="s">
        <v>5</v>
      </c>
      <c r="C16339" s="4" t="s">
        <v>7</v>
      </c>
      <c r="D16339" s="4" t="s">
        <v>7</v>
      </c>
      <c r="E16339" s="4" t="s">
        <v>7</v>
      </c>
    </row>
    <row r="16340" spans="1:8">
      <c r="A16340" t="n">
        <v>139408</v>
      </c>
      <c r="B16340" s="45" t="n">
        <v>61</v>
      </c>
      <c r="C16340" s="7" t="n">
        <v>5</v>
      </c>
      <c r="D16340" s="7" t="n">
        <v>13</v>
      </c>
      <c r="E16340" s="7" t="n">
        <v>0</v>
      </c>
    </row>
    <row r="16341" spans="1:8">
      <c r="A16341" t="s">
        <v>4</v>
      </c>
      <c r="B16341" s="4" t="s">
        <v>5</v>
      </c>
      <c r="C16341" s="4" t="s">
        <v>7</v>
      </c>
      <c r="D16341" s="4" t="s">
        <v>7</v>
      </c>
      <c r="E16341" s="4" t="s">
        <v>7</v>
      </c>
    </row>
    <row r="16342" spans="1:8">
      <c r="A16342" t="n">
        <v>139415</v>
      </c>
      <c r="B16342" s="45" t="n">
        <v>61</v>
      </c>
      <c r="C16342" s="7" t="n">
        <v>6</v>
      </c>
      <c r="D16342" s="7" t="n">
        <v>13</v>
      </c>
      <c r="E16342" s="7" t="n">
        <v>0</v>
      </c>
    </row>
    <row r="16343" spans="1:8">
      <c r="A16343" t="s">
        <v>4</v>
      </c>
      <c r="B16343" s="4" t="s">
        <v>5</v>
      </c>
      <c r="C16343" s="4" t="s">
        <v>7</v>
      </c>
      <c r="D16343" s="4" t="s">
        <v>7</v>
      </c>
      <c r="E16343" s="4" t="s">
        <v>7</v>
      </c>
    </row>
    <row r="16344" spans="1:8">
      <c r="A16344" t="n">
        <v>139422</v>
      </c>
      <c r="B16344" s="45" t="n">
        <v>61</v>
      </c>
      <c r="C16344" s="7" t="n">
        <v>7</v>
      </c>
      <c r="D16344" s="7" t="n">
        <v>13</v>
      </c>
      <c r="E16344" s="7" t="n">
        <v>0</v>
      </c>
    </row>
    <row r="16345" spans="1:8">
      <c r="A16345" t="s">
        <v>4</v>
      </c>
      <c r="B16345" s="4" t="s">
        <v>5</v>
      </c>
      <c r="C16345" s="4" t="s">
        <v>7</v>
      </c>
      <c r="D16345" s="4" t="s">
        <v>7</v>
      </c>
      <c r="E16345" s="4" t="s">
        <v>7</v>
      </c>
    </row>
    <row r="16346" spans="1:8">
      <c r="A16346" t="n">
        <v>139429</v>
      </c>
      <c r="B16346" s="45" t="n">
        <v>61</v>
      </c>
      <c r="C16346" s="7" t="n">
        <v>8</v>
      </c>
      <c r="D16346" s="7" t="n">
        <v>13</v>
      </c>
      <c r="E16346" s="7" t="n">
        <v>0</v>
      </c>
    </row>
    <row r="16347" spans="1:8">
      <c r="A16347" t="s">
        <v>4</v>
      </c>
      <c r="B16347" s="4" t="s">
        <v>5</v>
      </c>
      <c r="C16347" s="4" t="s">
        <v>7</v>
      </c>
      <c r="D16347" s="4" t="s">
        <v>7</v>
      </c>
      <c r="E16347" s="4" t="s">
        <v>7</v>
      </c>
    </row>
    <row r="16348" spans="1:8">
      <c r="A16348" t="n">
        <v>139436</v>
      </c>
      <c r="B16348" s="45" t="n">
        <v>61</v>
      </c>
      <c r="C16348" s="7" t="n">
        <v>9</v>
      </c>
      <c r="D16348" s="7" t="n">
        <v>13</v>
      </c>
      <c r="E16348" s="7" t="n">
        <v>0</v>
      </c>
    </row>
    <row r="16349" spans="1:8">
      <c r="A16349" t="s">
        <v>4</v>
      </c>
      <c r="B16349" s="4" t="s">
        <v>5</v>
      </c>
      <c r="C16349" s="4" t="s">
        <v>7</v>
      </c>
      <c r="D16349" s="4" t="s">
        <v>7</v>
      </c>
      <c r="E16349" s="4" t="s">
        <v>7</v>
      </c>
    </row>
    <row r="16350" spans="1:8">
      <c r="A16350" t="n">
        <v>139443</v>
      </c>
      <c r="B16350" s="45" t="n">
        <v>61</v>
      </c>
      <c r="C16350" s="7" t="n">
        <v>11</v>
      </c>
      <c r="D16350" s="7" t="n">
        <v>13</v>
      </c>
      <c r="E16350" s="7" t="n">
        <v>0</v>
      </c>
    </row>
    <row r="16351" spans="1:8">
      <c r="A16351" t="s">
        <v>4</v>
      </c>
      <c r="B16351" s="4" t="s">
        <v>5</v>
      </c>
      <c r="C16351" s="4" t="s">
        <v>7</v>
      </c>
      <c r="D16351" s="4" t="s">
        <v>7</v>
      </c>
      <c r="E16351" s="4" t="s">
        <v>7</v>
      </c>
    </row>
    <row r="16352" spans="1:8">
      <c r="A16352" t="n">
        <v>139450</v>
      </c>
      <c r="B16352" s="45" t="n">
        <v>61</v>
      </c>
      <c r="C16352" s="7" t="n">
        <v>80</v>
      </c>
      <c r="D16352" s="7" t="n">
        <v>13</v>
      </c>
      <c r="E16352" s="7" t="n">
        <v>0</v>
      </c>
    </row>
    <row r="16353" spans="1:5">
      <c r="A16353" t="s">
        <v>4</v>
      </c>
      <c r="B16353" s="4" t="s">
        <v>5</v>
      </c>
      <c r="C16353" s="4" t="s">
        <v>7</v>
      </c>
      <c r="D16353" s="4" t="s">
        <v>7</v>
      </c>
      <c r="E16353" s="4" t="s">
        <v>7</v>
      </c>
    </row>
    <row r="16354" spans="1:5">
      <c r="A16354" t="n">
        <v>139457</v>
      </c>
      <c r="B16354" s="45" t="n">
        <v>61</v>
      </c>
      <c r="C16354" s="7" t="n">
        <v>18</v>
      </c>
      <c r="D16354" s="7" t="n">
        <v>13</v>
      </c>
      <c r="E16354" s="7" t="n">
        <v>0</v>
      </c>
    </row>
    <row r="16355" spans="1:5">
      <c r="A16355" t="s">
        <v>4</v>
      </c>
      <c r="B16355" s="4" t="s">
        <v>5</v>
      </c>
      <c r="C16355" s="4" t="s">
        <v>7</v>
      </c>
      <c r="D16355" s="4" t="s">
        <v>7</v>
      </c>
      <c r="E16355" s="4" t="s">
        <v>7</v>
      </c>
    </row>
    <row r="16356" spans="1:5">
      <c r="A16356" t="n">
        <v>139464</v>
      </c>
      <c r="B16356" s="45" t="n">
        <v>61</v>
      </c>
      <c r="C16356" s="7" t="n">
        <v>7032</v>
      </c>
      <c r="D16356" s="7" t="n">
        <v>13</v>
      </c>
      <c r="E16356" s="7" t="n">
        <v>0</v>
      </c>
    </row>
    <row r="16357" spans="1:5">
      <c r="A16357" t="s">
        <v>4</v>
      </c>
      <c r="B16357" s="4" t="s">
        <v>5</v>
      </c>
      <c r="C16357" s="4" t="s">
        <v>7</v>
      </c>
      <c r="D16357" s="4" t="s">
        <v>7</v>
      </c>
      <c r="E16357" s="4" t="s">
        <v>7</v>
      </c>
    </row>
    <row r="16358" spans="1:5">
      <c r="A16358" t="n">
        <v>139471</v>
      </c>
      <c r="B16358" s="45" t="n">
        <v>61</v>
      </c>
      <c r="C16358" s="7" t="n">
        <v>14</v>
      </c>
      <c r="D16358" s="7" t="n">
        <v>13</v>
      </c>
      <c r="E16358" s="7" t="n">
        <v>0</v>
      </c>
    </row>
    <row r="16359" spans="1:5">
      <c r="A16359" t="s">
        <v>4</v>
      </c>
      <c r="B16359" s="4" t="s">
        <v>5</v>
      </c>
      <c r="C16359" s="4" t="s">
        <v>7</v>
      </c>
      <c r="D16359" s="4" t="s">
        <v>7</v>
      </c>
      <c r="E16359" s="4" t="s">
        <v>7</v>
      </c>
    </row>
    <row r="16360" spans="1:5">
      <c r="A16360" t="n">
        <v>139478</v>
      </c>
      <c r="B16360" s="45" t="n">
        <v>61</v>
      </c>
      <c r="C16360" s="7" t="n">
        <v>15</v>
      </c>
      <c r="D16360" s="7" t="n">
        <v>13</v>
      </c>
      <c r="E16360" s="7" t="n">
        <v>0</v>
      </c>
    </row>
    <row r="16361" spans="1:5">
      <c r="A16361" t="s">
        <v>4</v>
      </c>
      <c r="B16361" s="4" t="s">
        <v>5</v>
      </c>
      <c r="C16361" s="4" t="s">
        <v>7</v>
      </c>
      <c r="D16361" s="4" t="s">
        <v>7</v>
      </c>
      <c r="E16361" s="4" t="s">
        <v>7</v>
      </c>
    </row>
    <row r="16362" spans="1:5">
      <c r="A16362" t="n">
        <v>139485</v>
      </c>
      <c r="B16362" s="45" t="n">
        <v>61</v>
      </c>
      <c r="C16362" s="7" t="n">
        <v>31</v>
      </c>
      <c r="D16362" s="7" t="n">
        <v>13</v>
      </c>
      <c r="E16362" s="7" t="n">
        <v>0</v>
      </c>
    </row>
    <row r="16363" spans="1:5">
      <c r="A16363" t="s">
        <v>4</v>
      </c>
      <c r="B16363" s="4" t="s">
        <v>5</v>
      </c>
      <c r="C16363" s="4" t="s">
        <v>7</v>
      </c>
      <c r="D16363" s="4" t="s">
        <v>7</v>
      </c>
      <c r="E16363" s="4" t="s">
        <v>7</v>
      </c>
    </row>
    <row r="16364" spans="1:5">
      <c r="A16364" t="n">
        <v>139492</v>
      </c>
      <c r="B16364" s="45" t="n">
        <v>61</v>
      </c>
      <c r="C16364" s="7" t="n">
        <v>33</v>
      </c>
      <c r="D16364" s="7" t="n">
        <v>13</v>
      </c>
      <c r="E16364" s="7" t="n">
        <v>0</v>
      </c>
    </row>
    <row r="16365" spans="1:5">
      <c r="A16365" t="s">
        <v>4</v>
      </c>
      <c r="B16365" s="4" t="s">
        <v>5</v>
      </c>
      <c r="C16365" s="4" t="s">
        <v>7</v>
      </c>
      <c r="D16365" s="4" t="s">
        <v>7</v>
      </c>
      <c r="E16365" s="4" t="s">
        <v>7</v>
      </c>
    </row>
    <row r="16366" spans="1:5">
      <c r="A16366" t="n">
        <v>139499</v>
      </c>
      <c r="B16366" s="45" t="n">
        <v>61</v>
      </c>
      <c r="C16366" s="7" t="n">
        <v>16</v>
      </c>
      <c r="D16366" s="7" t="n">
        <v>13</v>
      </c>
      <c r="E16366" s="7" t="n">
        <v>0</v>
      </c>
    </row>
    <row r="16367" spans="1:5">
      <c r="A16367" t="s">
        <v>4</v>
      </c>
      <c r="B16367" s="4" t="s">
        <v>5</v>
      </c>
      <c r="C16367" s="4" t="s">
        <v>7</v>
      </c>
      <c r="D16367" s="4" t="s">
        <v>18</v>
      </c>
      <c r="E16367" s="4" t="s">
        <v>18</v>
      </c>
      <c r="F16367" s="4" t="s">
        <v>18</v>
      </c>
      <c r="G16367" s="4" t="s">
        <v>7</v>
      </c>
      <c r="H16367" s="4" t="s">
        <v>7</v>
      </c>
    </row>
    <row r="16368" spans="1:5">
      <c r="A16368" t="n">
        <v>139506</v>
      </c>
      <c r="B16368" s="35" t="n">
        <v>60</v>
      </c>
      <c r="C16368" s="7" t="n">
        <v>13</v>
      </c>
      <c r="D16368" s="7" t="n">
        <v>0</v>
      </c>
      <c r="E16368" s="7" t="n">
        <v>-20</v>
      </c>
      <c r="F16368" s="7" t="n">
        <v>0</v>
      </c>
      <c r="G16368" s="7" t="n">
        <v>0</v>
      </c>
      <c r="H16368" s="7" t="n">
        <v>0</v>
      </c>
    </row>
    <row r="16369" spans="1:8">
      <c r="A16369" t="s">
        <v>4</v>
      </c>
      <c r="B16369" s="4" t="s">
        <v>5</v>
      </c>
      <c r="C16369" s="4" t="s">
        <v>8</v>
      </c>
      <c r="D16369" s="4" t="s">
        <v>7</v>
      </c>
      <c r="E16369" s="4" t="s">
        <v>9</v>
      </c>
      <c r="F16369" s="4" t="s">
        <v>9</v>
      </c>
      <c r="G16369" s="4" t="s">
        <v>9</v>
      </c>
      <c r="H16369" s="4" t="s">
        <v>9</v>
      </c>
    </row>
    <row r="16370" spans="1:8">
      <c r="A16370" t="n">
        <v>139525</v>
      </c>
      <c r="B16370" s="38" t="n">
        <v>51</v>
      </c>
      <c r="C16370" s="7" t="n">
        <v>3</v>
      </c>
      <c r="D16370" s="7" t="n">
        <v>13</v>
      </c>
      <c r="E16370" s="7" t="s">
        <v>290</v>
      </c>
      <c r="F16370" s="7" t="s">
        <v>153</v>
      </c>
      <c r="G16370" s="7" t="s">
        <v>154</v>
      </c>
      <c r="H16370" s="7" t="s">
        <v>155</v>
      </c>
    </row>
    <row r="16371" spans="1:8">
      <c r="A16371" t="s">
        <v>4</v>
      </c>
      <c r="B16371" s="4" t="s">
        <v>5</v>
      </c>
      <c r="C16371" s="4" t="s">
        <v>8</v>
      </c>
      <c r="D16371" s="4" t="s">
        <v>8</v>
      </c>
      <c r="E16371" s="4" t="s">
        <v>18</v>
      </c>
      <c r="F16371" s="4" t="s">
        <v>18</v>
      </c>
      <c r="G16371" s="4" t="s">
        <v>18</v>
      </c>
      <c r="H16371" s="4" t="s">
        <v>7</v>
      </c>
    </row>
    <row r="16372" spans="1:8">
      <c r="A16372" t="n">
        <v>139546</v>
      </c>
      <c r="B16372" s="36" t="n">
        <v>45</v>
      </c>
      <c r="C16372" s="7" t="n">
        <v>2</v>
      </c>
      <c r="D16372" s="7" t="n">
        <v>3</v>
      </c>
      <c r="E16372" s="7" t="n">
        <v>1.25</v>
      </c>
      <c r="F16372" s="7" t="n">
        <v>1.04999995231628</v>
      </c>
      <c r="G16372" s="7" t="n">
        <v>-31</v>
      </c>
      <c r="H16372" s="7" t="n">
        <v>0</v>
      </c>
    </row>
    <row r="16373" spans="1:8">
      <c r="A16373" t="s">
        <v>4</v>
      </c>
      <c r="B16373" s="4" t="s">
        <v>5</v>
      </c>
      <c r="C16373" s="4" t="s">
        <v>8</v>
      </c>
      <c r="D16373" s="4" t="s">
        <v>8</v>
      </c>
      <c r="E16373" s="4" t="s">
        <v>18</v>
      </c>
      <c r="F16373" s="4" t="s">
        <v>18</v>
      </c>
      <c r="G16373" s="4" t="s">
        <v>18</v>
      </c>
      <c r="H16373" s="4" t="s">
        <v>7</v>
      </c>
      <c r="I16373" s="4" t="s">
        <v>8</v>
      </c>
    </row>
    <row r="16374" spans="1:8">
      <c r="A16374" t="n">
        <v>139563</v>
      </c>
      <c r="B16374" s="36" t="n">
        <v>45</v>
      </c>
      <c r="C16374" s="7" t="n">
        <v>4</v>
      </c>
      <c r="D16374" s="7" t="n">
        <v>3</v>
      </c>
      <c r="E16374" s="7" t="n">
        <v>14.5</v>
      </c>
      <c r="F16374" s="7" t="n">
        <v>335.299987792969</v>
      </c>
      <c r="G16374" s="7" t="n">
        <v>356</v>
      </c>
      <c r="H16374" s="7" t="n">
        <v>0</v>
      </c>
      <c r="I16374" s="7" t="n">
        <v>0</v>
      </c>
    </row>
    <row r="16375" spans="1:8">
      <c r="A16375" t="s">
        <v>4</v>
      </c>
      <c r="B16375" s="4" t="s">
        <v>5</v>
      </c>
      <c r="C16375" s="4" t="s">
        <v>8</v>
      </c>
      <c r="D16375" s="4" t="s">
        <v>8</v>
      </c>
      <c r="E16375" s="4" t="s">
        <v>18</v>
      </c>
      <c r="F16375" s="4" t="s">
        <v>7</v>
      </c>
    </row>
    <row r="16376" spans="1:8">
      <c r="A16376" t="n">
        <v>139581</v>
      </c>
      <c r="B16376" s="36" t="n">
        <v>45</v>
      </c>
      <c r="C16376" s="7" t="n">
        <v>5</v>
      </c>
      <c r="D16376" s="7" t="n">
        <v>3</v>
      </c>
      <c r="E16376" s="7" t="n">
        <v>1.20000004768372</v>
      </c>
      <c r="F16376" s="7" t="n">
        <v>0</v>
      </c>
    </row>
    <row r="16377" spans="1:8">
      <c r="A16377" t="s">
        <v>4</v>
      </c>
      <c r="B16377" s="4" t="s">
        <v>5</v>
      </c>
      <c r="C16377" s="4" t="s">
        <v>8</v>
      </c>
      <c r="D16377" s="4" t="s">
        <v>8</v>
      </c>
      <c r="E16377" s="4" t="s">
        <v>18</v>
      </c>
      <c r="F16377" s="4" t="s">
        <v>7</v>
      </c>
    </row>
    <row r="16378" spans="1:8">
      <c r="A16378" t="n">
        <v>139590</v>
      </c>
      <c r="B16378" s="36" t="n">
        <v>45</v>
      </c>
      <c r="C16378" s="7" t="n">
        <v>11</v>
      </c>
      <c r="D16378" s="7" t="n">
        <v>3</v>
      </c>
      <c r="E16378" s="7" t="n">
        <v>34</v>
      </c>
      <c r="F16378" s="7" t="n">
        <v>0</v>
      </c>
    </row>
    <row r="16379" spans="1:8">
      <c r="A16379" t="s">
        <v>4</v>
      </c>
      <c r="B16379" s="4" t="s">
        <v>5</v>
      </c>
      <c r="C16379" s="4" t="s">
        <v>8</v>
      </c>
      <c r="D16379" s="4" t="s">
        <v>8</v>
      </c>
      <c r="E16379" s="4" t="s">
        <v>18</v>
      </c>
      <c r="F16379" s="4" t="s">
        <v>18</v>
      </c>
      <c r="G16379" s="4" t="s">
        <v>18</v>
      </c>
      <c r="H16379" s="4" t="s">
        <v>7</v>
      </c>
    </row>
    <row r="16380" spans="1:8">
      <c r="A16380" t="n">
        <v>139599</v>
      </c>
      <c r="B16380" s="36" t="n">
        <v>45</v>
      </c>
      <c r="C16380" s="7" t="n">
        <v>2</v>
      </c>
      <c r="D16380" s="7" t="n">
        <v>3</v>
      </c>
      <c r="E16380" s="7" t="n">
        <v>1.25</v>
      </c>
      <c r="F16380" s="7" t="n">
        <v>1.29999995231628</v>
      </c>
      <c r="G16380" s="7" t="n">
        <v>-31</v>
      </c>
      <c r="H16380" s="7" t="n">
        <v>3000</v>
      </c>
    </row>
    <row r="16381" spans="1:8">
      <c r="A16381" t="s">
        <v>4</v>
      </c>
      <c r="B16381" s="4" t="s">
        <v>5</v>
      </c>
      <c r="C16381" s="4" t="s">
        <v>8</v>
      </c>
      <c r="D16381" s="4" t="s">
        <v>8</v>
      </c>
      <c r="E16381" s="4" t="s">
        <v>18</v>
      </c>
      <c r="F16381" s="4" t="s">
        <v>18</v>
      </c>
      <c r="G16381" s="4" t="s">
        <v>18</v>
      </c>
      <c r="H16381" s="4" t="s">
        <v>7</v>
      </c>
      <c r="I16381" s="4" t="s">
        <v>8</v>
      </c>
    </row>
    <row r="16382" spans="1:8">
      <c r="A16382" t="n">
        <v>139616</v>
      </c>
      <c r="B16382" s="36" t="n">
        <v>45</v>
      </c>
      <c r="C16382" s="7" t="n">
        <v>4</v>
      </c>
      <c r="D16382" s="7" t="n">
        <v>3</v>
      </c>
      <c r="E16382" s="7" t="n">
        <v>7.75</v>
      </c>
      <c r="F16382" s="7" t="n">
        <v>288.049987792969</v>
      </c>
      <c r="G16382" s="7" t="n">
        <v>356</v>
      </c>
      <c r="H16382" s="7" t="n">
        <v>3000</v>
      </c>
      <c r="I16382" s="7" t="n">
        <v>0</v>
      </c>
    </row>
    <row r="16383" spans="1:8">
      <c r="A16383" t="s">
        <v>4</v>
      </c>
      <c r="B16383" s="4" t="s">
        <v>5</v>
      </c>
      <c r="C16383" s="4" t="s">
        <v>8</v>
      </c>
      <c r="D16383" s="4" t="s">
        <v>8</v>
      </c>
      <c r="E16383" s="4" t="s">
        <v>18</v>
      </c>
      <c r="F16383" s="4" t="s">
        <v>7</v>
      </c>
    </row>
    <row r="16384" spans="1:8">
      <c r="A16384" t="n">
        <v>139634</v>
      </c>
      <c r="B16384" s="36" t="n">
        <v>45</v>
      </c>
      <c r="C16384" s="7" t="n">
        <v>5</v>
      </c>
      <c r="D16384" s="7" t="n">
        <v>3</v>
      </c>
      <c r="E16384" s="7" t="n">
        <v>1.20000004768372</v>
      </c>
      <c r="F16384" s="7" t="n">
        <v>3000</v>
      </c>
    </row>
    <row r="16385" spans="1:9">
      <c r="A16385" t="s">
        <v>4</v>
      </c>
      <c r="B16385" s="4" t="s">
        <v>5</v>
      </c>
      <c r="C16385" s="4" t="s">
        <v>8</v>
      </c>
      <c r="D16385" s="4" t="s">
        <v>7</v>
      </c>
    </row>
    <row r="16386" spans="1:9">
      <c r="A16386" t="n">
        <v>139643</v>
      </c>
      <c r="B16386" s="25" t="n">
        <v>58</v>
      </c>
      <c r="C16386" s="7" t="n">
        <v>255</v>
      </c>
      <c r="D16386" s="7" t="n">
        <v>0</v>
      </c>
    </row>
    <row r="16387" spans="1:9">
      <c r="A16387" t="s">
        <v>4</v>
      </c>
      <c r="B16387" s="4" t="s">
        <v>5</v>
      </c>
      <c r="C16387" s="4" t="s">
        <v>7</v>
      </c>
      <c r="D16387" s="4" t="s">
        <v>18</v>
      </c>
      <c r="E16387" s="4" t="s">
        <v>18</v>
      </c>
      <c r="F16387" s="4" t="s">
        <v>18</v>
      </c>
      <c r="G16387" s="4" t="s">
        <v>7</v>
      </c>
      <c r="H16387" s="4" t="s">
        <v>7</v>
      </c>
    </row>
    <row r="16388" spans="1:9">
      <c r="A16388" t="n">
        <v>139647</v>
      </c>
      <c r="B16388" s="35" t="n">
        <v>60</v>
      </c>
      <c r="C16388" s="7" t="n">
        <v>13</v>
      </c>
      <c r="D16388" s="7" t="n">
        <v>0</v>
      </c>
      <c r="E16388" s="7" t="n">
        <v>0</v>
      </c>
      <c r="F16388" s="7" t="n">
        <v>0</v>
      </c>
      <c r="G16388" s="7" t="n">
        <v>2000</v>
      </c>
      <c r="H16388" s="7" t="n">
        <v>0</v>
      </c>
    </row>
    <row r="16389" spans="1:9">
      <c r="A16389" t="s">
        <v>4</v>
      </c>
      <c r="B16389" s="4" t="s">
        <v>5</v>
      </c>
      <c r="C16389" s="4" t="s">
        <v>7</v>
      </c>
      <c r="D16389" s="4" t="s">
        <v>18</v>
      </c>
      <c r="E16389" s="4" t="s">
        <v>18</v>
      </c>
      <c r="F16389" s="4" t="s">
        <v>8</v>
      </c>
    </row>
    <row r="16390" spans="1:9">
      <c r="A16390" t="n">
        <v>139666</v>
      </c>
      <c r="B16390" s="62" t="n">
        <v>52</v>
      </c>
      <c r="C16390" s="7" t="n">
        <v>13</v>
      </c>
      <c r="D16390" s="7" t="n">
        <v>318</v>
      </c>
      <c r="E16390" s="7" t="n">
        <v>5</v>
      </c>
      <c r="F16390" s="7" t="n">
        <v>0</v>
      </c>
    </row>
    <row r="16391" spans="1:9">
      <c r="A16391" t="s">
        <v>4</v>
      </c>
      <c r="B16391" s="4" t="s">
        <v>5</v>
      </c>
      <c r="C16391" s="4" t="s">
        <v>7</v>
      </c>
    </row>
    <row r="16392" spans="1:9">
      <c r="A16392" t="n">
        <v>139678</v>
      </c>
      <c r="B16392" s="63" t="n">
        <v>54</v>
      </c>
      <c r="C16392" s="7" t="n">
        <v>13</v>
      </c>
    </row>
    <row r="16393" spans="1:9">
      <c r="A16393" t="s">
        <v>4</v>
      </c>
      <c r="B16393" s="4" t="s">
        <v>5</v>
      </c>
      <c r="C16393" s="4" t="s">
        <v>8</v>
      </c>
      <c r="D16393" s="4" t="s">
        <v>7</v>
      </c>
      <c r="E16393" s="4" t="s">
        <v>9</v>
      </c>
      <c r="F16393" s="4" t="s">
        <v>9</v>
      </c>
      <c r="G16393" s="4" t="s">
        <v>9</v>
      </c>
      <c r="H16393" s="4" t="s">
        <v>9</v>
      </c>
    </row>
    <row r="16394" spans="1:9">
      <c r="A16394" t="n">
        <v>139681</v>
      </c>
      <c r="B16394" s="38" t="n">
        <v>51</v>
      </c>
      <c r="C16394" s="7" t="n">
        <v>3</v>
      </c>
      <c r="D16394" s="7" t="n">
        <v>13</v>
      </c>
      <c r="E16394" s="7" t="s">
        <v>291</v>
      </c>
      <c r="F16394" s="7" t="s">
        <v>153</v>
      </c>
      <c r="G16394" s="7" t="s">
        <v>154</v>
      </c>
      <c r="H16394" s="7" t="s">
        <v>155</v>
      </c>
    </row>
    <row r="16395" spans="1:9">
      <c r="A16395" t="s">
        <v>4</v>
      </c>
      <c r="B16395" s="4" t="s">
        <v>5</v>
      </c>
      <c r="C16395" s="4" t="s">
        <v>8</v>
      </c>
      <c r="D16395" s="4" t="s">
        <v>7</v>
      </c>
    </row>
    <row r="16396" spans="1:9">
      <c r="A16396" t="n">
        <v>139710</v>
      </c>
      <c r="B16396" s="36" t="n">
        <v>45</v>
      </c>
      <c r="C16396" s="7" t="n">
        <v>7</v>
      </c>
      <c r="D16396" s="7" t="n">
        <v>255</v>
      </c>
    </row>
    <row r="16397" spans="1:9">
      <c r="A16397" t="s">
        <v>4</v>
      </c>
      <c r="B16397" s="4" t="s">
        <v>5</v>
      </c>
      <c r="C16397" s="4" t="s">
        <v>8</v>
      </c>
      <c r="D16397" s="4" t="s">
        <v>7</v>
      </c>
      <c r="E16397" s="4" t="s">
        <v>7</v>
      </c>
      <c r="F16397" s="4" t="s">
        <v>19</v>
      </c>
    </row>
    <row r="16398" spans="1:9">
      <c r="A16398" t="n">
        <v>139714</v>
      </c>
      <c r="B16398" s="61" t="n">
        <v>84</v>
      </c>
      <c r="C16398" s="7" t="n">
        <v>1</v>
      </c>
      <c r="D16398" s="7" t="n">
        <v>0</v>
      </c>
      <c r="E16398" s="7" t="n">
        <v>500</v>
      </c>
      <c r="F16398" s="7" t="n">
        <v>0</v>
      </c>
    </row>
    <row r="16399" spans="1:9">
      <c r="A16399" t="s">
        <v>4</v>
      </c>
      <c r="B16399" s="4" t="s">
        <v>5</v>
      </c>
      <c r="C16399" s="4" t="s">
        <v>7</v>
      </c>
    </row>
    <row r="16400" spans="1:9">
      <c r="A16400" t="n">
        <v>139724</v>
      </c>
      <c r="B16400" s="23" t="n">
        <v>16</v>
      </c>
      <c r="C16400" s="7" t="n">
        <v>300</v>
      </c>
    </row>
    <row r="16401" spans="1:8">
      <c r="A16401" t="s">
        <v>4</v>
      </c>
      <c r="B16401" s="4" t="s">
        <v>5</v>
      </c>
      <c r="C16401" s="4" t="s">
        <v>8</v>
      </c>
      <c r="D16401" s="4" t="s">
        <v>7</v>
      </c>
      <c r="E16401" s="4" t="s">
        <v>9</v>
      </c>
    </row>
    <row r="16402" spans="1:8">
      <c r="A16402" t="n">
        <v>139727</v>
      </c>
      <c r="B16402" s="38" t="n">
        <v>51</v>
      </c>
      <c r="C16402" s="7" t="n">
        <v>4</v>
      </c>
      <c r="D16402" s="7" t="n">
        <v>13</v>
      </c>
      <c r="E16402" s="7" t="s">
        <v>292</v>
      </c>
    </row>
    <row r="16403" spans="1:8">
      <c r="A16403" t="s">
        <v>4</v>
      </c>
      <c r="B16403" s="4" t="s">
        <v>5</v>
      </c>
      <c r="C16403" s="4" t="s">
        <v>7</v>
      </c>
    </row>
    <row r="16404" spans="1:8">
      <c r="A16404" t="n">
        <v>139740</v>
      </c>
      <c r="B16404" s="23" t="n">
        <v>16</v>
      </c>
      <c r="C16404" s="7" t="n">
        <v>0</v>
      </c>
    </row>
    <row r="16405" spans="1:8">
      <c r="A16405" t="s">
        <v>4</v>
      </c>
      <c r="B16405" s="4" t="s">
        <v>5</v>
      </c>
      <c r="C16405" s="4" t="s">
        <v>7</v>
      </c>
      <c r="D16405" s="4" t="s">
        <v>69</v>
      </c>
      <c r="E16405" s="4" t="s">
        <v>8</v>
      </c>
      <c r="F16405" s="4" t="s">
        <v>8</v>
      </c>
    </row>
    <row r="16406" spans="1:8">
      <c r="A16406" t="n">
        <v>139743</v>
      </c>
      <c r="B16406" s="39" t="n">
        <v>26</v>
      </c>
      <c r="C16406" s="7" t="n">
        <v>13</v>
      </c>
      <c r="D16406" s="7" t="s">
        <v>293</v>
      </c>
      <c r="E16406" s="7" t="n">
        <v>2</v>
      </c>
      <c r="F16406" s="7" t="n">
        <v>0</v>
      </c>
    </row>
    <row r="16407" spans="1:8">
      <c r="A16407" t="s">
        <v>4</v>
      </c>
      <c r="B16407" s="4" t="s">
        <v>5</v>
      </c>
    </row>
    <row r="16408" spans="1:8">
      <c r="A16408" t="n">
        <v>139769</v>
      </c>
      <c r="B16408" s="30" t="n">
        <v>28</v>
      </c>
    </row>
    <row r="16409" spans="1:8">
      <c r="A16409" t="s">
        <v>4</v>
      </c>
      <c r="B16409" s="4" t="s">
        <v>5</v>
      </c>
      <c r="C16409" s="4" t="s">
        <v>8</v>
      </c>
      <c r="D16409" s="4" t="s">
        <v>7</v>
      </c>
      <c r="E16409" s="4" t="s">
        <v>7</v>
      </c>
      <c r="F16409" s="4" t="s">
        <v>8</v>
      </c>
    </row>
    <row r="16410" spans="1:8">
      <c r="A16410" t="n">
        <v>139770</v>
      </c>
      <c r="B16410" s="28" t="n">
        <v>25</v>
      </c>
      <c r="C16410" s="7" t="n">
        <v>1</v>
      </c>
      <c r="D16410" s="7" t="n">
        <v>260</v>
      </c>
      <c r="E16410" s="7" t="n">
        <v>640</v>
      </c>
      <c r="F16410" s="7" t="n">
        <v>1</v>
      </c>
    </row>
    <row r="16411" spans="1:8">
      <c r="A16411" t="s">
        <v>4</v>
      </c>
      <c r="B16411" s="4" t="s">
        <v>5</v>
      </c>
      <c r="C16411" s="4" t="s">
        <v>8</v>
      </c>
      <c r="D16411" s="4" t="s">
        <v>7</v>
      </c>
      <c r="E16411" s="4" t="s">
        <v>9</v>
      </c>
    </row>
    <row r="16412" spans="1:8">
      <c r="A16412" t="n">
        <v>139777</v>
      </c>
      <c r="B16412" s="38" t="n">
        <v>51</v>
      </c>
      <c r="C16412" s="7" t="n">
        <v>4</v>
      </c>
      <c r="D16412" s="7" t="n">
        <v>0</v>
      </c>
      <c r="E16412" s="7" t="s">
        <v>294</v>
      </c>
    </row>
    <row r="16413" spans="1:8">
      <c r="A16413" t="s">
        <v>4</v>
      </c>
      <c r="B16413" s="4" t="s">
        <v>5</v>
      </c>
      <c r="C16413" s="4" t="s">
        <v>7</v>
      </c>
    </row>
    <row r="16414" spans="1:8">
      <c r="A16414" t="n">
        <v>139790</v>
      </c>
      <c r="B16414" s="23" t="n">
        <v>16</v>
      </c>
      <c r="C16414" s="7" t="n">
        <v>0</v>
      </c>
    </row>
    <row r="16415" spans="1:8">
      <c r="A16415" t="s">
        <v>4</v>
      </c>
      <c r="B16415" s="4" t="s">
        <v>5</v>
      </c>
      <c r="C16415" s="4" t="s">
        <v>7</v>
      </c>
      <c r="D16415" s="4" t="s">
        <v>69</v>
      </c>
      <c r="E16415" s="4" t="s">
        <v>8</v>
      </c>
      <c r="F16415" s="4" t="s">
        <v>8</v>
      </c>
    </row>
    <row r="16416" spans="1:8">
      <c r="A16416" t="n">
        <v>139793</v>
      </c>
      <c r="B16416" s="39" t="n">
        <v>26</v>
      </c>
      <c r="C16416" s="7" t="n">
        <v>0</v>
      </c>
      <c r="D16416" s="7" t="s">
        <v>295</v>
      </c>
      <c r="E16416" s="7" t="n">
        <v>2</v>
      </c>
      <c r="F16416" s="7" t="n">
        <v>0</v>
      </c>
    </row>
    <row r="16417" spans="1:6">
      <c r="A16417" t="s">
        <v>4</v>
      </c>
      <c r="B16417" s="4" t="s">
        <v>5</v>
      </c>
    </row>
    <row r="16418" spans="1:6">
      <c r="A16418" t="n">
        <v>139834</v>
      </c>
      <c r="B16418" s="30" t="n">
        <v>28</v>
      </c>
    </row>
    <row r="16419" spans="1:6">
      <c r="A16419" t="s">
        <v>4</v>
      </c>
      <c r="B16419" s="4" t="s">
        <v>5</v>
      </c>
      <c r="C16419" s="4" t="s">
        <v>8</v>
      </c>
      <c r="D16419" s="4" t="s">
        <v>7</v>
      </c>
      <c r="E16419" s="4" t="s">
        <v>7</v>
      </c>
      <c r="F16419" s="4" t="s">
        <v>8</v>
      </c>
    </row>
    <row r="16420" spans="1:6">
      <c r="A16420" t="n">
        <v>139835</v>
      </c>
      <c r="B16420" s="28" t="n">
        <v>25</v>
      </c>
      <c r="C16420" s="7" t="n">
        <v>1</v>
      </c>
      <c r="D16420" s="7" t="n">
        <v>65535</v>
      </c>
      <c r="E16420" s="7" t="n">
        <v>65535</v>
      </c>
      <c r="F16420" s="7" t="n">
        <v>0</v>
      </c>
    </row>
    <row r="16421" spans="1:6">
      <c r="A16421" t="s">
        <v>4</v>
      </c>
      <c r="B16421" s="4" t="s">
        <v>5</v>
      </c>
      <c r="C16421" s="4" t="s">
        <v>8</v>
      </c>
      <c r="D16421" s="4" t="s">
        <v>7</v>
      </c>
      <c r="E16421" s="4" t="s">
        <v>7</v>
      </c>
      <c r="F16421" s="4" t="s">
        <v>8</v>
      </c>
    </row>
    <row r="16422" spans="1:6">
      <c r="A16422" t="n">
        <v>139842</v>
      </c>
      <c r="B16422" s="28" t="n">
        <v>25</v>
      </c>
      <c r="C16422" s="7" t="n">
        <v>1</v>
      </c>
      <c r="D16422" s="7" t="n">
        <v>60</v>
      </c>
      <c r="E16422" s="7" t="n">
        <v>640</v>
      </c>
      <c r="F16422" s="7" t="n">
        <v>2</v>
      </c>
    </row>
    <row r="16423" spans="1:6">
      <c r="A16423" t="s">
        <v>4</v>
      </c>
      <c r="B16423" s="4" t="s">
        <v>5</v>
      </c>
      <c r="C16423" s="4" t="s">
        <v>8</v>
      </c>
      <c r="D16423" s="4" t="s">
        <v>7</v>
      </c>
      <c r="E16423" s="4" t="s">
        <v>9</v>
      </c>
    </row>
    <row r="16424" spans="1:6">
      <c r="A16424" t="n">
        <v>139849</v>
      </c>
      <c r="B16424" s="38" t="n">
        <v>51</v>
      </c>
      <c r="C16424" s="7" t="n">
        <v>4</v>
      </c>
      <c r="D16424" s="7" t="n">
        <v>1</v>
      </c>
      <c r="E16424" s="7" t="s">
        <v>296</v>
      </c>
    </row>
    <row r="16425" spans="1:6">
      <c r="A16425" t="s">
        <v>4</v>
      </c>
      <c r="B16425" s="4" t="s">
        <v>5</v>
      </c>
      <c r="C16425" s="4" t="s">
        <v>7</v>
      </c>
    </row>
    <row r="16426" spans="1:6">
      <c r="A16426" t="n">
        <v>139862</v>
      </c>
      <c r="B16426" s="23" t="n">
        <v>16</v>
      </c>
      <c r="C16426" s="7" t="n">
        <v>0</v>
      </c>
    </row>
    <row r="16427" spans="1:6">
      <c r="A16427" t="s">
        <v>4</v>
      </c>
      <c r="B16427" s="4" t="s">
        <v>5</v>
      </c>
      <c r="C16427" s="4" t="s">
        <v>7</v>
      </c>
      <c r="D16427" s="4" t="s">
        <v>69</v>
      </c>
      <c r="E16427" s="4" t="s">
        <v>8</v>
      </c>
      <c r="F16427" s="4" t="s">
        <v>8</v>
      </c>
    </row>
    <row r="16428" spans="1:6">
      <c r="A16428" t="n">
        <v>139865</v>
      </c>
      <c r="B16428" s="39" t="n">
        <v>26</v>
      </c>
      <c r="C16428" s="7" t="n">
        <v>1</v>
      </c>
      <c r="D16428" s="7" t="s">
        <v>297</v>
      </c>
      <c r="E16428" s="7" t="n">
        <v>2</v>
      </c>
      <c r="F16428" s="7" t="n">
        <v>0</v>
      </c>
    </row>
    <row r="16429" spans="1:6">
      <c r="A16429" t="s">
        <v>4</v>
      </c>
      <c r="B16429" s="4" t="s">
        <v>5</v>
      </c>
    </row>
    <row r="16430" spans="1:6">
      <c r="A16430" t="n">
        <v>139909</v>
      </c>
      <c r="B16430" s="30" t="n">
        <v>28</v>
      </c>
    </row>
    <row r="16431" spans="1:6">
      <c r="A16431" t="s">
        <v>4</v>
      </c>
      <c r="B16431" s="4" t="s">
        <v>5</v>
      </c>
      <c r="C16431" s="4" t="s">
        <v>8</v>
      </c>
      <c r="D16431" s="4" t="s">
        <v>7</v>
      </c>
      <c r="E16431" s="4" t="s">
        <v>7</v>
      </c>
      <c r="F16431" s="4" t="s">
        <v>8</v>
      </c>
    </row>
    <row r="16432" spans="1:6">
      <c r="A16432" t="n">
        <v>139910</v>
      </c>
      <c r="B16432" s="28" t="n">
        <v>25</v>
      </c>
      <c r="C16432" s="7" t="n">
        <v>1</v>
      </c>
      <c r="D16432" s="7" t="n">
        <v>65535</v>
      </c>
      <c r="E16432" s="7" t="n">
        <v>65535</v>
      </c>
      <c r="F16432" s="7" t="n">
        <v>0</v>
      </c>
    </row>
    <row r="16433" spans="1:6">
      <c r="A16433" t="s">
        <v>4</v>
      </c>
      <c r="B16433" s="4" t="s">
        <v>5</v>
      </c>
      <c r="C16433" s="4" t="s">
        <v>8</v>
      </c>
      <c r="D16433" s="4" t="s">
        <v>7</v>
      </c>
      <c r="E16433" s="4" t="s">
        <v>9</v>
      </c>
    </row>
    <row r="16434" spans="1:6">
      <c r="A16434" t="n">
        <v>139917</v>
      </c>
      <c r="B16434" s="38" t="n">
        <v>51</v>
      </c>
      <c r="C16434" s="7" t="n">
        <v>4</v>
      </c>
      <c r="D16434" s="7" t="n">
        <v>31</v>
      </c>
      <c r="E16434" s="7" t="s">
        <v>298</v>
      </c>
    </row>
    <row r="16435" spans="1:6">
      <c r="A16435" t="s">
        <v>4</v>
      </c>
      <c r="B16435" s="4" t="s">
        <v>5</v>
      </c>
      <c r="C16435" s="4" t="s">
        <v>7</v>
      </c>
    </row>
    <row r="16436" spans="1:6">
      <c r="A16436" t="n">
        <v>139931</v>
      </c>
      <c r="B16436" s="23" t="n">
        <v>16</v>
      </c>
      <c r="C16436" s="7" t="n">
        <v>0</v>
      </c>
    </row>
    <row r="16437" spans="1:6">
      <c r="A16437" t="s">
        <v>4</v>
      </c>
      <c r="B16437" s="4" t="s">
        <v>5</v>
      </c>
      <c r="C16437" s="4" t="s">
        <v>7</v>
      </c>
      <c r="D16437" s="4" t="s">
        <v>69</v>
      </c>
      <c r="E16437" s="4" t="s">
        <v>8</v>
      </c>
      <c r="F16437" s="4" t="s">
        <v>8</v>
      </c>
    </row>
    <row r="16438" spans="1:6">
      <c r="A16438" t="n">
        <v>139934</v>
      </c>
      <c r="B16438" s="39" t="n">
        <v>26</v>
      </c>
      <c r="C16438" s="7" t="n">
        <v>31</v>
      </c>
      <c r="D16438" s="7" t="s">
        <v>299</v>
      </c>
      <c r="E16438" s="7" t="n">
        <v>2</v>
      </c>
      <c r="F16438" s="7" t="n">
        <v>0</v>
      </c>
    </row>
    <row r="16439" spans="1:6">
      <c r="A16439" t="s">
        <v>4</v>
      </c>
      <c r="B16439" s="4" t="s">
        <v>5</v>
      </c>
    </row>
    <row r="16440" spans="1:6">
      <c r="A16440" t="n">
        <v>140010</v>
      </c>
      <c r="B16440" s="30" t="n">
        <v>28</v>
      </c>
    </row>
    <row r="16441" spans="1:6">
      <c r="A16441" t="s">
        <v>4</v>
      </c>
      <c r="B16441" s="4" t="s">
        <v>5</v>
      </c>
      <c r="C16441" s="4" t="s">
        <v>8</v>
      </c>
      <c r="D16441" s="4" t="s">
        <v>7</v>
      </c>
      <c r="E16441" s="4" t="s">
        <v>7</v>
      </c>
      <c r="F16441" s="4" t="s">
        <v>8</v>
      </c>
    </row>
    <row r="16442" spans="1:6">
      <c r="A16442" t="n">
        <v>140011</v>
      </c>
      <c r="B16442" s="28" t="n">
        <v>25</v>
      </c>
      <c r="C16442" s="7" t="n">
        <v>1</v>
      </c>
      <c r="D16442" s="7" t="n">
        <v>60</v>
      </c>
      <c r="E16442" s="7" t="n">
        <v>640</v>
      </c>
      <c r="F16442" s="7" t="n">
        <v>1</v>
      </c>
    </row>
    <row r="16443" spans="1:6">
      <c r="A16443" t="s">
        <v>4</v>
      </c>
      <c r="B16443" s="4" t="s">
        <v>5</v>
      </c>
      <c r="C16443" s="4" t="s">
        <v>8</v>
      </c>
      <c r="D16443" s="4" t="s">
        <v>7</v>
      </c>
      <c r="E16443" s="4" t="s">
        <v>9</v>
      </c>
    </row>
    <row r="16444" spans="1:6">
      <c r="A16444" t="n">
        <v>140018</v>
      </c>
      <c r="B16444" s="38" t="n">
        <v>51</v>
      </c>
      <c r="C16444" s="7" t="n">
        <v>4</v>
      </c>
      <c r="D16444" s="7" t="n">
        <v>3</v>
      </c>
      <c r="E16444" s="7" t="s">
        <v>296</v>
      </c>
    </row>
    <row r="16445" spans="1:6">
      <c r="A16445" t="s">
        <v>4</v>
      </c>
      <c r="B16445" s="4" t="s">
        <v>5</v>
      </c>
      <c r="C16445" s="4" t="s">
        <v>7</v>
      </c>
    </row>
    <row r="16446" spans="1:6">
      <c r="A16446" t="n">
        <v>140031</v>
      </c>
      <c r="B16446" s="23" t="n">
        <v>16</v>
      </c>
      <c r="C16446" s="7" t="n">
        <v>0</v>
      </c>
    </row>
    <row r="16447" spans="1:6">
      <c r="A16447" t="s">
        <v>4</v>
      </c>
      <c r="B16447" s="4" t="s">
        <v>5</v>
      </c>
      <c r="C16447" s="4" t="s">
        <v>7</v>
      </c>
      <c r="D16447" s="4" t="s">
        <v>69</v>
      </c>
      <c r="E16447" s="4" t="s">
        <v>8</v>
      </c>
      <c r="F16447" s="4" t="s">
        <v>8</v>
      </c>
    </row>
    <row r="16448" spans="1:6">
      <c r="A16448" t="n">
        <v>140034</v>
      </c>
      <c r="B16448" s="39" t="n">
        <v>26</v>
      </c>
      <c r="C16448" s="7" t="n">
        <v>3</v>
      </c>
      <c r="D16448" s="7" t="s">
        <v>300</v>
      </c>
      <c r="E16448" s="7" t="n">
        <v>2</v>
      </c>
      <c r="F16448" s="7" t="n">
        <v>0</v>
      </c>
    </row>
    <row r="16449" spans="1:6">
      <c r="A16449" t="s">
        <v>4</v>
      </c>
      <c r="B16449" s="4" t="s">
        <v>5</v>
      </c>
    </row>
    <row r="16450" spans="1:6">
      <c r="A16450" t="n">
        <v>140068</v>
      </c>
      <c r="B16450" s="30" t="n">
        <v>28</v>
      </c>
    </row>
    <row r="16451" spans="1:6">
      <c r="A16451" t="s">
        <v>4</v>
      </c>
      <c r="B16451" s="4" t="s">
        <v>5</v>
      </c>
      <c r="C16451" s="4" t="s">
        <v>8</v>
      </c>
      <c r="D16451" s="4" t="s">
        <v>7</v>
      </c>
      <c r="E16451" s="4" t="s">
        <v>7</v>
      </c>
      <c r="F16451" s="4" t="s">
        <v>8</v>
      </c>
    </row>
    <row r="16452" spans="1:6">
      <c r="A16452" t="n">
        <v>140069</v>
      </c>
      <c r="B16452" s="28" t="n">
        <v>25</v>
      </c>
      <c r="C16452" s="7" t="n">
        <v>1</v>
      </c>
      <c r="D16452" s="7" t="n">
        <v>65535</v>
      </c>
      <c r="E16452" s="7" t="n">
        <v>65535</v>
      </c>
      <c r="F16452" s="7" t="n">
        <v>0</v>
      </c>
    </row>
    <row r="16453" spans="1:6">
      <c r="A16453" t="s">
        <v>4</v>
      </c>
      <c r="B16453" s="4" t="s">
        <v>5</v>
      </c>
      <c r="C16453" s="4" t="s">
        <v>7</v>
      </c>
      <c r="D16453" s="4" t="s">
        <v>8</v>
      </c>
    </row>
    <row r="16454" spans="1:6">
      <c r="A16454" t="n">
        <v>140076</v>
      </c>
      <c r="B16454" s="60" t="n">
        <v>89</v>
      </c>
      <c r="C16454" s="7" t="n">
        <v>65533</v>
      </c>
      <c r="D16454" s="7" t="n">
        <v>1</v>
      </c>
    </row>
    <row r="16455" spans="1:6">
      <c r="A16455" t="s">
        <v>4</v>
      </c>
      <c r="B16455" s="4" t="s">
        <v>5</v>
      </c>
      <c r="C16455" s="4" t="s">
        <v>8</v>
      </c>
      <c r="D16455" s="4" t="s">
        <v>7</v>
      </c>
      <c r="E16455" s="4" t="s">
        <v>18</v>
      </c>
    </row>
    <row r="16456" spans="1:6">
      <c r="A16456" t="n">
        <v>140080</v>
      </c>
      <c r="B16456" s="25" t="n">
        <v>58</v>
      </c>
      <c r="C16456" s="7" t="n">
        <v>101</v>
      </c>
      <c r="D16456" s="7" t="n">
        <v>300</v>
      </c>
      <c r="E16456" s="7" t="n">
        <v>1</v>
      </c>
    </row>
    <row r="16457" spans="1:6">
      <c r="A16457" t="s">
        <v>4</v>
      </c>
      <c r="B16457" s="4" t="s">
        <v>5</v>
      </c>
      <c r="C16457" s="4" t="s">
        <v>8</v>
      </c>
      <c r="D16457" s="4" t="s">
        <v>7</v>
      </c>
    </row>
    <row r="16458" spans="1:6">
      <c r="A16458" t="n">
        <v>140088</v>
      </c>
      <c r="B16458" s="25" t="n">
        <v>58</v>
      </c>
      <c r="C16458" s="7" t="n">
        <v>254</v>
      </c>
      <c r="D16458" s="7" t="n">
        <v>0</v>
      </c>
    </row>
    <row r="16459" spans="1:6">
      <c r="A16459" t="s">
        <v>4</v>
      </c>
      <c r="B16459" s="4" t="s">
        <v>5</v>
      </c>
      <c r="C16459" s="4" t="s">
        <v>7</v>
      </c>
      <c r="D16459" s="4" t="s">
        <v>18</v>
      </c>
      <c r="E16459" s="4" t="s">
        <v>18</v>
      </c>
      <c r="F16459" s="4" t="s">
        <v>18</v>
      </c>
      <c r="G16459" s="4" t="s">
        <v>18</v>
      </c>
    </row>
    <row r="16460" spans="1:6">
      <c r="A16460" t="n">
        <v>140092</v>
      </c>
      <c r="B16460" s="33" t="n">
        <v>46</v>
      </c>
      <c r="C16460" s="7" t="n">
        <v>0</v>
      </c>
      <c r="D16460" s="7" t="n">
        <v>-0.300000011920929</v>
      </c>
      <c r="E16460" s="7" t="n">
        <v>0</v>
      </c>
      <c r="F16460" s="7" t="n">
        <v>-30.3500003814697</v>
      </c>
      <c r="G16460" s="7" t="n">
        <v>0</v>
      </c>
    </row>
    <row r="16461" spans="1:6">
      <c r="A16461" t="s">
        <v>4</v>
      </c>
      <c r="B16461" s="4" t="s">
        <v>5</v>
      </c>
      <c r="C16461" s="4" t="s">
        <v>7</v>
      </c>
      <c r="D16461" s="4" t="s">
        <v>18</v>
      </c>
      <c r="E16461" s="4" t="s">
        <v>18</v>
      </c>
      <c r="F16461" s="4" t="s">
        <v>18</v>
      </c>
      <c r="G16461" s="4" t="s">
        <v>18</v>
      </c>
    </row>
    <row r="16462" spans="1:6">
      <c r="A16462" t="n">
        <v>140111</v>
      </c>
      <c r="B16462" s="33" t="n">
        <v>46</v>
      </c>
      <c r="C16462" s="7" t="n">
        <v>1</v>
      </c>
      <c r="D16462" s="7" t="n">
        <v>-0.550000011920929</v>
      </c>
      <c r="E16462" s="7" t="n">
        <v>0</v>
      </c>
      <c r="F16462" s="7" t="n">
        <v>-29.3999996185303</v>
      </c>
      <c r="G16462" s="7" t="n">
        <v>0</v>
      </c>
    </row>
    <row r="16463" spans="1:6">
      <c r="A16463" t="s">
        <v>4</v>
      </c>
      <c r="B16463" s="4" t="s">
        <v>5</v>
      </c>
      <c r="C16463" s="4" t="s">
        <v>7</v>
      </c>
      <c r="D16463" s="4" t="s">
        <v>18</v>
      </c>
      <c r="E16463" s="4" t="s">
        <v>18</v>
      </c>
      <c r="F16463" s="4" t="s">
        <v>18</v>
      </c>
      <c r="G16463" s="4" t="s">
        <v>18</v>
      </c>
    </row>
    <row r="16464" spans="1:6">
      <c r="A16464" t="n">
        <v>140130</v>
      </c>
      <c r="B16464" s="33" t="n">
        <v>46</v>
      </c>
      <c r="C16464" s="7" t="n">
        <v>2</v>
      </c>
      <c r="D16464" s="7" t="n">
        <v>0.349999994039536</v>
      </c>
      <c r="E16464" s="7" t="n">
        <v>0</v>
      </c>
      <c r="F16464" s="7" t="n">
        <v>-29.8999996185303</v>
      </c>
      <c r="G16464" s="7" t="n">
        <v>0</v>
      </c>
    </row>
    <row r="16465" spans="1:7">
      <c r="A16465" t="s">
        <v>4</v>
      </c>
      <c r="B16465" s="4" t="s">
        <v>5</v>
      </c>
      <c r="C16465" s="4" t="s">
        <v>7</v>
      </c>
      <c r="D16465" s="4" t="s">
        <v>18</v>
      </c>
      <c r="E16465" s="4" t="s">
        <v>18</v>
      </c>
      <c r="F16465" s="4" t="s">
        <v>18</v>
      </c>
      <c r="G16465" s="4" t="s">
        <v>18</v>
      </c>
    </row>
    <row r="16466" spans="1:7">
      <c r="A16466" t="n">
        <v>140149</v>
      </c>
      <c r="B16466" s="33" t="n">
        <v>46</v>
      </c>
      <c r="C16466" s="7" t="n">
        <v>3</v>
      </c>
      <c r="D16466" s="7" t="n">
        <v>-0.699999988079071</v>
      </c>
      <c r="E16466" s="7" t="n">
        <v>0</v>
      </c>
      <c r="F16466" s="7" t="n">
        <v>-28.5499992370605</v>
      </c>
      <c r="G16466" s="7" t="n">
        <v>0</v>
      </c>
    </row>
    <row r="16467" spans="1:7">
      <c r="A16467" t="s">
        <v>4</v>
      </c>
      <c r="B16467" s="4" t="s">
        <v>5</v>
      </c>
      <c r="C16467" s="4" t="s">
        <v>7</v>
      </c>
      <c r="D16467" s="4" t="s">
        <v>18</v>
      </c>
      <c r="E16467" s="4" t="s">
        <v>18</v>
      </c>
      <c r="F16467" s="4" t="s">
        <v>18</v>
      </c>
      <c r="G16467" s="4" t="s">
        <v>18</v>
      </c>
    </row>
    <row r="16468" spans="1:7">
      <c r="A16468" t="n">
        <v>140168</v>
      </c>
      <c r="B16468" s="33" t="n">
        <v>46</v>
      </c>
      <c r="C16468" s="7" t="n">
        <v>5</v>
      </c>
      <c r="D16468" s="7" t="n">
        <v>1.5</v>
      </c>
      <c r="E16468" s="7" t="n">
        <v>0.0599999986588955</v>
      </c>
      <c r="F16468" s="7" t="n">
        <v>-28.7000007629395</v>
      </c>
      <c r="G16468" s="7" t="n">
        <v>0</v>
      </c>
    </row>
    <row r="16469" spans="1:7">
      <c r="A16469" t="s">
        <v>4</v>
      </c>
      <c r="B16469" s="4" t="s">
        <v>5</v>
      </c>
      <c r="C16469" s="4" t="s">
        <v>7</v>
      </c>
      <c r="D16469" s="4" t="s">
        <v>18</v>
      </c>
      <c r="E16469" s="4" t="s">
        <v>18</v>
      </c>
      <c r="F16469" s="4" t="s">
        <v>18</v>
      </c>
      <c r="G16469" s="4" t="s">
        <v>18</v>
      </c>
    </row>
    <row r="16470" spans="1:7">
      <c r="A16470" t="n">
        <v>140187</v>
      </c>
      <c r="B16470" s="33" t="n">
        <v>46</v>
      </c>
      <c r="C16470" s="7" t="n">
        <v>7</v>
      </c>
      <c r="D16470" s="7" t="n">
        <v>0.949999988079071</v>
      </c>
      <c r="E16470" s="7" t="n">
        <v>0.0599999986588955</v>
      </c>
      <c r="F16470" s="7" t="n">
        <v>-28.1499996185303</v>
      </c>
      <c r="G16470" s="7" t="n">
        <v>0</v>
      </c>
    </row>
    <row r="16471" spans="1:7">
      <c r="A16471" t="s">
        <v>4</v>
      </c>
      <c r="B16471" s="4" t="s">
        <v>5</v>
      </c>
      <c r="C16471" s="4" t="s">
        <v>7</v>
      </c>
      <c r="D16471" s="4" t="s">
        <v>18</v>
      </c>
      <c r="E16471" s="4" t="s">
        <v>18</v>
      </c>
      <c r="F16471" s="4" t="s">
        <v>18</v>
      </c>
      <c r="G16471" s="4" t="s">
        <v>18</v>
      </c>
    </row>
    <row r="16472" spans="1:7">
      <c r="A16472" t="n">
        <v>140206</v>
      </c>
      <c r="B16472" s="33" t="n">
        <v>46</v>
      </c>
      <c r="C16472" s="7" t="n">
        <v>8</v>
      </c>
      <c r="D16472" s="7" t="n">
        <v>0.25</v>
      </c>
      <c r="E16472" s="7" t="n">
        <v>0</v>
      </c>
      <c r="F16472" s="7" t="n">
        <v>-27.6499996185303</v>
      </c>
      <c r="G16472" s="7" t="n">
        <v>0</v>
      </c>
    </row>
    <row r="16473" spans="1:7">
      <c r="A16473" t="s">
        <v>4</v>
      </c>
      <c r="B16473" s="4" t="s">
        <v>5</v>
      </c>
      <c r="C16473" s="4" t="s">
        <v>7</v>
      </c>
      <c r="D16473" s="4" t="s">
        <v>18</v>
      </c>
      <c r="E16473" s="4" t="s">
        <v>18</v>
      </c>
      <c r="F16473" s="4" t="s">
        <v>18</v>
      </c>
      <c r="G16473" s="4" t="s">
        <v>18</v>
      </c>
    </row>
    <row r="16474" spans="1:7">
      <c r="A16474" t="n">
        <v>140225</v>
      </c>
      <c r="B16474" s="33" t="n">
        <v>46</v>
      </c>
      <c r="C16474" s="7" t="n">
        <v>14</v>
      </c>
      <c r="D16474" s="7" t="n">
        <v>-2.65000009536743</v>
      </c>
      <c r="E16474" s="7" t="n">
        <v>0</v>
      </c>
      <c r="F16474" s="7" t="n">
        <v>-31.75</v>
      </c>
      <c r="G16474" s="7" t="n">
        <v>0</v>
      </c>
    </row>
    <row r="16475" spans="1:7">
      <c r="A16475" t="s">
        <v>4</v>
      </c>
      <c r="B16475" s="4" t="s">
        <v>5</v>
      </c>
      <c r="C16475" s="4" t="s">
        <v>7</v>
      </c>
      <c r="D16475" s="4" t="s">
        <v>18</v>
      </c>
      <c r="E16475" s="4" t="s">
        <v>18</v>
      </c>
      <c r="F16475" s="4" t="s">
        <v>18</v>
      </c>
      <c r="G16475" s="4" t="s">
        <v>18</v>
      </c>
    </row>
    <row r="16476" spans="1:7">
      <c r="A16476" t="n">
        <v>140244</v>
      </c>
      <c r="B16476" s="33" t="n">
        <v>46</v>
      </c>
      <c r="C16476" s="7" t="n">
        <v>80</v>
      </c>
      <c r="D16476" s="7" t="n">
        <v>2.04999995231628</v>
      </c>
      <c r="E16476" s="7" t="n">
        <v>0</v>
      </c>
      <c r="F16476" s="7" t="n">
        <v>-30.1499996185303</v>
      </c>
      <c r="G16476" s="7" t="n">
        <v>0</v>
      </c>
    </row>
    <row r="16477" spans="1:7">
      <c r="A16477" t="s">
        <v>4</v>
      </c>
      <c r="B16477" s="4" t="s">
        <v>5</v>
      </c>
      <c r="C16477" s="4" t="s">
        <v>7</v>
      </c>
      <c r="D16477" s="4" t="s">
        <v>18</v>
      </c>
      <c r="E16477" s="4" t="s">
        <v>18</v>
      </c>
      <c r="F16477" s="4" t="s">
        <v>18</v>
      </c>
      <c r="G16477" s="4" t="s">
        <v>18</v>
      </c>
    </row>
    <row r="16478" spans="1:7">
      <c r="A16478" t="n">
        <v>140263</v>
      </c>
      <c r="B16478" s="33" t="n">
        <v>46</v>
      </c>
      <c r="C16478" s="7" t="n">
        <v>15</v>
      </c>
      <c r="D16478" s="7" t="n">
        <v>-0.800000011920929</v>
      </c>
      <c r="E16478" s="7" t="n">
        <v>0</v>
      </c>
      <c r="F16478" s="7" t="n">
        <v>-33.0999984741211</v>
      </c>
      <c r="G16478" s="7" t="n">
        <v>0</v>
      </c>
    </row>
    <row r="16479" spans="1:7">
      <c r="A16479" t="s">
        <v>4</v>
      </c>
      <c r="B16479" s="4" t="s">
        <v>5</v>
      </c>
      <c r="C16479" s="4" t="s">
        <v>7</v>
      </c>
      <c r="D16479" s="4" t="s">
        <v>18</v>
      </c>
      <c r="E16479" s="4" t="s">
        <v>18</v>
      </c>
      <c r="F16479" s="4" t="s">
        <v>18</v>
      </c>
      <c r="G16479" s="4" t="s">
        <v>18</v>
      </c>
    </row>
    <row r="16480" spans="1:7">
      <c r="A16480" t="n">
        <v>140282</v>
      </c>
      <c r="B16480" s="33" t="n">
        <v>46</v>
      </c>
      <c r="C16480" s="7" t="n">
        <v>18</v>
      </c>
      <c r="D16480" s="7" t="n">
        <v>-1.04999995231628</v>
      </c>
      <c r="E16480" s="7" t="n">
        <v>0</v>
      </c>
      <c r="F16480" s="7" t="n">
        <v>-31.3999996185303</v>
      </c>
      <c r="G16480" s="7" t="n">
        <v>0</v>
      </c>
    </row>
    <row r="16481" spans="1:7">
      <c r="A16481" t="s">
        <v>4</v>
      </c>
      <c r="B16481" s="4" t="s">
        <v>5</v>
      </c>
      <c r="C16481" s="4" t="s">
        <v>7</v>
      </c>
      <c r="D16481" s="4" t="s">
        <v>18</v>
      </c>
      <c r="E16481" s="4" t="s">
        <v>18</v>
      </c>
      <c r="F16481" s="4" t="s">
        <v>18</v>
      </c>
      <c r="G16481" s="4" t="s">
        <v>18</v>
      </c>
    </row>
    <row r="16482" spans="1:7">
      <c r="A16482" t="n">
        <v>140301</v>
      </c>
      <c r="B16482" s="33" t="n">
        <v>46</v>
      </c>
      <c r="C16482" s="7" t="n">
        <v>31</v>
      </c>
      <c r="D16482" s="7" t="n">
        <v>1.39999997615814</v>
      </c>
      <c r="E16482" s="7" t="n">
        <v>0</v>
      </c>
      <c r="F16482" s="7" t="n">
        <v>-32.4500007629395</v>
      </c>
      <c r="G16482" s="7" t="n">
        <v>0</v>
      </c>
    </row>
    <row r="16483" spans="1:7">
      <c r="A16483" t="s">
        <v>4</v>
      </c>
      <c r="B16483" s="4" t="s">
        <v>5</v>
      </c>
      <c r="C16483" s="4" t="s">
        <v>7</v>
      </c>
      <c r="D16483" s="4" t="s">
        <v>18</v>
      </c>
      <c r="E16483" s="4" t="s">
        <v>18</v>
      </c>
      <c r="F16483" s="4" t="s">
        <v>18</v>
      </c>
      <c r="G16483" s="4" t="s">
        <v>18</v>
      </c>
    </row>
    <row r="16484" spans="1:7">
      <c r="A16484" t="n">
        <v>140320</v>
      </c>
      <c r="B16484" s="33" t="n">
        <v>46</v>
      </c>
      <c r="C16484" s="7" t="n">
        <v>33</v>
      </c>
      <c r="D16484" s="7" t="n">
        <v>0.349999994039536</v>
      </c>
      <c r="E16484" s="7" t="n">
        <v>0</v>
      </c>
      <c r="F16484" s="7" t="n">
        <v>-33.0999984741211</v>
      </c>
      <c r="G16484" s="7" t="n">
        <v>0</v>
      </c>
    </row>
    <row r="16485" spans="1:7">
      <c r="A16485" t="s">
        <v>4</v>
      </c>
      <c r="B16485" s="4" t="s">
        <v>5</v>
      </c>
      <c r="C16485" s="4" t="s">
        <v>7</v>
      </c>
      <c r="D16485" s="4" t="s">
        <v>18</v>
      </c>
      <c r="E16485" s="4" t="s">
        <v>18</v>
      </c>
      <c r="F16485" s="4" t="s">
        <v>18</v>
      </c>
      <c r="G16485" s="4" t="s">
        <v>18</v>
      </c>
    </row>
    <row r="16486" spans="1:7">
      <c r="A16486" t="n">
        <v>140339</v>
      </c>
      <c r="B16486" s="33" t="n">
        <v>46</v>
      </c>
      <c r="C16486" s="7" t="n">
        <v>16</v>
      </c>
      <c r="D16486" s="7" t="n">
        <v>-2.04999995231628</v>
      </c>
      <c r="E16486" s="7" t="n">
        <v>0</v>
      </c>
      <c r="F16486" s="7" t="n">
        <v>-33</v>
      </c>
      <c r="G16486" s="7" t="n">
        <v>0</v>
      </c>
    </row>
    <row r="16487" spans="1:7">
      <c r="A16487" t="s">
        <v>4</v>
      </c>
      <c r="B16487" s="4" t="s">
        <v>5</v>
      </c>
      <c r="C16487" s="4" t="s">
        <v>7</v>
      </c>
      <c r="D16487" s="4" t="s">
        <v>18</v>
      </c>
      <c r="E16487" s="4" t="s">
        <v>18</v>
      </c>
      <c r="F16487" s="4" t="s">
        <v>18</v>
      </c>
      <c r="G16487" s="4" t="s">
        <v>18</v>
      </c>
    </row>
    <row r="16488" spans="1:7">
      <c r="A16488" t="n">
        <v>140358</v>
      </c>
      <c r="B16488" s="33" t="n">
        <v>46</v>
      </c>
      <c r="C16488" s="7" t="n">
        <v>7032</v>
      </c>
      <c r="D16488" s="7" t="n">
        <v>-0.200000002980232</v>
      </c>
      <c r="E16488" s="7" t="n">
        <v>0</v>
      </c>
      <c r="F16488" s="7" t="n">
        <v>-30.1000003814697</v>
      </c>
      <c r="G16488" s="7" t="n">
        <v>0</v>
      </c>
    </row>
    <row r="16489" spans="1:7">
      <c r="A16489" t="s">
        <v>4</v>
      </c>
      <c r="B16489" s="4" t="s">
        <v>5</v>
      </c>
      <c r="C16489" s="4" t="s">
        <v>7</v>
      </c>
      <c r="D16489" s="4" t="s">
        <v>7</v>
      </c>
      <c r="E16489" s="4" t="s">
        <v>18</v>
      </c>
      <c r="F16489" s="4" t="s">
        <v>8</v>
      </c>
    </row>
    <row r="16490" spans="1:7">
      <c r="A16490" t="n">
        <v>140377</v>
      </c>
      <c r="B16490" s="58" t="n">
        <v>53</v>
      </c>
      <c r="C16490" s="7" t="n">
        <v>0</v>
      </c>
      <c r="D16490" s="7" t="n">
        <v>13</v>
      </c>
      <c r="E16490" s="7" t="n">
        <v>0</v>
      </c>
      <c r="F16490" s="7" t="n">
        <v>0</v>
      </c>
    </row>
    <row r="16491" spans="1:7">
      <c r="A16491" t="s">
        <v>4</v>
      </c>
      <c r="B16491" s="4" t="s">
        <v>5</v>
      </c>
      <c r="C16491" s="4" t="s">
        <v>7</v>
      </c>
      <c r="D16491" s="4" t="s">
        <v>7</v>
      </c>
      <c r="E16491" s="4" t="s">
        <v>18</v>
      </c>
      <c r="F16491" s="4" t="s">
        <v>8</v>
      </c>
    </row>
    <row r="16492" spans="1:7">
      <c r="A16492" t="n">
        <v>140387</v>
      </c>
      <c r="B16492" s="58" t="n">
        <v>53</v>
      </c>
      <c r="C16492" s="7" t="n">
        <v>1</v>
      </c>
      <c r="D16492" s="7" t="n">
        <v>13</v>
      </c>
      <c r="E16492" s="7" t="n">
        <v>0</v>
      </c>
      <c r="F16492" s="7" t="n">
        <v>0</v>
      </c>
    </row>
    <row r="16493" spans="1:7">
      <c r="A16493" t="s">
        <v>4</v>
      </c>
      <c r="B16493" s="4" t="s">
        <v>5</v>
      </c>
      <c r="C16493" s="4" t="s">
        <v>7</v>
      </c>
      <c r="D16493" s="4" t="s">
        <v>7</v>
      </c>
      <c r="E16493" s="4" t="s">
        <v>18</v>
      </c>
      <c r="F16493" s="4" t="s">
        <v>8</v>
      </c>
    </row>
    <row r="16494" spans="1:7">
      <c r="A16494" t="n">
        <v>140397</v>
      </c>
      <c r="B16494" s="58" t="n">
        <v>53</v>
      </c>
      <c r="C16494" s="7" t="n">
        <v>2</v>
      </c>
      <c r="D16494" s="7" t="n">
        <v>13</v>
      </c>
      <c r="E16494" s="7" t="n">
        <v>0</v>
      </c>
      <c r="F16494" s="7" t="n">
        <v>0</v>
      </c>
    </row>
    <row r="16495" spans="1:7">
      <c r="A16495" t="s">
        <v>4</v>
      </c>
      <c r="B16495" s="4" t="s">
        <v>5</v>
      </c>
      <c r="C16495" s="4" t="s">
        <v>7</v>
      </c>
      <c r="D16495" s="4" t="s">
        <v>7</v>
      </c>
      <c r="E16495" s="4" t="s">
        <v>18</v>
      </c>
      <c r="F16495" s="4" t="s">
        <v>8</v>
      </c>
    </row>
    <row r="16496" spans="1:7">
      <c r="A16496" t="n">
        <v>140407</v>
      </c>
      <c r="B16496" s="58" t="n">
        <v>53</v>
      </c>
      <c r="C16496" s="7" t="n">
        <v>3</v>
      </c>
      <c r="D16496" s="7" t="n">
        <v>13</v>
      </c>
      <c r="E16496" s="7" t="n">
        <v>0</v>
      </c>
      <c r="F16496" s="7" t="n">
        <v>0</v>
      </c>
    </row>
    <row r="16497" spans="1:7">
      <c r="A16497" t="s">
        <v>4</v>
      </c>
      <c r="B16497" s="4" t="s">
        <v>5</v>
      </c>
      <c r="C16497" s="4" t="s">
        <v>7</v>
      </c>
      <c r="D16497" s="4" t="s">
        <v>7</v>
      </c>
      <c r="E16497" s="4" t="s">
        <v>18</v>
      </c>
      <c r="F16497" s="4" t="s">
        <v>8</v>
      </c>
    </row>
    <row r="16498" spans="1:7">
      <c r="A16498" t="n">
        <v>140417</v>
      </c>
      <c r="B16498" s="58" t="n">
        <v>53</v>
      </c>
      <c r="C16498" s="7" t="n">
        <v>5</v>
      </c>
      <c r="D16498" s="7" t="n">
        <v>13</v>
      </c>
      <c r="E16498" s="7" t="n">
        <v>0</v>
      </c>
      <c r="F16498" s="7" t="n">
        <v>0</v>
      </c>
    </row>
    <row r="16499" spans="1:7">
      <c r="A16499" t="s">
        <v>4</v>
      </c>
      <c r="B16499" s="4" t="s">
        <v>5</v>
      </c>
      <c r="C16499" s="4" t="s">
        <v>7</v>
      </c>
      <c r="D16499" s="4" t="s">
        <v>7</v>
      </c>
      <c r="E16499" s="4" t="s">
        <v>18</v>
      </c>
      <c r="F16499" s="4" t="s">
        <v>8</v>
      </c>
    </row>
    <row r="16500" spans="1:7">
      <c r="A16500" t="n">
        <v>140427</v>
      </c>
      <c r="B16500" s="58" t="n">
        <v>53</v>
      </c>
      <c r="C16500" s="7" t="n">
        <v>7</v>
      </c>
      <c r="D16500" s="7" t="n">
        <v>13</v>
      </c>
      <c r="E16500" s="7" t="n">
        <v>0</v>
      </c>
      <c r="F16500" s="7" t="n">
        <v>0</v>
      </c>
    </row>
    <row r="16501" spans="1:7">
      <c r="A16501" t="s">
        <v>4</v>
      </c>
      <c r="B16501" s="4" t="s">
        <v>5</v>
      </c>
      <c r="C16501" s="4" t="s">
        <v>7</v>
      </c>
      <c r="D16501" s="4" t="s">
        <v>7</v>
      </c>
      <c r="E16501" s="4" t="s">
        <v>18</v>
      </c>
      <c r="F16501" s="4" t="s">
        <v>8</v>
      </c>
    </row>
    <row r="16502" spans="1:7">
      <c r="A16502" t="n">
        <v>140437</v>
      </c>
      <c r="B16502" s="58" t="n">
        <v>53</v>
      </c>
      <c r="C16502" s="7" t="n">
        <v>8</v>
      </c>
      <c r="D16502" s="7" t="n">
        <v>13</v>
      </c>
      <c r="E16502" s="7" t="n">
        <v>0</v>
      </c>
      <c r="F16502" s="7" t="n">
        <v>0</v>
      </c>
    </row>
    <row r="16503" spans="1:7">
      <c r="A16503" t="s">
        <v>4</v>
      </c>
      <c r="B16503" s="4" t="s">
        <v>5</v>
      </c>
      <c r="C16503" s="4" t="s">
        <v>7</v>
      </c>
      <c r="D16503" s="4" t="s">
        <v>7</v>
      </c>
      <c r="E16503" s="4" t="s">
        <v>18</v>
      </c>
      <c r="F16503" s="4" t="s">
        <v>8</v>
      </c>
    </row>
    <row r="16504" spans="1:7">
      <c r="A16504" t="n">
        <v>140447</v>
      </c>
      <c r="B16504" s="58" t="n">
        <v>53</v>
      </c>
      <c r="C16504" s="7" t="n">
        <v>14</v>
      </c>
      <c r="D16504" s="7" t="n">
        <v>13</v>
      </c>
      <c r="E16504" s="7" t="n">
        <v>0</v>
      </c>
      <c r="F16504" s="7" t="n">
        <v>0</v>
      </c>
    </row>
    <row r="16505" spans="1:7">
      <c r="A16505" t="s">
        <v>4</v>
      </c>
      <c r="B16505" s="4" t="s">
        <v>5</v>
      </c>
      <c r="C16505" s="4" t="s">
        <v>7</v>
      </c>
      <c r="D16505" s="4" t="s">
        <v>7</v>
      </c>
      <c r="E16505" s="4" t="s">
        <v>18</v>
      </c>
      <c r="F16505" s="4" t="s">
        <v>8</v>
      </c>
    </row>
    <row r="16506" spans="1:7">
      <c r="A16506" t="n">
        <v>140457</v>
      </c>
      <c r="B16506" s="58" t="n">
        <v>53</v>
      </c>
      <c r="C16506" s="7" t="n">
        <v>80</v>
      </c>
      <c r="D16506" s="7" t="n">
        <v>13</v>
      </c>
      <c r="E16506" s="7" t="n">
        <v>0</v>
      </c>
      <c r="F16506" s="7" t="n">
        <v>0</v>
      </c>
    </row>
    <row r="16507" spans="1:7">
      <c r="A16507" t="s">
        <v>4</v>
      </c>
      <c r="B16507" s="4" t="s">
        <v>5</v>
      </c>
      <c r="C16507" s="4" t="s">
        <v>7</v>
      </c>
      <c r="D16507" s="4" t="s">
        <v>7</v>
      </c>
      <c r="E16507" s="4" t="s">
        <v>18</v>
      </c>
      <c r="F16507" s="4" t="s">
        <v>8</v>
      </c>
    </row>
    <row r="16508" spans="1:7">
      <c r="A16508" t="n">
        <v>140467</v>
      </c>
      <c r="B16508" s="58" t="n">
        <v>53</v>
      </c>
      <c r="C16508" s="7" t="n">
        <v>15</v>
      </c>
      <c r="D16508" s="7" t="n">
        <v>13</v>
      </c>
      <c r="E16508" s="7" t="n">
        <v>0</v>
      </c>
      <c r="F16508" s="7" t="n">
        <v>0</v>
      </c>
    </row>
    <row r="16509" spans="1:7">
      <c r="A16509" t="s">
        <v>4</v>
      </c>
      <c r="B16509" s="4" t="s">
        <v>5</v>
      </c>
      <c r="C16509" s="4" t="s">
        <v>7</v>
      </c>
      <c r="D16509" s="4" t="s">
        <v>7</v>
      </c>
      <c r="E16509" s="4" t="s">
        <v>18</v>
      </c>
      <c r="F16509" s="4" t="s">
        <v>8</v>
      </c>
    </row>
    <row r="16510" spans="1:7">
      <c r="A16510" t="n">
        <v>140477</v>
      </c>
      <c r="B16510" s="58" t="n">
        <v>53</v>
      </c>
      <c r="C16510" s="7" t="n">
        <v>18</v>
      </c>
      <c r="D16510" s="7" t="n">
        <v>13</v>
      </c>
      <c r="E16510" s="7" t="n">
        <v>0</v>
      </c>
      <c r="F16510" s="7" t="n">
        <v>0</v>
      </c>
    </row>
    <row r="16511" spans="1:7">
      <c r="A16511" t="s">
        <v>4</v>
      </c>
      <c r="B16511" s="4" t="s">
        <v>5</v>
      </c>
      <c r="C16511" s="4" t="s">
        <v>7</v>
      </c>
      <c r="D16511" s="4" t="s">
        <v>7</v>
      </c>
      <c r="E16511" s="4" t="s">
        <v>18</v>
      </c>
      <c r="F16511" s="4" t="s">
        <v>8</v>
      </c>
    </row>
    <row r="16512" spans="1:7">
      <c r="A16512" t="n">
        <v>140487</v>
      </c>
      <c r="B16512" s="58" t="n">
        <v>53</v>
      </c>
      <c r="C16512" s="7" t="n">
        <v>31</v>
      </c>
      <c r="D16512" s="7" t="n">
        <v>13</v>
      </c>
      <c r="E16512" s="7" t="n">
        <v>0</v>
      </c>
      <c r="F16512" s="7" t="n">
        <v>0</v>
      </c>
    </row>
    <row r="16513" spans="1:6">
      <c r="A16513" t="s">
        <v>4</v>
      </c>
      <c r="B16513" s="4" t="s">
        <v>5</v>
      </c>
      <c r="C16513" s="4" t="s">
        <v>7</v>
      </c>
      <c r="D16513" s="4" t="s">
        <v>7</v>
      </c>
      <c r="E16513" s="4" t="s">
        <v>18</v>
      </c>
      <c r="F16513" s="4" t="s">
        <v>8</v>
      </c>
    </row>
    <row r="16514" spans="1:6">
      <c r="A16514" t="n">
        <v>140497</v>
      </c>
      <c r="B16514" s="58" t="n">
        <v>53</v>
      </c>
      <c r="C16514" s="7" t="n">
        <v>33</v>
      </c>
      <c r="D16514" s="7" t="n">
        <v>13</v>
      </c>
      <c r="E16514" s="7" t="n">
        <v>0</v>
      </c>
      <c r="F16514" s="7" t="n">
        <v>0</v>
      </c>
    </row>
    <row r="16515" spans="1:6">
      <c r="A16515" t="s">
        <v>4</v>
      </c>
      <c r="B16515" s="4" t="s">
        <v>5</v>
      </c>
      <c r="C16515" s="4" t="s">
        <v>7</v>
      </c>
      <c r="D16515" s="4" t="s">
        <v>7</v>
      </c>
      <c r="E16515" s="4" t="s">
        <v>18</v>
      </c>
      <c r="F16515" s="4" t="s">
        <v>8</v>
      </c>
    </row>
    <row r="16516" spans="1:6">
      <c r="A16516" t="n">
        <v>140507</v>
      </c>
      <c r="B16516" s="58" t="n">
        <v>53</v>
      </c>
      <c r="C16516" s="7" t="n">
        <v>16</v>
      </c>
      <c r="D16516" s="7" t="n">
        <v>13</v>
      </c>
      <c r="E16516" s="7" t="n">
        <v>0</v>
      </c>
      <c r="F16516" s="7" t="n">
        <v>0</v>
      </c>
    </row>
    <row r="16517" spans="1:6">
      <c r="A16517" t="s">
        <v>4</v>
      </c>
      <c r="B16517" s="4" t="s">
        <v>5</v>
      </c>
      <c r="C16517" s="4" t="s">
        <v>7</v>
      </c>
      <c r="D16517" s="4" t="s">
        <v>7</v>
      </c>
      <c r="E16517" s="4" t="s">
        <v>18</v>
      </c>
      <c r="F16517" s="4" t="s">
        <v>8</v>
      </c>
    </row>
    <row r="16518" spans="1:6">
      <c r="A16518" t="n">
        <v>140517</v>
      </c>
      <c r="B16518" s="58" t="n">
        <v>53</v>
      </c>
      <c r="C16518" s="7" t="n">
        <v>7032</v>
      </c>
      <c r="D16518" s="7" t="n">
        <v>13</v>
      </c>
      <c r="E16518" s="7" t="n">
        <v>0</v>
      </c>
      <c r="F16518" s="7" t="n">
        <v>0</v>
      </c>
    </row>
    <row r="16519" spans="1:6">
      <c r="A16519" t="s">
        <v>4</v>
      </c>
      <c r="B16519" s="4" t="s">
        <v>5</v>
      </c>
      <c r="C16519" s="4" t="s">
        <v>8</v>
      </c>
      <c r="D16519" s="4" t="s">
        <v>8</v>
      </c>
      <c r="E16519" s="4" t="s">
        <v>18</v>
      </c>
      <c r="F16519" s="4" t="s">
        <v>18</v>
      </c>
      <c r="G16519" s="4" t="s">
        <v>18</v>
      </c>
      <c r="H16519" s="4" t="s">
        <v>7</v>
      </c>
    </row>
    <row r="16520" spans="1:6">
      <c r="A16520" t="n">
        <v>140527</v>
      </c>
      <c r="B16520" s="36" t="n">
        <v>45</v>
      </c>
      <c r="C16520" s="7" t="n">
        <v>2</v>
      </c>
      <c r="D16520" s="7" t="n">
        <v>3</v>
      </c>
      <c r="E16520" s="7" t="n">
        <v>0.5</v>
      </c>
      <c r="F16520" s="7" t="n">
        <v>1.37000000476837</v>
      </c>
      <c r="G16520" s="7" t="n">
        <v>-29.75</v>
      </c>
      <c r="H16520" s="7" t="n">
        <v>0</v>
      </c>
    </row>
    <row r="16521" spans="1:6">
      <c r="A16521" t="s">
        <v>4</v>
      </c>
      <c r="B16521" s="4" t="s">
        <v>5</v>
      </c>
      <c r="C16521" s="4" t="s">
        <v>8</v>
      </c>
      <c r="D16521" s="4" t="s">
        <v>8</v>
      </c>
      <c r="E16521" s="4" t="s">
        <v>18</v>
      </c>
      <c r="F16521" s="4" t="s">
        <v>18</v>
      </c>
      <c r="G16521" s="4" t="s">
        <v>18</v>
      </c>
      <c r="H16521" s="4" t="s">
        <v>7</v>
      </c>
      <c r="I16521" s="4" t="s">
        <v>8</v>
      </c>
    </row>
    <row r="16522" spans="1:6">
      <c r="A16522" t="n">
        <v>140544</v>
      </c>
      <c r="B16522" s="36" t="n">
        <v>45</v>
      </c>
      <c r="C16522" s="7" t="n">
        <v>4</v>
      </c>
      <c r="D16522" s="7" t="n">
        <v>3</v>
      </c>
      <c r="E16522" s="7" t="n">
        <v>11.3999996185303</v>
      </c>
      <c r="F16522" s="7" t="n">
        <v>9.80000019073486</v>
      </c>
      <c r="G16522" s="7" t="n">
        <v>0</v>
      </c>
      <c r="H16522" s="7" t="n">
        <v>0</v>
      </c>
      <c r="I16522" s="7" t="n">
        <v>0</v>
      </c>
    </row>
    <row r="16523" spans="1:6">
      <c r="A16523" t="s">
        <v>4</v>
      </c>
      <c r="B16523" s="4" t="s">
        <v>5</v>
      </c>
      <c r="C16523" s="4" t="s">
        <v>8</v>
      </c>
      <c r="D16523" s="4" t="s">
        <v>8</v>
      </c>
      <c r="E16523" s="4" t="s">
        <v>18</v>
      </c>
      <c r="F16523" s="4" t="s">
        <v>7</v>
      </c>
    </row>
    <row r="16524" spans="1:6">
      <c r="A16524" t="n">
        <v>140562</v>
      </c>
      <c r="B16524" s="36" t="n">
        <v>45</v>
      </c>
      <c r="C16524" s="7" t="n">
        <v>5</v>
      </c>
      <c r="D16524" s="7" t="n">
        <v>3</v>
      </c>
      <c r="E16524" s="7" t="n">
        <v>3.5</v>
      </c>
      <c r="F16524" s="7" t="n">
        <v>0</v>
      </c>
    </row>
    <row r="16525" spans="1:6">
      <c r="A16525" t="s">
        <v>4</v>
      </c>
      <c r="B16525" s="4" t="s">
        <v>5</v>
      </c>
      <c r="C16525" s="4" t="s">
        <v>8</v>
      </c>
      <c r="D16525" s="4" t="s">
        <v>8</v>
      </c>
      <c r="E16525" s="4" t="s">
        <v>18</v>
      </c>
      <c r="F16525" s="4" t="s">
        <v>7</v>
      </c>
    </row>
    <row r="16526" spans="1:6">
      <c r="A16526" t="n">
        <v>140571</v>
      </c>
      <c r="B16526" s="36" t="n">
        <v>45</v>
      </c>
      <c r="C16526" s="7" t="n">
        <v>11</v>
      </c>
      <c r="D16526" s="7" t="n">
        <v>3</v>
      </c>
      <c r="E16526" s="7" t="n">
        <v>34</v>
      </c>
      <c r="F16526" s="7" t="n">
        <v>0</v>
      </c>
    </row>
    <row r="16527" spans="1:6">
      <c r="A16527" t="s">
        <v>4</v>
      </c>
      <c r="B16527" s="4" t="s">
        <v>5</v>
      </c>
      <c r="C16527" s="4" t="s">
        <v>8</v>
      </c>
      <c r="D16527" s="4" t="s">
        <v>8</v>
      </c>
      <c r="E16527" s="4" t="s">
        <v>18</v>
      </c>
      <c r="F16527" s="4" t="s">
        <v>7</v>
      </c>
    </row>
    <row r="16528" spans="1:6">
      <c r="A16528" t="n">
        <v>140580</v>
      </c>
      <c r="B16528" s="36" t="n">
        <v>45</v>
      </c>
      <c r="C16528" s="7" t="n">
        <v>5</v>
      </c>
      <c r="D16528" s="7" t="n">
        <v>3</v>
      </c>
      <c r="E16528" s="7" t="n">
        <v>3.70000004768372</v>
      </c>
      <c r="F16528" s="7" t="n">
        <v>30000</v>
      </c>
    </row>
    <row r="16529" spans="1:9">
      <c r="A16529" t="s">
        <v>4</v>
      </c>
      <c r="B16529" s="4" t="s">
        <v>5</v>
      </c>
      <c r="C16529" s="4" t="s">
        <v>8</v>
      </c>
      <c r="D16529" s="4" t="s">
        <v>7</v>
      </c>
    </row>
    <row r="16530" spans="1:9">
      <c r="A16530" t="n">
        <v>140589</v>
      </c>
      <c r="B16530" s="25" t="n">
        <v>58</v>
      </c>
      <c r="C16530" s="7" t="n">
        <v>255</v>
      </c>
      <c r="D16530" s="7" t="n">
        <v>0</v>
      </c>
    </row>
    <row r="16531" spans="1:9">
      <c r="A16531" t="s">
        <v>4</v>
      </c>
      <c r="B16531" s="4" t="s">
        <v>5</v>
      </c>
      <c r="C16531" s="4" t="s">
        <v>8</v>
      </c>
      <c r="D16531" s="4" t="s">
        <v>7</v>
      </c>
      <c r="E16531" s="4" t="s">
        <v>9</v>
      </c>
    </row>
    <row r="16532" spans="1:9">
      <c r="A16532" t="n">
        <v>140593</v>
      </c>
      <c r="B16532" s="38" t="n">
        <v>51</v>
      </c>
      <c r="C16532" s="7" t="n">
        <v>4</v>
      </c>
      <c r="D16532" s="7" t="n">
        <v>7</v>
      </c>
      <c r="E16532" s="7" t="s">
        <v>301</v>
      </c>
    </row>
    <row r="16533" spans="1:9">
      <c r="A16533" t="s">
        <v>4</v>
      </c>
      <c r="B16533" s="4" t="s">
        <v>5</v>
      </c>
      <c r="C16533" s="4" t="s">
        <v>7</v>
      </c>
    </row>
    <row r="16534" spans="1:9">
      <c r="A16534" t="n">
        <v>140606</v>
      </c>
      <c r="B16534" s="23" t="n">
        <v>16</v>
      </c>
      <c r="C16534" s="7" t="n">
        <v>0</v>
      </c>
    </row>
    <row r="16535" spans="1:9">
      <c r="A16535" t="s">
        <v>4</v>
      </c>
      <c r="B16535" s="4" t="s">
        <v>5</v>
      </c>
      <c r="C16535" s="4" t="s">
        <v>7</v>
      </c>
      <c r="D16535" s="4" t="s">
        <v>69</v>
      </c>
      <c r="E16535" s="4" t="s">
        <v>8</v>
      </c>
      <c r="F16535" s="4" t="s">
        <v>8</v>
      </c>
    </row>
    <row r="16536" spans="1:9">
      <c r="A16536" t="n">
        <v>140609</v>
      </c>
      <c r="B16536" s="39" t="n">
        <v>26</v>
      </c>
      <c r="C16536" s="7" t="n">
        <v>7</v>
      </c>
      <c r="D16536" s="7" t="s">
        <v>302</v>
      </c>
      <c r="E16536" s="7" t="n">
        <v>2</v>
      </c>
      <c r="F16536" s="7" t="n">
        <v>0</v>
      </c>
    </row>
    <row r="16537" spans="1:9">
      <c r="A16537" t="s">
        <v>4</v>
      </c>
      <c r="B16537" s="4" t="s">
        <v>5</v>
      </c>
    </row>
    <row r="16538" spans="1:9">
      <c r="A16538" t="n">
        <v>140673</v>
      </c>
      <c r="B16538" s="30" t="n">
        <v>28</v>
      </c>
    </row>
    <row r="16539" spans="1:9">
      <c r="A16539" t="s">
        <v>4</v>
      </c>
      <c r="B16539" s="4" t="s">
        <v>5</v>
      </c>
      <c r="C16539" s="4" t="s">
        <v>8</v>
      </c>
      <c r="D16539" s="4" t="s">
        <v>7</v>
      </c>
      <c r="E16539" s="4" t="s">
        <v>9</v>
      </c>
    </row>
    <row r="16540" spans="1:9">
      <c r="A16540" t="n">
        <v>140674</v>
      </c>
      <c r="B16540" s="38" t="n">
        <v>51</v>
      </c>
      <c r="C16540" s="7" t="n">
        <v>4</v>
      </c>
      <c r="D16540" s="7" t="n">
        <v>33</v>
      </c>
      <c r="E16540" s="7" t="s">
        <v>303</v>
      </c>
    </row>
    <row r="16541" spans="1:9">
      <c r="A16541" t="s">
        <v>4</v>
      </c>
      <c r="B16541" s="4" t="s">
        <v>5</v>
      </c>
      <c r="C16541" s="4" t="s">
        <v>7</v>
      </c>
    </row>
    <row r="16542" spans="1:9">
      <c r="A16542" t="n">
        <v>140688</v>
      </c>
      <c r="B16542" s="23" t="n">
        <v>16</v>
      </c>
      <c r="C16542" s="7" t="n">
        <v>0</v>
      </c>
    </row>
    <row r="16543" spans="1:9">
      <c r="A16543" t="s">
        <v>4</v>
      </c>
      <c r="B16543" s="4" t="s">
        <v>5</v>
      </c>
      <c r="C16543" s="4" t="s">
        <v>7</v>
      </c>
      <c r="D16543" s="4" t="s">
        <v>69</v>
      </c>
      <c r="E16543" s="4" t="s">
        <v>8</v>
      </c>
      <c r="F16543" s="4" t="s">
        <v>8</v>
      </c>
    </row>
    <row r="16544" spans="1:9">
      <c r="A16544" t="n">
        <v>140691</v>
      </c>
      <c r="B16544" s="39" t="n">
        <v>26</v>
      </c>
      <c r="C16544" s="7" t="n">
        <v>33</v>
      </c>
      <c r="D16544" s="7" t="s">
        <v>304</v>
      </c>
      <c r="E16544" s="7" t="n">
        <v>2</v>
      </c>
      <c r="F16544" s="7" t="n">
        <v>0</v>
      </c>
    </row>
    <row r="16545" spans="1:6">
      <c r="A16545" t="s">
        <v>4</v>
      </c>
      <c r="B16545" s="4" t="s">
        <v>5</v>
      </c>
    </row>
    <row r="16546" spans="1:6">
      <c r="A16546" t="n">
        <v>140814</v>
      </c>
      <c r="B16546" s="30" t="n">
        <v>28</v>
      </c>
    </row>
    <row r="16547" spans="1:6">
      <c r="A16547" t="s">
        <v>4</v>
      </c>
      <c r="B16547" s="4" t="s">
        <v>5</v>
      </c>
      <c r="C16547" s="4" t="s">
        <v>7</v>
      </c>
      <c r="D16547" s="4" t="s">
        <v>8</v>
      </c>
      <c r="E16547" s="4" t="s">
        <v>9</v>
      </c>
      <c r="F16547" s="4" t="s">
        <v>18</v>
      </c>
      <c r="G16547" s="4" t="s">
        <v>18</v>
      </c>
      <c r="H16547" s="4" t="s">
        <v>18</v>
      </c>
    </row>
    <row r="16548" spans="1:6">
      <c r="A16548" t="n">
        <v>140815</v>
      </c>
      <c r="B16548" s="37" t="n">
        <v>48</v>
      </c>
      <c r="C16548" s="7" t="n">
        <v>18</v>
      </c>
      <c r="D16548" s="7" t="n">
        <v>0</v>
      </c>
      <c r="E16548" s="7" t="s">
        <v>278</v>
      </c>
      <c r="F16548" s="7" t="n">
        <v>-1</v>
      </c>
      <c r="G16548" s="7" t="n">
        <v>1</v>
      </c>
      <c r="H16548" s="7" t="n">
        <v>0</v>
      </c>
    </row>
    <row r="16549" spans="1:6">
      <c r="A16549" t="s">
        <v>4</v>
      </c>
      <c r="B16549" s="4" t="s">
        <v>5</v>
      </c>
      <c r="C16549" s="4" t="s">
        <v>7</v>
      </c>
    </row>
    <row r="16550" spans="1:6">
      <c r="A16550" t="n">
        <v>140846</v>
      </c>
      <c r="B16550" s="23" t="n">
        <v>16</v>
      </c>
      <c r="C16550" s="7" t="n">
        <v>500</v>
      </c>
    </row>
    <row r="16551" spans="1:6">
      <c r="A16551" t="s">
        <v>4</v>
      </c>
      <c r="B16551" s="4" t="s">
        <v>5</v>
      </c>
      <c r="C16551" s="4" t="s">
        <v>8</v>
      </c>
      <c r="D16551" s="4" t="s">
        <v>7</v>
      </c>
      <c r="E16551" s="4" t="s">
        <v>9</v>
      </c>
    </row>
    <row r="16552" spans="1:6">
      <c r="A16552" t="n">
        <v>140849</v>
      </c>
      <c r="B16552" s="38" t="n">
        <v>51</v>
      </c>
      <c r="C16552" s="7" t="n">
        <v>4</v>
      </c>
      <c r="D16552" s="7" t="n">
        <v>18</v>
      </c>
      <c r="E16552" s="7" t="s">
        <v>303</v>
      </c>
    </row>
    <row r="16553" spans="1:6">
      <c r="A16553" t="s">
        <v>4</v>
      </c>
      <c r="B16553" s="4" t="s">
        <v>5</v>
      </c>
      <c r="C16553" s="4" t="s">
        <v>7</v>
      </c>
    </row>
    <row r="16554" spans="1:6">
      <c r="A16554" t="n">
        <v>140863</v>
      </c>
      <c r="B16554" s="23" t="n">
        <v>16</v>
      </c>
      <c r="C16554" s="7" t="n">
        <v>0</v>
      </c>
    </row>
    <row r="16555" spans="1:6">
      <c r="A16555" t="s">
        <v>4</v>
      </c>
      <c r="B16555" s="4" t="s">
        <v>5</v>
      </c>
      <c r="C16555" s="4" t="s">
        <v>7</v>
      </c>
      <c r="D16555" s="4" t="s">
        <v>69</v>
      </c>
      <c r="E16555" s="4" t="s">
        <v>8</v>
      </c>
      <c r="F16555" s="4" t="s">
        <v>8</v>
      </c>
    </row>
    <row r="16556" spans="1:6">
      <c r="A16556" t="n">
        <v>140866</v>
      </c>
      <c r="B16556" s="39" t="n">
        <v>26</v>
      </c>
      <c r="C16556" s="7" t="n">
        <v>18</v>
      </c>
      <c r="D16556" s="7" t="s">
        <v>897</v>
      </c>
      <c r="E16556" s="7" t="n">
        <v>2</v>
      </c>
      <c r="F16556" s="7" t="n">
        <v>0</v>
      </c>
    </row>
    <row r="16557" spans="1:6">
      <c r="A16557" t="s">
        <v>4</v>
      </c>
      <c r="B16557" s="4" t="s">
        <v>5</v>
      </c>
    </row>
    <row r="16558" spans="1:6">
      <c r="A16558" t="n">
        <v>140933</v>
      </c>
      <c r="B16558" s="30" t="n">
        <v>28</v>
      </c>
    </row>
    <row r="16559" spans="1:6">
      <c r="A16559" t="s">
        <v>4</v>
      </c>
      <c r="B16559" s="4" t="s">
        <v>5</v>
      </c>
      <c r="C16559" s="4" t="s">
        <v>7</v>
      </c>
      <c r="D16559" s="4" t="s">
        <v>7</v>
      </c>
      <c r="E16559" s="4" t="s">
        <v>7</v>
      </c>
    </row>
    <row r="16560" spans="1:6">
      <c r="A16560" t="n">
        <v>140934</v>
      </c>
      <c r="B16560" s="45" t="n">
        <v>61</v>
      </c>
      <c r="C16560" s="7" t="n">
        <v>13</v>
      </c>
      <c r="D16560" s="7" t="n">
        <v>18</v>
      </c>
      <c r="E16560" s="7" t="n">
        <v>1000</v>
      </c>
    </row>
    <row r="16561" spans="1:8">
      <c r="A16561" t="s">
        <v>4</v>
      </c>
      <c r="B16561" s="4" t="s">
        <v>5</v>
      </c>
      <c r="C16561" s="4" t="s">
        <v>7</v>
      </c>
      <c r="D16561" s="4" t="s">
        <v>8</v>
      </c>
      <c r="E16561" s="4" t="s">
        <v>9</v>
      </c>
      <c r="F16561" s="4" t="s">
        <v>18</v>
      </c>
      <c r="G16561" s="4" t="s">
        <v>18</v>
      </c>
      <c r="H16561" s="4" t="s">
        <v>18</v>
      </c>
    </row>
    <row r="16562" spans="1:8">
      <c r="A16562" t="n">
        <v>140941</v>
      </c>
      <c r="B16562" s="37" t="n">
        <v>48</v>
      </c>
      <c r="C16562" s="7" t="n">
        <v>13</v>
      </c>
      <c r="D16562" s="7" t="n">
        <v>0</v>
      </c>
      <c r="E16562" s="7" t="s">
        <v>275</v>
      </c>
      <c r="F16562" s="7" t="n">
        <v>-1</v>
      </c>
      <c r="G16562" s="7" t="n">
        <v>1</v>
      </c>
      <c r="H16562" s="7" t="n">
        <v>0</v>
      </c>
    </row>
    <row r="16563" spans="1:8">
      <c r="A16563" t="s">
        <v>4</v>
      </c>
      <c r="B16563" s="4" t="s">
        <v>5</v>
      </c>
      <c r="C16563" s="4" t="s">
        <v>7</v>
      </c>
    </row>
    <row r="16564" spans="1:8">
      <c r="A16564" t="n">
        <v>140969</v>
      </c>
      <c r="B16564" s="23" t="n">
        <v>16</v>
      </c>
      <c r="C16564" s="7" t="n">
        <v>500</v>
      </c>
    </row>
    <row r="16565" spans="1:8">
      <c r="A16565" t="s">
        <v>4</v>
      </c>
      <c r="B16565" s="4" t="s">
        <v>5</v>
      </c>
      <c r="C16565" s="4" t="s">
        <v>8</v>
      </c>
      <c r="D16565" s="4" t="s">
        <v>7</v>
      </c>
      <c r="E16565" s="4" t="s">
        <v>9</v>
      </c>
    </row>
    <row r="16566" spans="1:8">
      <c r="A16566" t="n">
        <v>140972</v>
      </c>
      <c r="B16566" s="38" t="n">
        <v>51</v>
      </c>
      <c r="C16566" s="7" t="n">
        <v>4</v>
      </c>
      <c r="D16566" s="7" t="n">
        <v>13</v>
      </c>
      <c r="E16566" s="7" t="s">
        <v>306</v>
      </c>
    </row>
    <row r="16567" spans="1:8">
      <c r="A16567" t="s">
        <v>4</v>
      </c>
      <c r="B16567" s="4" t="s">
        <v>5</v>
      </c>
      <c r="C16567" s="4" t="s">
        <v>7</v>
      </c>
    </row>
    <row r="16568" spans="1:8">
      <c r="A16568" t="n">
        <v>140990</v>
      </c>
      <c r="B16568" s="23" t="n">
        <v>16</v>
      </c>
      <c r="C16568" s="7" t="n">
        <v>0</v>
      </c>
    </row>
    <row r="16569" spans="1:8">
      <c r="A16569" t="s">
        <v>4</v>
      </c>
      <c r="B16569" s="4" t="s">
        <v>5</v>
      </c>
      <c r="C16569" s="4" t="s">
        <v>7</v>
      </c>
      <c r="D16569" s="4" t="s">
        <v>69</v>
      </c>
      <c r="E16569" s="4" t="s">
        <v>8</v>
      </c>
      <c r="F16569" s="4" t="s">
        <v>8</v>
      </c>
    </row>
    <row r="16570" spans="1:8">
      <c r="A16570" t="n">
        <v>140993</v>
      </c>
      <c r="B16570" s="39" t="n">
        <v>26</v>
      </c>
      <c r="C16570" s="7" t="n">
        <v>13</v>
      </c>
      <c r="D16570" s="7" t="s">
        <v>307</v>
      </c>
      <c r="E16570" s="7" t="n">
        <v>2</v>
      </c>
      <c r="F16570" s="7" t="n">
        <v>0</v>
      </c>
    </row>
    <row r="16571" spans="1:8">
      <c r="A16571" t="s">
        <v>4</v>
      </c>
      <c r="B16571" s="4" t="s">
        <v>5</v>
      </c>
    </row>
    <row r="16572" spans="1:8">
      <c r="A16572" t="n">
        <v>141027</v>
      </c>
      <c r="B16572" s="30" t="n">
        <v>28</v>
      </c>
    </row>
    <row r="16573" spans="1:8">
      <c r="A16573" t="s">
        <v>4</v>
      </c>
      <c r="B16573" s="4" t="s">
        <v>5</v>
      </c>
      <c r="C16573" s="4" t="s">
        <v>8</v>
      </c>
      <c r="D16573" s="4" t="s">
        <v>7</v>
      </c>
      <c r="E16573" s="4" t="s">
        <v>9</v>
      </c>
    </row>
    <row r="16574" spans="1:8">
      <c r="A16574" t="n">
        <v>141028</v>
      </c>
      <c r="B16574" s="38" t="n">
        <v>51</v>
      </c>
      <c r="C16574" s="7" t="n">
        <v>4</v>
      </c>
      <c r="D16574" s="7" t="n">
        <v>80</v>
      </c>
      <c r="E16574" s="7" t="s">
        <v>303</v>
      </c>
    </row>
    <row r="16575" spans="1:8">
      <c r="A16575" t="s">
        <v>4</v>
      </c>
      <c r="B16575" s="4" t="s">
        <v>5</v>
      </c>
      <c r="C16575" s="4" t="s">
        <v>7</v>
      </c>
    </row>
    <row r="16576" spans="1:8">
      <c r="A16576" t="n">
        <v>141042</v>
      </c>
      <c r="B16576" s="23" t="n">
        <v>16</v>
      </c>
      <c r="C16576" s="7" t="n">
        <v>0</v>
      </c>
    </row>
    <row r="16577" spans="1:8">
      <c r="A16577" t="s">
        <v>4</v>
      </c>
      <c r="B16577" s="4" t="s">
        <v>5</v>
      </c>
      <c r="C16577" s="4" t="s">
        <v>7</v>
      </c>
      <c r="D16577" s="4" t="s">
        <v>69</v>
      </c>
      <c r="E16577" s="4" t="s">
        <v>8</v>
      </c>
      <c r="F16577" s="4" t="s">
        <v>8</v>
      </c>
    </row>
    <row r="16578" spans="1:8">
      <c r="A16578" t="n">
        <v>141045</v>
      </c>
      <c r="B16578" s="39" t="n">
        <v>26</v>
      </c>
      <c r="C16578" s="7" t="n">
        <v>80</v>
      </c>
      <c r="D16578" s="7" t="s">
        <v>308</v>
      </c>
      <c r="E16578" s="7" t="n">
        <v>2</v>
      </c>
      <c r="F16578" s="7" t="n">
        <v>0</v>
      </c>
    </row>
    <row r="16579" spans="1:8">
      <c r="A16579" t="s">
        <v>4</v>
      </c>
      <c r="B16579" s="4" t="s">
        <v>5</v>
      </c>
    </row>
    <row r="16580" spans="1:8">
      <c r="A16580" t="n">
        <v>141114</v>
      </c>
      <c r="B16580" s="30" t="n">
        <v>28</v>
      </c>
    </row>
    <row r="16581" spans="1:8">
      <c r="A16581" t="s">
        <v>4</v>
      </c>
      <c r="B16581" s="4" t="s">
        <v>5</v>
      </c>
      <c r="C16581" s="4" t="s">
        <v>8</v>
      </c>
      <c r="D16581" s="4" t="s">
        <v>7</v>
      </c>
      <c r="E16581" s="4" t="s">
        <v>7</v>
      </c>
      <c r="F16581" s="4" t="s">
        <v>8</v>
      </c>
    </row>
    <row r="16582" spans="1:8">
      <c r="A16582" t="n">
        <v>141115</v>
      </c>
      <c r="B16582" s="28" t="n">
        <v>25</v>
      </c>
      <c r="C16582" s="7" t="n">
        <v>1</v>
      </c>
      <c r="D16582" s="7" t="n">
        <v>60</v>
      </c>
      <c r="E16582" s="7" t="n">
        <v>640</v>
      </c>
      <c r="F16582" s="7" t="n">
        <v>2</v>
      </c>
    </row>
    <row r="16583" spans="1:8">
      <c r="A16583" t="s">
        <v>4</v>
      </c>
      <c r="B16583" s="4" t="s">
        <v>5</v>
      </c>
      <c r="C16583" s="4" t="s">
        <v>8</v>
      </c>
      <c r="D16583" s="4" t="s">
        <v>7</v>
      </c>
      <c r="E16583" s="4" t="s">
        <v>9</v>
      </c>
    </row>
    <row r="16584" spans="1:8">
      <c r="A16584" t="n">
        <v>141122</v>
      </c>
      <c r="B16584" s="38" t="n">
        <v>51</v>
      </c>
      <c r="C16584" s="7" t="n">
        <v>4</v>
      </c>
      <c r="D16584" s="7" t="n">
        <v>11</v>
      </c>
      <c r="E16584" s="7" t="s">
        <v>298</v>
      </c>
    </row>
    <row r="16585" spans="1:8">
      <c r="A16585" t="s">
        <v>4</v>
      </c>
      <c r="B16585" s="4" t="s">
        <v>5</v>
      </c>
      <c r="C16585" s="4" t="s">
        <v>7</v>
      </c>
    </row>
    <row r="16586" spans="1:8">
      <c r="A16586" t="n">
        <v>141136</v>
      </c>
      <c r="B16586" s="23" t="n">
        <v>16</v>
      </c>
      <c r="C16586" s="7" t="n">
        <v>0</v>
      </c>
    </row>
    <row r="16587" spans="1:8">
      <c r="A16587" t="s">
        <v>4</v>
      </c>
      <c r="B16587" s="4" t="s">
        <v>5</v>
      </c>
      <c r="C16587" s="4" t="s">
        <v>7</v>
      </c>
      <c r="D16587" s="4" t="s">
        <v>69</v>
      </c>
      <c r="E16587" s="4" t="s">
        <v>8</v>
      </c>
      <c r="F16587" s="4" t="s">
        <v>8</v>
      </c>
    </row>
    <row r="16588" spans="1:8">
      <c r="A16588" t="n">
        <v>141139</v>
      </c>
      <c r="B16588" s="39" t="n">
        <v>26</v>
      </c>
      <c r="C16588" s="7" t="n">
        <v>11</v>
      </c>
      <c r="D16588" s="7" t="s">
        <v>898</v>
      </c>
      <c r="E16588" s="7" t="n">
        <v>2</v>
      </c>
      <c r="F16588" s="7" t="n">
        <v>0</v>
      </c>
    </row>
    <row r="16589" spans="1:8">
      <c r="A16589" t="s">
        <v>4</v>
      </c>
      <c r="B16589" s="4" t="s">
        <v>5</v>
      </c>
    </row>
    <row r="16590" spans="1:8">
      <c r="A16590" t="n">
        <v>141196</v>
      </c>
      <c r="B16590" s="30" t="n">
        <v>28</v>
      </c>
    </row>
    <row r="16591" spans="1:8">
      <c r="A16591" t="s">
        <v>4</v>
      </c>
      <c r="B16591" s="4" t="s">
        <v>5</v>
      </c>
      <c r="C16591" s="4" t="s">
        <v>8</v>
      </c>
      <c r="D16591" s="4" t="s">
        <v>7</v>
      </c>
      <c r="E16591" s="4" t="s">
        <v>7</v>
      </c>
      <c r="F16591" s="4" t="s">
        <v>8</v>
      </c>
    </row>
    <row r="16592" spans="1:8">
      <c r="A16592" t="n">
        <v>141197</v>
      </c>
      <c r="B16592" s="28" t="n">
        <v>25</v>
      </c>
      <c r="C16592" s="7" t="n">
        <v>1</v>
      </c>
      <c r="D16592" s="7" t="n">
        <v>65535</v>
      </c>
      <c r="E16592" s="7" t="n">
        <v>65535</v>
      </c>
      <c r="F16592" s="7" t="n">
        <v>0</v>
      </c>
    </row>
    <row r="16593" spans="1:6">
      <c r="A16593" t="s">
        <v>4</v>
      </c>
      <c r="B16593" s="4" t="s">
        <v>5</v>
      </c>
      <c r="C16593" s="4" t="s">
        <v>8</v>
      </c>
      <c r="D16593" s="4" t="s">
        <v>7</v>
      </c>
      <c r="E16593" s="4" t="s">
        <v>9</v>
      </c>
    </row>
    <row r="16594" spans="1:6">
      <c r="A16594" t="n">
        <v>141204</v>
      </c>
      <c r="B16594" s="38" t="n">
        <v>51</v>
      </c>
      <c r="C16594" s="7" t="n">
        <v>4</v>
      </c>
      <c r="D16594" s="7" t="n">
        <v>15</v>
      </c>
      <c r="E16594" s="7" t="s">
        <v>310</v>
      </c>
    </row>
    <row r="16595" spans="1:6">
      <c r="A16595" t="s">
        <v>4</v>
      </c>
      <c r="B16595" s="4" t="s">
        <v>5</v>
      </c>
      <c r="C16595" s="4" t="s">
        <v>7</v>
      </c>
    </row>
    <row r="16596" spans="1:6">
      <c r="A16596" t="n">
        <v>141218</v>
      </c>
      <c r="B16596" s="23" t="n">
        <v>16</v>
      </c>
      <c r="C16596" s="7" t="n">
        <v>0</v>
      </c>
    </row>
    <row r="16597" spans="1:6">
      <c r="A16597" t="s">
        <v>4</v>
      </c>
      <c r="B16597" s="4" t="s">
        <v>5</v>
      </c>
      <c r="C16597" s="4" t="s">
        <v>7</v>
      </c>
      <c r="D16597" s="4" t="s">
        <v>69</v>
      </c>
      <c r="E16597" s="4" t="s">
        <v>8</v>
      </c>
      <c r="F16597" s="4" t="s">
        <v>8</v>
      </c>
    </row>
    <row r="16598" spans="1:6">
      <c r="A16598" t="n">
        <v>141221</v>
      </c>
      <c r="B16598" s="39" t="n">
        <v>26</v>
      </c>
      <c r="C16598" s="7" t="n">
        <v>15</v>
      </c>
      <c r="D16598" s="7" t="s">
        <v>311</v>
      </c>
      <c r="E16598" s="7" t="n">
        <v>2</v>
      </c>
      <c r="F16598" s="7" t="n">
        <v>0</v>
      </c>
    </row>
    <row r="16599" spans="1:6">
      <c r="A16599" t="s">
        <v>4</v>
      </c>
      <c r="B16599" s="4" t="s">
        <v>5</v>
      </c>
    </row>
    <row r="16600" spans="1:6">
      <c r="A16600" t="n">
        <v>141287</v>
      </c>
      <c r="B16600" s="30" t="n">
        <v>28</v>
      </c>
    </row>
    <row r="16601" spans="1:6">
      <c r="A16601" t="s">
        <v>4</v>
      </c>
      <c r="B16601" s="4" t="s">
        <v>5</v>
      </c>
      <c r="C16601" s="4" t="s">
        <v>8</v>
      </c>
      <c r="D16601" s="4" t="s">
        <v>7</v>
      </c>
      <c r="E16601" s="4" t="s">
        <v>9</v>
      </c>
    </row>
    <row r="16602" spans="1:6">
      <c r="A16602" t="n">
        <v>141288</v>
      </c>
      <c r="B16602" s="38" t="n">
        <v>51</v>
      </c>
      <c r="C16602" s="7" t="n">
        <v>4</v>
      </c>
      <c r="D16602" s="7" t="n">
        <v>16</v>
      </c>
      <c r="E16602" s="7" t="s">
        <v>312</v>
      </c>
    </row>
    <row r="16603" spans="1:6">
      <c r="A16603" t="s">
        <v>4</v>
      </c>
      <c r="B16603" s="4" t="s">
        <v>5</v>
      </c>
      <c r="C16603" s="4" t="s">
        <v>7</v>
      </c>
    </row>
    <row r="16604" spans="1:6">
      <c r="A16604" t="n">
        <v>141301</v>
      </c>
      <c r="B16604" s="23" t="n">
        <v>16</v>
      </c>
      <c r="C16604" s="7" t="n">
        <v>0</v>
      </c>
    </row>
    <row r="16605" spans="1:6">
      <c r="A16605" t="s">
        <v>4</v>
      </c>
      <c r="B16605" s="4" t="s">
        <v>5</v>
      </c>
      <c r="C16605" s="4" t="s">
        <v>7</v>
      </c>
      <c r="D16605" s="4" t="s">
        <v>69</v>
      </c>
      <c r="E16605" s="4" t="s">
        <v>8</v>
      </c>
      <c r="F16605" s="4" t="s">
        <v>8</v>
      </c>
    </row>
    <row r="16606" spans="1:6">
      <c r="A16606" t="n">
        <v>141304</v>
      </c>
      <c r="B16606" s="39" t="n">
        <v>26</v>
      </c>
      <c r="C16606" s="7" t="n">
        <v>16</v>
      </c>
      <c r="D16606" s="7" t="s">
        <v>313</v>
      </c>
      <c r="E16606" s="7" t="n">
        <v>2</v>
      </c>
      <c r="F16606" s="7" t="n">
        <v>0</v>
      </c>
    </row>
    <row r="16607" spans="1:6">
      <c r="A16607" t="s">
        <v>4</v>
      </c>
      <c r="B16607" s="4" t="s">
        <v>5</v>
      </c>
    </row>
    <row r="16608" spans="1:6">
      <c r="A16608" t="n">
        <v>141365</v>
      </c>
      <c r="B16608" s="30" t="n">
        <v>28</v>
      </c>
    </row>
    <row r="16609" spans="1:6">
      <c r="A16609" t="s">
        <v>4</v>
      </c>
      <c r="B16609" s="4" t="s">
        <v>5</v>
      </c>
      <c r="C16609" s="4" t="s">
        <v>7</v>
      </c>
      <c r="D16609" s="4" t="s">
        <v>8</v>
      </c>
    </row>
    <row r="16610" spans="1:6">
      <c r="A16610" t="n">
        <v>141366</v>
      </c>
      <c r="B16610" s="60" t="n">
        <v>89</v>
      </c>
      <c r="C16610" s="7" t="n">
        <v>65533</v>
      </c>
      <c r="D16610" s="7" t="n">
        <v>1</v>
      </c>
    </row>
    <row r="16611" spans="1:6">
      <c r="A16611" t="s">
        <v>4</v>
      </c>
      <c r="B16611" s="4" t="s">
        <v>5</v>
      </c>
      <c r="C16611" s="4" t="s">
        <v>8</v>
      </c>
      <c r="D16611" s="4" t="s">
        <v>7</v>
      </c>
      <c r="E16611" s="4" t="s">
        <v>18</v>
      </c>
    </row>
    <row r="16612" spans="1:6">
      <c r="A16612" t="n">
        <v>141370</v>
      </c>
      <c r="B16612" s="25" t="n">
        <v>58</v>
      </c>
      <c r="C16612" s="7" t="n">
        <v>101</v>
      </c>
      <c r="D16612" s="7" t="n">
        <v>500</v>
      </c>
      <c r="E16612" s="7" t="n">
        <v>1</v>
      </c>
    </row>
    <row r="16613" spans="1:6">
      <c r="A16613" t="s">
        <v>4</v>
      </c>
      <c r="B16613" s="4" t="s">
        <v>5</v>
      </c>
      <c r="C16613" s="4" t="s">
        <v>8</v>
      </c>
      <c r="D16613" s="4" t="s">
        <v>7</v>
      </c>
    </row>
    <row r="16614" spans="1:6">
      <c r="A16614" t="n">
        <v>141378</v>
      </c>
      <c r="B16614" s="25" t="n">
        <v>58</v>
      </c>
      <c r="C16614" s="7" t="n">
        <v>254</v>
      </c>
      <c r="D16614" s="7" t="n">
        <v>0</v>
      </c>
    </row>
    <row r="16615" spans="1:6">
      <c r="A16615" t="s">
        <v>4</v>
      </c>
      <c r="B16615" s="4" t="s">
        <v>5</v>
      </c>
      <c r="C16615" s="4" t="s">
        <v>7</v>
      </c>
      <c r="D16615" s="4" t="s">
        <v>8</v>
      </c>
      <c r="E16615" s="4" t="s">
        <v>9</v>
      </c>
      <c r="F16615" s="4" t="s">
        <v>18</v>
      </c>
      <c r="G16615" s="4" t="s">
        <v>18</v>
      </c>
      <c r="H16615" s="4" t="s">
        <v>18</v>
      </c>
    </row>
    <row r="16616" spans="1:6">
      <c r="A16616" t="n">
        <v>141382</v>
      </c>
      <c r="B16616" s="37" t="n">
        <v>48</v>
      </c>
      <c r="C16616" s="7" t="n">
        <v>18</v>
      </c>
      <c r="D16616" s="7" t="n">
        <v>0</v>
      </c>
      <c r="E16616" s="7" t="s">
        <v>232</v>
      </c>
      <c r="F16616" s="7" t="n">
        <v>0</v>
      </c>
      <c r="G16616" s="7" t="n">
        <v>1</v>
      </c>
      <c r="H16616" s="7" t="n">
        <v>0</v>
      </c>
    </row>
    <row r="16617" spans="1:6">
      <c r="A16617" t="s">
        <v>4</v>
      </c>
      <c r="B16617" s="4" t="s">
        <v>5</v>
      </c>
      <c r="C16617" s="4" t="s">
        <v>8</v>
      </c>
      <c r="D16617" s="4" t="s">
        <v>7</v>
      </c>
      <c r="E16617" s="4" t="s">
        <v>9</v>
      </c>
      <c r="F16617" s="4" t="s">
        <v>9</v>
      </c>
      <c r="G16617" s="4" t="s">
        <v>9</v>
      </c>
      <c r="H16617" s="4" t="s">
        <v>9</v>
      </c>
    </row>
    <row r="16618" spans="1:6">
      <c r="A16618" t="n">
        <v>141406</v>
      </c>
      <c r="B16618" s="38" t="n">
        <v>51</v>
      </c>
      <c r="C16618" s="7" t="n">
        <v>3</v>
      </c>
      <c r="D16618" s="7" t="n">
        <v>0</v>
      </c>
      <c r="E16618" s="7" t="s">
        <v>152</v>
      </c>
      <c r="F16618" s="7" t="s">
        <v>155</v>
      </c>
      <c r="G16618" s="7" t="s">
        <v>154</v>
      </c>
      <c r="H16618" s="7" t="s">
        <v>155</v>
      </c>
    </row>
    <row r="16619" spans="1:6">
      <c r="A16619" t="s">
        <v>4</v>
      </c>
      <c r="B16619" s="4" t="s">
        <v>5</v>
      </c>
      <c r="C16619" s="4" t="s">
        <v>8</v>
      </c>
      <c r="D16619" s="4" t="s">
        <v>7</v>
      </c>
      <c r="E16619" s="4" t="s">
        <v>9</v>
      </c>
      <c r="F16619" s="4" t="s">
        <v>9</v>
      </c>
      <c r="G16619" s="4" t="s">
        <v>9</v>
      </c>
      <c r="H16619" s="4" t="s">
        <v>9</v>
      </c>
    </row>
    <row r="16620" spans="1:6">
      <c r="A16620" t="n">
        <v>141427</v>
      </c>
      <c r="B16620" s="38" t="n">
        <v>51</v>
      </c>
      <c r="C16620" s="7" t="n">
        <v>3</v>
      </c>
      <c r="D16620" s="7" t="n">
        <v>1</v>
      </c>
      <c r="E16620" s="7" t="s">
        <v>152</v>
      </c>
      <c r="F16620" s="7" t="s">
        <v>155</v>
      </c>
      <c r="G16620" s="7" t="s">
        <v>154</v>
      </c>
      <c r="H16620" s="7" t="s">
        <v>155</v>
      </c>
    </row>
    <row r="16621" spans="1:6">
      <c r="A16621" t="s">
        <v>4</v>
      </c>
      <c r="B16621" s="4" t="s">
        <v>5</v>
      </c>
      <c r="C16621" s="4" t="s">
        <v>8</v>
      </c>
      <c r="D16621" s="4" t="s">
        <v>7</v>
      </c>
      <c r="E16621" s="4" t="s">
        <v>9</v>
      </c>
      <c r="F16621" s="4" t="s">
        <v>9</v>
      </c>
      <c r="G16621" s="4" t="s">
        <v>9</v>
      </c>
      <c r="H16621" s="4" t="s">
        <v>9</v>
      </c>
    </row>
    <row r="16622" spans="1:6">
      <c r="A16622" t="n">
        <v>141448</v>
      </c>
      <c r="B16622" s="38" t="n">
        <v>51</v>
      </c>
      <c r="C16622" s="7" t="n">
        <v>3</v>
      </c>
      <c r="D16622" s="7" t="n">
        <v>3</v>
      </c>
      <c r="E16622" s="7" t="s">
        <v>152</v>
      </c>
      <c r="F16622" s="7" t="s">
        <v>155</v>
      </c>
      <c r="G16622" s="7" t="s">
        <v>154</v>
      </c>
      <c r="H16622" s="7" t="s">
        <v>155</v>
      </c>
    </row>
    <row r="16623" spans="1:6">
      <c r="A16623" t="s">
        <v>4</v>
      </c>
      <c r="B16623" s="4" t="s">
        <v>5</v>
      </c>
      <c r="C16623" s="4" t="s">
        <v>8</v>
      </c>
      <c r="D16623" s="4" t="s">
        <v>7</v>
      </c>
      <c r="E16623" s="4" t="s">
        <v>9</v>
      </c>
      <c r="F16623" s="4" t="s">
        <v>9</v>
      </c>
      <c r="G16623" s="4" t="s">
        <v>9</v>
      </c>
      <c r="H16623" s="4" t="s">
        <v>9</v>
      </c>
    </row>
    <row r="16624" spans="1:6">
      <c r="A16624" t="n">
        <v>141469</v>
      </c>
      <c r="B16624" s="38" t="n">
        <v>51</v>
      </c>
      <c r="C16624" s="7" t="n">
        <v>3</v>
      </c>
      <c r="D16624" s="7" t="n">
        <v>7</v>
      </c>
      <c r="E16624" s="7" t="s">
        <v>152</v>
      </c>
      <c r="F16624" s="7" t="s">
        <v>155</v>
      </c>
      <c r="G16624" s="7" t="s">
        <v>154</v>
      </c>
      <c r="H16624" s="7" t="s">
        <v>155</v>
      </c>
    </row>
    <row r="16625" spans="1:8">
      <c r="A16625" t="s">
        <v>4</v>
      </c>
      <c r="B16625" s="4" t="s">
        <v>5</v>
      </c>
      <c r="C16625" s="4" t="s">
        <v>8</v>
      </c>
      <c r="D16625" s="4" t="s">
        <v>7</v>
      </c>
      <c r="E16625" s="4" t="s">
        <v>9</v>
      </c>
      <c r="F16625" s="4" t="s">
        <v>9</v>
      </c>
      <c r="G16625" s="4" t="s">
        <v>9</v>
      </c>
      <c r="H16625" s="4" t="s">
        <v>9</v>
      </c>
    </row>
    <row r="16626" spans="1:8">
      <c r="A16626" t="n">
        <v>141490</v>
      </c>
      <c r="B16626" s="38" t="n">
        <v>51</v>
      </c>
      <c r="C16626" s="7" t="n">
        <v>3</v>
      </c>
      <c r="D16626" s="7" t="n">
        <v>11</v>
      </c>
      <c r="E16626" s="7" t="s">
        <v>152</v>
      </c>
      <c r="F16626" s="7" t="s">
        <v>155</v>
      </c>
      <c r="G16626" s="7" t="s">
        <v>154</v>
      </c>
      <c r="H16626" s="7" t="s">
        <v>155</v>
      </c>
    </row>
    <row r="16627" spans="1:8">
      <c r="A16627" t="s">
        <v>4</v>
      </c>
      <c r="B16627" s="4" t="s">
        <v>5</v>
      </c>
      <c r="C16627" s="4" t="s">
        <v>8</v>
      </c>
      <c r="D16627" s="4" t="s">
        <v>7</v>
      </c>
      <c r="E16627" s="4" t="s">
        <v>9</v>
      </c>
      <c r="F16627" s="4" t="s">
        <v>9</v>
      </c>
      <c r="G16627" s="4" t="s">
        <v>9</v>
      </c>
      <c r="H16627" s="4" t="s">
        <v>9</v>
      </c>
    </row>
    <row r="16628" spans="1:8">
      <c r="A16628" t="n">
        <v>141511</v>
      </c>
      <c r="B16628" s="38" t="n">
        <v>51</v>
      </c>
      <c r="C16628" s="7" t="n">
        <v>3</v>
      </c>
      <c r="D16628" s="7" t="n">
        <v>13</v>
      </c>
      <c r="E16628" s="7" t="s">
        <v>152</v>
      </c>
      <c r="F16628" s="7" t="s">
        <v>155</v>
      </c>
      <c r="G16628" s="7" t="s">
        <v>154</v>
      </c>
      <c r="H16628" s="7" t="s">
        <v>155</v>
      </c>
    </row>
    <row r="16629" spans="1:8">
      <c r="A16629" t="s">
        <v>4</v>
      </c>
      <c r="B16629" s="4" t="s">
        <v>5</v>
      </c>
      <c r="C16629" s="4" t="s">
        <v>8</v>
      </c>
      <c r="D16629" s="4" t="s">
        <v>7</v>
      </c>
      <c r="E16629" s="4" t="s">
        <v>9</v>
      </c>
      <c r="F16629" s="4" t="s">
        <v>9</v>
      </c>
      <c r="G16629" s="4" t="s">
        <v>9</v>
      </c>
      <c r="H16629" s="4" t="s">
        <v>9</v>
      </c>
    </row>
    <row r="16630" spans="1:8">
      <c r="A16630" t="n">
        <v>141532</v>
      </c>
      <c r="B16630" s="38" t="n">
        <v>51</v>
      </c>
      <c r="C16630" s="7" t="n">
        <v>3</v>
      </c>
      <c r="D16630" s="7" t="n">
        <v>80</v>
      </c>
      <c r="E16630" s="7" t="s">
        <v>152</v>
      </c>
      <c r="F16630" s="7" t="s">
        <v>155</v>
      </c>
      <c r="G16630" s="7" t="s">
        <v>154</v>
      </c>
      <c r="H16630" s="7" t="s">
        <v>155</v>
      </c>
    </row>
    <row r="16631" spans="1:8">
      <c r="A16631" t="s">
        <v>4</v>
      </c>
      <c r="B16631" s="4" t="s">
        <v>5</v>
      </c>
      <c r="C16631" s="4" t="s">
        <v>8</v>
      </c>
      <c r="D16631" s="4" t="s">
        <v>7</v>
      </c>
      <c r="E16631" s="4" t="s">
        <v>9</v>
      </c>
      <c r="F16631" s="4" t="s">
        <v>9</v>
      </c>
      <c r="G16631" s="4" t="s">
        <v>9</v>
      </c>
      <c r="H16631" s="4" t="s">
        <v>9</v>
      </c>
    </row>
    <row r="16632" spans="1:8">
      <c r="A16632" t="n">
        <v>141553</v>
      </c>
      <c r="B16632" s="38" t="n">
        <v>51</v>
      </c>
      <c r="C16632" s="7" t="n">
        <v>3</v>
      </c>
      <c r="D16632" s="7" t="n">
        <v>15</v>
      </c>
      <c r="E16632" s="7" t="s">
        <v>152</v>
      </c>
      <c r="F16632" s="7" t="s">
        <v>290</v>
      </c>
      <c r="G16632" s="7" t="s">
        <v>154</v>
      </c>
      <c r="H16632" s="7" t="s">
        <v>155</v>
      </c>
    </row>
    <row r="16633" spans="1:8">
      <c r="A16633" t="s">
        <v>4</v>
      </c>
      <c r="B16633" s="4" t="s">
        <v>5</v>
      </c>
      <c r="C16633" s="4" t="s">
        <v>8</v>
      </c>
      <c r="D16633" s="4" t="s">
        <v>7</v>
      </c>
      <c r="E16633" s="4" t="s">
        <v>9</v>
      </c>
      <c r="F16633" s="4" t="s">
        <v>9</v>
      </c>
      <c r="G16633" s="4" t="s">
        <v>9</v>
      </c>
      <c r="H16633" s="4" t="s">
        <v>9</v>
      </c>
    </row>
    <row r="16634" spans="1:8">
      <c r="A16634" t="n">
        <v>141574</v>
      </c>
      <c r="B16634" s="38" t="n">
        <v>51</v>
      </c>
      <c r="C16634" s="7" t="n">
        <v>3</v>
      </c>
      <c r="D16634" s="7" t="n">
        <v>18</v>
      </c>
      <c r="E16634" s="7" t="s">
        <v>152</v>
      </c>
      <c r="F16634" s="7" t="s">
        <v>155</v>
      </c>
      <c r="G16634" s="7" t="s">
        <v>154</v>
      </c>
      <c r="H16634" s="7" t="s">
        <v>155</v>
      </c>
    </row>
    <row r="16635" spans="1:8">
      <c r="A16635" t="s">
        <v>4</v>
      </c>
      <c r="B16635" s="4" t="s">
        <v>5</v>
      </c>
      <c r="C16635" s="4" t="s">
        <v>8</v>
      </c>
      <c r="D16635" s="4" t="s">
        <v>7</v>
      </c>
      <c r="E16635" s="4" t="s">
        <v>9</v>
      </c>
      <c r="F16635" s="4" t="s">
        <v>9</v>
      </c>
      <c r="G16635" s="4" t="s">
        <v>9</v>
      </c>
      <c r="H16635" s="4" t="s">
        <v>9</v>
      </c>
    </row>
    <row r="16636" spans="1:8">
      <c r="A16636" t="n">
        <v>141595</v>
      </c>
      <c r="B16636" s="38" t="n">
        <v>51</v>
      </c>
      <c r="C16636" s="7" t="n">
        <v>3</v>
      </c>
      <c r="D16636" s="7" t="n">
        <v>31</v>
      </c>
      <c r="E16636" s="7" t="s">
        <v>152</v>
      </c>
      <c r="F16636" s="7" t="s">
        <v>155</v>
      </c>
      <c r="G16636" s="7" t="s">
        <v>154</v>
      </c>
      <c r="H16636" s="7" t="s">
        <v>155</v>
      </c>
    </row>
    <row r="16637" spans="1:8">
      <c r="A16637" t="s">
        <v>4</v>
      </c>
      <c r="B16637" s="4" t="s">
        <v>5</v>
      </c>
      <c r="C16637" s="4" t="s">
        <v>8</v>
      </c>
      <c r="D16637" s="4" t="s">
        <v>7</v>
      </c>
      <c r="E16637" s="4" t="s">
        <v>9</v>
      </c>
      <c r="F16637" s="4" t="s">
        <v>9</v>
      </c>
      <c r="G16637" s="4" t="s">
        <v>9</v>
      </c>
      <c r="H16637" s="4" t="s">
        <v>9</v>
      </c>
    </row>
    <row r="16638" spans="1:8">
      <c r="A16638" t="n">
        <v>141616</v>
      </c>
      <c r="B16638" s="38" t="n">
        <v>51</v>
      </c>
      <c r="C16638" s="7" t="n">
        <v>3</v>
      </c>
      <c r="D16638" s="7" t="n">
        <v>33</v>
      </c>
      <c r="E16638" s="7" t="s">
        <v>152</v>
      </c>
      <c r="F16638" s="7" t="s">
        <v>155</v>
      </c>
      <c r="G16638" s="7" t="s">
        <v>154</v>
      </c>
      <c r="H16638" s="7" t="s">
        <v>155</v>
      </c>
    </row>
    <row r="16639" spans="1:8">
      <c r="A16639" t="s">
        <v>4</v>
      </c>
      <c r="B16639" s="4" t="s">
        <v>5</v>
      </c>
      <c r="C16639" s="4" t="s">
        <v>8</v>
      </c>
      <c r="D16639" s="4" t="s">
        <v>7</v>
      </c>
      <c r="E16639" s="4" t="s">
        <v>9</v>
      </c>
      <c r="F16639" s="4" t="s">
        <v>9</v>
      </c>
      <c r="G16639" s="4" t="s">
        <v>9</v>
      </c>
      <c r="H16639" s="4" t="s">
        <v>9</v>
      </c>
    </row>
    <row r="16640" spans="1:8">
      <c r="A16640" t="n">
        <v>141637</v>
      </c>
      <c r="B16640" s="38" t="n">
        <v>51</v>
      </c>
      <c r="C16640" s="7" t="n">
        <v>3</v>
      </c>
      <c r="D16640" s="7" t="n">
        <v>16</v>
      </c>
      <c r="E16640" s="7" t="s">
        <v>152</v>
      </c>
      <c r="F16640" s="7" t="s">
        <v>155</v>
      </c>
      <c r="G16640" s="7" t="s">
        <v>154</v>
      </c>
      <c r="H16640" s="7" t="s">
        <v>155</v>
      </c>
    </row>
    <row r="16641" spans="1:8">
      <c r="A16641" t="s">
        <v>4</v>
      </c>
      <c r="B16641" s="4" t="s">
        <v>5</v>
      </c>
      <c r="C16641" s="4" t="s">
        <v>7</v>
      </c>
      <c r="D16641" s="4" t="s">
        <v>18</v>
      </c>
      <c r="E16641" s="4" t="s">
        <v>18</v>
      </c>
      <c r="F16641" s="4" t="s">
        <v>18</v>
      </c>
      <c r="G16641" s="4" t="s">
        <v>18</v>
      </c>
    </row>
    <row r="16642" spans="1:8">
      <c r="A16642" t="n">
        <v>141658</v>
      </c>
      <c r="B16642" s="33" t="n">
        <v>46</v>
      </c>
      <c r="C16642" s="7" t="n">
        <v>0</v>
      </c>
      <c r="D16642" s="7" t="n">
        <v>-0.349999994039536</v>
      </c>
      <c r="E16642" s="7" t="n">
        <v>0</v>
      </c>
      <c r="F16642" s="7" t="n">
        <v>-31</v>
      </c>
      <c r="G16642" s="7" t="n">
        <v>0</v>
      </c>
    </row>
    <row r="16643" spans="1:8">
      <c r="A16643" t="s">
        <v>4</v>
      </c>
      <c r="B16643" s="4" t="s">
        <v>5</v>
      </c>
      <c r="C16643" s="4" t="s">
        <v>7</v>
      </c>
      <c r="D16643" s="4" t="s">
        <v>18</v>
      </c>
      <c r="E16643" s="4" t="s">
        <v>18</v>
      </c>
      <c r="F16643" s="4" t="s">
        <v>18</v>
      </c>
      <c r="G16643" s="4" t="s">
        <v>18</v>
      </c>
    </row>
    <row r="16644" spans="1:8">
      <c r="A16644" t="n">
        <v>141677</v>
      </c>
      <c r="B16644" s="33" t="n">
        <v>46</v>
      </c>
      <c r="C16644" s="7" t="n">
        <v>1</v>
      </c>
      <c r="D16644" s="7" t="n">
        <v>-0.0500000007450581</v>
      </c>
      <c r="E16644" s="7" t="n">
        <v>0</v>
      </c>
      <c r="F16644" s="7" t="n">
        <v>-29.7000007629395</v>
      </c>
      <c r="G16644" s="7" t="n">
        <v>0</v>
      </c>
    </row>
    <row r="16645" spans="1:8">
      <c r="A16645" t="s">
        <v>4</v>
      </c>
      <c r="B16645" s="4" t="s">
        <v>5</v>
      </c>
      <c r="C16645" s="4" t="s">
        <v>7</v>
      </c>
      <c r="D16645" s="4" t="s">
        <v>18</v>
      </c>
      <c r="E16645" s="4" t="s">
        <v>18</v>
      </c>
      <c r="F16645" s="4" t="s">
        <v>18</v>
      </c>
      <c r="G16645" s="4" t="s">
        <v>18</v>
      </c>
    </row>
    <row r="16646" spans="1:8">
      <c r="A16646" t="n">
        <v>141696</v>
      </c>
      <c r="B16646" s="33" t="n">
        <v>46</v>
      </c>
      <c r="C16646" s="7" t="n">
        <v>2</v>
      </c>
      <c r="D16646" s="7" t="n">
        <v>0.649999976158142</v>
      </c>
      <c r="E16646" s="7" t="n">
        <v>0</v>
      </c>
      <c r="F16646" s="7" t="n">
        <v>-30.25</v>
      </c>
      <c r="G16646" s="7" t="n">
        <v>0</v>
      </c>
    </row>
    <row r="16647" spans="1:8">
      <c r="A16647" t="s">
        <v>4</v>
      </c>
      <c r="B16647" s="4" t="s">
        <v>5</v>
      </c>
      <c r="C16647" s="4" t="s">
        <v>7</v>
      </c>
      <c r="D16647" s="4" t="s">
        <v>18</v>
      </c>
      <c r="E16647" s="4" t="s">
        <v>18</v>
      </c>
      <c r="F16647" s="4" t="s">
        <v>18</v>
      </c>
      <c r="G16647" s="4" t="s">
        <v>18</v>
      </c>
    </row>
    <row r="16648" spans="1:8">
      <c r="A16648" t="n">
        <v>141715</v>
      </c>
      <c r="B16648" s="33" t="n">
        <v>46</v>
      </c>
      <c r="C16648" s="7" t="n">
        <v>3</v>
      </c>
      <c r="D16648" s="7" t="n">
        <v>-1</v>
      </c>
      <c r="E16648" s="7" t="n">
        <v>0</v>
      </c>
      <c r="F16648" s="7" t="n">
        <v>-29.1499996185303</v>
      </c>
      <c r="G16648" s="7" t="n">
        <v>0</v>
      </c>
    </row>
    <row r="16649" spans="1:8">
      <c r="A16649" t="s">
        <v>4</v>
      </c>
      <c r="B16649" s="4" t="s">
        <v>5</v>
      </c>
      <c r="C16649" s="4" t="s">
        <v>7</v>
      </c>
      <c r="D16649" s="4" t="s">
        <v>18</v>
      </c>
      <c r="E16649" s="4" t="s">
        <v>18</v>
      </c>
      <c r="F16649" s="4" t="s">
        <v>18</v>
      </c>
      <c r="G16649" s="4" t="s">
        <v>18</v>
      </c>
    </row>
    <row r="16650" spans="1:8">
      <c r="A16650" t="n">
        <v>141734</v>
      </c>
      <c r="B16650" s="33" t="n">
        <v>46</v>
      </c>
      <c r="C16650" s="7" t="n">
        <v>4</v>
      </c>
      <c r="D16650" s="7" t="n">
        <v>-1.79999995231628</v>
      </c>
      <c r="E16650" s="7" t="n">
        <v>0.0599999986588955</v>
      </c>
      <c r="F16650" s="7" t="n">
        <v>-28.8500003814697</v>
      </c>
      <c r="G16650" s="7" t="n">
        <v>0</v>
      </c>
    </row>
    <row r="16651" spans="1:8">
      <c r="A16651" t="s">
        <v>4</v>
      </c>
      <c r="B16651" s="4" t="s">
        <v>5</v>
      </c>
      <c r="C16651" s="4" t="s">
        <v>7</v>
      </c>
      <c r="D16651" s="4" t="s">
        <v>18</v>
      </c>
      <c r="E16651" s="4" t="s">
        <v>18</v>
      </c>
      <c r="F16651" s="4" t="s">
        <v>18</v>
      </c>
      <c r="G16651" s="4" t="s">
        <v>18</v>
      </c>
    </row>
    <row r="16652" spans="1:8">
      <c r="A16652" t="n">
        <v>141753</v>
      </c>
      <c r="B16652" s="33" t="n">
        <v>46</v>
      </c>
      <c r="C16652" s="7" t="n">
        <v>5</v>
      </c>
      <c r="D16652" s="7" t="n">
        <v>0.850000023841858</v>
      </c>
      <c r="E16652" s="7" t="n">
        <v>0.0599999986588955</v>
      </c>
      <c r="F16652" s="7" t="n">
        <v>-29.3999996185303</v>
      </c>
      <c r="G16652" s="7" t="n">
        <v>0</v>
      </c>
    </row>
    <row r="16653" spans="1:8">
      <c r="A16653" t="s">
        <v>4</v>
      </c>
      <c r="B16653" s="4" t="s">
        <v>5</v>
      </c>
      <c r="C16653" s="4" t="s">
        <v>7</v>
      </c>
      <c r="D16653" s="4" t="s">
        <v>18</v>
      </c>
      <c r="E16653" s="4" t="s">
        <v>18</v>
      </c>
      <c r="F16653" s="4" t="s">
        <v>18</v>
      </c>
      <c r="G16653" s="4" t="s">
        <v>18</v>
      </c>
    </row>
    <row r="16654" spans="1:8">
      <c r="A16654" t="n">
        <v>141772</v>
      </c>
      <c r="B16654" s="33" t="n">
        <v>46</v>
      </c>
      <c r="C16654" s="7" t="n">
        <v>6</v>
      </c>
      <c r="D16654" s="7" t="n">
        <v>-1.25</v>
      </c>
      <c r="E16654" s="7" t="n">
        <v>0</v>
      </c>
      <c r="F16654" s="7" t="n">
        <v>-28.2000007629395</v>
      </c>
      <c r="G16654" s="7" t="n">
        <v>0</v>
      </c>
    </row>
    <row r="16655" spans="1:8">
      <c r="A16655" t="s">
        <v>4</v>
      </c>
      <c r="B16655" s="4" t="s">
        <v>5</v>
      </c>
      <c r="C16655" s="4" t="s">
        <v>7</v>
      </c>
      <c r="D16655" s="4" t="s">
        <v>18</v>
      </c>
      <c r="E16655" s="4" t="s">
        <v>18</v>
      </c>
      <c r="F16655" s="4" t="s">
        <v>18</v>
      </c>
      <c r="G16655" s="4" t="s">
        <v>18</v>
      </c>
    </row>
    <row r="16656" spans="1:8">
      <c r="A16656" t="n">
        <v>141791</v>
      </c>
      <c r="B16656" s="33" t="n">
        <v>46</v>
      </c>
      <c r="C16656" s="7" t="n">
        <v>7</v>
      </c>
      <c r="D16656" s="7" t="n">
        <v>0.600000023841858</v>
      </c>
      <c r="E16656" s="7" t="n">
        <v>0.0599999986588955</v>
      </c>
      <c r="F16656" s="7" t="n">
        <v>-28.75</v>
      </c>
      <c r="G16656" s="7" t="n">
        <v>0</v>
      </c>
    </row>
    <row r="16657" spans="1:7">
      <c r="A16657" t="s">
        <v>4</v>
      </c>
      <c r="B16657" s="4" t="s">
        <v>5</v>
      </c>
      <c r="C16657" s="4" t="s">
        <v>7</v>
      </c>
      <c r="D16657" s="4" t="s">
        <v>18</v>
      </c>
      <c r="E16657" s="4" t="s">
        <v>18</v>
      </c>
      <c r="F16657" s="4" t="s">
        <v>18</v>
      </c>
      <c r="G16657" s="4" t="s">
        <v>18</v>
      </c>
    </row>
    <row r="16658" spans="1:7">
      <c r="A16658" t="n">
        <v>141810</v>
      </c>
      <c r="B16658" s="33" t="n">
        <v>46</v>
      </c>
      <c r="C16658" s="7" t="n">
        <v>8</v>
      </c>
      <c r="D16658" s="7" t="n">
        <v>-0.150000005960464</v>
      </c>
      <c r="E16658" s="7" t="n">
        <v>0.0599999986588955</v>
      </c>
      <c r="F16658" s="7" t="n">
        <v>-28.6000003814697</v>
      </c>
      <c r="G16658" s="7" t="n">
        <v>0</v>
      </c>
    </row>
    <row r="16659" spans="1:7">
      <c r="A16659" t="s">
        <v>4</v>
      </c>
      <c r="B16659" s="4" t="s">
        <v>5</v>
      </c>
      <c r="C16659" s="4" t="s">
        <v>7</v>
      </c>
      <c r="D16659" s="4" t="s">
        <v>18</v>
      </c>
      <c r="E16659" s="4" t="s">
        <v>18</v>
      </c>
      <c r="F16659" s="4" t="s">
        <v>18</v>
      </c>
      <c r="G16659" s="4" t="s">
        <v>18</v>
      </c>
    </row>
    <row r="16660" spans="1:7">
      <c r="A16660" t="n">
        <v>141829</v>
      </c>
      <c r="B16660" s="33" t="n">
        <v>46</v>
      </c>
      <c r="C16660" s="7" t="n">
        <v>9</v>
      </c>
      <c r="D16660" s="7" t="n">
        <v>-2.09999990463257</v>
      </c>
      <c r="E16660" s="7" t="n">
        <v>0</v>
      </c>
      <c r="F16660" s="7" t="n">
        <v>-29.75</v>
      </c>
      <c r="G16660" s="7" t="n">
        <v>0</v>
      </c>
    </row>
    <row r="16661" spans="1:7">
      <c r="A16661" t="s">
        <v>4</v>
      </c>
      <c r="B16661" s="4" t="s">
        <v>5</v>
      </c>
      <c r="C16661" s="4" t="s">
        <v>7</v>
      </c>
      <c r="D16661" s="4" t="s">
        <v>18</v>
      </c>
      <c r="E16661" s="4" t="s">
        <v>18</v>
      </c>
      <c r="F16661" s="4" t="s">
        <v>18</v>
      </c>
      <c r="G16661" s="4" t="s">
        <v>18</v>
      </c>
    </row>
    <row r="16662" spans="1:7">
      <c r="A16662" t="n">
        <v>141848</v>
      </c>
      <c r="B16662" s="33" t="n">
        <v>46</v>
      </c>
      <c r="C16662" s="7" t="n">
        <v>11</v>
      </c>
      <c r="D16662" s="7" t="n">
        <v>1.85000002384186</v>
      </c>
      <c r="E16662" s="7" t="n">
        <v>0.0599999986588955</v>
      </c>
      <c r="F16662" s="7" t="n">
        <v>-29.8999996185303</v>
      </c>
      <c r="G16662" s="7" t="n">
        <v>0</v>
      </c>
    </row>
    <row r="16663" spans="1:7">
      <c r="A16663" t="s">
        <v>4</v>
      </c>
      <c r="B16663" s="4" t="s">
        <v>5</v>
      </c>
      <c r="C16663" s="4" t="s">
        <v>7</v>
      </c>
      <c r="D16663" s="4" t="s">
        <v>18</v>
      </c>
      <c r="E16663" s="4" t="s">
        <v>18</v>
      </c>
      <c r="F16663" s="4" t="s">
        <v>18</v>
      </c>
      <c r="G16663" s="4" t="s">
        <v>18</v>
      </c>
    </row>
    <row r="16664" spans="1:7">
      <c r="A16664" t="n">
        <v>141867</v>
      </c>
      <c r="B16664" s="33" t="n">
        <v>46</v>
      </c>
      <c r="C16664" s="7" t="n">
        <v>14</v>
      </c>
      <c r="D16664" s="7" t="n">
        <v>-2.75</v>
      </c>
      <c r="E16664" s="7" t="n">
        <v>0</v>
      </c>
      <c r="F16664" s="7" t="n">
        <v>-31.8999996185303</v>
      </c>
      <c r="G16664" s="7" t="n">
        <v>50</v>
      </c>
    </row>
    <row r="16665" spans="1:7">
      <c r="A16665" t="s">
        <v>4</v>
      </c>
      <c r="B16665" s="4" t="s">
        <v>5</v>
      </c>
      <c r="C16665" s="4" t="s">
        <v>7</v>
      </c>
      <c r="D16665" s="4" t="s">
        <v>18</v>
      </c>
      <c r="E16665" s="4" t="s">
        <v>18</v>
      </c>
      <c r="F16665" s="4" t="s">
        <v>18</v>
      </c>
      <c r="G16665" s="4" t="s">
        <v>18</v>
      </c>
    </row>
    <row r="16666" spans="1:7">
      <c r="A16666" t="n">
        <v>141886</v>
      </c>
      <c r="B16666" s="33" t="n">
        <v>46</v>
      </c>
      <c r="C16666" s="7" t="n">
        <v>13</v>
      </c>
      <c r="D16666" s="7" t="n">
        <v>0.899999976158142</v>
      </c>
      <c r="E16666" s="7" t="n">
        <v>0</v>
      </c>
      <c r="F16666" s="7" t="n">
        <v>-31.2000007629395</v>
      </c>
      <c r="G16666" s="7" t="n">
        <v>0</v>
      </c>
    </row>
    <row r="16667" spans="1:7">
      <c r="A16667" t="s">
        <v>4</v>
      </c>
      <c r="B16667" s="4" t="s">
        <v>5</v>
      </c>
      <c r="C16667" s="4" t="s">
        <v>7</v>
      </c>
      <c r="D16667" s="4" t="s">
        <v>18</v>
      </c>
      <c r="E16667" s="4" t="s">
        <v>18</v>
      </c>
      <c r="F16667" s="4" t="s">
        <v>18</v>
      </c>
      <c r="G16667" s="4" t="s">
        <v>18</v>
      </c>
    </row>
    <row r="16668" spans="1:7">
      <c r="A16668" t="n">
        <v>141905</v>
      </c>
      <c r="B16668" s="33" t="n">
        <v>46</v>
      </c>
      <c r="C16668" s="7" t="n">
        <v>80</v>
      </c>
      <c r="D16668" s="7" t="n">
        <v>1.75</v>
      </c>
      <c r="E16668" s="7" t="n">
        <v>0</v>
      </c>
      <c r="F16668" s="7" t="n">
        <v>-30.8500003814697</v>
      </c>
      <c r="G16668" s="7" t="n">
        <v>0</v>
      </c>
    </row>
    <row r="16669" spans="1:7">
      <c r="A16669" t="s">
        <v>4</v>
      </c>
      <c r="B16669" s="4" t="s">
        <v>5</v>
      </c>
      <c r="C16669" s="4" t="s">
        <v>7</v>
      </c>
      <c r="D16669" s="4" t="s">
        <v>18</v>
      </c>
      <c r="E16669" s="4" t="s">
        <v>18</v>
      </c>
      <c r="F16669" s="4" t="s">
        <v>18</v>
      </c>
      <c r="G16669" s="4" t="s">
        <v>18</v>
      </c>
    </row>
    <row r="16670" spans="1:7">
      <c r="A16670" t="n">
        <v>141924</v>
      </c>
      <c r="B16670" s="33" t="n">
        <v>46</v>
      </c>
      <c r="C16670" s="7" t="n">
        <v>15</v>
      </c>
      <c r="D16670" s="7" t="n">
        <v>-0.899999976158142</v>
      </c>
      <c r="E16670" s="7" t="n">
        <v>0</v>
      </c>
      <c r="F16670" s="7" t="n">
        <v>-33.0999984741211</v>
      </c>
      <c r="G16670" s="7" t="n">
        <v>10</v>
      </c>
    </row>
    <row r="16671" spans="1:7">
      <c r="A16671" t="s">
        <v>4</v>
      </c>
      <c r="B16671" s="4" t="s">
        <v>5</v>
      </c>
      <c r="C16671" s="4" t="s">
        <v>7</v>
      </c>
      <c r="D16671" s="4" t="s">
        <v>18</v>
      </c>
      <c r="E16671" s="4" t="s">
        <v>18</v>
      </c>
      <c r="F16671" s="4" t="s">
        <v>18</v>
      </c>
      <c r="G16671" s="4" t="s">
        <v>18</v>
      </c>
    </row>
    <row r="16672" spans="1:7">
      <c r="A16672" t="n">
        <v>141943</v>
      </c>
      <c r="B16672" s="33" t="n">
        <v>46</v>
      </c>
      <c r="C16672" s="7" t="n">
        <v>18</v>
      </c>
      <c r="D16672" s="7" t="n">
        <v>-0.949999988079071</v>
      </c>
      <c r="E16672" s="7" t="n">
        <v>0</v>
      </c>
      <c r="F16672" s="7" t="n">
        <v>-30.2999992370605</v>
      </c>
      <c r="G16672" s="7" t="n">
        <v>0</v>
      </c>
    </row>
    <row r="16673" spans="1:7">
      <c r="A16673" t="s">
        <v>4</v>
      </c>
      <c r="B16673" s="4" t="s">
        <v>5</v>
      </c>
      <c r="C16673" s="4" t="s">
        <v>7</v>
      </c>
      <c r="D16673" s="4" t="s">
        <v>18</v>
      </c>
      <c r="E16673" s="4" t="s">
        <v>18</v>
      </c>
      <c r="F16673" s="4" t="s">
        <v>18</v>
      </c>
      <c r="G16673" s="4" t="s">
        <v>18</v>
      </c>
    </row>
    <row r="16674" spans="1:7">
      <c r="A16674" t="n">
        <v>141962</v>
      </c>
      <c r="B16674" s="33" t="n">
        <v>46</v>
      </c>
      <c r="C16674" s="7" t="n">
        <v>31</v>
      </c>
      <c r="D16674" s="7" t="n">
        <v>1.5</v>
      </c>
      <c r="E16674" s="7" t="n">
        <v>0</v>
      </c>
      <c r="F16674" s="7" t="n">
        <v>-32.75</v>
      </c>
      <c r="G16674" s="7" t="n">
        <v>0</v>
      </c>
    </row>
    <row r="16675" spans="1:7">
      <c r="A16675" t="s">
        <v>4</v>
      </c>
      <c r="B16675" s="4" t="s">
        <v>5</v>
      </c>
      <c r="C16675" s="4" t="s">
        <v>7</v>
      </c>
      <c r="D16675" s="4" t="s">
        <v>18</v>
      </c>
      <c r="E16675" s="4" t="s">
        <v>18</v>
      </c>
      <c r="F16675" s="4" t="s">
        <v>18</v>
      </c>
      <c r="G16675" s="4" t="s">
        <v>18</v>
      </c>
    </row>
    <row r="16676" spans="1:7">
      <c r="A16676" t="n">
        <v>141981</v>
      </c>
      <c r="B16676" s="33" t="n">
        <v>46</v>
      </c>
      <c r="C16676" s="7" t="n">
        <v>33</v>
      </c>
      <c r="D16676" s="7" t="n">
        <v>0.349999994039536</v>
      </c>
      <c r="E16676" s="7" t="n">
        <v>0</v>
      </c>
      <c r="F16676" s="7" t="n">
        <v>-33.0999984741211</v>
      </c>
      <c r="G16676" s="7" t="n">
        <v>0</v>
      </c>
    </row>
    <row r="16677" spans="1:7">
      <c r="A16677" t="s">
        <v>4</v>
      </c>
      <c r="B16677" s="4" t="s">
        <v>5</v>
      </c>
      <c r="C16677" s="4" t="s">
        <v>7</v>
      </c>
      <c r="D16677" s="4" t="s">
        <v>18</v>
      </c>
      <c r="E16677" s="4" t="s">
        <v>18</v>
      </c>
      <c r="F16677" s="4" t="s">
        <v>18</v>
      </c>
      <c r="G16677" s="4" t="s">
        <v>18</v>
      </c>
    </row>
    <row r="16678" spans="1:7">
      <c r="A16678" t="n">
        <v>142000</v>
      </c>
      <c r="B16678" s="33" t="n">
        <v>46</v>
      </c>
      <c r="C16678" s="7" t="n">
        <v>16</v>
      </c>
      <c r="D16678" s="7" t="n">
        <v>-2.09999990463257</v>
      </c>
      <c r="E16678" s="7" t="n">
        <v>0</v>
      </c>
      <c r="F16678" s="7" t="n">
        <v>-32.9000015258789</v>
      </c>
      <c r="G16678" s="7" t="n">
        <v>30</v>
      </c>
    </row>
    <row r="16679" spans="1:7">
      <c r="A16679" t="s">
        <v>4</v>
      </c>
      <c r="B16679" s="4" t="s">
        <v>5</v>
      </c>
      <c r="C16679" s="4" t="s">
        <v>7</v>
      </c>
      <c r="D16679" s="4" t="s">
        <v>18</v>
      </c>
      <c r="E16679" s="4" t="s">
        <v>18</v>
      </c>
      <c r="F16679" s="4" t="s">
        <v>18</v>
      </c>
      <c r="G16679" s="4" t="s">
        <v>18</v>
      </c>
    </row>
    <row r="16680" spans="1:7">
      <c r="A16680" t="n">
        <v>142019</v>
      </c>
      <c r="B16680" s="33" t="n">
        <v>46</v>
      </c>
      <c r="C16680" s="7" t="n">
        <v>7032</v>
      </c>
      <c r="D16680" s="7" t="n">
        <v>-0.699999988079071</v>
      </c>
      <c r="E16680" s="7" t="n">
        <v>0</v>
      </c>
      <c r="F16680" s="7" t="n">
        <v>-30.7999992370605</v>
      </c>
      <c r="G16680" s="7" t="n">
        <v>0</v>
      </c>
    </row>
    <row r="16681" spans="1:7">
      <c r="A16681" t="s">
        <v>4</v>
      </c>
      <c r="B16681" s="4" t="s">
        <v>5</v>
      </c>
      <c r="C16681" s="4" t="s">
        <v>7</v>
      </c>
      <c r="D16681" s="4" t="s">
        <v>7</v>
      </c>
      <c r="E16681" s="4" t="s">
        <v>18</v>
      </c>
      <c r="F16681" s="4" t="s">
        <v>8</v>
      </c>
    </row>
    <row r="16682" spans="1:7">
      <c r="A16682" t="n">
        <v>142038</v>
      </c>
      <c r="B16682" s="58" t="n">
        <v>53</v>
      </c>
      <c r="C16682" s="7" t="n">
        <v>1</v>
      </c>
      <c r="D16682" s="7" t="n">
        <v>16</v>
      </c>
      <c r="E16682" s="7" t="n">
        <v>0</v>
      </c>
      <c r="F16682" s="7" t="n">
        <v>0</v>
      </c>
    </row>
    <row r="16683" spans="1:7">
      <c r="A16683" t="s">
        <v>4</v>
      </c>
      <c r="B16683" s="4" t="s">
        <v>5</v>
      </c>
      <c r="C16683" s="4" t="s">
        <v>7</v>
      </c>
      <c r="D16683" s="4" t="s">
        <v>7</v>
      </c>
      <c r="E16683" s="4" t="s">
        <v>18</v>
      </c>
      <c r="F16683" s="4" t="s">
        <v>8</v>
      </c>
    </row>
    <row r="16684" spans="1:7">
      <c r="A16684" t="n">
        <v>142048</v>
      </c>
      <c r="B16684" s="58" t="n">
        <v>53</v>
      </c>
      <c r="C16684" s="7" t="n">
        <v>2</v>
      </c>
      <c r="D16684" s="7" t="n">
        <v>16</v>
      </c>
      <c r="E16684" s="7" t="n">
        <v>0</v>
      </c>
      <c r="F16684" s="7" t="n">
        <v>0</v>
      </c>
    </row>
    <row r="16685" spans="1:7">
      <c r="A16685" t="s">
        <v>4</v>
      </c>
      <c r="B16685" s="4" t="s">
        <v>5</v>
      </c>
      <c r="C16685" s="4" t="s">
        <v>7</v>
      </c>
      <c r="D16685" s="4" t="s">
        <v>7</v>
      </c>
      <c r="E16685" s="4" t="s">
        <v>18</v>
      </c>
      <c r="F16685" s="4" t="s">
        <v>8</v>
      </c>
    </row>
    <row r="16686" spans="1:7">
      <c r="A16686" t="n">
        <v>142058</v>
      </c>
      <c r="B16686" s="58" t="n">
        <v>53</v>
      </c>
      <c r="C16686" s="7" t="n">
        <v>4</v>
      </c>
      <c r="D16686" s="7" t="n">
        <v>16</v>
      </c>
      <c r="E16686" s="7" t="n">
        <v>0</v>
      </c>
      <c r="F16686" s="7" t="n">
        <v>0</v>
      </c>
    </row>
    <row r="16687" spans="1:7">
      <c r="A16687" t="s">
        <v>4</v>
      </c>
      <c r="B16687" s="4" t="s">
        <v>5</v>
      </c>
      <c r="C16687" s="4" t="s">
        <v>7</v>
      </c>
      <c r="D16687" s="4" t="s">
        <v>7</v>
      </c>
      <c r="E16687" s="4" t="s">
        <v>18</v>
      </c>
      <c r="F16687" s="4" t="s">
        <v>8</v>
      </c>
    </row>
    <row r="16688" spans="1:7">
      <c r="A16688" t="n">
        <v>142068</v>
      </c>
      <c r="B16688" s="58" t="n">
        <v>53</v>
      </c>
      <c r="C16688" s="7" t="n">
        <v>5</v>
      </c>
      <c r="D16688" s="7" t="n">
        <v>16</v>
      </c>
      <c r="E16688" s="7" t="n">
        <v>0</v>
      </c>
      <c r="F16688" s="7" t="n">
        <v>0</v>
      </c>
    </row>
    <row r="16689" spans="1:7">
      <c r="A16689" t="s">
        <v>4</v>
      </c>
      <c r="B16689" s="4" t="s">
        <v>5</v>
      </c>
      <c r="C16689" s="4" t="s">
        <v>7</v>
      </c>
      <c r="D16689" s="4" t="s">
        <v>7</v>
      </c>
      <c r="E16689" s="4" t="s">
        <v>18</v>
      </c>
      <c r="F16689" s="4" t="s">
        <v>8</v>
      </c>
    </row>
    <row r="16690" spans="1:7">
      <c r="A16690" t="n">
        <v>142078</v>
      </c>
      <c r="B16690" s="58" t="n">
        <v>53</v>
      </c>
      <c r="C16690" s="7" t="n">
        <v>6</v>
      </c>
      <c r="D16690" s="7" t="n">
        <v>16</v>
      </c>
      <c r="E16690" s="7" t="n">
        <v>0</v>
      </c>
      <c r="F16690" s="7" t="n">
        <v>0</v>
      </c>
    </row>
    <row r="16691" spans="1:7">
      <c r="A16691" t="s">
        <v>4</v>
      </c>
      <c r="B16691" s="4" t="s">
        <v>5</v>
      </c>
      <c r="C16691" s="4" t="s">
        <v>7</v>
      </c>
      <c r="D16691" s="4" t="s">
        <v>7</v>
      </c>
      <c r="E16691" s="4" t="s">
        <v>18</v>
      </c>
      <c r="F16691" s="4" t="s">
        <v>8</v>
      </c>
    </row>
    <row r="16692" spans="1:7">
      <c r="A16692" t="n">
        <v>142088</v>
      </c>
      <c r="B16692" s="58" t="n">
        <v>53</v>
      </c>
      <c r="C16692" s="7" t="n">
        <v>7</v>
      </c>
      <c r="D16692" s="7" t="n">
        <v>16</v>
      </c>
      <c r="E16692" s="7" t="n">
        <v>0</v>
      </c>
      <c r="F16692" s="7" t="n">
        <v>0</v>
      </c>
    </row>
    <row r="16693" spans="1:7">
      <c r="A16693" t="s">
        <v>4</v>
      </c>
      <c r="B16693" s="4" t="s">
        <v>5</v>
      </c>
      <c r="C16693" s="4" t="s">
        <v>7</v>
      </c>
      <c r="D16693" s="4" t="s">
        <v>7</v>
      </c>
      <c r="E16693" s="4" t="s">
        <v>18</v>
      </c>
      <c r="F16693" s="4" t="s">
        <v>8</v>
      </c>
    </row>
    <row r="16694" spans="1:7">
      <c r="A16694" t="n">
        <v>142098</v>
      </c>
      <c r="B16694" s="58" t="n">
        <v>53</v>
      </c>
      <c r="C16694" s="7" t="n">
        <v>8</v>
      </c>
      <c r="D16694" s="7" t="n">
        <v>16</v>
      </c>
      <c r="E16694" s="7" t="n">
        <v>0</v>
      </c>
      <c r="F16694" s="7" t="n">
        <v>0</v>
      </c>
    </row>
    <row r="16695" spans="1:7">
      <c r="A16695" t="s">
        <v>4</v>
      </c>
      <c r="B16695" s="4" t="s">
        <v>5</v>
      </c>
      <c r="C16695" s="4" t="s">
        <v>7</v>
      </c>
      <c r="D16695" s="4" t="s">
        <v>7</v>
      </c>
      <c r="E16695" s="4" t="s">
        <v>18</v>
      </c>
      <c r="F16695" s="4" t="s">
        <v>8</v>
      </c>
    </row>
    <row r="16696" spans="1:7">
      <c r="A16696" t="n">
        <v>142108</v>
      </c>
      <c r="B16696" s="58" t="n">
        <v>53</v>
      </c>
      <c r="C16696" s="7" t="n">
        <v>9</v>
      </c>
      <c r="D16696" s="7" t="n">
        <v>16</v>
      </c>
      <c r="E16696" s="7" t="n">
        <v>0</v>
      </c>
      <c r="F16696" s="7" t="n">
        <v>0</v>
      </c>
    </row>
    <row r="16697" spans="1:7">
      <c r="A16697" t="s">
        <v>4</v>
      </c>
      <c r="B16697" s="4" t="s">
        <v>5</v>
      </c>
      <c r="C16697" s="4" t="s">
        <v>7</v>
      </c>
      <c r="D16697" s="4" t="s">
        <v>7</v>
      </c>
      <c r="E16697" s="4" t="s">
        <v>18</v>
      </c>
      <c r="F16697" s="4" t="s">
        <v>8</v>
      </c>
    </row>
    <row r="16698" spans="1:7">
      <c r="A16698" t="n">
        <v>142118</v>
      </c>
      <c r="B16698" s="58" t="n">
        <v>53</v>
      </c>
      <c r="C16698" s="7" t="n">
        <v>11</v>
      </c>
      <c r="D16698" s="7" t="n">
        <v>16</v>
      </c>
      <c r="E16698" s="7" t="n">
        <v>0</v>
      </c>
      <c r="F16698" s="7" t="n">
        <v>0</v>
      </c>
    </row>
    <row r="16699" spans="1:7">
      <c r="A16699" t="s">
        <v>4</v>
      </c>
      <c r="B16699" s="4" t="s">
        <v>5</v>
      </c>
      <c r="C16699" s="4" t="s">
        <v>7</v>
      </c>
      <c r="D16699" s="4" t="s">
        <v>7</v>
      </c>
      <c r="E16699" s="4" t="s">
        <v>18</v>
      </c>
      <c r="F16699" s="4" t="s">
        <v>8</v>
      </c>
    </row>
    <row r="16700" spans="1:7">
      <c r="A16700" t="n">
        <v>142128</v>
      </c>
      <c r="B16700" s="58" t="n">
        <v>53</v>
      </c>
      <c r="C16700" s="7" t="n">
        <v>13</v>
      </c>
      <c r="D16700" s="7" t="n">
        <v>16</v>
      </c>
      <c r="E16700" s="7" t="n">
        <v>0</v>
      </c>
      <c r="F16700" s="7" t="n">
        <v>0</v>
      </c>
    </row>
    <row r="16701" spans="1:7">
      <c r="A16701" t="s">
        <v>4</v>
      </c>
      <c r="B16701" s="4" t="s">
        <v>5</v>
      </c>
      <c r="C16701" s="4" t="s">
        <v>7</v>
      </c>
      <c r="D16701" s="4" t="s">
        <v>7</v>
      </c>
      <c r="E16701" s="4" t="s">
        <v>18</v>
      </c>
      <c r="F16701" s="4" t="s">
        <v>8</v>
      </c>
    </row>
    <row r="16702" spans="1:7">
      <c r="A16702" t="n">
        <v>142138</v>
      </c>
      <c r="B16702" s="58" t="n">
        <v>53</v>
      </c>
      <c r="C16702" s="7" t="n">
        <v>80</v>
      </c>
      <c r="D16702" s="7" t="n">
        <v>16</v>
      </c>
      <c r="E16702" s="7" t="n">
        <v>0</v>
      </c>
      <c r="F16702" s="7" t="n">
        <v>0</v>
      </c>
    </row>
    <row r="16703" spans="1:7">
      <c r="A16703" t="s">
        <v>4</v>
      </c>
      <c r="B16703" s="4" t="s">
        <v>5</v>
      </c>
      <c r="C16703" s="4" t="s">
        <v>7</v>
      </c>
      <c r="D16703" s="4" t="s">
        <v>7</v>
      </c>
      <c r="E16703" s="4" t="s">
        <v>18</v>
      </c>
      <c r="F16703" s="4" t="s">
        <v>8</v>
      </c>
    </row>
    <row r="16704" spans="1:7">
      <c r="A16704" t="n">
        <v>142148</v>
      </c>
      <c r="B16704" s="58" t="n">
        <v>53</v>
      </c>
      <c r="C16704" s="7" t="n">
        <v>7032</v>
      </c>
      <c r="D16704" s="7" t="n">
        <v>16</v>
      </c>
      <c r="E16704" s="7" t="n">
        <v>0</v>
      </c>
      <c r="F16704" s="7" t="n">
        <v>0</v>
      </c>
    </row>
    <row r="16705" spans="1:6">
      <c r="A16705" t="s">
        <v>4</v>
      </c>
      <c r="B16705" s="4" t="s">
        <v>5</v>
      </c>
      <c r="C16705" s="4" t="s">
        <v>7</v>
      </c>
      <c r="D16705" s="4" t="s">
        <v>7</v>
      </c>
      <c r="E16705" s="4" t="s">
        <v>18</v>
      </c>
      <c r="F16705" s="4" t="s">
        <v>8</v>
      </c>
    </row>
    <row r="16706" spans="1:6">
      <c r="A16706" t="n">
        <v>142158</v>
      </c>
      <c r="B16706" s="58" t="n">
        <v>53</v>
      </c>
      <c r="C16706" s="7" t="n">
        <v>14</v>
      </c>
      <c r="D16706" s="7" t="n">
        <v>0</v>
      </c>
      <c r="E16706" s="7" t="n">
        <v>0</v>
      </c>
      <c r="F16706" s="7" t="n">
        <v>0</v>
      </c>
    </row>
    <row r="16707" spans="1:6">
      <c r="A16707" t="s">
        <v>4</v>
      </c>
      <c r="B16707" s="4" t="s">
        <v>5</v>
      </c>
      <c r="C16707" s="4" t="s">
        <v>7</v>
      </c>
      <c r="D16707" s="4" t="s">
        <v>7</v>
      </c>
      <c r="E16707" s="4" t="s">
        <v>18</v>
      </c>
      <c r="F16707" s="4" t="s">
        <v>8</v>
      </c>
    </row>
    <row r="16708" spans="1:6">
      <c r="A16708" t="n">
        <v>142168</v>
      </c>
      <c r="B16708" s="58" t="n">
        <v>53</v>
      </c>
      <c r="C16708" s="7" t="n">
        <v>15</v>
      </c>
      <c r="D16708" s="7" t="n">
        <v>0</v>
      </c>
      <c r="E16708" s="7" t="n">
        <v>0</v>
      </c>
      <c r="F16708" s="7" t="n">
        <v>0</v>
      </c>
    </row>
    <row r="16709" spans="1:6">
      <c r="A16709" t="s">
        <v>4</v>
      </c>
      <c r="B16709" s="4" t="s">
        <v>5</v>
      </c>
      <c r="C16709" s="4" t="s">
        <v>7</v>
      </c>
      <c r="D16709" s="4" t="s">
        <v>7</v>
      </c>
      <c r="E16709" s="4" t="s">
        <v>18</v>
      </c>
      <c r="F16709" s="4" t="s">
        <v>8</v>
      </c>
    </row>
    <row r="16710" spans="1:6">
      <c r="A16710" t="n">
        <v>142178</v>
      </c>
      <c r="B16710" s="58" t="n">
        <v>53</v>
      </c>
      <c r="C16710" s="7" t="n">
        <v>31</v>
      </c>
      <c r="D16710" s="7" t="n">
        <v>0</v>
      </c>
      <c r="E16710" s="7" t="n">
        <v>0</v>
      </c>
      <c r="F16710" s="7" t="n">
        <v>0</v>
      </c>
    </row>
    <row r="16711" spans="1:6">
      <c r="A16711" t="s">
        <v>4</v>
      </c>
      <c r="B16711" s="4" t="s">
        <v>5</v>
      </c>
      <c r="C16711" s="4" t="s">
        <v>7</v>
      </c>
      <c r="D16711" s="4" t="s">
        <v>7</v>
      </c>
      <c r="E16711" s="4" t="s">
        <v>18</v>
      </c>
      <c r="F16711" s="4" t="s">
        <v>8</v>
      </c>
    </row>
    <row r="16712" spans="1:6">
      <c r="A16712" t="n">
        <v>142188</v>
      </c>
      <c r="B16712" s="58" t="n">
        <v>53</v>
      </c>
      <c r="C16712" s="7" t="n">
        <v>33</v>
      </c>
      <c r="D16712" s="7" t="n">
        <v>0</v>
      </c>
      <c r="E16712" s="7" t="n">
        <v>0</v>
      </c>
      <c r="F16712" s="7" t="n">
        <v>0</v>
      </c>
    </row>
    <row r="16713" spans="1:6">
      <c r="A16713" t="s">
        <v>4</v>
      </c>
      <c r="B16713" s="4" t="s">
        <v>5</v>
      </c>
      <c r="C16713" s="4" t="s">
        <v>7</v>
      </c>
      <c r="D16713" s="4" t="s">
        <v>7</v>
      </c>
      <c r="E16713" s="4" t="s">
        <v>18</v>
      </c>
      <c r="F16713" s="4" t="s">
        <v>8</v>
      </c>
    </row>
    <row r="16714" spans="1:6">
      <c r="A16714" t="n">
        <v>142198</v>
      </c>
      <c r="B16714" s="58" t="n">
        <v>53</v>
      </c>
      <c r="C16714" s="7" t="n">
        <v>16</v>
      </c>
      <c r="D16714" s="7" t="n">
        <v>0</v>
      </c>
      <c r="E16714" s="7" t="n">
        <v>0</v>
      </c>
      <c r="F16714" s="7" t="n">
        <v>0</v>
      </c>
    </row>
    <row r="16715" spans="1:6">
      <c r="A16715" t="s">
        <v>4</v>
      </c>
      <c r="B16715" s="4" t="s">
        <v>5</v>
      </c>
      <c r="C16715" s="4" t="s">
        <v>7</v>
      </c>
      <c r="D16715" s="4" t="s">
        <v>18</v>
      </c>
      <c r="E16715" s="4" t="s">
        <v>18</v>
      </c>
      <c r="F16715" s="4" t="s">
        <v>18</v>
      </c>
      <c r="G16715" s="4" t="s">
        <v>7</v>
      </c>
      <c r="H16715" s="4" t="s">
        <v>7</v>
      </c>
    </row>
    <row r="16716" spans="1:6">
      <c r="A16716" t="n">
        <v>142208</v>
      </c>
      <c r="B16716" s="35" t="n">
        <v>60</v>
      </c>
      <c r="C16716" s="7" t="n">
        <v>0</v>
      </c>
      <c r="D16716" s="7" t="n">
        <v>0</v>
      </c>
      <c r="E16716" s="7" t="n">
        <v>0</v>
      </c>
      <c r="F16716" s="7" t="n">
        <v>0</v>
      </c>
      <c r="G16716" s="7" t="n">
        <v>0</v>
      </c>
      <c r="H16716" s="7" t="n">
        <v>1</v>
      </c>
    </row>
    <row r="16717" spans="1:6">
      <c r="A16717" t="s">
        <v>4</v>
      </c>
      <c r="B16717" s="4" t="s">
        <v>5</v>
      </c>
      <c r="C16717" s="4" t="s">
        <v>7</v>
      </c>
      <c r="D16717" s="4" t="s">
        <v>18</v>
      </c>
      <c r="E16717" s="4" t="s">
        <v>18</v>
      </c>
      <c r="F16717" s="4" t="s">
        <v>18</v>
      </c>
      <c r="G16717" s="4" t="s">
        <v>7</v>
      </c>
      <c r="H16717" s="4" t="s">
        <v>7</v>
      </c>
    </row>
    <row r="16718" spans="1:6">
      <c r="A16718" t="n">
        <v>142227</v>
      </c>
      <c r="B16718" s="35" t="n">
        <v>60</v>
      </c>
      <c r="C16718" s="7" t="n">
        <v>0</v>
      </c>
      <c r="D16718" s="7" t="n">
        <v>0</v>
      </c>
      <c r="E16718" s="7" t="n">
        <v>0</v>
      </c>
      <c r="F16718" s="7" t="n">
        <v>0</v>
      </c>
      <c r="G16718" s="7" t="n">
        <v>0</v>
      </c>
      <c r="H16718" s="7" t="n">
        <v>0</v>
      </c>
    </row>
    <row r="16719" spans="1:6">
      <c r="A16719" t="s">
        <v>4</v>
      </c>
      <c r="B16719" s="4" t="s">
        <v>5</v>
      </c>
      <c r="C16719" s="4" t="s">
        <v>7</v>
      </c>
      <c r="D16719" s="4" t="s">
        <v>7</v>
      </c>
      <c r="E16719" s="4" t="s">
        <v>7</v>
      </c>
    </row>
    <row r="16720" spans="1:6">
      <c r="A16720" t="n">
        <v>142246</v>
      </c>
      <c r="B16720" s="45" t="n">
        <v>61</v>
      </c>
      <c r="C16720" s="7" t="n">
        <v>0</v>
      </c>
      <c r="D16720" s="7" t="n">
        <v>65533</v>
      </c>
      <c r="E16720" s="7" t="n">
        <v>0</v>
      </c>
    </row>
    <row r="16721" spans="1:8">
      <c r="A16721" t="s">
        <v>4</v>
      </c>
      <c r="B16721" s="4" t="s">
        <v>5</v>
      </c>
      <c r="C16721" s="4" t="s">
        <v>7</v>
      </c>
      <c r="D16721" s="4" t="s">
        <v>18</v>
      </c>
      <c r="E16721" s="4" t="s">
        <v>18</v>
      </c>
      <c r="F16721" s="4" t="s">
        <v>18</v>
      </c>
      <c r="G16721" s="4" t="s">
        <v>7</v>
      </c>
      <c r="H16721" s="4" t="s">
        <v>7</v>
      </c>
    </row>
    <row r="16722" spans="1:8">
      <c r="A16722" t="n">
        <v>142253</v>
      </c>
      <c r="B16722" s="35" t="n">
        <v>60</v>
      </c>
      <c r="C16722" s="7" t="n">
        <v>1</v>
      </c>
      <c r="D16722" s="7" t="n">
        <v>0</v>
      </c>
      <c r="E16722" s="7" t="n">
        <v>0</v>
      </c>
      <c r="F16722" s="7" t="n">
        <v>0</v>
      </c>
      <c r="G16722" s="7" t="n">
        <v>0</v>
      </c>
      <c r="H16722" s="7" t="n">
        <v>1</v>
      </c>
    </row>
    <row r="16723" spans="1:8">
      <c r="A16723" t="s">
        <v>4</v>
      </c>
      <c r="B16723" s="4" t="s">
        <v>5</v>
      </c>
      <c r="C16723" s="4" t="s">
        <v>7</v>
      </c>
      <c r="D16723" s="4" t="s">
        <v>18</v>
      </c>
      <c r="E16723" s="4" t="s">
        <v>18</v>
      </c>
      <c r="F16723" s="4" t="s">
        <v>18</v>
      </c>
      <c r="G16723" s="4" t="s">
        <v>7</v>
      </c>
      <c r="H16723" s="4" t="s">
        <v>7</v>
      </c>
    </row>
    <row r="16724" spans="1:8">
      <c r="A16724" t="n">
        <v>142272</v>
      </c>
      <c r="B16724" s="35" t="n">
        <v>60</v>
      </c>
      <c r="C16724" s="7" t="n">
        <v>1</v>
      </c>
      <c r="D16724" s="7" t="n">
        <v>0</v>
      </c>
      <c r="E16724" s="7" t="n">
        <v>0</v>
      </c>
      <c r="F16724" s="7" t="n">
        <v>0</v>
      </c>
      <c r="G16724" s="7" t="n">
        <v>0</v>
      </c>
      <c r="H16724" s="7" t="n">
        <v>0</v>
      </c>
    </row>
    <row r="16725" spans="1:8">
      <c r="A16725" t="s">
        <v>4</v>
      </c>
      <c r="B16725" s="4" t="s">
        <v>5</v>
      </c>
      <c r="C16725" s="4" t="s">
        <v>7</v>
      </c>
      <c r="D16725" s="4" t="s">
        <v>7</v>
      </c>
      <c r="E16725" s="4" t="s">
        <v>7</v>
      </c>
    </row>
    <row r="16726" spans="1:8">
      <c r="A16726" t="n">
        <v>142291</v>
      </c>
      <c r="B16726" s="45" t="n">
        <v>61</v>
      </c>
      <c r="C16726" s="7" t="n">
        <v>1</v>
      </c>
      <c r="D16726" s="7" t="n">
        <v>65533</v>
      </c>
      <c r="E16726" s="7" t="n">
        <v>0</v>
      </c>
    </row>
    <row r="16727" spans="1:8">
      <c r="A16727" t="s">
        <v>4</v>
      </c>
      <c r="B16727" s="4" t="s">
        <v>5</v>
      </c>
      <c r="C16727" s="4" t="s">
        <v>7</v>
      </c>
      <c r="D16727" s="4" t="s">
        <v>18</v>
      </c>
      <c r="E16727" s="4" t="s">
        <v>18</v>
      </c>
      <c r="F16727" s="4" t="s">
        <v>18</v>
      </c>
      <c r="G16727" s="4" t="s">
        <v>7</v>
      </c>
      <c r="H16727" s="4" t="s">
        <v>7</v>
      </c>
    </row>
    <row r="16728" spans="1:8">
      <c r="A16728" t="n">
        <v>142298</v>
      </c>
      <c r="B16728" s="35" t="n">
        <v>60</v>
      </c>
      <c r="C16728" s="7" t="n">
        <v>2</v>
      </c>
      <c r="D16728" s="7" t="n">
        <v>0</v>
      </c>
      <c r="E16728" s="7" t="n">
        <v>0</v>
      </c>
      <c r="F16728" s="7" t="n">
        <v>0</v>
      </c>
      <c r="G16728" s="7" t="n">
        <v>0</v>
      </c>
      <c r="H16728" s="7" t="n">
        <v>1</v>
      </c>
    </row>
    <row r="16729" spans="1:8">
      <c r="A16729" t="s">
        <v>4</v>
      </c>
      <c r="B16729" s="4" t="s">
        <v>5</v>
      </c>
      <c r="C16729" s="4" t="s">
        <v>7</v>
      </c>
      <c r="D16729" s="4" t="s">
        <v>18</v>
      </c>
      <c r="E16729" s="4" t="s">
        <v>18</v>
      </c>
      <c r="F16729" s="4" t="s">
        <v>18</v>
      </c>
      <c r="G16729" s="4" t="s">
        <v>7</v>
      </c>
      <c r="H16729" s="4" t="s">
        <v>7</v>
      </c>
    </row>
    <row r="16730" spans="1:8">
      <c r="A16730" t="n">
        <v>142317</v>
      </c>
      <c r="B16730" s="35" t="n">
        <v>60</v>
      </c>
      <c r="C16730" s="7" t="n">
        <v>2</v>
      </c>
      <c r="D16730" s="7" t="n">
        <v>0</v>
      </c>
      <c r="E16730" s="7" t="n">
        <v>0</v>
      </c>
      <c r="F16730" s="7" t="n">
        <v>0</v>
      </c>
      <c r="G16730" s="7" t="n">
        <v>0</v>
      </c>
      <c r="H16730" s="7" t="n">
        <v>0</v>
      </c>
    </row>
    <row r="16731" spans="1:8">
      <c r="A16731" t="s">
        <v>4</v>
      </c>
      <c r="B16731" s="4" t="s">
        <v>5</v>
      </c>
      <c r="C16731" s="4" t="s">
        <v>7</v>
      </c>
      <c r="D16731" s="4" t="s">
        <v>7</v>
      </c>
      <c r="E16731" s="4" t="s">
        <v>7</v>
      </c>
    </row>
    <row r="16732" spans="1:8">
      <c r="A16732" t="n">
        <v>142336</v>
      </c>
      <c r="B16732" s="45" t="n">
        <v>61</v>
      </c>
      <c r="C16732" s="7" t="n">
        <v>2</v>
      </c>
      <c r="D16732" s="7" t="n">
        <v>65533</v>
      </c>
      <c r="E16732" s="7" t="n">
        <v>0</v>
      </c>
    </row>
    <row r="16733" spans="1:8">
      <c r="A16733" t="s">
        <v>4</v>
      </c>
      <c r="B16733" s="4" t="s">
        <v>5</v>
      </c>
      <c r="C16733" s="4" t="s">
        <v>7</v>
      </c>
      <c r="D16733" s="4" t="s">
        <v>18</v>
      </c>
      <c r="E16733" s="4" t="s">
        <v>18</v>
      </c>
      <c r="F16733" s="4" t="s">
        <v>18</v>
      </c>
      <c r="G16733" s="4" t="s">
        <v>7</v>
      </c>
      <c r="H16733" s="4" t="s">
        <v>7</v>
      </c>
    </row>
    <row r="16734" spans="1:8">
      <c r="A16734" t="n">
        <v>142343</v>
      </c>
      <c r="B16734" s="35" t="n">
        <v>60</v>
      </c>
      <c r="C16734" s="7" t="n">
        <v>3</v>
      </c>
      <c r="D16734" s="7" t="n">
        <v>0</v>
      </c>
      <c r="E16734" s="7" t="n">
        <v>0</v>
      </c>
      <c r="F16734" s="7" t="n">
        <v>0</v>
      </c>
      <c r="G16734" s="7" t="n">
        <v>0</v>
      </c>
      <c r="H16734" s="7" t="n">
        <v>1</v>
      </c>
    </row>
    <row r="16735" spans="1:8">
      <c r="A16735" t="s">
        <v>4</v>
      </c>
      <c r="B16735" s="4" t="s">
        <v>5</v>
      </c>
      <c r="C16735" s="4" t="s">
        <v>7</v>
      </c>
      <c r="D16735" s="4" t="s">
        <v>18</v>
      </c>
      <c r="E16735" s="4" t="s">
        <v>18</v>
      </c>
      <c r="F16735" s="4" t="s">
        <v>18</v>
      </c>
      <c r="G16735" s="4" t="s">
        <v>7</v>
      </c>
      <c r="H16735" s="4" t="s">
        <v>7</v>
      </c>
    </row>
    <row r="16736" spans="1:8">
      <c r="A16736" t="n">
        <v>142362</v>
      </c>
      <c r="B16736" s="35" t="n">
        <v>60</v>
      </c>
      <c r="C16736" s="7" t="n">
        <v>3</v>
      </c>
      <c r="D16736" s="7" t="n">
        <v>0</v>
      </c>
      <c r="E16736" s="7" t="n">
        <v>0</v>
      </c>
      <c r="F16736" s="7" t="n">
        <v>0</v>
      </c>
      <c r="G16736" s="7" t="n">
        <v>0</v>
      </c>
      <c r="H16736" s="7" t="n">
        <v>0</v>
      </c>
    </row>
    <row r="16737" spans="1:8">
      <c r="A16737" t="s">
        <v>4</v>
      </c>
      <c r="B16737" s="4" t="s">
        <v>5</v>
      </c>
      <c r="C16737" s="4" t="s">
        <v>7</v>
      </c>
      <c r="D16737" s="4" t="s">
        <v>7</v>
      </c>
      <c r="E16737" s="4" t="s">
        <v>7</v>
      </c>
    </row>
    <row r="16738" spans="1:8">
      <c r="A16738" t="n">
        <v>142381</v>
      </c>
      <c r="B16738" s="45" t="n">
        <v>61</v>
      </c>
      <c r="C16738" s="7" t="n">
        <v>3</v>
      </c>
      <c r="D16738" s="7" t="n">
        <v>65533</v>
      </c>
      <c r="E16738" s="7" t="n">
        <v>0</v>
      </c>
    </row>
    <row r="16739" spans="1:8">
      <c r="A16739" t="s">
        <v>4</v>
      </c>
      <c r="B16739" s="4" t="s">
        <v>5</v>
      </c>
      <c r="C16739" s="4" t="s">
        <v>7</v>
      </c>
      <c r="D16739" s="4" t="s">
        <v>18</v>
      </c>
      <c r="E16739" s="4" t="s">
        <v>18</v>
      </c>
      <c r="F16739" s="4" t="s">
        <v>18</v>
      </c>
      <c r="G16739" s="4" t="s">
        <v>7</v>
      </c>
      <c r="H16739" s="4" t="s">
        <v>7</v>
      </c>
    </row>
    <row r="16740" spans="1:8">
      <c r="A16740" t="n">
        <v>142388</v>
      </c>
      <c r="B16740" s="35" t="n">
        <v>60</v>
      </c>
      <c r="C16740" s="7" t="n">
        <v>4</v>
      </c>
      <c r="D16740" s="7" t="n">
        <v>0</v>
      </c>
      <c r="E16740" s="7" t="n">
        <v>0</v>
      </c>
      <c r="F16740" s="7" t="n">
        <v>0</v>
      </c>
      <c r="G16740" s="7" t="n">
        <v>0</v>
      </c>
      <c r="H16740" s="7" t="n">
        <v>1</v>
      </c>
    </row>
    <row r="16741" spans="1:8">
      <c r="A16741" t="s">
        <v>4</v>
      </c>
      <c r="B16741" s="4" t="s">
        <v>5</v>
      </c>
      <c r="C16741" s="4" t="s">
        <v>7</v>
      </c>
      <c r="D16741" s="4" t="s">
        <v>18</v>
      </c>
      <c r="E16741" s="4" t="s">
        <v>18</v>
      </c>
      <c r="F16741" s="4" t="s">
        <v>18</v>
      </c>
      <c r="G16741" s="4" t="s">
        <v>7</v>
      </c>
      <c r="H16741" s="4" t="s">
        <v>7</v>
      </c>
    </row>
    <row r="16742" spans="1:8">
      <c r="A16742" t="n">
        <v>142407</v>
      </c>
      <c r="B16742" s="35" t="n">
        <v>60</v>
      </c>
      <c r="C16742" s="7" t="n">
        <v>4</v>
      </c>
      <c r="D16742" s="7" t="n">
        <v>0</v>
      </c>
      <c r="E16742" s="7" t="n">
        <v>0</v>
      </c>
      <c r="F16742" s="7" t="n">
        <v>0</v>
      </c>
      <c r="G16742" s="7" t="n">
        <v>0</v>
      </c>
      <c r="H16742" s="7" t="n">
        <v>0</v>
      </c>
    </row>
    <row r="16743" spans="1:8">
      <c r="A16743" t="s">
        <v>4</v>
      </c>
      <c r="B16743" s="4" t="s">
        <v>5</v>
      </c>
      <c r="C16743" s="4" t="s">
        <v>7</v>
      </c>
      <c r="D16743" s="4" t="s">
        <v>7</v>
      </c>
      <c r="E16743" s="4" t="s">
        <v>7</v>
      </c>
    </row>
    <row r="16744" spans="1:8">
      <c r="A16744" t="n">
        <v>142426</v>
      </c>
      <c r="B16744" s="45" t="n">
        <v>61</v>
      </c>
      <c r="C16744" s="7" t="n">
        <v>4</v>
      </c>
      <c r="D16744" s="7" t="n">
        <v>65533</v>
      </c>
      <c r="E16744" s="7" t="n">
        <v>0</v>
      </c>
    </row>
    <row r="16745" spans="1:8">
      <c r="A16745" t="s">
        <v>4</v>
      </c>
      <c r="B16745" s="4" t="s">
        <v>5</v>
      </c>
      <c r="C16745" s="4" t="s">
        <v>7</v>
      </c>
      <c r="D16745" s="4" t="s">
        <v>18</v>
      </c>
      <c r="E16745" s="4" t="s">
        <v>18</v>
      </c>
      <c r="F16745" s="4" t="s">
        <v>18</v>
      </c>
      <c r="G16745" s="4" t="s">
        <v>7</v>
      </c>
      <c r="H16745" s="4" t="s">
        <v>7</v>
      </c>
    </row>
    <row r="16746" spans="1:8">
      <c r="A16746" t="n">
        <v>142433</v>
      </c>
      <c r="B16746" s="35" t="n">
        <v>60</v>
      </c>
      <c r="C16746" s="7" t="n">
        <v>5</v>
      </c>
      <c r="D16746" s="7" t="n">
        <v>0</v>
      </c>
      <c r="E16746" s="7" t="n">
        <v>0</v>
      </c>
      <c r="F16746" s="7" t="n">
        <v>0</v>
      </c>
      <c r="G16746" s="7" t="n">
        <v>0</v>
      </c>
      <c r="H16746" s="7" t="n">
        <v>1</v>
      </c>
    </row>
    <row r="16747" spans="1:8">
      <c r="A16747" t="s">
        <v>4</v>
      </c>
      <c r="B16747" s="4" t="s">
        <v>5</v>
      </c>
      <c r="C16747" s="4" t="s">
        <v>7</v>
      </c>
      <c r="D16747" s="4" t="s">
        <v>18</v>
      </c>
      <c r="E16747" s="4" t="s">
        <v>18</v>
      </c>
      <c r="F16747" s="4" t="s">
        <v>18</v>
      </c>
      <c r="G16747" s="4" t="s">
        <v>7</v>
      </c>
      <c r="H16747" s="4" t="s">
        <v>7</v>
      </c>
    </row>
    <row r="16748" spans="1:8">
      <c r="A16748" t="n">
        <v>142452</v>
      </c>
      <c r="B16748" s="35" t="n">
        <v>60</v>
      </c>
      <c r="C16748" s="7" t="n">
        <v>5</v>
      </c>
      <c r="D16748" s="7" t="n">
        <v>0</v>
      </c>
      <c r="E16748" s="7" t="n">
        <v>0</v>
      </c>
      <c r="F16748" s="7" t="n">
        <v>0</v>
      </c>
      <c r="G16748" s="7" t="n">
        <v>0</v>
      </c>
      <c r="H16748" s="7" t="n">
        <v>0</v>
      </c>
    </row>
    <row r="16749" spans="1:8">
      <c r="A16749" t="s">
        <v>4</v>
      </c>
      <c r="B16749" s="4" t="s">
        <v>5</v>
      </c>
      <c r="C16749" s="4" t="s">
        <v>7</v>
      </c>
      <c r="D16749" s="4" t="s">
        <v>7</v>
      </c>
      <c r="E16749" s="4" t="s">
        <v>7</v>
      </c>
    </row>
    <row r="16750" spans="1:8">
      <c r="A16750" t="n">
        <v>142471</v>
      </c>
      <c r="B16750" s="45" t="n">
        <v>61</v>
      </c>
      <c r="C16750" s="7" t="n">
        <v>5</v>
      </c>
      <c r="D16750" s="7" t="n">
        <v>65533</v>
      </c>
      <c r="E16750" s="7" t="n">
        <v>0</v>
      </c>
    </row>
    <row r="16751" spans="1:8">
      <c r="A16751" t="s">
        <v>4</v>
      </c>
      <c r="B16751" s="4" t="s">
        <v>5</v>
      </c>
      <c r="C16751" s="4" t="s">
        <v>7</v>
      </c>
      <c r="D16751" s="4" t="s">
        <v>18</v>
      </c>
      <c r="E16751" s="4" t="s">
        <v>18</v>
      </c>
      <c r="F16751" s="4" t="s">
        <v>18</v>
      </c>
      <c r="G16751" s="4" t="s">
        <v>7</v>
      </c>
      <c r="H16751" s="4" t="s">
        <v>7</v>
      </c>
    </row>
    <row r="16752" spans="1:8">
      <c r="A16752" t="n">
        <v>142478</v>
      </c>
      <c r="B16752" s="35" t="n">
        <v>60</v>
      </c>
      <c r="C16752" s="7" t="n">
        <v>6</v>
      </c>
      <c r="D16752" s="7" t="n">
        <v>0</v>
      </c>
      <c r="E16752" s="7" t="n">
        <v>0</v>
      </c>
      <c r="F16752" s="7" t="n">
        <v>0</v>
      </c>
      <c r="G16752" s="7" t="n">
        <v>0</v>
      </c>
      <c r="H16752" s="7" t="n">
        <v>1</v>
      </c>
    </row>
    <row r="16753" spans="1:8">
      <c r="A16753" t="s">
        <v>4</v>
      </c>
      <c r="B16753" s="4" t="s">
        <v>5</v>
      </c>
      <c r="C16753" s="4" t="s">
        <v>7</v>
      </c>
      <c r="D16753" s="4" t="s">
        <v>18</v>
      </c>
      <c r="E16753" s="4" t="s">
        <v>18</v>
      </c>
      <c r="F16753" s="4" t="s">
        <v>18</v>
      </c>
      <c r="G16753" s="4" t="s">
        <v>7</v>
      </c>
      <c r="H16753" s="4" t="s">
        <v>7</v>
      </c>
    </row>
    <row r="16754" spans="1:8">
      <c r="A16754" t="n">
        <v>142497</v>
      </c>
      <c r="B16754" s="35" t="n">
        <v>60</v>
      </c>
      <c r="C16754" s="7" t="n">
        <v>6</v>
      </c>
      <c r="D16754" s="7" t="n">
        <v>0</v>
      </c>
      <c r="E16754" s="7" t="n">
        <v>0</v>
      </c>
      <c r="F16754" s="7" t="n">
        <v>0</v>
      </c>
      <c r="G16754" s="7" t="n">
        <v>0</v>
      </c>
      <c r="H16754" s="7" t="n">
        <v>0</v>
      </c>
    </row>
    <row r="16755" spans="1:8">
      <c r="A16755" t="s">
        <v>4</v>
      </c>
      <c r="B16755" s="4" t="s">
        <v>5</v>
      </c>
      <c r="C16755" s="4" t="s">
        <v>7</v>
      </c>
      <c r="D16755" s="4" t="s">
        <v>7</v>
      </c>
      <c r="E16755" s="4" t="s">
        <v>7</v>
      </c>
    </row>
    <row r="16756" spans="1:8">
      <c r="A16756" t="n">
        <v>142516</v>
      </c>
      <c r="B16756" s="45" t="n">
        <v>61</v>
      </c>
      <c r="C16756" s="7" t="n">
        <v>6</v>
      </c>
      <c r="D16756" s="7" t="n">
        <v>65533</v>
      </c>
      <c r="E16756" s="7" t="n">
        <v>0</v>
      </c>
    </row>
    <row r="16757" spans="1:8">
      <c r="A16757" t="s">
        <v>4</v>
      </c>
      <c r="B16757" s="4" t="s">
        <v>5</v>
      </c>
      <c r="C16757" s="4" t="s">
        <v>7</v>
      </c>
      <c r="D16757" s="4" t="s">
        <v>18</v>
      </c>
      <c r="E16757" s="4" t="s">
        <v>18</v>
      </c>
      <c r="F16757" s="4" t="s">
        <v>18</v>
      </c>
      <c r="G16757" s="4" t="s">
        <v>7</v>
      </c>
      <c r="H16757" s="4" t="s">
        <v>7</v>
      </c>
    </row>
    <row r="16758" spans="1:8">
      <c r="A16758" t="n">
        <v>142523</v>
      </c>
      <c r="B16758" s="35" t="n">
        <v>60</v>
      </c>
      <c r="C16758" s="7" t="n">
        <v>7</v>
      </c>
      <c r="D16758" s="7" t="n">
        <v>0</v>
      </c>
      <c r="E16758" s="7" t="n">
        <v>0</v>
      </c>
      <c r="F16758" s="7" t="n">
        <v>0</v>
      </c>
      <c r="G16758" s="7" t="n">
        <v>0</v>
      </c>
      <c r="H16758" s="7" t="n">
        <v>1</v>
      </c>
    </row>
    <row r="16759" spans="1:8">
      <c r="A16759" t="s">
        <v>4</v>
      </c>
      <c r="B16759" s="4" t="s">
        <v>5</v>
      </c>
      <c r="C16759" s="4" t="s">
        <v>7</v>
      </c>
      <c r="D16759" s="4" t="s">
        <v>18</v>
      </c>
      <c r="E16759" s="4" t="s">
        <v>18</v>
      </c>
      <c r="F16759" s="4" t="s">
        <v>18</v>
      </c>
      <c r="G16759" s="4" t="s">
        <v>7</v>
      </c>
      <c r="H16759" s="4" t="s">
        <v>7</v>
      </c>
    </row>
    <row r="16760" spans="1:8">
      <c r="A16760" t="n">
        <v>142542</v>
      </c>
      <c r="B16760" s="35" t="n">
        <v>60</v>
      </c>
      <c r="C16760" s="7" t="n">
        <v>7</v>
      </c>
      <c r="D16760" s="7" t="n">
        <v>0</v>
      </c>
      <c r="E16760" s="7" t="n">
        <v>0</v>
      </c>
      <c r="F16760" s="7" t="n">
        <v>0</v>
      </c>
      <c r="G16760" s="7" t="n">
        <v>0</v>
      </c>
      <c r="H16760" s="7" t="n">
        <v>0</v>
      </c>
    </row>
    <row r="16761" spans="1:8">
      <c r="A16761" t="s">
        <v>4</v>
      </c>
      <c r="B16761" s="4" t="s">
        <v>5</v>
      </c>
      <c r="C16761" s="4" t="s">
        <v>7</v>
      </c>
      <c r="D16761" s="4" t="s">
        <v>7</v>
      </c>
      <c r="E16761" s="4" t="s">
        <v>7</v>
      </c>
    </row>
    <row r="16762" spans="1:8">
      <c r="A16762" t="n">
        <v>142561</v>
      </c>
      <c r="B16762" s="45" t="n">
        <v>61</v>
      </c>
      <c r="C16762" s="7" t="n">
        <v>7</v>
      </c>
      <c r="D16762" s="7" t="n">
        <v>65533</v>
      </c>
      <c r="E16762" s="7" t="n">
        <v>0</v>
      </c>
    </row>
    <row r="16763" spans="1:8">
      <c r="A16763" t="s">
        <v>4</v>
      </c>
      <c r="B16763" s="4" t="s">
        <v>5</v>
      </c>
      <c r="C16763" s="4" t="s">
        <v>7</v>
      </c>
      <c r="D16763" s="4" t="s">
        <v>18</v>
      </c>
      <c r="E16763" s="4" t="s">
        <v>18</v>
      </c>
      <c r="F16763" s="4" t="s">
        <v>18</v>
      </c>
      <c r="G16763" s="4" t="s">
        <v>7</v>
      </c>
      <c r="H16763" s="4" t="s">
        <v>7</v>
      </c>
    </row>
    <row r="16764" spans="1:8">
      <c r="A16764" t="n">
        <v>142568</v>
      </c>
      <c r="B16764" s="35" t="n">
        <v>60</v>
      </c>
      <c r="C16764" s="7" t="n">
        <v>8</v>
      </c>
      <c r="D16764" s="7" t="n">
        <v>0</v>
      </c>
      <c r="E16764" s="7" t="n">
        <v>0</v>
      </c>
      <c r="F16764" s="7" t="n">
        <v>0</v>
      </c>
      <c r="G16764" s="7" t="n">
        <v>0</v>
      </c>
      <c r="H16764" s="7" t="n">
        <v>1</v>
      </c>
    </row>
    <row r="16765" spans="1:8">
      <c r="A16765" t="s">
        <v>4</v>
      </c>
      <c r="B16765" s="4" t="s">
        <v>5</v>
      </c>
      <c r="C16765" s="4" t="s">
        <v>7</v>
      </c>
      <c r="D16765" s="4" t="s">
        <v>18</v>
      </c>
      <c r="E16765" s="4" t="s">
        <v>18</v>
      </c>
      <c r="F16765" s="4" t="s">
        <v>18</v>
      </c>
      <c r="G16765" s="4" t="s">
        <v>7</v>
      </c>
      <c r="H16765" s="4" t="s">
        <v>7</v>
      </c>
    </row>
    <row r="16766" spans="1:8">
      <c r="A16766" t="n">
        <v>142587</v>
      </c>
      <c r="B16766" s="35" t="n">
        <v>60</v>
      </c>
      <c r="C16766" s="7" t="n">
        <v>8</v>
      </c>
      <c r="D16766" s="7" t="n">
        <v>0</v>
      </c>
      <c r="E16766" s="7" t="n">
        <v>0</v>
      </c>
      <c r="F16766" s="7" t="n">
        <v>0</v>
      </c>
      <c r="G16766" s="7" t="n">
        <v>0</v>
      </c>
      <c r="H16766" s="7" t="n">
        <v>0</v>
      </c>
    </row>
    <row r="16767" spans="1:8">
      <c r="A16767" t="s">
        <v>4</v>
      </c>
      <c r="B16767" s="4" t="s">
        <v>5</v>
      </c>
      <c r="C16767" s="4" t="s">
        <v>7</v>
      </c>
      <c r="D16767" s="4" t="s">
        <v>7</v>
      </c>
      <c r="E16767" s="4" t="s">
        <v>7</v>
      </c>
    </row>
    <row r="16768" spans="1:8">
      <c r="A16768" t="n">
        <v>142606</v>
      </c>
      <c r="B16768" s="45" t="n">
        <v>61</v>
      </c>
      <c r="C16768" s="7" t="n">
        <v>8</v>
      </c>
      <c r="D16768" s="7" t="n">
        <v>65533</v>
      </c>
      <c r="E16768" s="7" t="n">
        <v>0</v>
      </c>
    </row>
    <row r="16769" spans="1:8">
      <c r="A16769" t="s">
        <v>4</v>
      </c>
      <c r="B16769" s="4" t="s">
        <v>5</v>
      </c>
      <c r="C16769" s="4" t="s">
        <v>7</v>
      </c>
      <c r="D16769" s="4" t="s">
        <v>18</v>
      </c>
      <c r="E16769" s="4" t="s">
        <v>18</v>
      </c>
      <c r="F16769" s="4" t="s">
        <v>18</v>
      </c>
      <c r="G16769" s="4" t="s">
        <v>7</v>
      </c>
      <c r="H16769" s="4" t="s">
        <v>7</v>
      </c>
    </row>
    <row r="16770" spans="1:8">
      <c r="A16770" t="n">
        <v>142613</v>
      </c>
      <c r="B16770" s="35" t="n">
        <v>60</v>
      </c>
      <c r="C16770" s="7" t="n">
        <v>9</v>
      </c>
      <c r="D16770" s="7" t="n">
        <v>0</v>
      </c>
      <c r="E16770" s="7" t="n">
        <v>0</v>
      </c>
      <c r="F16770" s="7" t="n">
        <v>0</v>
      </c>
      <c r="G16770" s="7" t="n">
        <v>0</v>
      </c>
      <c r="H16770" s="7" t="n">
        <v>1</v>
      </c>
    </row>
    <row r="16771" spans="1:8">
      <c r="A16771" t="s">
        <v>4</v>
      </c>
      <c r="B16771" s="4" t="s">
        <v>5</v>
      </c>
      <c r="C16771" s="4" t="s">
        <v>7</v>
      </c>
      <c r="D16771" s="4" t="s">
        <v>18</v>
      </c>
      <c r="E16771" s="4" t="s">
        <v>18</v>
      </c>
      <c r="F16771" s="4" t="s">
        <v>18</v>
      </c>
      <c r="G16771" s="4" t="s">
        <v>7</v>
      </c>
      <c r="H16771" s="4" t="s">
        <v>7</v>
      </c>
    </row>
    <row r="16772" spans="1:8">
      <c r="A16772" t="n">
        <v>142632</v>
      </c>
      <c r="B16772" s="35" t="n">
        <v>60</v>
      </c>
      <c r="C16772" s="7" t="n">
        <v>9</v>
      </c>
      <c r="D16772" s="7" t="n">
        <v>0</v>
      </c>
      <c r="E16772" s="7" t="n">
        <v>0</v>
      </c>
      <c r="F16772" s="7" t="n">
        <v>0</v>
      </c>
      <c r="G16772" s="7" t="n">
        <v>0</v>
      </c>
      <c r="H16772" s="7" t="n">
        <v>0</v>
      </c>
    </row>
    <row r="16773" spans="1:8">
      <c r="A16773" t="s">
        <v>4</v>
      </c>
      <c r="B16773" s="4" t="s">
        <v>5</v>
      </c>
      <c r="C16773" s="4" t="s">
        <v>7</v>
      </c>
      <c r="D16773" s="4" t="s">
        <v>7</v>
      </c>
      <c r="E16773" s="4" t="s">
        <v>7</v>
      </c>
    </row>
    <row r="16774" spans="1:8">
      <c r="A16774" t="n">
        <v>142651</v>
      </c>
      <c r="B16774" s="45" t="n">
        <v>61</v>
      </c>
      <c r="C16774" s="7" t="n">
        <v>9</v>
      </c>
      <c r="D16774" s="7" t="n">
        <v>65533</v>
      </c>
      <c r="E16774" s="7" t="n">
        <v>0</v>
      </c>
    </row>
    <row r="16775" spans="1:8">
      <c r="A16775" t="s">
        <v>4</v>
      </c>
      <c r="B16775" s="4" t="s">
        <v>5</v>
      </c>
      <c r="C16775" s="4" t="s">
        <v>7</v>
      </c>
      <c r="D16775" s="4" t="s">
        <v>18</v>
      </c>
      <c r="E16775" s="4" t="s">
        <v>18</v>
      </c>
      <c r="F16775" s="4" t="s">
        <v>18</v>
      </c>
      <c r="G16775" s="4" t="s">
        <v>7</v>
      </c>
      <c r="H16775" s="4" t="s">
        <v>7</v>
      </c>
    </row>
    <row r="16776" spans="1:8">
      <c r="A16776" t="n">
        <v>142658</v>
      </c>
      <c r="B16776" s="35" t="n">
        <v>60</v>
      </c>
      <c r="C16776" s="7" t="n">
        <v>11</v>
      </c>
      <c r="D16776" s="7" t="n">
        <v>0</v>
      </c>
      <c r="E16776" s="7" t="n">
        <v>0</v>
      </c>
      <c r="F16776" s="7" t="n">
        <v>0</v>
      </c>
      <c r="G16776" s="7" t="n">
        <v>0</v>
      </c>
      <c r="H16776" s="7" t="n">
        <v>1</v>
      </c>
    </row>
    <row r="16777" spans="1:8">
      <c r="A16777" t="s">
        <v>4</v>
      </c>
      <c r="B16777" s="4" t="s">
        <v>5</v>
      </c>
      <c r="C16777" s="4" t="s">
        <v>7</v>
      </c>
      <c r="D16777" s="4" t="s">
        <v>18</v>
      </c>
      <c r="E16777" s="4" t="s">
        <v>18</v>
      </c>
      <c r="F16777" s="4" t="s">
        <v>18</v>
      </c>
      <c r="G16777" s="4" t="s">
        <v>7</v>
      </c>
      <c r="H16777" s="4" t="s">
        <v>7</v>
      </c>
    </row>
    <row r="16778" spans="1:8">
      <c r="A16778" t="n">
        <v>142677</v>
      </c>
      <c r="B16778" s="35" t="n">
        <v>60</v>
      </c>
      <c r="C16778" s="7" t="n">
        <v>11</v>
      </c>
      <c r="D16778" s="7" t="n">
        <v>0</v>
      </c>
      <c r="E16778" s="7" t="n">
        <v>0</v>
      </c>
      <c r="F16778" s="7" t="n">
        <v>0</v>
      </c>
      <c r="G16778" s="7" t="n">
        <v>0</v>
      </c>
      <c r="H16778" s="7" t="n">
        <v>0</v>
      </c>
    </row>
    <row r="16779" spans="1:8">
      <c r="A16779" t="s">
        <v>4</v>
      </c>
      <c r="B16779" s="4" t="s">
        <v>5</v>
      </c>
      <c r="C16779" s="4" t="s">
        <v>7</v>
      </c>
      <c r="D16779" s="4" t="s">
        <v>7</v>
      </c>
      <c r="E16779" s="4" t="s">
        <v>7</v>
      </c>
    </row>
    <row r="16780" spans="1:8">
      <c r="A16780" t="n">
        <v>142696</v>
      </c>
      <c r="B16780" s="45" t="n">
        <v>61</v>
      </c>
      <c r="C16780" s="7" t="n">
        <v>11</v>
      </c>
      <c r="D16780" s="7" t="n">
        <v>65533</v>
      </c>
      <c r="E16780" s="7" t="n">
        <v>0</v>
      </c>
    </row>
    <row r="16781" spans="1:8">
      <c r="A16781" t="s">
        <v>4</v>
      </c>
      <c r="B16781" s="4" t="s">
        <v>5</v>
      </c>
      <c r="C16781" s="4" t="s">
        <v>7</v>
      </c>
      <c r="D16781" s="4" t="s">
        <v>18</v>
      </c>
      <c r="E16781" s="4" t="s">
        <v>18</v>
      </c>
      <c r="F16781" s="4" t="s">
        <v>18</v>
      </c>
      <c r="G16781" s="4" t="s">
        <v>7</v>
      </c>
      <c r="H16781" s="4" t="s">
        <v>7</v>
      </c>
    </row>
    <row r="16782" spans="1:8">
      <c r="A16782" t="n">
        <v>142703</v>
      </c>
      <c r="B16782" s="35" t="n">
        <v>60</v>
      </c>
      <c r="C16782" s="7" t="n">
        <v>13</v>
      </c>
      <c r="D16782" s="7" t="n">
        <v>0</v>
      </c>
      <c r="E16782" s="7" t="n">
        <v>0</v>
      </c>
      <c r="F16782" s="7" t="n">
        <v>0</v>
      </c>
      <c r="G16782" s="7" t="n">
        <v>0</v>
      </c>
      <c r="H16782" s="7" t="n">
        <v>1</v>
      </c>
    </row>
    <row r="16783" spans="1:8">
      <c r="A16783" t="s">
        <v>4</v>
      </c>
      <c r="B16783" s="4" t="s">
        <v>5</v>
      </c>
      <c r="C16783" s="4" t="s">
        <v>7</v>
      </c>
      <c r="D16783" s="4" t="s">
        <v>18</v>
      </c>
      <c r="E16783" s="4" t="s">
        <v>18</v>
      </c>
      <c r="F16783" s="4" t="s">
        <v>18</v>
      </c>
      <c r="G16783" s="4" t="s">
        <v>7</v>
      </c>
      <c r="H16783" s="4" t="s">
        <v>7</v>
      </c>
    </row>
    <row r="16784" spans="1:8">
      <c r="A16784" t="n">
        <v>142722</v>
      </c>
      <c r="B16784" s="35" t="n">
        <v>60</v>
      </c>
      <c r="C16784" s="7" t="n">
        <v>13</v>
      </c>
      <c r="D16784" s="7" t="n">
        <v>0</v>
      </c>
      <c r="E16784" s="7" t="n">
        <v>0</v>
      </c>
      <c r="F16784" s="7" t="n">
        <v>0</v>
      </c>
      <c r="G16784" s="7" t="n">
        <v>0</v>
      </c>
      <c r="H16784" s="7" t="n">
        <v>0</v>
      </c>
    </row>
    <row r="16785" spans="1:8">
      <c r="A16785" t="s">
        <v>4</v>
      </c>
      <c r="B16785" s="4" t="s">
        <v>5</v>
      </c>
      <c r="C16785" s="4" t="s">
        <v>7</v>
      </c>
      <c r="D16785" s="4" t="s">
        <v>7</v>
      </c>
      <c r="E16785" s="4" t="s">
        <v>7</v>
      </c>
    </row>
    <row r="16786" spans="1:8">
      <c r="A16786" t="n">
        <v>142741</v>
      </c>
      <c r="B16786" s="45" t="n">
        <v>61</v>
      </c>
      <c r="C16786" s="7" t="n">
        <v>13</v>
      </c>
      <c r="D16786" s="7" t="n">
        <v>65533</v>
      </c>
      <c r="E16786" s="7" t="n">
        <v>0</v>
      </c>
    </row>
    <row r="16787" spans="1:8">
      <c r="A16787" t="s">
        <v>4</v>
      </c>
      <c r="B16787" s="4" t="s">
        <v>5</v>
      </c>
      <c r="C16787" s="4" t="s">
        <v>7</v>
      </c>
      <c r="D16787" s="4" t="s">
        <v>18</v>
      </c>
      <c r="E16787" s="4" t="s">
        <v>18</v>
      </c>
      <c r="F16787" s="4" t="s">
        <v>18</v>
      </c>
      <c r="G16787" s="4" t="s">
        <v>7</v>
      </c>
      <c r="H16787" s="4" t="s">
        <v>7</v>
      </c>
    </row>
    <row r="16788" spans="1:8">
      <c r="A16788" t="n">
        <v>142748</v>
      </c>
      <c r="B16788" s="35" t="n">
        <v>60</v>
      </c>
      <c r="C16788" s="7" t="n">
        <v>80</v>
      </c>
      <c r="D16788" s="7" t="n">
        <v>0</v>
      </c>
      <c r="E16788" s="7" t="n">
        <v>0</v>
      </c>
      <c r="F16788" s="7" t="n">
        <v>0</v>
      </c>
      <c r="G16788" s="7" t="n">
        <v>0</v>
      </c>
      <c r="H16788" s="7" t="n">
        <v>1</v>
      </c>
    </row>
    <row r="16789" spans="1:8">
      <c r="A16789" t="s">
        <v>4</v>
      </c>
      <c r="B16789" s="4" t="s">
        <v>5</v>
      </c>
      <c r="C16789" s="4" t="s">
        <v>7</v>
      </c>
      <c r="D16789" s="4" t="s">
        <v>18</v>
      </c>
      <c r="E16789" s="4" t="s">
        <v>18</v>
      </c>
      <c r="F16789" s="4" t="s">
        <v>18</v>
      </c>
      <c r="G16789" s="4" t="s">
        <v>7</v>
      </c>
      <c r="H16789" s="4" t="s">
        <v>7</v>
      </c>
    </row>
    <row r="16790" spans="1:8">
      <c r="A16790" t="n">
        <v>142767</v>
      </c>
      <c r="B16790" s="35" t="n">
        <v>60</v>
      </c>
      <c r="C16790" s="7" t="n">
        <v>80</v>
      </c>
      <c r="D16790" s="7" t="n">
        <v>0</v>
      </c>
      <c r="E16790" s="7" t="n">
        <v>0</v>
      </c>
      <c r="F16790" s="7" t="n">
        <v>0</v>
      </c>
      <c r="G16790" s="7" t="n">
        <v>0</v>
      </c>
      <c r="H16790" s="7" t="n">
        <v>0</v>
      </c>
    </row>
    <row r="16791" spans="1:8">
      <c r="A16791" t="s">
        <v>4</v>
      </c>
      <c r="B16791" s="4" t="s">
        <v>5</v>
      </c>
      <c r="C16791" s="4" t="s">
        <v>7</v>
      </c>
      <c r="D16791" s="4" t="s">
        <v>7</v>
      </c>
      <c r="E16791" s="4" t="s">
        <v>7</v>
      </c>
    </row>
    <row r="16792" spans="1:8">
      <c r="A16792" t="n">
        <v>142786</v>
      </c>
      <c r="B16792" s="45" t="n">
        <v>61</v>
      </c>
      <c r="C16792" s="7" t="n">
        <v>80</v>
      </c>
      <c r="D16792" s="7" t="n">
        <v>65533</v>
      </c>
      <c r="E16792" s="7" t="n">
        <v>0</v>
      </c>
    </row>
    <row r="16793" spans="1:8">
      <c r="A16793" t="s">
        <v>4</v>
      </c>
      <c r="B16793" s="4" t="s">
        <v>5</v>
      </c>
      <c r="C16793" s="4" t="s">
        <v>7</v>
      </c>
      <c r="D16793" s="4" t="s">
        <v>18</v>
      </c>
      <c r="E16793" s="4" t="s">
        <v>18</v>
      </c>
      <c r="F16793" s="4" t="s">
        <v>18</v>
      </c>
      <c r="G16793" s="4" t="s">
        <v>7</v>
      </c>
      <c r="H16793" s="4" t="s">
        <v>7</v>
      </c>
    </row>
    <row r="16794" spans="1:8">
      <c r="A16794" t="n">
        <v>142793</v>
      </c>
      <c r="B16794" s="35" t="n">
        <v>60</v>
      </c>
      <c r="C16794" s="7" t="n">
        <v>18</v>
      </c>
      <c r="D16794" s="7" t="n">
        <v>0</v>
      </c>
      <c r="E16794" s="7" t="n">
        <v>0</v>
      </c>
      <c r="F16794" s="7" t="n">
        <v>0</v>
      </c>
      <c r="G16794" s="7" t="n">
        <v>0</v>
      </c>
      <c r="H16794" s="7" t="n">
        <v>1</v>
      </c>
    </row>
    <row r="16795" spans="1:8">
      <c r="A16795" t="s">
        <v>4</v>
      </c>
      <c r="B16795" s="4" t="s">
        <v>5</v>
      </c>
      <c r="C16795" s="4" t="s">
        <v>7</v>
      </c>
      <c r="D16795" s="4" t="s">
        <v>18</v>
      </c>
      <c r="E16795" s="4" t="s">
        <v>18</v>
      </c>
      <c r="F16795" s="4" t="s">
        <v>18</v>
      </c>
      <c r="G16795" s="4" t="s">
        <v>7</v>
      </c>
      <c r="H16795" s="4" t="s">
        <v>7</v>
      </c>
    </row>
    <row r="16796" spans="1:8">
      <c r="A16796" t="n">
        <v>142812</v>
      </c>
      <c r="B16796" s="35" t="n">
        <v>60</v>
      </c>
      <c r="C16796" s="7" t="n">
        <v>18</v>
      </c>
      <c r="D16796" s="7" t="n">
        <v>0</v>
      </c>
      <c r="E16796" s="7" t="n">
        <v>0</v>
      </c>
      <c r="F16796" s="7" t="n">
        <v>0</v>
      </c>
      <c r="G16796" s="7" t="n">
        <v>0</v>
      </c>
      <c r="H16796" s="7" t="n">
        <v>0</v>
      </c>
    </row>
    <row r="16797" spans="1:8">
      <c r="A16797" t="s">
        <v>4</v>
      </c>
      <c r="B16797" s="4" t="s">
        <v>5</v>
      </c>
      <c r="C16797" s="4" t="s">
        <v>7</v>
      </c>
      <c r="D16797" s="4" t="s">
        <v>7</v>
      </c>
      <c r="E16797" s="4" t="s">
        <v>7</v>
      </c>
    </row>
    <row r="16798" spans="1:8">
      <c r="A16798" t="n">
        <v>142831</v>
      </c>
      <c r="B16798" s="45" t="n">
        <v>61</v>
      </c>
      <c r="C16798" s="7" t="n">
        <v>18</v>
      </c>
      <c r="D16798" s="7" t="n">
        <v>65533</v>
      </c>
      <c r="E16798" s="7" t="n">
        <v>0</v>
      </c>
    </row>
    <row r="16799" spans="1:8">
      <c r="A16799" t="s">
        <v>4</v>
      </c>
      <c r="B16799" s="4" t="s">
        <v>5</v>
      </c>
      <c r="C16799" s="4" t="s">
        <v>7</v>
      </c>
      <c r="D16799" s="4" t="s">
        <v>18</v>
      </c>
      <c r="E16799" s="4" t="s">
        <v>18</v>
      </c>
      <c r="F16799" s="4" t="s">
        <v>18</v>
      </c>
      <c r="G16799" s="4" t="s">
        <v>7</v>
      </c>
      <c r="H16799" s="4" t="s">
        <v>7</v>
      </c>
    </row>
    <row r="16800" spans="1:8">
      <c r="A16800" t="n">
        <v>142838</v>
      </c>
      <c r="B16800" s="35" t="n">
        <v>60</v>
      </c>
      <c r="C16800" s="7" t="n">
        <v>7032</v>
      </c>
      <c r="D16800" s="7" t="n">
        <v>0</v>
      </c>
      <c r="E16800" s="7" t="n">
        <v>0</v>
      </c>
      <c r="F16800" s="7" t="n">
        <v>0</v>
      </c>
      <c r="G16800" s="7" t="n">
        <v>0</v>
      </c>
      <c r="H16800" s="7" t="n">
        <v>1</v>
      </c>
    </row>
    <row r="16801" spans="1:8">
      <c r="A16801" t="s">
        <v>4</v>
      </c>
      <c r="B16801" s="4" t="s">
        <v>5</v>
      </c>
      <c r="C16801" s="4" t="s">
        <v>7</v>
      </c>
      <c r="D16801" s="4" t="s">
        <v>18</v>
      </c>
      <c r="E16801" s="4" t="s">
        <v>18</v>
      </c>
      <c r="F16801" s="4" t="s">
        <v>18</v>
      </c>
      <c r="G16801" s="4" t="s">
        <v>7</v>
      </c>
      <c r="H16801" s="4" t="s">
        <v>7</v>
      </c>
    </row>
    <row r="16802" spans="1:8">
      <c r="A16802" t="n">
        <v>142857</v>
      </c>
      <c r="B16802" s="35" t="n">
        <v>60</v>
      </c>
      <c r="C16802" s="7" t="n">
        <v>7032</v>
      </c>
      <c r="D16802" s="7" t="n">
        <v>0</v>
      </c>
      <c r="E16802" s="7" t="n">
        <v>0</v>
      </c>
      <c r="F16802" s="7" t="n">
        <v>0</v>
      </c>
      <c r="G16802" s="7" t="n">
        <v>0</v>
      </c>
      <c r="H16802" s="7" t="n">
        <v>0</v>
      </c>
    </row>
    <row r="16803" spans="1:8">
      <c r="A16803" t="s">
        <v>4</v>
      </c>
      <c r="B16803" s="4" t="s">
        <v>5</v>
      </c>
      <c r="C16803" s="4" t="s">
        <v>7</v>
      </c>
      <c r="D16803" s="4" t="s">
        <v>7</v>
      </c>
      <c r="E16803" s="4" t="s">
        <v>7</v>
      </c>
    </row>
    <row r="16804" spans="1:8">
      <c r="A16804" t="n">
        <v>142876</v>
      </c>
      <c r="B16804" s="45" t="n">
        <v>61</v>
      </c>
      <c r="C16804" s="7" t="n">
        <v>7032</v>
      </c>
      <c r="D16804" s="7" t="n">
        <v>65533</v>
      </c>
      <c r="E16804" s="7" t="n">
        <v>0</v>
      </c>
    </row>
    <row r="16805" spans="1:8">
      <c r="A16805" t="s">
        <v>4</v>
      </c>
      <c r="B16805" s="4" t="s">
        <v>5</v>
      </c>
      <c r="C16805" s="4" t="s">
        <v>7</v>
      </c>
      <c r="D16805" s="4" t="s">
        <v>18</v>
      </c>
      <c r="E16805" s="4" t="s">
        <v>18</v>
      </c>
      <c r="F16805" s="4" t="s">
        <v>18</v>
      </c>
      <c r="G16805" s="4" t="s">
        <v>7</v>
      </c>
      <c r="H16805" s="4" t="s">
        <v>7</v>
      </c>
    </row>
    <row r="16806" spans="1:8">
      <c r="A16806" t="n">
        <v>142883</v>
      </c>
      <c r="B16806" s="35" t="n">
        <v>60</v>
      </c>
      <c r="C16806" s="7" t="n">
        <v>14</v>
      </c>
      <c r="D16806" s="7" t="n">
        <v>0</v>
      </c>
      <c r="E16806" s="7" t="n">
        <v>0</v>
      </c>
      <c r="F16806" s="7" t="n">
        <v>0</v>
      </c>
      <c r="G16806" s="7" t="n">
        <v>0</v>
      </c>
      <c r="H16806" s="7" t="n">
        <v>1</v>
      </c>
    </row>
    <row r="16807" spans="1:8">
      <c r="A16807" t="s">
        <v>4</v>
      </c>
      <c r="B16807" s="4" t="s">
        <v>5</v>
      </c>
      <c r="C16807" s="4" t="s">
        <v>7</v>
      </c>
      <c r="D16807" s="4" t="s">
        <v>18</v>
      </c>
      <c r="E16807" s="4" t="s">
        <v>18</v>
      </c>
      <c r="F16807" s="4" t="s">
        <v>18</v>
      </c>
      <c r="G16807" s="4" t="s">
        <v>7</v>
      </c>
      <c r="H16807" s="4" t="s">
        <v>7</v>
      </c>
    </row>
    <row r="16808" spans="1:8">
      <c r="A16808" t="n">
        <v>142902</v>
      </c>
      <c r="B16808" s="35" t="n">
        <v>60</v>
      </c>
      <c r="C16808" s="7" t="n">
        <v>14</v>
      </c>
      <c r="D16808" s="7" t="n">
        <v>0</v>
      </c>
      <c r="E16808" s="7" t="n">
        <v>0</v>
      </c>
      <c r="F16808" s="7" t="n">
        <v>0</v>
      </c>
      <c r="G16808" s="7" t="n">
        <v>0</v>
      </c>
      <c r="H16808" s="7" t="n">
        <v>0</v>
      </c>
    </row>
    <row r="16809" spans="1:8">
      <c r="A16809" t="s">
        <v>4</v>
      </c>
      <c r="B16809" s="4" t="s">
        <v>5</v>
      </c>
      <c r="C16809" s="4" t="s">
        <v>7</v>
      </c>
      <c r="D16809" s="4" t="s">
        <v>7</v>
      </c>
      <c r="E16809" s="4" t="s">
        <v>7</v>
      </c>
    </row>
    <row r="16810" spans="1:8">
      <c r="A16810" t="n">
        <v>142921</v>
      </c>
      <c r="B16810" s="45" t="n">
        <v>61</v>
      </c>
      <c r="C16810" s="7" t="n">
        <v>14</v>
      </c>
      <c r="D16810" s="7" t="n">
        <v>65533</v>
      </c>
      <c r="E16810" s="7" t="n">
        <v>0</v>
      </c>
    </row>
    <row r="16811" spans="1:8">
      <c r="A16811" t="s">
        <v>4</v>
      </c>
      <c r="B16811" s="4" t="s">
        <v>5</v>
      </c>
      <c r="C16811" s="4" t="s">
        <v>7</v>
      </c>
      <c r="D16811" s="4" t="s">
        <v>18</v>
      </c>
      <c r="E16811" s="4" t="s">
        <v>18</v>
      </c>
      <c r="F16811" s="4" t="s">
        <v>18</v>
      </c>
      <c r="G16811" s="4" t="s">
        <v>7</v>
      </c>
      <c r="H16811" s="4" t="s">
        <v>7</v>
      </c>
    </row>
    <row r="16812" spans="1:8">
      <c r="A16812" t="n">
        <v>142928</v>
      </c>
      <c r="B16812" s="35" t="n">
        <v>60</v>
      </c>
      <c r="C16812" s="7" t="n">
        <v>15</v>
      </c>
      <c r="D16812" s="7" t="n">
        <v>0</v>
      </c>
      <c r="E16812" s="7" t="n">
        <v>0</v>
      </c>
      <c r="F16812" s="7" t="n">
        <v>0</v>
      </c>
      <c r="G16812" s="7" t="n">
        <v>0</v>
      </c>
      <c r="H16812" s="7" t="n">
        <v>1</v>
      </c>
    </row>
    <row r="16813" spans="1:8">
      <c r="A16813" t="s">
        <v>4</v>
      </c>
      <c r="B16813" s="4" t="s">
        <v>5</v>
      </c>
      <c r="C16813" s="4" t="s">
        <v>7</v>
      </c>
      <c r="D16813" s="4" t="s">
        <v>18</v>
      </c>
      <c r="E16813" s="4" t="s">
        <v>18</v>
      </c>
      <c r="F16813" s="4" t="s">
        <v>18</v>
      </c>
      <c r="G16813" s="4" t="s">
        <v>7</v>
      </c>
      <c r="H16813" s="4" t="s">
        <v>7</v>
      </c>
    </row>
    <row r="16814" spans="1:8">
      <c r="A16814" t="n">
        <v>142947</v>
      </c>
      <c r="B16814" s="35" t="n">
        <v>60</v>
      </c>
      <c r="C16814" s="7" t="n">
        <v>15</v>
      </c>
      <c r="D16814" s="7" t="n">
        <v>0</v>
      </c>
      <c r="E16814" s="7" t="n">
        <v>0</v>
      </c>
      <c r="F16814" s="7" t="n">
        <v>0</v>
      </c>
      <c r="G16814" s="7" t="n">
        <v>0</v>
      </c>
      <c r="H16814" s="7" t="n">
        <v>0</v>
      </c>
    </row>
    <row r="16815" spans="1:8">
      <c r="A16815" t="s">
        <v>4</v>
      </c>
      <c r="B16815" s="4" t="s">
        <v>5</v>
      </c>
      <c r="C16815" s="4" t="s">
        <v>7</v>
      </c>
      <c r="D16815" s="4" t="s">
        <v>7</v>
      </c>
      <c r="E16815" s="4" t="s">
        <v>7</v>
      </c>
    </row>
    <row r="16816" spans="1:8">
      <c r="A16816" t="n">
        <v>142966</v>
      </c>
      <c r="B16816" s="45" t="n">
        <v>61</v>
      </c>
      <c r="C16816" s="7" t="n">
        <v>15</v>
      </c>
      <c r="D16816" s="7" t="n">
        <v>65533</v>
      </c>
      <c r="E16816" s="7" t="n">
        <v>0</v>
      </c>
    </row>
    <row r="16817" spans="1:8">
      <c r="A16817" t="s">
        <v>4</v>
      </c>
      <c r="B16817" s="4" t="s">
        <v>5</v>
      </c>
      <c r="C16817" s="4" t="s">
        <v>7</v>
      </c>
      <c r="D16817" s="4" t="s">
        <v>18</v>
      </c>
      <c r="E16817" s="4" t="s">
        <v>18</v>
      </c>
      <c r="F16817" s="4" t="s">
        <v>18</v>
      </c>
      <c r="G16817" s="4" t="s">
        <v>7</v>
      </c>
      <c r="H16817" s="4" t="s">
        <v>7</v>
      </c>
    </row>
    <row r="16818" spans="1:8">
      <c r="A16818" t="n">
        <v>142973</v>
      </c>
      <c r="B16818" s="35" t="n">
        <v>60</v>
      </c>
      <c r="C16818" s="7" t="n">
        <v>31</v>
      </c>
      <c r="D16818" s="7" t="n">
        <v>0</v>
      </c>
      <c r="E16818" s="7" t="n">
        <v>0</v>
      </c>
      <c r="F16818" s="7" t="n">
        <v>0</v>
      </c>
      <c r="G16818" s="7" t="n">
        <v>0</v>
      </c>
      <c r="H16818" s="7" t="n">
        <v>1</v>
      </c>
    </row>
    <row r="16819" spans="1:8">
      <c r="A16819" t="s">
        <v>4</v>
      </c>
      <c r="B16819" s="4" t="s">
        <v>5</v>
      </c>
      <c r="C16819" s="4" t="s">
        <v>7</v>
      </c>
      <c r="D16819" s="4" t="s">
        <v>18</v>
      </c>
      <c r="E16819" s="4" t="s">
        <v>18</v>
      </c>
      <c r="F16819" s="4" t="s">
        <v>18</v>
      </c>
      <c r="G16819" s="4" t="s">
        <v>7</v>
      </c>
      <c r="H16819" s="4" t="s">
        <v>7</v>
      </c>
    </row>
    <row r="16820" spans="1:8">
      <c r="A16820" t="n">
        <v>142992</v>
      </c>
      <c r="B16820" s="35" t="n">
        <v>60</v>
      </c>
      <c r="C16820" s="7" t="n">
        <v>31</v>
      </c>
      <c r="D16820" s="7" t="n">
        <v>0</v>
      </c>
      <c r="E16820" s="7" t="n">
        <v>0</v>
      </c>
      <c r="F16820" s="7" t="n">
        <v>0</v>
      </c>
      <c r="G16820" s="7" t="n">
        <v>0</v>
      </c>
      <c r="H16820" s="7" t="n">
        <v>0</v>
      </c>
    </row>
    <row r="16821" spans="1:8">
      <c r="A16821" t="s">
        <v>4</v>
      </c>
      <c r="B16821" s="4" t="s">
        <v>5</v>
      </c>
      <c r="C16821" s="4" t="s">
        <v>7</v>
      </c>
      <c r="D16821" s="4" t="s">
        <v>7</v>
      </c>
      <c r="E16821" s="4" t="s">
        <v>7</v>
      </c>
    </row>
    <row r="16822" spans="1:8">
      <c r="A16822" t="n">
        <v>143011</v>
      </c>
      <c r="B16822" s="45" t="n">
        <v>61</v>
      </c>
      <c r="C16822" s="7" t="n">
        <v>31</v>
      </c>
      <c r="D16822" s="7" t="n">
        <v>65533</v>
      </c>
      <c r="E16822" s="7" t="n">
        <v>0</v>
      </c>
    </row>
    <row r="16823" spans="1:8">
      <c r="A16823" t="s">
        <v>4</v>
      </c>
      <c r="B16823" s="4" t="s">
        <v>5</v>
      </c>
      <c r="C16823" s="4" t="s">
        <v>7</v>
      </c>
      <c r="D16823" s="4" t="s">
        <v>18</v>
      </c>
      <c r="E16823" s="4" t="s">
        <v>18</v>
      </c>
      <c r="F16823" s="4" t="s">
        <v>18</v>
      </c>
      <c r="G16823" s="4" t="s">
        <v>7</v>
      </c>
      <c r="H16823" s="4" t="s">
        <v>7</v>
      </c>
    </row>
    <row r="16824" spans="1:8">
      <c r="A16824" t="n">
        <v>143018</v>
      </c>
      <c r="B16824" s="35" t="n">
        <v>60</v>
      </c>
      <c r="C16824" s="7" t="n">
        <v>33</v>
      </c>
      <c r="D16824" s="7" t="n">
        <v>0</v>
      </c>
      <c r="E16824" s="7" t="n">
        <v>0</v>
      </c>
      <c r="F16824" s="7" t="n">
        <v>0</v>
      </c>
      <c r="G16824" s="7" t="n">
        <v>0</v>
      </c>
      <c r="H16824" s="7" t="n">
        <v>1</v>
      </c>
    </row>
    <row r="16825" spans="1:8">
      <c r="A16825" t="s">
        <v>4</v>
      </c>
      <c r="B16825" s="4" t="s">
        <v>5</v>
      </c>
      <c r="C16825" s="4" t="s">
        <v>7</v>
      </c>
      <c r="D16825" s="4" t="s">
        <v>18</v>
      </c>
      <c r="E16825" s="4" t="s">
        <v>18</v>
      </c>
      <c r="F16825" s="4" t="s">
        <v>18</v>
      </c>
      <c r="G16825" s="4" t="s">
        <v>7</v>
      </c>
      <c r="H16825" s="4" t="s">
        <v>7</v>
      </c>
    </row>
    <row r="16826" spans="1:8">
      <c r="A16826" t="n">
        <v>143037</v>
      </c>
      <c r="B16826" s="35" t="n">
        <v>60</v>
      </c>
      <c r="C16826" s="7" t="n">
        <v>33</v>
      </c>
      <c r="D16826" s="7" t="n">
        <v>0</v>
      </c>
      <c r="E16826" s="7" t="n">
        <v>0</v>
      </c>
      <c r="F16826" s="7" t="n">
        <v>0</v>
      </c>
      <c r="G16826" s="7" t="n">
        <v>0</v>
      </c>
      <c r="H16826" s="7" t="n">
        <v>0</v>
      </c>
    </row>
    <row r="16827" spans="1:8">
      <c r="A16827" t="s">
        <v>4</v>
      </c>
      <c r="B16827" s="4" t="s">
        <v>5</v>
      </c>
      <c r="C16827" s="4" t="s">
        <v>7</v>
      </c>
      <c r="D16827" s="4" t="s">
        <v>7</v>
      </c>
      <c r="E16827" s="4" t="s">
        <v>7</v>
      </c>
    </row>
    <row r="16828" spans="1:8">
      <c r="A16828" t="n">
        <v>143056</v>
      </c>
      <c r="B16828" s="45" t="n">
        <v>61</v>
      </c>
      <c r="C16828" s="7" t="n">
        <v>33</v>
      </c>
      <c r="D16828" s="7" t="n">
        <v>65533</v>
      </c>
      <c r="E16828" s="7" t="n">
        <v>0</v>
      </c>
    </row>
    <row r="16829" spans="1:8">
      <c r="A16829" t="s">
        <v>4</v>
      </c>
      <c r="B16829" s="4" t="s">
        <v>5</v>
      </c>
      <c r="C16829" s="4" t="s">
        <v>7</v>
      </c>
      <c r="D16829" s="4" t="s">
        <v>18</v>
      </c>
      <c r="E16829" s="4" t="s">
        <v>18</v>
      </c>
      <c r="F16829" s="4" t="s">
        <v>18</v>
      </c>
      <c r="G16829" s="4" t="s">
        <v>7</v>
      </c>
      <c r="H16829" s="4" t="s">
        <v>7</v>
      </c>
    </row>
    <row r="16830" spans="1:8">
      <c r="A16830" t="n">
        <v>143063</v>
      </c>
      <c r="B16830" s="35" t="n">
        <v>60</v>
      </c>
      <c r="C16830" s="7" t="n">
        <v>16</v>
      </c>
      <c r="D16830" s="7" t="n">
        <v>0</v>
      </c>
      <c r="E16830" s="7" t="n">
        <v>0</v>
      </c>
      <c r="F16830" s="7" t="n">
        <v>0</v>
      </c>
      <c r="G16830" s="7" t="n">
        <v>0</v>
      </c>
      <c r="H16830" s="7" t="n">
        <v>1</v>
      </c>
    </row>
    <row r="16831" spans="1:8">
      <c r="A16831" t="s">
        <v>4</v>
      </c>
      <c r="B16831" s="4" t="s">
        <v>5</v>
      </c>
      <c r="C16831" s="4" t="s">
        <v>7</v>
      </c>
      <c r="D16831" s="4" t="s">
        <v>18</v>
      </c>
      <c r="E16831" s="4" t="s">
        <v>18</v>
      </c>
      <c r="F16831" s="4" t="s">
        <v>18</v>
      </c>
      <c r="G16831" s="4" t="s">
        <v>7</v>
      </c>
      <c r="H16831" s="4" t="s">
        <v>7</v>
      </c>
    </row>
    <row r="16832" spans="1:8">
      <c r="A16832" t="n">
        <v>143082</v>
      </c>
      <c r="B16832" s="35" t="n">
        <v>60</v>
      </c>
      <c r="C16832" s="7" t="n">
        <v>16</v>
      </c>
      <c r="D16832" s="7" t="n">
        <v>0</v>
      </c>
      <c r="E16832" s="7" t="n">
        <v>0</v>
      </c>
      <c r="F16832" s="7" t="n">
        <v>0</v>
      </c>
      <c r="G16832" s="7" t="n">
        <v>0</v>
      </c>
      <c r="H16832" s="7" t="n">
        <v>0</v>
      </c>
    </row>
    <row r="16833" spans="1:8">
      <c r="A16833" t="s">
        <v>4</v>
      </c>
      <c r="B16833" s="4" t="s">
        <v>5</v>
      </c>
      <c r="C16833" s="4" t="s">
        <v>7</v>
      </c>
      <c r="D16833" s="4" t="s">
        <v>7</v>
      </c>
      <c r="E16833" s="4" t="s">
        <v>7</v>
      </c>
    </row>
    <row r="16834" spans="1:8">
      <c r="A16834" t="n">
        <v>143101</v>
      </c>
      <c r="B16834" s="45" t="n">
        <v>61</v>
      </c>
      <c r="C16834" s="7" t="n">
        <v>16</v>
      </c>
      <c r="D16834" s="7" t="n">
        <v>65533</v>
      </c>
      <c r="E16834" s="7" t="n">
        <v>0</v>
      </c>
    </row>
    <row r="16835" spans="1:8">
      <c r="A16835" t="s">
        <v>4</v>
      </c>
      <c r="B16835" s="4" t="s">
        <v>5</v>
      </c>
      <c r="C16835" s="4" t="s">
        <v>8</v>
      </c>
      <c r="D16835" s="4" t="s">
        <v>8</v>
      </c>
      <c r="E16835" s="4" t="s">
        <v>18</v>
      </c>
      <c r="F16835" s="4" t="s">
        <v>18</v>
      </c>
      <c r="G16835" s="4" t="s">
        <v>18</v>
      </c>
      <c r="H16835" s="4" t="s">
        <v>7</v>
      </c>
    </row>
    <row r="16836" spans="1:8">
      <c r="A16836" t="n">
        <v>143108</v>
      </c>
      <c r="B16836" s="36" t="n">
        <v>45</v>
      </c>
      <c r="C16836" s="7" t="n">
        <v>2</v>
      </c>
      <c r="D16836" s="7" t="n">
        <v>3</v>
      </c>
      <c r="E16836" s="7" t="n">
        <v>-1.79999995231628</v>
      </c>
      <c r="F16836" s="7" t="n">
        <v>1.25</v>
      </c>
      <c r="G16836" s="7" t="n">
        <v>-32.7099990844727</v>
      </c>
      <c r="H16836" s="7" t="n">
        <v>0</v>
      </c>
    </row>
    <row r="16837" spans="1:8">
      <c r="A16837" t="s">
        <v>4</v>
      </c>
      <c r="B16837" s="4" t="s">
        <v>5</v>
      </c>
      <c r="C16837" s="4" t="s">
        <v>8</v>
      </c>
      <c r="D16837" s="4" t="s">
        <v>8</v>
      </c>
      <c r="E16837" s="4" t="s">
        <v>18</v>
      </c>
      <c r="F16837" s="4" t="s">
        <v>18</v>
      </c>
      <c r="G16837" s="4" t="s">
        <v>18</v>
      </c>
      <c r="H16837" s="4" t="s">
        <v>7</v>
      </c>
      <c r="I16837" s="4" t="s">
        <v>8</v>
      </c>
    </row>
    <row r="16838" spans="1:8">
      <c r="A16838" t="n">
        <v>143125</v>
      </c>
      <c r="B16838" s="36" t="n">
        <v>45</v>
      </c>
      <c r="C16838" s="7" t="n">
        <v>4</v>
      </c>
      <c r="D16838" s="7" t="n">
        <v>3</v>
      </c>
      <c r="E16838" s="7" t="n">
        <v>9.14000034332275</v>
      </c>
      <c r="F16838" s="7" t="n">
        <v>15.4899997711182</v>
      </c>
      <c r="G16838" s="7" t="n">
        <v>0</v>
      </c>
      <c r="H16838" s="7" t="n">
        <v>0</v>
      </c>
      <c r="I16838" s="7" t="n">
        <v>0</v>
      </c>
    </row>
    <row r="16839" spans="1:8">
      <c r="A16839" t="s">
        <v>4</v>
      </c>
      <c r="B16839" s="4" t="s">
        <v>5</v>
      </c>
      <c r="C16839" s="4" t="s">
        <v>8</v>
      </c>
      <c r="D16839" s="4" t="s">
        <v>8</v>
      </c>
      <c r="E16839" s="4" t="s">
        <v>18</v>
      </c>
      <c r="F16839" s="4" t="s">
        <v>7</v>
      </c>
    </row>
    <row r="16840" spans="1:8">
      <c r="A16840" t="n">
        <v>143143</v>
      </c>
      <c r="B16840" s="36" t="n">
        <v>45</v>
      </c>
      <c r="C16840" s="7" t="n">
        <v>5</v>
      </c>
      <c r="D16840" s="7" t="n">
        <v>3</v>
      </c>
      <c r="E16840" s="7" t="n">
        <v>4.40000009536743</v>
      </c>
      <c r="F16840" s="7" t="n">
        <v>0</v>
      </c>
    </row>
    <row r="16841" spans="1:8">
      <c r="A16841" t="s">
        <v>4</v>
      </c>
      <c r="B16841" s="4" t="s">
        <v>5</v>
      </c>
      <c r="C16841" s="4" t="s">
        <v>8</v>
      </c>
      <c r="D16841" s="4" t="s">
        <v>8</v>
      </c>
      <c r="E16841" s="4" t="s">
        <v>18</v>
      </c>
      <c r="F16841" s="4" t="s">
        <v>7</v>
      </c>
    </row>
    <row r="16842" spans="1:8">
      <c r="A16842" t="n">
        <v>143152</v>
      </c>
      <c r="B16842" s="36" t="n">
        <v>45</v>
      </c>
      <c r="C16842" s="7" t="n">
        <v>11</v>
      </c>
      <c r="D16842" s="7" t="n">
        <v>3</v>
      </c>
      <c r="E16842" s="7" t="n">
        <v>34</v>
      </c>
      <c r="F16842" s="7" t="n">
        <v>0</v>
      </c>
    </row>
    <row r="16843" spans="1:8">
      <c r="A16843" t="s">
        <v>4</v>
      </c>
      <c r="B16843" s="4" t="s">
        <v>5</v>
      </c>
      <c r="C16843" s="4" t="s">
        <v>8</v>
      </c>
      <c r="D16843" s="4" t="s">
        <v>8</v>
      </c>
      <c r="E16843" s="4" t="s">
        <v>18</v>
      </c>
      <c r="F16843" s="4" t="s">
        <v>18</v>
      </c>
      <c r="G16843" s="4" t="s">
        <v>18</v>
      </c>
      <c r="H16843" s="4" t="s">
        <v>7</v>
      </c>
      <c r="I16843" s="4" t="s">
        <v>8</v>
      </c>
    </row>
    <row r="16844" spans="1:8">
      <c r="A16844" t="n">
        <v>143161</v>
      </c>
      <c r="B16844" s="36" t="n">
        <v>45</v>
      </c>
      <c r="C16844" s="7" t="n">
        <v>4</v>
      </c>
      <c r="D16844" s="7" t="n">
        <v>3</v>
      </c>
      <c r="E16844" s="7" t="n">
        <v>9.14000034332275</v>
      </c>
      <c r="F16844" s="7" t="n">
        <v>20.8500003814697</v>
      </c>
      <c r="G16844" s="7" t="n">
        <v>0</v>
      </c>
      <c r="H16844" s="7" t="n">
        <v>20000</v>
      </c>
      <c r="I16844" s="7" t="n">
        <v>1</v>
      </c>
    </row>
    <row r="16845" spans="1:8">
      <c r="A16845" t="s">
        <v>4</v>
      </c>
      <c r="B16845" s="4" t="s">
        <v>5</v>
      </c>
      <c r="C16845" s="4" t="s">
        <v>7</v>
      </c>
      <c r="D16845" s="4" t="s">
        <v>7</v>
      </c>
      <c r="E16845" s="4" t="s">
        <v>18</v>
      </c>
      <c r="F16845" s="4" t="s">
        <v>8</v>
      </c>
    </row>
    <row r="16846" spans="1:8">
      <c r="A16846" t="n">
        <v>143179</v>
      </c>
      <c r="B16846" s="58" t="n">
        <v>53</v>
      </c>
      <c r="C16846" s="7" t="n">
        <v>0</v>
      </c>
      <c r="D16846" s="7" t="n">
        <v>16</v>
      </c>
      <c r="E16846" s="7" t="n">
        <v>5</v>
      </c>
      <c r="F16846" s="7" t="n">
        <v>0</v>
      </c>
    </row>
    <row r="16847" spans="1:8">
      <c r="A16847" t="s">
        <v>4</v>
      </c>
      <c r="B16847" s="4" t="s">
        <v>5</v>
      </c>
      <c r="C16847" s="4" t="s">
        <v>7</v>
      </c>
      <c r="D16847" s="4" t="s">
        <v>7</v>
      </c>
      <c r="E16847" s="4" t="s">
        <v>18</v>
      </c>
      <c r="F16847" s="4" t="s">
        <v>8</v>
      </c>
    </row>
    <row r="16848" spans="1:8">
      <c r="A16848" t="n">
        <v>143189</v>
      </c>
      <c r="B16848" s="58" t="n">
        <v>53</v>
      </c>
      <c r="C16848" s="7" t="n">
        <v>3</v>
      </c>
      <c r="D16848" s="7" t="n">
        <v>16</v>
      </c>
      <c r="E16848" s="7" t="n">
        <v>5</v>
      </c>
      <c r="F16848" s="7" t="n">
        <v>0</v>
      </c>
    </row>
    <row r="16849" spans="1:9">
      <c r="A16849" t="s">
        <v>4</v>
      </c>
      <c r="B16849" s="4" t="s">
        <v>5</v>
      </c>
      <c r="C16849" s="4" t="s">
        <v>7</v>
      </c>
      <c r="D16849" s="4" t="s">
        <v>7</v>
      </c>
      <c r="E16849" s="4" t="s">
        <v>18</v>
      </c>
      <c r="F16849" s="4" t="s">
        <v>8</v>
      </c>
    </row>
    <row r="16850" spans="1:9">
      <c r="A16850" t="n">
        <v>143199</v>
      </c>
      <c r="B16850" s="58" t="n">
        <v>53</v>
      </c>
      <c r="C16850" s="7" t="n">
        <v>18</v>
      </c>
      <c r="D16850" s="7" t="n">
        <v>16</v>
      </c>
      <c r="E16850" s="7" t="n">
        <v>5</v>
      </c>
      <c r="F16850" s="7" t="n">
        <v>0</v>
      </c>
    </row>
    <row r="16851" spans="1:9">
      <c r="A16851" t="s">
        <v>4</v>
      </c>
      <c r="B16851" s="4" t="s">
        <v>5</v>
      </c>
      <c r="C16851" s="4" t="s">
        <v>8</v>
      </c>
      <c r="D16851" s="4" t="s">
        <v>7</v>
      </c>
    </row>
    <row r="16852" spans="1:9">
      <c r="A16852" t="n">
        <v>143209</v>
      </c>
      <c r="B16852" s="25" t="n">
        <v>58</v>
      </c>
      <c r="C16852" s="7" t="n">
        <v>255</v>
      </c>
      <c r="D16852" s="7" t="n">
        <v>0</v>
      </c>
    </row>
    <row r="16853" spans="1:9">
      <c r="A16853" t="s">
        <v>4</v>
      </c>
      <c r="B16853" s="4" t="s">
        <v>5</v>
      </c>
      <c r="C16853" s="4" t="s">
        <v>7</v>
      </c>
    </row>
    <row r="16854" spans="1:9">
      <c r="A16854" t="n">
        <v>143213</v>
      </c>
      <c r="B16854" s="23" t="n">
        <v>16</v>
      </c>
      <c r="C16854" s="7" t="n">
        <v>300</v>
      </c>
    </row>
    <row r="16855" spans="1:9">
      <c r="A16855" t="s">
        <v>4</v>
      </c>
      <c r="B16855" s="4" t="s">
        <v>5</v>
      </c>
      <c r="C16855" s="4" t="s">
        <v>8</v>
      </c>
      <c r="D16855" s="4" t="s">
        <v>7</v>
      </c>
      <c r="E16855" s="4" t="s">
        <v>7</v>
      </c>
      <c r="F16855" s="4" t="s">
        <v>8</v>
      </c>
    </row>
    <row r="16856" spans="1:9">
      <c r="A16856" t="n">
        <v>143216</v>
      </c>
      <c r="B16856" s="28" t="n">
        <v>25</v>
      </c>
      <c r="C16856" s="7" t="n">
        <v>1</v>
      </c>
      <c r="D16856" s="7" t="n">
        <v>60</v>
      </c>
      <c r="E16856" s="7" t="n">
        <v>640</v>
      </c>
      <c r="F16856" s="7" t="n">
        <v>2</v>
      </c>
    </row>
    <row r="16857" spans="1:9">
      <c r="A16857" t="s">
        <v>4</v>
      </c>
      <c r="B16857" s="4" t="s">
        <v>5</v>
      </c>
      <c r="C16857" s="4" t="s">
        <v>8</v>
      </c>
      <c r="D16857" s="4" t="s">
        <v>7</v>
      </c>
      <c r="E16857" s="4" t="s">
        <v>9</v>
      </c>
    </row>
    <row r="16858" spans="1:9">
      <c r="A16858" t="n">
        <v>143223</v>
      </c>
      <c r="B16858" s="38" t="n">
        <v>51</v>
      </c>
      <c r="C16858" s="7" t="n">
        <v>4</v>
      </c>
      <c r="D16858" s="7" t="n">
        <v>0</v>
      </c>
      <c r="E16858" s="7" t="s">
        <v>292</v>
      </c>
    </row>
    <row r="16859" spans="1:9">
      <c r="A16859" t="s">
        <v>4</v>
      </c>
      <c r="B16859" s="4" t="s">
        <v>5</v>
      </c>
      <c r="C16859" s="4" t="s">
        <v>7</v>
      </c>
    </row>
    <row r="16860" spans="1:9">
      <c r="A16860" t="n">
        <v>143236</v>
      </c>
      <c r="B16860" s="23" t="n">
        <v>16</v>
      </c>
      <c r="C16860" s="7" t="n">
        <v>0</v>
      </c>
    </row>
    <row r="16861" spans="1:9">
      <c r="A16861" t="s">
        <v>4</v>
      </c>
      <c r="B16861" s="4" t="s">
        <v>5</v>
      </c>
      <c r="C16861" s="4" t="s">
        <v>7</v>
      </c>
      <c r="D16861" s="4" t="s">
        <v>69</v>
      </c>
      <c r="E16861" s="4" t="s">
        <v>8</v>
      </c>
      <c r="F16861" s="4" t="s">
        <v>8</v>
      </c>
    </row>
    <row r="16862" spans="1:9">
      <c r="A16862" t="n">
        <v>143239</v>
      </c>
      <c r="B16862" s="39" t="n">
        <v>26</v>
      </c>
      <c r="C16862" s="7" t="n">
        <v>0</v>
      </c>
      <c r="D16862" s="7" t="s">
        <v>314</v>
      </c>
      <c r="E16862" s="7" t="n">
        <v>2</v>
      </c>
      <c r="F16862" s="7" t="n">
        <v>0</v>
      </c>
    </row>
    <row r="16863" spans="1:9">
      <c r="A16863" t="s">
        <v>4</v>
      </c>
      <c r="B16863" s="4" t="s">
        <v>5</v>
      </c>
    </row>
    <row r="16864" spans="1:9">
      <c r="A16864" t="n">
        <v>143283</v>
      </c>
      <c r="B16864" s="30" t="n">
        <v>28</v>
      </c>
    </row>
    <row r="16865" spans="1:6">
      <c r="A16865" t="s">
        <v>4</v>
      </c>
      <c r="B16865" s="4" t="s">
        <v>5</v>
      </c>
      <c r="C16865" s="4" t="s">
        <v>8</v>
      </c>
      <c r="D16865" s="4" t="s">
        <v>7</v>
      </c>
      <c r="E16865" s="4" t="s">
        <v>7</v>
      </c>
      <c r="F16865" s="4" t="s">
        <v>8</v>
      </c>
    </row>
    <row r="16866" spans="1:6">
      <c r="A16866" t="n">
        <v>143284</v>
      </c>
      <c r="B16866" s="28" t="n">
        <v>25</v>
      </c>
      <c r="C16866" s="7" t="n">
        <v>1</v>
      </c>
      <c r="D16866" s="7" t="n">
        <v>65535</v>
      </c>
      <c r="E16866" s="7" t="n">
        <v>65535</v>
      </c>
      <c r="F16866" s="7" t="n">
        <v>0</v>
      </c>
    </row>
    <row r="16867" spans="1:6">
      <c r="A16867" t="s">
        <v>4</v>
      </c>
      <c r="B16867" s="4" t="s">
        <v>5</v>
      </c>
      <c r="C16867" s="4" t="s">
        <v>8</v>
      </c>
      <c r="D16867" s="4" t="s">
        <v>7</v>
      </c>
      <c r="E16867" s="4" t="s">
        <v>7</v>
      </c>
      <c r="F16867" s="4" t="s">
        <v>8</v>
      </c>
    </row>
    <row r="16868" spans="1:6">
      <c r="A16868" t="n">
        <v>143291</v>
      </c>
      <c r="B16868" s="28" t="n">
        <v>25</v>
      </c>
      <c r="C16868" s="7" t="n">
        <v>1</v>
      </c>
      <c r="D16868" s="7" t="n">
        <v>260</v>
      </c>
      <c r="E16868" s="7" t="n">
        <v>640</v>
      </c>
      <c r="F16868" s="7" t="n">
        <v>1</v>
      </c>
    </row>
    <row r="16869" spans="1:6">
      <c r="A16869" t="s">
        <v>4</v>
      </c>
      <c r="B16869" s="4" t="s">
        <v>5</v>
      </c>
      <c r="C16869" s="4" t="s">
        <v>8</v>
      </c>
      <c r="D16869" s="4" t="s">
        <v>7</v>
      </c>
      <c r="E16869" s="4" t="s">
        <v>9</v>
      </c>
    </row>
    <row r="16870" spans="1:6">
      <c r="A16870" t="n">
        <v>143298</v>
      </c>
      <c r="B16870" s="38" t="n">
        <v>51</v>
      </c>
      <c r="C16870" s="7" t="n">
        <v>4</v>
      </c>
      <c r="D16870" s="7" t="n">
        <v>3</v>
      </c>
      <c r="E16870" s="7" t="s">
        <v>292</v>
      </c>
    </row>
    <row r="16871" spans="1:6">
      <c r="A16871" t="s">
        <v>4</v>
      </c>
      <c r="B16871" s="4" t="s">
        <v>5</v>
      </c>
      <c r="C16871" s="4" t="s">
        <v>7</v>
      </c>
    </row>
    <row r="16872" spans="1:6">
      <c r="A16872" t="n">
        <v>143311</v>
      </c>
      <c r="B16872" s="23" t="n">
        <v>16</v>
      </c>
      <c r="C16872" s="7" t="n">
        <v>0</v>
      </c>
    </row>
    <row r="16873" spans="1:6">
      <c r="A16873" t="s">
        <v>4</v>
      </c>
      <c r="B16873" s="4" t="s">
        <v>5</v>
      </c>
      <c r="C16873" s="4" t="s">
        <v>7</v>
      </c>
      <c r="D16873" s="4" t="s">
        <v>69</v>
      </c>
      <c r="E16873" s="4" t="s">
        <v>8</v>
      </c>
      <c r="F16873" s="4" t="s">
        <v>8</v>
      </c>
    </row>
    <row r="16874" spans="1:6">
      <c r="A16874" t="n">
        <v>143314</v>
      </c>
      <c r="B16874" s="39" t="n">
        <v>26</v>
      </c>
      <c r="C16874" s="7" t="n">
        <v>3</v>
      </c>
      <c r="D16874" s="7" t="s">
        <v>315</v>
      </c>
      <c r="E16874" s="7" t="n">
        <v>2</v>
      </c>
      <c r="F16874" s="7" t="n">
        <v>0</v>
      </c>
    </row>
    <row r="16875" spans="1:6">
      <c r="A16875" t="s">
        <v>4</v>
      </c>
      <c r="B16875" s="4" t="s">
        <v>5</v>
      </c>
    </row>
    <row r="16876" spans="1:6">
      <c r="A16876" t="n">
        <v>143375</v>
      </c>
      <c r="B16876" s="30" t="n">
        <v>28</v>
      </c>
    </row>
    <row r="16877" spans="1:6">
      <c r="A16877" t="s">
        <v>4</v>
      </c>
      <c r="B16877" s="4" t="s">
        <v>5</v>
      </c>
      <c r="C16877" s="4" t="s">
        <v>8</v>
      </c>
      <c r="D16877" s="4" t="s">
        <v>7</v>
      </c>
      <c r="E16877" s="4" t="s">
        <v>7</v>
      </c>
      <c r="F16877" s="4" t="s">
        <v>8</v>
      </c>
    </row>
    <row r="16878" spans="1:6">
      <c r="A16878" t="n">
        <v>143376</v>
      </c>
      <c r="B16878" s="28" t="n">
        <v>25</v>
      </c>
      <c r="C16878" s="7" t="n">
        <v>1</v>
      </c>
      <c r="D16878" s="7" t="n">
        <v>65535</v>
      </c>
      <c r="E16878" s="7" t="n">
        <v>65535</v>
      </c>
      <c r="F16878" s="7" t="n">
        <v>0</v>
      </c>
    </row>
    <row r="16879" spans="1:6">
      <c r="A16879" t="s">
        <v>4</v>
      </c>
      <c r="B16879" s="4" t="s">
        <v>5</v>
      </c>
      <c r="C16879" s="4" t="s">
        <v>8</v>
      </c>
      <c r="D16879" s="4" t="s">
        <v>7</v>
      </c>
      <c r="E16879" s="4" t="s">
        <v>9</v>
      </c>
    </row>
    <row r="16880" spans="1:6">
      <c r="A16880" t="n">
        <v>143383</v>
      </c>
      <c r="B16880" s="38" t="n">
        <v>51</v>
      </c>
      <c r="C16880" s="7" t="n">
        <v>4</v>
      </c>
      <c r="D16880" s="7" t="n">
        <v>16</v>
      </c>
      <c r="E16880" s="7" t="s">
        <v>298</v>
      </c>
    </row>
    <row r="16881" spans="1:6">
      <c r="A16881" t="s">
        <v>4</v>
      </c>
      <c r="B16881" s="4" t="s">
        <v>5</v>
      </c>
      <c r="C16881" s="4" t="s">
        <v>7</v>
      </c>
    </row>
    <row r="16882" spans="1:6">
      <c r="A16882" t="n">
        <v>143397</v>
      </c>
      <c r="B16882" s="23" t="n">
        <v>16</v>
      </c>
      <c r="C16882" s="7" t="n">
        <v>0</v>
      </c>
    </row>
    <row r="16883" spans="1:6">
      <c r="A16883" t="s">
        <v>4</v>
      </c>
      <c r="B16883" s="4" t="s">
        <v>5</v>
      </c>
      <c r="C16883" s="4" t="s">
        <v>7</v>
      </c>
      <c r="D16883" s="4" t="s">
        <v>69</v>
      </c>
      <c r="E16883" s="4" t="s">
        <v>8</v>
      </c>
      <c r="F16883" s="4" t="s">
        <v>8</v>
      </c>
      <c r="G16883" s="4" t="s">
        <v>69</v>
      </c>
      <c r="H16883" s="4" t="s">
        <v>8</v>
      </c>
      <c r="I16883" s="4" t="s">
        <v>8</v>
      </c>
    </row>
    <row r="16884" spans="1:6">
      <c r="A16884" t="n">
        <v>143400</v>
      </c>
      <c r="B16884" s="39" t="n">
        <v>26</v>
      </c>
      <c r="C16884" s="7" t="n">
        <v>16</v>
      </c>
      <c r="D16884" s="7" t="s">
        <v>316</v>
      </c>
      <c r="E16884" s="7" t="n">
        <v>2</v>
      </c>
      <c r="F16884" s="7" t="n">
        <v>3</v>
      </c>
      <c r="G16884" s="7" t="s">
        <v>317</v>
      </c>
      <c r="H16884" s="7" t="n">
        <v>2</v>
      </c>
      <c r="I16884" s="7" t="n">
        <v>0</v>
      </c>
    </row>
    <row r="16885" spans="1:6">
      <c r="A16885" t="s">
        <v>4</v>
      </c>
      <c r="B16885" s="4" t="s">
        <v>5</v>
      </c>
    </row>
    <row r="16886" spans="1:6">
      <c r="A16886" t="n">
        <v>143636</v>
      </c>
      <c r="B16886" s="30" t="n">
        <v>28</v>
      </c>
    </row>
    <row r="16887" spans="1:6">
      <c r="A16887" t="s">
        <v>4</v>
      </c>
      <c r="B16887" s="4" t="s">
        <v>5</v>
      </c>
      <c r="C16887" s="4" t="s">
        <v>8</v>
      </c>
      <c r="D16887" s="4" t="s">
        <v>7</v>
      </c>
      <c r="E16887" s="4" t="s">
        <v>8</v>
      </c>
    </row>
    <row r="16888" spans="1:6">
      <c r="A16888" t="n">
        <v>143637</v>
      </c>
      <c r="B16888" s="17" t="n">
        <v>49</v>
      </c>
      <c r="C16888" s="7" t="n">
        <v>1</v>
      </c>
      <c r="D16888" s="7" t="n">
        <v>3000</v>
      </c>
      <c r="E16888" s="7" t="n">
        <v>0</v>
      </c>
    </row>
    <row r="16889" spans="1:6">
      <c r="A16889" t="s">
        <v>4</v>
      </c>
      <c r="B16889" s="4" t="s">
        <v>5</v>
      </c>
      <c r="C16889" s="4" t="s">
        <v>8</v>
      </c>
      <c r="D16889" s="4" t="s">
        <v>7</v>
      </c>
    </row>
    <row r="16890" spans="1:6">
      <c r="A16890" t="n">
        <v>143642</v>
      </c>
      <c r="B16890" s="17" t="n">
        <v>49</v>
      </c>
      <c r="C16890" s="7" t="n">
        <v>6</v>
      </c>
      <c r="D16890" s="7" t="n">
        <v>1</v>
      </c>
    </row>
    <row r="16891" spans="1:6">
      <c r="A16891" t="s">
        <v>4</v>
      </c>
      <c r="B16891" s="4" t="s">
        <v>5</v>
      </c>
      <c r="C16891" s="4" t="s">
        <v>8</v>
      </c>
      <c r="D16891" s="4" t="s">
        <v>7</v>
      </c>
      <c r="E16891" s="4" t="s">
        <v>9</v>
      </c>
    </row>
    <row r="16892" spans="1:6">
      <c r="A16892" t="n">
        <v>143646</v>
      </c>
      <c r="B16892" s="38" t="n">
        <v>51</v>
      </c>
      <c r="C16892" s="7" t="n">
        <v>4</v>
      </c>
      <c r="D16892" s="7" t="n">
        <v>15</v>
      </c>
      <c r="E16892" s="7" t="s">
        <v>128</v>
      </c>
    </row>
    <row r="16893" spans="1:6">
      <c r="A16893" t="s">
        <v>4</v>
      </c>
      <c r="B16893" s="4" t="s">
        <v>5</v>
      </c>
      <c r="C16893" s="4" t="s">
        <v>7</v>
      </c>
    </row>
    <row r="16894" spans="1:6">
      <c r="A16894" t="n">
        <v>143659</v>
      </c>
      <c r="B16894" s="23" t="n">
        <v>16</v>
      </c>
      <c r="C16894" s="7" t="n">
        <v>0</v>
      </c>
    </row>
    <row r="16895" spans="1:6">
      <c r="A16895" t="s">
        <v>4</v>
      </c>
      <c r="B16895" s="4" t="s">
        <v>5</v>
      </c>
      <c r="C16895" s="4" t="s">
        <v>7</v>
      </c>
      <c r="D16895" s="4" t="s">
        <v>69</v>
      </c>
      <c r="E16895" s="4" t="s">
        <v>8</v>
      </c>
      <c r="F16895" s="4" t="s">
        <v>8</v>
      </c>
      <c r="G16895" s="4" t="s">
        <v>69</v>
      </c>
      <c r="H16895" s="4" t="s">
        <v>8</v>
      </c>
      <c r="I16895" s="4" t="s">
        <v>8</v>
      </c>
    </row>
    <row r="16896" spans="1:6">
      <c r="A16896" t="n">
        <v>143662</v>
      </c>
      <c r="B16896" s="39" t="n">
        <v>26</v>
      </c>
      <c r="C16896" s="7" t="n">
        <v>15</v>
      </c>
      <c r="D16896" s="7" t="s">
        <v>318</v>
      </c>
      <c r="E16896" s="7" t="n">
        <v>2</v>
      </c>
      <c r="F16896" s="7" t="n">
        <v>3</v>
      </c>
      <c r="G16896" s="7" t="s">
        <v>319</v>
      </c>
      <c r="H16896" s="7" t="n">
        <v>2</v>
      </c>
      <c r="I16896" s="7" t="n">
        <v>0</v>
      </c>
    </row>
    <row r="16897" spans="1:9">
      <c r="A16897" t="s">
        <v>4</v>
      </c>
      <c r="B16897" s="4" t="s">
        <v>5</v>
      </c>
    </row>
    <row r="16898" spans="1:9">
      <c r="A16898" t="n">
        <v>143802</v>
      </c>
      <c r="B16898" s="30" t="n">
        <v>28</v>
      </c>
    </row>
    <row r="16899" spans="1:9">
      <c r="A16899" t="s">
        <v>4</v>
      </c>
      <c r="B16899" s="4" t="s">
        <v>5</v>
      </c>
      <c r="C16899" s="4" t="s">
        <v>8</v>
      </c>
      <c r="D16899" s="4" t="s">
        <v>7</v>
      </c>
      <c r="E16899" s="4" t="s">
        <v>7</v>
      </c>
      <c r="F16899" s="4" t="s">
        <v>8</v>
      </c>
    </row>
    <row r="16900" spans="1:9">
      <c r="A16900" t="n">
        <v>143803</v>
      </c>
      <c r="B16900" s="28" t="n">
        <v>25</v>
      </c>
      <c r="C16900" s="7" t="n">
        <v>1</v>
      </c>
      <c r="D16900" s="7" t="n">
        <v>60</v>
      </c>
      <c r="E16900" s="7" t="n">
        <v>640</v>
      </c>
      <c r="F16900" s="7" t="n">
        <v>2</v>
      </c>
    </row>
    <row r="16901" spans="1:9">
      <c r="A16901" t="s">
        <v>4</v>
      </c>
      <c r="B16901" s="4" t="s">
        <v>5</v>
      </c>
      <c r="C16901" s="4" t="s">
        <v>8</v>
      </c>
      <c r="D16901" s="4" t="s">
        <v>7</v>
      </c>
      <c r="E16901" s="4" t="s">
        <v>9</v>
      </c>
    </row>
    <row r="16902" spans="1:9">
      <c r="A16902" t="n">
        <v>143810</v>
      </c>
      <c r="B16902" s="38" t="n">
        <v>51</v>
      </c>
      <c r="C16902" s="7" t="n">
        <v>4</v>
      </c>
      <c r="D16902" s="7" t="n">
        <v>0</v>
      </c>
      <c r="E16902" s="7" t="s">
        <v>294</v>
      </c>
    </row>
    <row r="16903" spans="1:9">
      <c r="A16903" t="s">
        <v>4</v>
      </c>
      <c r="B16903" s="4" t="s">
        <v>5</v>
      </c>
      <c r="C16903" s="4" t="s">
        <v>7</v>
      </c>
    </row>
    <row r="16904" spans="1:9">
      <c r="A16904" t="n">
        <v>143823</v>
      </c>
      <c r="B16904" s="23" t="n">
        <v>16</v>
      </c>
      <c r="C16904" s="7" t="n">
        <v>0</v>
      </c>
    </row>
    <row r="16905" spans="1:9">
      <c r="A16905" t="s">
        <v>4</v>
      </c>
      <c r="B16905" s="4" t="s">
        <v>5</v>
      </c>
      <c r="C16905" s="4" t="s">
        <v>7</v>
      </c>
      <c r="D16905" s="4" t="s">
        <v>69</v>
      </c>
      <c r="E16905" s="4" t="s">
        <v>8</v>
      </c>
      <c r="F16905" s="4" t="s">
        <v>8</v>
      </c>
    </row>
    <row r="16906" spans="1:9">
      <c r="A16906" t="n">
        <v>143826</v>
      </c>
      <c r="B16906" s="39" t="n">
        <v>26</v>
      </c>
      <c r="C16906" s="7" t="n">
        <v>0</v>
      </c>
      <c r="D16906" s="7" t="s">
        <v>320</v>
      </c>
      <c r="E16906" s="7" t="n">
        <v>2</v>
      </c>
      <c r="F16906" s="7" t="n">
        <v>0</v>
      </c>
    </row>
    <row r="16907" spans="1:9">
      <c r="A16907" t="s">
        <v>4</v>
      </c>
      <c r="B16907" s="4" t="s">
        <v>5</v>
      </c>
    </row>
    <row r="16908" spans="1:9">
      <c r="A16908" t="n">
        <v>143856</v>
      </c>
      <c r="B16908" s="30" t="n">
        <v>28</v>
      </c>
    </row>
    <row r="16909" spans="1:9">
      <c r="A16909" t="s">
        <v>4</v>
      </c>
      <c r="B16909" s="4" t="s">
        <v>5</v>
      </c>
      <c r="C16909" s="4" t="s">
        <v>7</v>
      </c>
      <c r="D16909" s="4" t="s">
        <v>8</v>
      </c>
    </row>
    <row r="16910" spans="1:9">
      <c r="A16910" t="n">
        <v>143857</v>
      </c>
      <c r="B16910" s="60" t="n">
        <v>89</v>
      </c>
      <c r="C16910" s="7" t="n">
        <v>65533</v>
      </c>
      <c r="D16910" s="7" t="n">
        <v>1</v>
      </c>
    </row>
    <row r="16911" spans="1:9">
      <c r="A16911" t="s">
        <v>4</v>
      </c>
      <c r="B16911" s="4" t="s">
        <v>5</v>
      </c>
      <c r="C16911" s="4" t="s">
        <v>8</v>
      </c>
      <c r="D16911" s="4" t="s">
        <v>7</v>
      </c>
      <c r="E16911" s="4" t="s">
        <v>7</v>
      </c>
      <c r="F16911" s="4" t="s">
        <v>8</v>
      </c>
    </row>
    <row r="16912" spans="1:9">
      <c r="A16912" t="n">
        <v>143861</v>
      </c>
      <c r="B16912" s="28" t="n">
        <v>25</v>
      </c>
      <c r="C16912" s="7" t="n">
        <v>1</v>
      </c>
      <c r="D16912" s="7" t="n">
        <v>65535</v>
      </c>
      <c r="E16912" s="7" t="n">
        <v>65535</v>
      </c>
      <c r="F16912" s="7" t="n">
        <v>0</v>
      </c>
    </row>
    <row r="16913" spans="1:6">
      <c r="A16913" t="s">
        <v>4</v>
      </c>
      <c r="B16913" s="4" t="s">
        <v>5</v>
      </c>
      <c r="C16913" s="4" t="s">
        <v>8</v>
      </c>
      <c r="D16913" s="4" t="s">
        <v>8</v>
      </c>
    </row>
    <row r="16914" spans="1:6">
      <c r="A16914" t="n">
        <v>143868</v>
      </c>
      <c r="B16914" s="17" t="n">
        <v>49</v>
      </c>
      <c r="C16914" s="7" t="n">
        <v>2</v>
      </c>
      <c r="D16914" s="7" t="n">
        <v>0</v>
      </c>
    </row>
    <row r="16915" spans="1:6">
      <c r="A16915" t="s">
        <v>4</v>
      </c>
      <c r="B16915" s="4" t="s">
        <v>5</v>
      </c>
      <c r="C16915" s="4" t="s">
        <v>8</v>
      </c>
      <c r="D16915" s="4" t="s">
        <v>7</v>
      </c>
      <c r="E16915" s="4" t="s">
        <v>19</v>
      </c>
      <c r="F16915" s="4" t="s">
        <v>7</v>
      </c>
      <c r="G16915" s="4" t="s">
        <v>19</v>
      </c>
      <c r="H16915" s="4" t="s">
        <v>8</v>
      </c>
    </row>
    <row r="16916" spans="1:6">
      <c r="A16916" t="n">
        <v>143871</v>
      </c>
      <c r="B16916" s="17" t="n">
        <v>49</v>
      </c>
      <c r="C16916" s="7" t="n">
        <v>0</v>
      </c>
      <c r="D16916" s="7" t="n">
        <v>509</v>
      </c>
      <c r="E16916" s="7" t="n">
        <v>1065353216</v>
      </c>
      <c r="F16916" s="7" t="n">
        <v>0</v>
      </c>
      <c r="G16916" s="7" t="n">
        <v>0</v>
      </c>
      <c r="H16916" s="7" t="n">
        <v>0</v>
      </c>
    </row>
    <row r="16917" spans="1:6">
      <c r="A16917" t="s">
        <v>4</v>
      </c>
      <c r="B16917" s="4" t="s">
        <v>5</v>
      </c>
      <c r="C16917" s="4" t="s">
        <v>8</v>
      </c>
      <c r="D16917" s="4" t="s">
        <v>7</v>
      </c>
      <c r="E16917" s="4" t="s">
        <v>18</v>
      </c>
    </row>
    <row r="16918" spans="1:6">
      <c r="A16918" t="n">
        <v>143886</v>
      </c>
      <c r="B16918" s="25" t="n">
        <v>58</v>
      </c>
      <c r="C16918" s="7" t="n">
        <v>101</v>
      </c>
      <c r="D16918" s="7" t="n">
        <v>300</v>
      </c>
      <c r="E16918" s="7" t="n">
        <v>1</v>
      </c>
    </row>
    <row r="16919" spans="1:6">
      <c r="A16919" t="s">
        <v>4</v>
      </c>
      <c r="B16919" s="4" t="s">
        <v>5</v>
      </c>
      <c r="C16919" s="4" t="s">
        <v>8</v>
      </c>
      <c r="D16919" s="4" t="s">
        <v>7</v>
      </c>
    </row>
    <row r="16920" spans="1:6">
      <c r="A16920" t="n">
        <v>143894</v>
      </c>
      <c r="B16920" s="25" t="n">
        <v>58</v>
      </c>
      <c r="C16920" s="7" t="n">
        <v>254</v>
      </c>
      <c r="D16920" s="7" t="n">
        <v>0</v>
      </c>
    </row>
    <row r="16921" spans="1:6">
      <c r="A16921" t="s">
        <v>4</v>
      </c>
      <c r="B16921" s="4" t="s">
        <v>5</v>
      </c>
      <c r="C16921" s="4" t="s">
        <v>8</v>
      </c>
      <c r="D16921" s="4" t="s">
        <v>7</v>
      </c>
      <c r="E16921" s="4" t="s">
        <v>9</v>
      </c>
      <c r="F16921" s="4" t="s">
        <v>9</v>
      </c>
      <c r="G16921" s="4" t="s">
        <v>9</v>
      </c>
      <c r="H16921" s="4" t="s">
        <v>9</v>
      </c>
    </row>
    <row r="16922" spans="1:6">
      <c r="A16922" t="n">
        <v>143898</v>
      </c>
      <c r="B16922" s="38" t="n">
        <v>51</v>
      </c>
      <c r="C16922" s="7" t="n">
        <v>3</v>
      </c>
      <c r="D16922" s="7" t="n">
        <v>0</v>
      </c>
      <c r="E16922" s="7" t="s">
        <v>152</v>
      </c>
      <c r="F16922" s="7" t="s">
        <v>290</v>
      </c>
      <c r="G16922" s="7" t="s">
        <v>154</v>
      </c>
      <c r="H16922" s="7" t="s">
        <v>155</v>
      </c>
    </row>
    <row r="16923" spans="1:6">
      <c r="A16923" t="s">
        <v>4</v>
      </c>
      <c r="B16923" s="4" t="s">
        <v>5</v>
      </c>
      <c r="C16923" s="4" t="s">
        <v>8</v>
      </c>
      <c r="D16923" s="4" t="s">
        <v>7</v>
      </c>
      <c r="E16923" s="4" t="s">
        <v>9</v>
      </c>
      <c r="F16923" s="4" t="s">
        <v>9</v>
      </c>
      <c r="G16923" s="4" t="s">
        <v>9</v>
      </c>
      <c r="H16923" s="4" t="s">
        <v>9</v>
      </c>
    </row>
    <row r="16924" spans="1:6">
      <c r="A16924" t="n">
        <v>143919</v>
      </c>
      <c r="B16924" s="38" t="n">
        <v>51</v>
      </c>
      <c r="C16924" s="7" t="n">
        <v>3</v>
      </c>
      <c r="D16924" s="7" t="n">
        <v>3</v>
      </c>
      <c r="E16924" s="7" t="s">
        <v>152</v>
      </c>
      <c r="F16924" s="7" t="s">
        <v>290</v>
      </c>
      <c r="G16924" s="7" t="s">
        <v>154</v>
      </c>
      <c r="H16924" s="7" t="s">
        <v>155</v>
      </c>
    </row>
    <row r="16925" spans="1:6">
      <c r="A16925" t="s">
        <v>4</v>
      </c>
      <c r="B16925" s="4" t="s">
        <v>5</v>
      </c>
      <c r="C16925" s="4" t="s">
        <v>8</v>
      </c>
      <c r="D16925" s="4" t="s">
        <v>7</v>
      </c>
      <c r="E16925" s="4" t="s">
        <v>9</v>
      </c>
      <c r="F16925" s="4" t="s">
        <v>9</v>
      </c>
      <c r="G16925" s="4" t="s">
        <v>9</v>
      </c>
      <c r="H16925" s="4" t="s">
        <v>9</v>
      </c>
    </row>
    <row r="16926" spans="1:6">
      <c r="A16926" t="n">
        <v>143940</v>
      </c>
      <c r="B16926" s="38" t="n">
        <v>51</v>
      </c>
      <c r="C16926" s="7" t="n">
        <v>3</v>
      </c>
      <c r="D16926" s="7" t="n">
        <v>15</v>
      </c>
      <c r="E16926" s="7" t="s">
        <v>152</v>
      </c>
      <c r="F16926" s="7" t="s">
        <v>290</v>
      </c>
      <c r="G16926" s="7" t="s">
        <v>154</v>
      </c>
      <c r="H16926" s="7" t="s">
        <v>155</v>
      </c>
    </row>
    <row r="16927" spans="1:6">
      <c r="A16927" t="s">
        <v>4</v>
      </c>
      <c r="B16927" s="4" t="s">
        <v>5</v>
      </c>
      <c r="C16927" s="4" t="s">
        <v>8</v>
      </c>
      <c r="D16927" s="4" t="s">
        <v>7</v>
      </c>
      <c r="E16927" s="4" t="s">
        <v>9</v>
      </c>
      <c r="F16927" s="4" t="s">
        <v>9</v>
      </c>
      <c r="G16927" s="4" t="s">
        <v>9</v>
      </c>
      <c r="H16927" s="4" t="s">
        <v>9</v>
      </c>
    </row>
    <row r="16928" spans="1:6">
      <c r="A16928" t="n">
        <v>143961</v>
      </c>
      <c r="B16928" s="38" t="n">
        <v>51</v>
      </c>
      <c r="C16928" s="7" t="n">
        <v>3</v>
      </c>
      <c r="D16928" s="7" t="n">
        <v>16</v>
      </c>
      <c r="E16928" s="7" t="s">
        <v>152</v>
      </c>
      <c r="F16928" s="7" t="s">
        <v>155</v>
      </c>
      <c r="G16928" s="7" t="s">
        <v>154</v>
      </c>
      <c r="H16928" s="7" t="s">
        <v>155</v>
      </c>
    </row>
    <row r="16929" spans="1:8">
      <c r="A16929" t="s">
        <v>4</v>
      </c>
      <c r="B16929" s="4" t="s">
        <v>5</v>
      </c>
      <c r="C16929" s="4" t="s">
        <v>8</v>
      </c>
      <c r="D16929" s="4" t="s">
        <v>8</v>
      </c>
      <c r="E16929" s="4" t="s">
        <v>18</v>
      </c>
      <c r="F16929" s="4" t="s">
        <v>18</v>
      </c>
      <c r="G16929" s="4" t="s">
        <v>18</v>
      </c>
      <c r="H16929" s="4" t="s">
        <v>7</v>
      </c>
    </row>
    <row r="16930" spans="1:8">
      <c r="A16930" t="n">
        <v>143982</v>
      </c>
      <c r="B16930" s="36" t="n">
        <v>45</v>
      </c>
      <c r="C16930" s="7" t="n">
        <v>2</v>
      </c>
      <c r="D16930" s="7" t="n">
        <v>3</v>
      </c>
      <c r="E16930" s="7" t="n">
        <v>-1.87000000476837</v>
      </c>
      <c r="F16930" s="7" t="n">
        <v>1.28999996185303</v>
      </c>
      <c r="G16930" s="7" t="n">
        <v>-32.5499992370605</v>
      </c>
      <c r="H16930" s="7" t="n">
        <v>0</v>
      </c>
    </row>
    <row r="16931" spans="1:8">
      <c r="A16931" t="s">
        <v>4</v>
      </c>
      <c r="B16931" s="4" t="s">
        <v>5</v>
      </c>
      <c r="C16931" s="4" t="s">
        <v>8</v>
      </c>
      <c r="D16931" s="4" t="s">
        <v>8</v>
      </c>
      <c r="E16931" s="4" t="s">
        <v>18</v>
      </c>
      <c r="F16931" s="4" t="s">
        <v>18</v>
      </c>
      <c r="G16931" s="4" t="s">
        <v>18</v>
      </c>
      <c r="H16931" s="4" t="s">
        <v>7</v>
      </c>
      <c r="I16931" s="4" t="s">
        <v>8</v>
      </c>
    </row>
    <row r="16932" spans="1:8">
      <c r="A16932" t="n">
        <v>143999</v>
      </c>
      <c r="B16932" s="36" t="n">
        <v>45</v>
      </c>
      <c r="C16932" s="7" t="n">
        <v>4</v>
      </c>
      <c r="D16932" s="7" t="n">
        <v>3</v>
      </c>
      <c r="E16932" s="7" t="n">
        <v>4</v>
      </c>
      <c r="F16932" s="7" t="n">
        <v>80.6399993896484</v>
      </c>
      <c r="G16932" s="7" t="n">
        <v>0</v>
      </c>
      <c r="H16932" s="7" t="n">
        <v>0</v>
      </c>
      <c r="I16932" s="7" t="n">
        <v>0</v>
      </c>
    </row>
    <row r="16933" spans="1:8">
      <c r="A16933" t="s">
        <v>4</v>
      </c>
      <c r="B16933" s="4" t="s">
        <v>5</v>
      </c>
      <c r="C16933" s="4" t="s">
        <v>8</v>
      </c>
      <c r="D16933" s="4" t="s">
        <v>8</v>
      </c>
      <c r="E16933" s="4" t="s">
        <v>18</v>
      </c>
      <c r="F16933" s="4" t="s">
        <v>7</v>
      </c>
    </row>
    <row r="16934" spans="1:8">
      <c r="A16934" t="n">
        <v>144017</v>
      </c>
      <c r="B16934" s="36" t="n">
        <v>45</v>
      </c>
      <c r="C16934" s="7" t="n">
        <v>5</v>
      </c>
      <c r="D16934" s="7" t="n">
        <v>3</v>
      </c>
      <c r="E16934" s="7" t="n">
        <v>3.5</v>
      </c>
      <c r="F16934" s="7" t="n">
        <v>0</v>
      </c>
    </row>
    <row r="16935" spans="1:8">
      <c r="A16935" t="s">
        <v>4</v>
      </c>
      <c r="B16935" s="4" t="s">
        <v>5</v>
      </c>
      <c r="C16935" s="4" t="s">
        <v>8</v>
      </c>
      <c r="D16935" s="4" t="s">
        <v>8</v>
      </c>
      <c r="E16935" s="4" t="s">
        <v>18</v>
      </c>
      <c r="F16935" s="4" t="s">
        <v>7</v>
      </c>
    </row>
    <row r="16936" spans="1:8">
      <c r="A16936" t="n">
        <v>144026</v>
      </c>
      <c r="B16936" s="36" t="n">
        <v>45</v>
      </c>
      <c r="C16936" s="7" t="n">
        <v>11</v>
      </c>
      <c r="D16936" s="7" t="n">
        <v>3</v>
      </c>
      <c r="E16936" s="7" t="n">
        <v>26</v>
      </c>
      <c r="F16936" s="7" t="n">
        <v>0</v>
      </c>
    </row>
    <row r="16937" spans="1:8">
      <c r="A16937" t="s">
        <v>4</v>
      </c>
      <c r="B16937" s="4" t="s">
        <v>5</v>
      </c>
      <c r="C16937" s="4" t="s">
        <v>8</v>
      </c>
      <c r="D16937" s="4" t="s">
        <v>8</v>
      </c>
      <c r="E16937" s="4" t="s">
        <v>18</v>
      </c>
      <c r="F16937" s="4" t="s">
        <v>7</v>
      </c>
    </row>
    <row r="16938" spans="1:8">
      <c r="A16938" t="n">
        <v>144035</v>
      </c>
      <c r="B16938" s="36" t="n">
        <v>45</v>
      </c>
      <c r="C16938" s="7" t="n">
        <v>5</v>
      </c>
      <c r="D16938" s="7" t="n">
        <v>3</v>
      </c>
      <c r="E16938" s="7" t="n">
        <v>3.20000004768372</v>
      </c>
      <c r="F16938" s="7" t="n">
        <v>20000</v>
      </c>
    </row>
    <row r="16939" spans="1:8">
      <c r="A16939" t="s">
        <v>4</v>
      </c>
      <c r="B16939" s="4" t="s">
        <v>5</v>
      </c>
      <c r="C16939" s="4" t="s">
        <v>8</v>
      </c>
      <c r="D16939" s="4" t="s">
        <v>7</v>
      </c>
    </row>
    <row r="16940" spans="1:8">
      <c r="A16940" t="n">
        <v>144044</v>
      </c>
      <c r="B16940" s="25" t="n">
        <v>58</v>
      </c>
      <c r="C16940" s="7" t="n">
        <v>255</v>
      </c>
      <c r="D16940" s="7" t="n">
        <v>0</v>
      </c>
    </row>
    <row r="16941" spans="1:8">
      <c r="A16941" t="s">
        <v>4</v>
      </c>
      <c r="B16941" s="4" t="s">
        <v>5</v>
      </c>
      <c r="C16941" s="4" t="s">
        <v>8</v>
      </c>
      <c r="D16941" s="4" t="s">
        <v>7</v>
      </c>
      <c r="E16941" s="4" t="s">
        <v>7</v>
      </c>
      <c r="F16941" s="4" t="s">
        <v>8</v>
      </c>
    </row>
    <row r="16942" spans="1:8">
      <c r="A16942" t="n">
        <v>144048</v>
      </c>
      <c r="B16942" s="28" t="n">
        <v>25</v>
      </c>
      <c r="C16942" s="7" t="n">
        <v>1</v>
      </c>
      <c r="D16942" s="7" t="n">
        <v>260</v>
      </c>
      <c r="E16942" s="7" t="n">
        <v>640</v>
      </c>
      <c r="F16942" s="7" t="n">
        <v>1</v>
      </c>
    </row>
    <row r="16943" spans="1:8">
      <c r="A16943" t="s">
        <v>4</v>
      </c>
      <c r="B16943" s="4" t="s">
        <v>5</v>
      </c>
      <c r="C16943" s="4" t="s">
        <v>8</v>
      </c>
      <c r="D16943" s="4" t="s">
        <v>7</v>
      </c>
      <c r="E16943" s="4" t="s">
        <v>9</v>
      </c>
    </row>
    <row r="16944" spans="1:8">
      <c r="A16944" t="n">
        <v>144055</v>
      </c>
      <c r="B16944" s="38" t="n">
        <v>51</v>
      </c>
      <c r="C16944" s="7" t="n">
        <v>4</v>
      </c>
      <c r="D16944" s="7" t="n">
        <v>9</v>
      </c>
      <c r="E16944" s="7" t="s">
        <v>303</v>
      </c>
    </row>
    <row r="16945" spans="1:9">
      <c r="A16945" t="s">
        <v>4</v>
      </c>
      <c r="B16945" s="4" t="s">
        <v>5</v>
      </c>
      <c r="C16945" s="4" t="s">
        <v>7</v>
      </c>
    </row>
    <row r="16946" spans="1:9">
      <c r="A16946" t="n">
        <v>144069</v>
      </c>
      <c r="B16946" s="23" t="n">
        <v>16</v>
      </c>
      <c r="C16946" s="7" t="n">
        <v>0</v>
      </c>
    </row>
    <row r="16947" spans="1:9">
      <c r="A16947" t="s">
        <v>4</v>
      </c>
      <c r="B16947" s="4" t="s">
        <v>5</v>
      </c>
      <c r="C16947" s="4" t="s">
        <v>7</v>
      </c>
      <c r="D16947" s="4" t="s">
        <v>69</v>
      </c>
      <c r="E16947" s="4" t="s">
        <v>8</v>
      </c>
      <c r="F16947" s="4" t="s">
        <v>8</v>
      </c>
      <c r="G16947" s="4" t="s">
        <v>69</v>
      </c>
      <c r="H16947" s="4" t="s">
        <v>8</v>
      </c>
      <c r="I16947" s="4" t="s">
        <v>8</v>
      </c>
    </row>
    <row r="16948" spans="1:9">
      <c r="A16948" t="n">
        <v>144072</v>
      </c>
      <c r="B16948" s="39" t="n">
        <v>26</v>
      </c>
      <c r="C16948" s="7" t="n">
        <v>9</v>
      </c>
      <c r="D16948" s="7" t="s">
        <v>321</v>
      </c>
      <c r="E16948" s="7" t="n">
        <v>2</v>
      </c>
      <c r="F16948" s="7" t="n">
        <v>3</v>
      </c>
      <c r="G16948" s="7" t="s">
        <v>322</v>
      </c>
      <c r="H16948" s="7" t="n">
        <v>2</v>
      </c>
      <c r="I16948" s="7" t="n">
        <v>0</v>
      </c>
    </row>
    <row r="16949" spans="1:9">
      <c r="A16949" t="s">
        <v>4</v>
      </c>
      <c r="B16949" s="4" t="s">
        <v>5</v>
      </c>
    </row>
    <row r="16950" spans="1:9">
      <c r="A16950" t="n">
        <v>144170</v>
      </c>
      <c r="B16950" s="30" t="n">
        <v>28</v>
      </c>
    </row>
    <row r="16951" spans="1:9">
      <c r="A16951" t="s">
        <v>4</v>
      </c>
      <c r="B16951" s="4" t="s">
        <v>5</v>
      </c>
      <c r="C16951" s="4" t="s">
        <v>8</v>
      </c>
      <c r="D16951" s="4" t="s">
        <v>7</v>
      </c>
      <c r="E16951" s="4" t="s">
        <v>7</v>
      </c>
      <c r="F16951" s="4" t="s">
        <v>8</v>
      </c>
    </row>
    <row r="16952" spans="1:9">
      <c r="A16952" t="n">
        <v>144171</v>
      </c>
      <c r="B16952" s="28" t="n">
        <v>25</v>
      </c>
      <c r="C16952" s="7" t="n">
        <v>1</v>
      </c>
      <c r="D16952" s="7" t="n">
        <v>65535</v>
      </c>
      <c r="E16952" s="7" t="n">
        <v>65535</v>
      </c>
      <c r="F16952" s="7" t="n">
        <v>0</v>
      </c>
    </row>
    <row r="16953" spans="1:9">
      <c r="A16953" t="s">
        <v>4</v>
      </c>
      <c r="B16953" s="4" t="s">
        <v>5</v>
      </c>
      <c r="C16953" s="4" t="s">
        <v>8</v>
      </c>
      <c r="D16953" s="4" t="s">
        <v>7</v>
      </c>
      <c r="E16953" s="4" t="s">
        <v>9</v>
      </c>
    </row>
    <row r="16954" spans="1:9">
      <c r="A16954" t="n">
        <v>144178</v>
      </c>
      <c r="B16954" s="38" t="n">
        <v>51</v>
      </c>
      <c r="C16954" s="7" t="n">
        <v>4</v>
      </c>
      <c r="D16954" s="7" t="n">
        <v>15</v>
      </c>
      <c r="E16954" s="7" t="s">
        <v>323</v>
      </c>
    </row>
    <row r="16955" spans="1:9">
      <c r="A16955" t="s">
        <v>4</v>
      </c>
      <c r="B16955" s="4" t="s">
        <v>5</v>
      </c>
      <c r="C16955" s="4" t="s">
        <v>7</v>
      </c>
    </row>
    <row r="16956" spans="1:9">
      <c r="A16956" t="n">
        <v>144191</v>
      </c>
      <c r="B16956" s="23" t="n">
        <v>16</v>
      </c>
      <c r="C16956" s="7" t="n">
        <v>0</v>
      </c>
    </row>
    <row r="16957" spans="1:9">
      <c r="A16957" t="s">
        <v>4</v>
      </c>
      <c r="B16957" s="4" t="s">
        <v>5</v>
      </c>
      <c r="C16957" s="4" t="s">
        <v>7</v>
      </c>
      <c r="D16957" s="4" t="s">
        <v>69</v>
      </c>
      <c r="E16957" s="4" t="s">
        <v>8</v>
      </c>
      <c r="F16957" s="4" t="s">
        <v>8</v>
      </c>
    </row>
    <row r="16958" spans="1:9">
      <c r="A16958" t="n">
        <v>144194</v>
      </c>
      <c r="B16958" s="39" t="n">
        <v>26</v>
      </c>
      <c r="C16958" s="7" t="n">
        <v>15</v>
      </c>
      <c r="D16958" s="7" t="s">
        <v>324</v>
      </c>
      <c r="E16958" s="7" t="n">
        <v>2</v>
      </c>
      <c r="F16958" s="7" t="n">
        <v>0</v>
      </c>
    </row>
    <row r="16959" spans="1:9">
      <c r="A16959" t="s">
        <v>4</v>
      </c>
      <c r="B16959" s="4" t="s">
        <v>5</v>
      </c>
    </row>
    <row r="16960" spans="1:9">
      <c r="A16960" t="n">
        <v>144232</v>
      </c>
      <c r="B16960" s="30" t="n">
        <v>28</v>
      </c>
    </row>
    <row r="16961" spans="1:9">
      <c r="A16961" t="s">
        <v>4</v>
      </c>
      <c r="B16961" s="4" t="s">
        <v>5</v>
      </c>
      <c r="C16961" s="4" t="s">
        <v>8</v>
      </c>
      <c r="D16961" s="4" t="s">
        <v>7</v>
      </c>
      <c r="E16961" s="4" t="s">
        <v>9</v>
      </c>
    </row>
    <row r="16962" spans="1:9">
      <c r="A16962" t="n">
        <v>144233</v>
      </c>
      <c r="B16962" s="38" t="n">
        <v>51</v>
      </c>
      <c r="C16962" s="7" t="n">
        <v>4</v>
      </c>
      <c r="D16962" s="7" t="n">
        <v>14</v>
      </c>
      <c r="E16962" s="7" t="s">
        <v>298</v>
      </c>
    </row>
    <row r="16963" spans="1:9">
      <c r="A16963" t="s">
        <v>4</v>
      </c>
      <c r="B16963" s="4" t="s">
        <v>5</v>
      </c>
      <c r="C16963" s="4" t="s">
        <v>7</v>
      </c>
    </row>
    <row r="16964" spans="1:9">
      <c r="A16964" t="n">
        <v>144247</v>
      </c>
      <c r="B16964" s="23" t="n">
        <v>16</v>
      </c>
      <c r="C16964" s="7" t="n">
        <v>0</v>
      </c>
    </row>
    <row r="16965" spans="1:9">
      <c r="A16965" t="s">
        <v>4</v>
      </c>
      <c r="B16965" s="4" t="s">
        <v>5</v>
      </c>
      <c r="C16965" s="4" t="s">
        <v>7</v>
      </c>
      <c r="D16965" s="4" t="s">
        <v>69</v>
      </c>
      <c r="E16965" s="4" t="s">
        <v>8</v>
      </c>
      <c r="F16965" s="4" t="s">
        <v>8</v>
      </c>
      <c r="G16965" s="4" t="s">
        <v>69</v>
      </c>
      <c r="H16965" s="4" t="s">
        <v>8</v>
      </c>
      <c r="I16965" s="4" t="s">
        <v>8</v>
      </c>
    </row>
    <row r="16966" spans="1:9">
      <c r="A16966" t="n">
        <v>144250</v>
      </c>
      <c r="B16966" s="39" t="n">
        <v>26</v>
      </c>
      <c r="C16966" s="7" t="n">
        <v>14</v>
      </c>
      <c r="D16966" s="7" t="s">
        <v>325</v>
      </c>
      <c r="E16966" s="7" t="n">
        <v>2</v>
      </c>
      <c r="F16966" s="7" t="n">
        <v>3</v>
      </c>
      <c r="G16966" s="7" t="s">
        <v>326</v>
      </c>
      <c r="H16966" s="7" t="n">
        <v>2</v>
      </c>
      <c r="I16966" s="7" t="n">
        <v>0</v>
      </c>
    </row>
    <row r="16967" spans="1:9">
      <c r="A16967" t="s">
        <v>4</v>
      </c>
      <c r="B16967" s="4" t="s">
        <v>5</v>
      </c>
    </row>
    <row r="16968" spans="1:9">
      <c r="A16968" t="n">
        <v>144390</v>
      </c>
      <c r="B16968" s="30" t="n">
        <v>28</v>
      </c>
    </row>
    <row r="16969" spans="1:9">
      <c r="A16969" t="s">
        <v>4</v>
      </c>
      <c r="B16969" s="4" t="s">
        <v>5</v>
      </c>
      <c r="C16969" s="4" t="s">
        <v>8</v>
      </c>
      <c r="D16969" s="4" t="s">
        <v>7</v>
      </c>
      <c r="E16969" s="4" t="s">
        <v>7</v>
      </c>
      <c r="F16969" s="4" t="s">
        <v>8</v>
      </c>
    </row>
    <row r="16970" spans="1:9">
      <c r="A16970" t="n">
        <v>144391</v>
      </c>
      <c r="B16970" s="28" t="n">
        <v>25</v>
      </c>
      <c r="C16970" s="7" t="n">
        <v>1</v>
      </c>
      <c r="D16970" s="7" t="n">
        <v>60</v>
      </c>
      <c r="E16970" s="7" t="n">
        <v>640</v>
      </c>
      <c r="F16970" s="7" t="n">
        <v>1</v>
      </c>
    </row>
    <row r="16971" spans="1:9">
      <c r="A16971" t="s">
        <v>4</v>
      </c>
      <c r="B16971" s="4" t="s">
        <v>5</v>
      </c>
      <c r="C16971" s="4" t="s">
        <v>8</v>
      </c>
      <c r="D16971" s="4" t="s">
        <v>7</v>
      </c>
      <c r="E16971" s="4" t="s">
        <v>9</v>
      </c>
    </row>
    <row r="16972" spans="1:9">
      <c r="A16972" t="n">
        <v>144398</v>
      </c>
      <c r="B16972" s="38" t="n">
        <v>51</v>
      </c>
      <c r="C16972" s="7" t="n">
        <v>4</v>
      </c>
      <c r="D16972" s="7" t="n">
        <v>1</v>
      </c>
      <c r="E16972" s="7" t="s">
        <v>327</v>
      </c>
    </row>
    <row r="16973" spans="1:9">
      <c r="A16973" t="s">
        <v>4</v>
      </c>
      <c r="B16973" s="4" t="s">
        <v>5</v>
      </c>
      <c r="C16973" s="4" t="s">
        <v>7</v>
      </c>
    </row>
    <row r="16974" spans="1:9">
      <c r="A16974" t="n">
        <v>144412</v>
      </c>
      <c r="B16974" s="23" t="n">
        <v>16</v>
      </c>
      <c r="C16974" s="7" t="n">
        <v>0</v>
      </c>
    </row>
    <row r="16975" spans="1:9">
      <c r="A16975" t="s">
        <v>4</v>
      </c>
      <c r="B16975" s="4" t="s">
        <v>5</v>
      </c>
      <c r="C16975" s="4" t="s">
        <v>7</v>
      </c>
      <c r="D16975" s="4" t="s">
        <v>69</v>
      </c>
      <c r="E16975" s="4" t="s">
        <v>8</v>
      </c>
      <c r="F16975" s="4" t="s">
        <v>8</v>
      </c>
      <c r="G16975" s="4" t="s">
        <v>69</v>
      </c>
      <c r="H16975" s="4" t="s">
        <v>8</v>
      </c>
      <c r="I16975" s="4" t="s">
        <v>8</v>
      </c>
      <c r="J16975" s="4" t="s">
        <v>69</v>
      </c>
      <c r="K16975" s="4" t="s">
        <v>8</v>
      </c>
      <c r="L16975" s="4" t="s">
        <v>8</v>
      </c>
    </row>
    <row r="16976" spans="1:9">
      <c r="A16976" t="n">
        <v>144415</v>
      </c>
      <c r="B16976" s="39" t="n">
        <v>26</v>
      </c>
      <c r="C16976" s="7" t="n">
        <v>1</v>
      </c>
      <c r="D16976" s="7" t="s">
        <v>328</v>
      </c>
      <c r="E16976" s="7" t="n">
        <v>2</v>
      </c>
      <c r="F16976" s="7" t="n">
        <v>3</v>
      </c>
      <c r="G16976" s="7" t="s">
        <v>329</v>
      </c>
      <c r="H16976" s="7" t="n">
        <v>2</v>
      </c>
      <c r="I16976" s="7" t="n">
        <v>3</v>
      </c>
      <c r="J16976" s="7" t="s">
        <v>330</v>
      </c>
      <c r="K16976" s="7" t="n">
        <v>2</v>
      </c>
      <c r="L16976" s="7" t="n">
        <v>0</v>
      </c>
    </row>
    <row r="16977" spans="1:12">
      <c r="A16977" t="s">
        <v>4</v>
      </c>
      <c r="B16977" s="4" t="s">
        <v>5</v>
      </c>
    </row>
    <row r="16978" spans="1:12">
      <c r="A16978" t="n">
        <v>144614</v>
      </c>
      <c r="B16978" s="30" t="n">
        <v>28</v>
      </c>
    </row>
    <row r="16979" spans="1:12">
      <c r="A16979" t="s">
        <v>4</v>
      </c>
      <c r="B16979" s="4" t="s">
        <v>5</v>
      </c>
      <c r="C16979" s="4" t="s">
        <v>8</v>
      </c>
      <c r="D16979" s="4" t="s">
        <v>7</v>
      </c>
      <c r="E16979" s="4" t="s">
        <v>7</v>
      </c>
      <c r="F16979" s="4" t="s">
        <v>8</v>
      </c>
    </row>
    <row r="16980" spans="1:12">
      <c r="A16980" t="n">
        <v>144615</v>
      </c>
      <c r="B16980" s="28" t="n">
        <v>25</v>
      </c>
      <c r="C16980" s="7" t="n">
        <v>1</v>
      </c>
      <c r="D16980" s="7" t="n">
        <v>65535</v>
      </c>
      <c r="E16980" s="7" t="n">
        <v>65535</v>
      </c>
      <c r="F16980" s="7" t="n">
        <v>0</v>
      </c>
    </row>
    <row r="16981" spans="1:12">
      <c r="A16981" t="s">
        <v>4</v>
      </c>
      <c r="B16981" s="4" t="s">
        <v>5</v>
      </c>
      <c r="C16981" s="4" t="s">
        <v>8</v>
      </c>
      <c r="D16981" s="4" t="s">
        <v>7</v>
      </c>
      <c r="E16981" s="4" t="s">
        <v>9</v>
      </c>
    </row>
    <row r="16982" spans="1:12">
      <c r="A16982" t="n">
        <v>144622</v>
      </c>
      <c r="B16982" s="38" t="n">
        <v>51</v>
      </c>
      <c r="C16982" s="7" t="n">
        <v>4</v>
      </c>
      <c r="D16982" s="7" t="n">
        <v>14</v>
      </c>
      <c r="E16982" s="7" t="s">
        <v>331</v>
      </c>
    </row>
    <row r="16983" spans="1:12">
      <c r="A16983" t="s">
        <v>4</v>
      </c>
      <c r="B16983" s="4" t="s">
        <v>5</v>
      </c>
      <c r="C16983" s="4" t="s">
        <v>7</v>
      </c>
    </row>
    <row r="16984" spans="1:12">
      <c r="A16984" t="n">
        <v>144636</v>
      </c>
      <c r="B16984" s="23" t="n">
        <v>16</v>
      </c>
      <c r="C16984" s="7" t="n">
        <v>0</v>
      </c>
    </row>
    <row r="16985" spans="1:12">
      <c r="A16985" t="s">
        <v>4</v>
      </c>
      <c r="B16985" s="4" t="s">
        <v>5</v>
      </c>
      <c r="C16985" s="4" t="s">
        <v>7</v>
      </c>
      <c r="D16985" s="4" t="s">
        <v>69</v>
      </c>
      <c r="E16985" s="4" t="s">
        <v>8</v>
      </c>
      <c r="F16985" s="4" t="s">
        <v>8</v>
      </c>
      <c r="G16985" s="4" t="s">
        <v>69</v>
      </c>
      <c r="H16985" s="4" t="s">
        <v>8</v>
      </c>
      <c r="I16985" s="4" t="s">
        <v>8</v>
      </c>
    </row>
    <row r="16986" spans="1:12">
      <c r="A16986" t="n">
        <v>144639</v>
      </c>
      <c r="B16986" s="39" t="n">
        <v>26</v>
      </c>
      <c r="C16986" s="7" t="n">
        <v>14</v>
      </c>
      <c r="D16986" s="7" t="s">
        <v>332</v>
      </c>
      <c r="E16986" s="7" t="n">
        <v>2</v>
      </c>
      <c r="F16986" s="7" t="n">
        <v>3</v>
      </c>
      <c r="G16986" s="7" t="s">
        <v>333</v>
      </c>
      <c r="H16986" s="7" t="n">
        <v>2</v>
      </c>
      <c r="I16986" s="7" t="n">
        <v>0</v>
      </c>
    </row>
    <row r="16987" spans="1:12">
      <c r="A16987" t="s">
        <v>4</v>
      </c>
      <c r="B16987" s="4" t="s">
        <v>5</v>
      </c>
    </row>
    <row r="16988" spans="1:12">
      <c r="A16988" t="n">
        <v>144748</v>
      </c>
      <c r="B16988" s="30" t="n">
        <v>28</v>
      </c>
    </row>
    <row r="16989" spans="1:12">
      <c r="A16989" t="s">
        <v>4</v>
      </c>
      <c r="B16989" s="4" t="s">
        <v>5</v>
      </c>
      <c r="C16989" s="4" t="s">
        <v>8</v>
      </c>
      <c r="D16989" s="4" t="s">
        <v>7</v>
      </c>
      <c r="E16989" s="4" t="s">
        <v>9</v>
      </c>
    </row>
    <row r="16990" spans="1:12">
      <c r="A16990" t="n">
        <v>144749</v>
      </c>
      <c r="B16990" s="38" t="n">
        <v>51</v>
      </c>
      <c r="C16990" s="7" t="n">
        <v>4</v>
      </c>
      <c r="D16990" s="7" t="n">
        <v>16</v>
      </c>
      <c r="E16990" s="7" t="s">
        <v>298</v>
      </c>
    </row>
    <row r="16991" spans="1:12">
      <c r="A16991" t="s">
        <v>4</v>
      </c>
      <c r="B16991" s="4" t="s">
        <v>5</v>
      </c>
      <c r="C16991" s="4" t="s">
        <v>7</v>
      </c>
    </row>
    <row r="16992" spans="1:12">
      <c r="A16992" t="n">
        <v>144763</v>
      </c>
      <c r="B16992" s="23" t="n">
        <v>16</v>
      </c>
      <c r="C16992" s="7" t="n">
        <v>0</v>
      </c>
    </row>
    <row r="16993" spans="1:9">
      <c r="A16993" t="s">
        <v>4</v>
      </c>
      <c r="B16993" s="4" t="s">
        <v>5</v>
      </c>
      <c r="C16993" s="4" t="s">
        <v>7</v>
      </c>
      <c r="D16993" s="4" t="s">
        <v>69</v>
      </c>
      <c r="E16993" s="4" t="s">
        <v>8</v>
      </c>
      <c r="F16993" s="4" t="s">
        <v>8</v>
      </c>
      <c r="G16993" s="4" t="s">
        <v>69</v>
      </c>
      <c r="H16993" s="4" t="s">
        <v>8</v>
      </c>
      <c r="I16993" s="4" t="s">
        <v>8</v>
      </c>
      <c r="J16993" s="4" t="s">
        <v>69</v>
      </c>
      <c r="K16993" s="4" t="s">
        <v>8</v>
      </c>
      <c r="L16993" s="4" t="s">
        <v>8</v>
      </c>
    </row>
    <row r="16994" spans="1:9">
      <c r="A16994" t="n">
        <v>144766</v>
      </c>
      <c r="B16994" s="39" t="n">
        <v>26</v>
      </c>
      <c r="C16994" s="7" t="n">
        <v>16</v>
      </c>
      <c r="D16994" s="7" t="s">
        <v>334</v>
      </c>
      <c r="E16994" s="7" t="n">
        <v>2</v>
      </c>
      <c r="F16994" s="7" t="n">
        <v>3</v>
      </c>
      <c r="G16994" s="7" t="s">
        <v>335</v>
      </c>
      <c r="H16994" s="7" t="n">
        <v>2</v>
      </c>
      <c r="I16994" s="7" t="n">
        <v>3</v>
      </c>
      <c r="J16994" s="7" t="s">
        <v>336</v>
      </c>
      <c r="K16994" s="7" t="n">
        <v>2</v>
      </c>
      <c r="L16994" s="7" t="n">
        <v>0</v>
      </c>
    </row>
    <row r="16995" spans="1:9">
      <c r="A16995" t="s">
        <v>4</v>
      </c>
      <c r="B16995" s="4" t="s">
        <v>5</v>
      </c>
    </row>
    <row r="16996" spans="1:9">
      <c r="A16996" t="n">
        <v>144992</v>
      </c>
      <c r="B16996" s="30" t="n">
        <v>28</v>
      </c>
    </row>
    <row r="16997" spans="1:9">
      <c r="A16997" t="s">
        <v>4</v>
      </c>
      <c r="B16997" s="4" t="s">
        <v>5</v>
      </c>
      <c r="C16997" s="4" t="s">
        <v>8</v>
      </c>
      <c r="D16997" s="4" t="s">
        <v>7</v>
      </c>
      <c r="E16997" s="4" t="s">
        <v>7</v>
      </c>
      <c r="F16997" s="4" t="s">
        <v>8</v>
      </c>
    </row>
    <row r="16998" spans="1:9">
      <c r="A16998" t="n">
        <v>144993</v>
      </c>
      <c r="B16998" s="28" t="n">
        <v>25</v>
      </c>
      <c r="C16998" s="7" t="n">
        <v>1</v>
      </c>
      <c r="D16998" s="7" t="n">
        <v>260</v>
      </c>
      <c r="E16998" s="7" t="n">
        <v>640</v>
      </c>
      <c r="F16998" s="7" t="n">
        <v>1</v>
      </c>
    </row>
    <row r="16999" spans="1:9">
      <c r="A16999" t="s">
        <v>4</v>
      </c>
      <c r="B16999" s="4" t="s">
        <v>5</v>
      </c>
      <c r="C16999" s="4" t="s">
        <v>8</v>
      </c>
      <c r="D16999" s="4" t="s">
        <v>7</v>
      </c>
      <c r="E16999" s="4" t="s">
        <v>9</v>
      </c>
    </row>
    <row r="17000" spans="1:9">
      <c r="A17000" t="n">
        <v>145000</v>
      </c>
      <c r="B17000" s="38" t="n">
        <v>51</v>
      </c>
      <c r="C17000" s="7" t="n">
        <v>4</v>
      </c>
      <c r="D17000" s="7" t="n">
        <v>11</v>
      </c>
      <c r="E17000" s="7" t="s">
        <v>281</v>
      </c>
    </row>
    <row r="17001" spans="1:9">
      <c r="A17001" t="s">
        <v>4</v>
      </c>
      <c r="B17001" s="4" t="s">
        <v>5</v>
      </c>
      <c r="C17001" s="4" t="s">
        <v>7</v>
      </c>
    </row>
    <row r="17002" spans="1:9">
      <c r="A17002" t="n">
        <v>145014</v>
      </c>
      <c r="B17002" s="23" t="n">
        <v>16</v>
      </c>
      <c r="C17002" s="7" t="n">
        <v>0</v>
      </c>
    </row>
    <row r="17003" spans="1:9">
      <c r="A17003" t="s">
        <v>4</v>
      </c>
      <c r="B17003" s="4" t="s">
        <v>5</v>
      </c>
      <c r="C17003" s="4" t="s">
        <v>7</v>
      </c>
      <c r="D17003" s="4" t="s">
        <v>69</v>
      </c>
      <c r="E17003" s="4" t="s">
        <v>8</v>
      </c>
      <c r="F17003" s="4" t="s">
        <v>8</v>
      </c>
      <c r="G17003" s="4" t="s">
        <v>69</v>
      </c>
      <c r="H17003" s="4" t="s">
        <v>8</v>
      </c>
      <c r="I17003" s="4" t="s">
        <v>8</v>
      </c>
    </row>
    <row r="17004" spans="1:9">
      <c r="A17004" t="n">
        <v>145017</v>
      </c>
      <c r="B17004" s="39" t="n">
        <v>26</v>
      </c>
      <c r="C17004" s="7" t="n">
        <v>11</v>
      </c>
      <c r="D17004" s="7" t="s">
        <v>337</v>
      </c>
      <c r="E17004" s="7" t="n">
        <v>2</v>
      </c>
      <c r="F17004" s="7" t="n">
        <v>3</v>
      </c>
      <c r="G17004" s="7" t="s">
        <v>338</v>
      </c>
      <c r="H17004" s="7" t="n">
        <v>2</v>
      </c>
      <c r="I17004" s="7" t="n">
        <v>0</v>
      </c>
    </row>
    <row r="17005" spans="1:9">
      <c r="A17005" t="s">
        <v>4</v>
      </c>
      <c r="B17005" s="4" t="s">
        <v>5</v>
      </c>
    </row>
    <row r="17006" spans="1:9">
      <c r="A17006" t="n">
        <v>145168</v>
      </c>
      <c r="B17006" s="30" t="n">
        <v>28</v>
      </c>
    </row>
    <row r="17007" spans="1:9">
      <c r="A17007" t="s">
        <v>4</v>
      </c>
      <c r="B17007" s="4" t="s">
        <v>5</v>
      </c>
      <c r="C17007" s="4" t="s">
        <v>8</v>
      </c>
      <c r="D17007" s="4" t="s">
        <v>7</v>
      </c>
      <c r="E17007" s="4" t="s">
        <v>7</v>
      </c>
      <c r="F17007" s="4" t="s">
        <v>8</v>
      </c>
    </row>
    <row r="17008" spans="1:9">
      <c r="A17008" t="n">
        <v>145169</v>
      </c>
      <c r="B17008" s="28" t="n">
        <v>25</v>
      </c>
      <c r="C17008" s="7" t="n">
        <v>1</v>
      </c>
      <c r="D17008" s="7" t="n">
        <v>65535</v>
      </c>
      <c r="E17008" s="7" t="n">
        <v>65535</v>
      </c>
      <c r="F17008" s="7" t="n">
        <v>0</v>
      </c>
    </row>
    <row r="17009" spans="1:12">
      <c r="A17009" t="s">
        <v>4</v>
      </c>
      <c r="B17009" s="4" t="s">
        <v>5</v>
      </c>
      <c r="C17009" s="4" t="s">
        <v>8</v>
      </c>
      <c r="D17009" s="4" t="s">
        <v>7</v>
      </c>
      <c r="E17009" s="4" t="s">
        <v>9</v>
      </c>
    </row>
    <row r="17010" spans="1:12">
      <c r="A17010" t="n">
        <v>145176</v>
      </c>
      <c r="B17010" s="38" t="n">
        <v>51</v>
      </c>
      <c r="C17010" s="7" t="n">
        <v>4</v>
      </c>
      <c r="D17010" s="7" t="n">
        <v>16</v>
      </c>
      <c r="E17010" s="7" t="s">
        <v>76</v>
      </c>
    </row>
    <row r="17011" spans="1:12">
      <c r="A17011" t="s">
        <v>4</v>
      </c>
      <c r="B17011" s="4" t="s">
        <v>5</v>
      </c>
      <c r="C17011" s="4" t="s">
        <v>7</v>
      </c>
    </row>
    <row r="17012" spans="1:12">
      <c r="A17012" t="n">
        <v>145189</v>
      </c>
      <c r="B17012" s="23" t="n">
        <v>16</v>
      </c>
      <c r="C17012" s="7" t="n">
        <v>0</v>
      </c>
    </row>
    <row r="17013" spans="1:12">
      <c r="A17013" t="s">
        <v>4</v>
      </c>
      <c r="B17013" s="4" t="s">
        <v>5</v>
      </c>
      <c r="C17013" s="4" t="s">
        <v>7</v>
      </c>
      <c r="D17013" s="4" t="s">
        <v>69</v>
      </c>
      <c r="E17013" s="4" t="s">
        <v>8</v>
      </c>
      <c r="F17013" s="4" t="s">
        <v>8</v>
      </c>
    </row>
    <row r="17014" spans="1:12">
      <c r="A17014" t="n">
        <v>145192</v>
      </c>
      <c r="B17014" s="39" t="n">
        <v>26</v>
      </c>
      <c r="C17014" s="7" t="n">
        <v>16</v>
      </c>
      <c r="D17014" s="7" t="s">
        <v>339</v>
      </c>
      <c r="E17014" s="7" t="n">
        <v>2</v>
      </c>
      <c r="F17014" s="7" t="n">
        <v>0</v>
      </c>
    </row>
    <row r="17015" spans="1:12">
      <c r="A17015" t="s">
        <v>4</v>
      </c>
      <c r="B17015" s="4" t="s">
        <v>5</v>
      </c>
    </row>
    <row r="17016" spans="1:12">
      <c r="A17016" t="n">
        <v>145212</v>
      </c>
      <c r="B17016" s="30" t="n">
        <v>28</v>
      </c>
    </row>
    <row r="17017" spans="1:12">
      <c r="A17017" t="s">
        <v>4</v>
      </c>
      <c r="B17017" s="4" t="s">
        <v>5</v>
      </c>
      <c r="C17017" s="4" t="s">
        <v>7</v>
      </c>
      <c r="D17017" s="4" t="s">
        <v>8</v>
      </c>
    </row>
    <row r="17018" spans="1:12">
      <c r="A17018" t="n">
        <v>145213</v>
      </c>
      <c r="B17018" s="60" t="n">
        <v>89</v>
      </c>
      <c r="C17018" s="7" t="n">
        <v>65533</v>
      </c>
      <c r="D17018" s="7" t="n">
        <v>1</v>
      </c>
    </row>
    <row r="17019" spans="1:12">
      <c r="A17019" t="s">
        <v>4</v>
      </c>
      <c r="B17019" s="4" t="s">
        <v>5</v>
      </c>
      <c r="C17019" s="4" t="s">
        <v>8</v>
      </c>
      <c r="D17019" s="4" t="s">
        <v>7</v>
      </c>
      <c r="E17019" s="4" t="s">
        <v>18</v>
      </c>
    </row>
    <row r="17020" spans="1:12">
      <c r="A17020" t="n">
        <v>145217</v>
      </c>
      <c r="B17020" s="25" t="n">
        <v>58</v>
      </c>
      <c r="C17020" s="7" t="n">
        <v>101</v>
      </c>
      <c r="D17020" s="7" t="n">
        <v>300</v>
      </c>
      <c r="E17020" s="7" t="n">
        <v>1</v>
      </c>
    </row>
    <row r="17021" spans="1:12">
      <c r="A17021" t="s">
        <v>4</v>
      </c>
      <c r="B17021" s="4" t="s">
        <v>5</v>
      </c>
      <c r="C17021" s="4" t="s">
        <v>8</v>
      </c>
      <c r="D17021" s="4" t="s">
        <v>7</v>
      </c>
    </row>
    <row r="17022" spans="1:12">
      <c r="A17022" t="n">
        <v>145225</v>
      </c>
      <c r="B17022" s="25" t="n">
        <v>58</v>
      </c>
      <c r="C17022" s="7" t="n">
        <v>254</v>
      </c>
      <c r="D17022" s="7" t="n">
        <v>0</v>
      </c>
    </row>
    <row r="17023" spans="1:12">
      <c r="A17023" t="s">
        <v>4</v>
      </c>
      <c r="B17023" s="4" t="s">
        <v>5</v>
      </c>
      <c r="C17023" s="4" t="s">
        <v>8</v>
      </c>
      <c r="D17023" s="4" t="s">
        <v>7</v>
      </c>
      <c r="E17023" s="4" t="s">
        <v>9</v>
      </c>
      <c r="F17023" s="4" t="s">
        <v>9</v>
      </c>
      <c r="G17023" s="4" t="s">
        <v>9</v>
      </c>
      <c r="H17023" s="4" t="s">
        <v>9</v>
      </c>
    </row>
    <row r="17024" spans="1:12">
      <c r="A17024" t="n">
        <v>145229</v>
      </c>
      <c r="B17024" s="38" t="n">
        <v>51</v>
      </c>
      <c r="C17024" s="7" t="n">
        <v>3</v>
      </c>
      <c r="D17024" s="7" t="n">
        <v>1</v>
      </c>
      <c r="E17024" s="7" t="s">
        <v>152</v>
      </c>
      <c r="F17024" s="7" t="s">
        <v>155</v>
      </c>
      <c r="G17024" s="7" t="s">
        <v>154</v>
      </c>
      <c r="H17024" s="7" t="s">
        <v>155</v>
      </c>
    </row>
    <row r="17025" spans="1:8">
      <c r="A17025" t="s">
        <v>4</v>
      </c>
      <c r="B17025" s="4" t="s">
        <v>5</v>
      </c>
      <c r="C17025" s="4" t="s">
        <v>8</v>
      </c>
      <c r="D17025" s="4" t="s">
        <v>7</v>
      </c>
      <c r="E17025" s="4" t="s">
        <v>9</v>
      </c>
      <c r="F17025" s="4" t="s">
        <v>9</v>
      </c>
      <c r="G17025" s="4" t="s">
        <v>9</v>
      </c>
      <c r="H17025" s="4" t="s">
        <v>9</v>
      </c>
    </row>
    <row r="17026" spans="1:8">
      <c r="A17026" t="n">
        <v>145250</v>
      </c>
      <c r="B17026" s="38" t="n">
        <v>51</v>
      </c>
      <c r="C17026" s="7" t="n">
        <v>3</v>
      </c>
      <c r="D17026" s="7" t="n">
        <v>9</v>
      </c>
      <c r="E17026" s="7" t="s">
        <v>152</v>
      </c>
      <c r="F17026" s="7" t="s">
        <v>155</v>
      </c>
      <c r="G17026" s="7" t="s">
        <v>154</v>
      </c>
      <c r="H17026" s="7" t="s">
        <v>155</v>
      </c>
    </row>
    <row r="17027" spans="1:8">
      <c r="A17027" t="s">
        <v>4</v>
      </c>
      <c r="B17027" s="4" t="s">
        <v>5</v>
      </c>
      <c r="C17027" s="4" t="s">
        <v>8</v>
      </c>
      <c r="D17027" s="4" t="s">
        <v>7</v>
      </c>
      <c r="E17027" s="4" t="s">
        <v>9</v>
      </c>
      <c r="F17027" s="4" t="s">
        <v>9</v>
      </c>
      <c r="G17027" s="4" t="s">
        <v>9</v>
      </c>
      <c r="H17027" s="4" t="s">
        <v>9</v>
      </c>
    </row>
    <row r="17028" spans="1:8">
      <c r="A17028" t="n">
        <v>145271</v>
      </c>
      <c r="B17028" s="38" t="n">
        <v>51</v>
      </c>
      <c r="C17028" s="7" t="n">
        <v>3</v>
      </c>
      <c r="D17028" s="7" t="n">
        <v>11</v>
      </c>
      <c r="E17028" s="7" t="s">
        <v>152</v>
      </c>
      <c r="F17028" s="7" t="s">
        <v>155</v>
      </c>
      <c r="G17028" s="7" t="s">
        <v>154</v>
      </c>
      <c r="H17028" s="7" t="s">
        <v>155</v>
      </c>
    </row>
    <row r="17029" spans="1:8">
      <c r="A17029" t="s">
        <v>4</v>
      </c>
      <c r="B17029" s="4" t="s">
        <v>5</v>
      </c>
      <c r="C17029" s="4" t="s">
        <v>8</v>
      </c>
      <c r="D17029" s="4" t="s">
        <v>7</v>
      </c>
      <c r="E17029" s="4" t="s">
        <v>9</v>
      </c>
      <c r="F17029" s="4" t="s">
        <v>9</v>
      </c>
      <c r="G17029" s="4" t="s">
        <v>9</v>
      </c>
      <c r="H17029" s="4" t="s">
        <v>9</v>
      </c>
    </row>
    <row r="17030" spans="1:8">
      <c r="A17030" t="n">
        <v>145292</v>
      </c>
      <c r="B17030" s="38" t="n">
        <v>51</v>
      </c>
      <c r="C17030" s="7" t="n">
        <v>3</v>
      </c>
      <c r="D17030" s="7" t="n">
        <v>14</v>
      </c>
      <c r="E17030" s="7" t="s">
        <v>152</v>
      </c>
      <c r="F17030" s="7" t="s">
        <v>155</v>
      </c>
      <c r="G17030" s="7" t="s">
        <v>154</v>
      </c>
      <c r="H17030" s="7" t="s">
        <v>155</v>
      </c>
    </row>
    <row r="17031" spans="1:8">
      <c r="A17031" t="s">
        <v>4</v>
      </c>
      <c r="B17031" s="4" t="s">
        <v>5</v>
      </c>
      <c r="C17031" s="4" t="s">
        <v>8</v>
      </c>
      <c r="D17031" s="4" t="s">
        <v>7</v>
      </c>
      <c r="E17031" s="4" t="s">
        <v>9</v>
      </c>
      <c r="F17031" s="4" t="s">
        <v>9</v>
      </c>
      <c r="G17031" s="4" t="s">
        <v>9</v>
      </c>
      <c r="H17031" s="4" t="s">
        <v>9</v>
      </c>
    </row>
    <row r="17032" spans="1:8">
      <c r="A17032" t="n">
        <v>145313</v>
      </c>
      <c r="B17032" s="38" t="n">
        <v>51</v>
      </c>
      <c r="C17032" s="7" t="n">
        <v>3</v>
      </c>
      <c r="D17032" s="7" t="n">
        <v>15</v>
      </c>
      <c r="E17032" s="7" t="s">
        <v>152</v>
      </c>
      <c r="F17032" s="7" t="s">
        <v>155</v>
      </c>
      <c r="G17032" s="7" t="s">
        <v>154</v>
      </c>
      <c r="H17032" s="7" t="s">
        <v>155</v>
      </c>
    </row>
    <row r="17033" spans="1:8">
      <c r="A17033" t="s">
        <v>4</v>
      </c>
      <c r="B17033" s="4" t="s">
        <v>5</v>
      </c>
      <c r="C17033" s="4" t="s">
        <v>8</v>
      </c>
      <c r="D17033" s="4" t="s">
        <v>7</v>
      </c>
      <c r="E17033" s="4" t="s">
        <v>9</v>
      </c>
      <c r="F17033" s="4" t="s">
        <v>9</v>
      </c>
      <c r="G17033" s="4" t="s">
        <v>9</v>
      </c>
      <c r="H17033" s="4" t="s">
        <v>9</v>
      </c>
    </row>
    <row r="17034" spans="1:8">
      <c r="A17034" t="n">
        <v>145334</v>
      </c>
      <c r="B17034" s="38" t="n">
        <v>51</v>
      </c>
      <c r="C17034" s="7" t="n">
        <v>3</v>
      </c>
      <c r="D17034" s="7" t="n">
        <v>16</v>
      </c>
      <c r="E17034" s="7" t="s">
        <v>152</v>
      </c>
      <c r="F17034" s="7" t="s">
        <v>155</v>
      </c>
      <c r="G17034" s="7" t="s">
        <v>154</v>
      </c>
      <c r="H17034" s="7" t="s">
        <v>155</v>
      </c>
    </row>
    <row r="17035" spans="1:8">
      <c r="A17035" t="s">
        <v>4</v>
      </c>
      <c r="B17035" s="4" t="s">
        <v>5</v>
      </c>
      <c r="C17035" s="4" t="s">
        <v>8</v>
      </c>
      <c r="D17035" s="4" t="s">
        <v>7</v>
      </c>
      <c r="E17035" s="4" t="s">
        <v>9</v>
      </c>
      <c r="F17035" s="4" t="s">
        <v>9</v>
      </c>
      <c r="G17035" s="4" t="s">
        <v>9</v>
      </c>
      <c r="H17035" s="4" t="s">
        <v>9</v>
      </c>
    </row>
    <row r="17036" spans="1:8">
      <c r="A17036" t="n">
        <v>145355</v>
      </c>
      <c r="B17036" s="38" t="n">
        <v>51</v>
      </c>
      <c r="C17036" s="7" t="n">
        <v>3</v>
      </c>
      <c r="D17036" s="7" t="n">
        <v>0</v>
      </c>
      <c r="E17036" s="7" t="s">
        <v>340</v>
      </c>
      <c r="F17036" s="7" t="s">
        <v>290</v>
      </c>
      <c r="G17036" s="7" t="s">
        <v>154</v>
      </c>
      <c r="H17036" s="7" t="s">
        <v>155</v>
      </c>
    </row>
    <row r="17037" spans="1:8">
      <c r="A17037" t="s">
        <v>4</v>
      </c>
      <c r="B17037" s="4" t="s">
        <v>5</v>
      </c>
      <c r="C17037" s="4" t="s">
        <v>8</v>
      </c>
      <c r="D17037" s="4" t="s">
        <v>7</v>
      </c>
      <c r="E17037" s="4" t="s">
        <v>9</v>
      </c>
      <c r="F17037" s="4" t="s">
        <v>9</v>
      </c>
      <c r="G17037" s="4" t="s">
        <v>9</v>
      </c>
      <c r="H17037" s="4" t="s">
        <v>9</v>
      </c>
    </row>
    <row r="17038" spans="1:8">
      <c r="A17038" t="n">
        <v>145368</v>
      </c>
      <c r="B17038" s="38" t="n">
        <v>51</v>
      </c>
      <c r="C17038" s="7" t="n">
        <v>3</v>
      </c>
      <c r="D17038" s="7" t="n">
        <v>1</v>
      </c>
      <c r="E17038" s="7" t="s">
        <v>340</v>
      </c>
      <c r="F17038" s="7" t="s">
        <v>341</v>
      </c>
      <c r="G17038" s="7" t="s">
        <v>154</v>
      </c>
      <c r="H17038" s="7" t="s">
        <v>155</v>
      </c>
    </row>
    <row r="17039" spans="1:8">
      <c r="A17039" t="s">
        <v>4</v>
      </c>
      <c r="B17039" s="4" t="s">
        <v>5</v>
      </c>
      <c r="C17039" s="4" t="s">
        <v>8</v>
      </c>
      <c r="D17039" s="4" t="s">
        <v>7</v>
      </c>
      <c r="E17039" s="4" t="s">
        <v>9</v>
      </c>
      <c r="F17039" s="4" t="s">
        <v>9</v>
      </c>
      <c r="G17039" s="4" t="s">
        <v>9</v>
      </c>
      <c r="H17039" s="4" t="s">
        <v>9</v>
      </c>
    </row>
    <row r="17040" spans="1:8">
      <c r="A17040" t="n">
        <v>145381</v>
      </c>
      <c r="B17040" s="38" t="n">
        <v>51</v>
      </c>
      <c r="C17040" s="7" t="n">
        <v>3</v>
      </c>
      <c r="D17040" s="7" t="n">
        <v>2</v>
      </c>
      <c r="E17040" s="7" t="s">
        <v>155</v>
      </c>
      <c r="F17040" s="7" t="s">
        <v>155</v>
      </c>
      <c r="G17040" s="7" t="s">
        <v>154</v>
      </c>
      <c r="H17040" s="7" t="s">
        <v>155</v>
      </c>
    </row>
    <row r="17041" spans="1:8">
      <c r="A17041" t="s">
        <v>4</v>
      </c>
      <c r="B17041" s="4" t="s">
        <v>5</v>
      </c>
      <c r="C17041" s="4" t="s">
        <v>8</v>
      </c>
      <c r="D17041" s="4" t="s">
        <v>7</v>
      </c>
      <c r="E17041" s="4" t="s">
        <v>9</v>
      </c>
      <c r="F17041" s="4" t="s">
        <v>9</v>
      </c>
      <c r="G17041" s="4" t="s">
        <v>9</v>
      </c>
      <c r="H17041" s="4" t="s">
        <v>9</v>
      </c>
    </row>
    <row r="17042" spans="1:8">
      <c r="A17042" t="n">
        <v>145394</v>
      </c>
      <c r="B17042" s="38" t="n">
        <v>51</v>
      </c>
      <c r="C17042" s="7" t="n">
        <v>3</v>
      </c>
      <c r="D17042" s="7" t="n">
        <v>3</v>
      </c>
      <c r="E17042" s="7" t="s">
        <v>155</v>
      </c>
      <c r="F17042" s="7" t="s">
        <v>341</v>
      </c>
      <c r="G17042" s="7" t="s">
        <v>154</v>
      </c>
      <c r="H17042" s="7" t="s">
        <v>155</v>
      </c>
    </row>
    <row r="17043" spans="1:8">
      <c r="A17043" t="s">
        <v>4</v>
      </c>
      <c r="B17043" s="4" t="s">
        <v>5</v>
      </c>
      <c r="C17043" s="4" t="s">
        <v>8</v>
      </c>
      <c r="D17043" s="4" t="s">
        <v>7</v>
      </c>
      <c r="E17043" s="4" t="s">
        <v>9</v>
      </c>
      <c r="F17043" s="4" t="s">
        <v>9</v>
      </c>
      <c r="G17043" s="4" t="s">
        <v>9</v>
      </c>
      <c r="H17043" s="4" t="s">
        <v>9</v>
      </c>
    </row>
    <row r="17044" spans="1:8">
      <c r="A17044" t="n">
        <v>145407</v>
      </c>
      <c r="B17044" s="38" t="n">
        <v>51</v>
      </c>
      <c r="C17044" s="7" t="n">
        <v>3</v>
      </c>
      <c r="D17044" s="7" t="n">
        <v>4</v>
      </c>
      <c r="E17044" s="7" t="s">
        <v>155</v>
      </c>
      <c r="F17044" s="7" t="s">
        <v>341</v>
      </c>
      <c r="G17044" s="7" t="s">
        <v>154</v>
      </c>
      <c r="H17044" s="7" t="s">
        <v>155</v>
      </c>
    </row>
    <row r="17045" spans="1:8">
      <c r="A17045" t="s">
        <v>4</v>
      </c>
      <c r="B17045" s="4" t="s">
        <v>5</v>
      </c>
      <c r="C17045" s="4" t="s">
        <v>8</v>
      </c>
      <c r="D17045" s="4" t="s">
        <v>7</v>
      </c>
      <c r="E17045" s="4" t="s">
        <v>9</v>
      </c>
      <c r="F17045" s="4" t="s">
        <v>9</v>
      </c>
      <c r="G17045" s="4" t="s">
        <v>9</v>
      </c>
      <c r="H17045" s="4" t="s">
        <v>9</v>
      </c>
    </row>
    <row r="17046" spans="1:8">
      <c r="A17046" t="n">
        <v>145420</v>
      </c>
      <c r="B17046" s="38" t="n">
        <v>51</v>
      </c>
      <c r="C17046" s="7" t="n">
        <v>3</v>
      </c>
      <c r="D17046" s="7" t="n">
        <v>5</v>
      </c>
      <c r="E17046" s="7" t="s">
        <v>155</v>
      </c>
      <c r="F17046" s="7" t="s">
        <v>155</v>
      </c>
      <c r="G17046" s="7" t="s">
        <v>154</v>
      </c>
      <c r="H17046" s="7" t="s">
        <v>155</v>
      </c>
    </row>
    <row r="17047" spans="1:8">
      <c r="A17047" t="s">
        <v>4</v>
      </c>
      <c r="B17047" s="4" t="s">
        <v>5</v>
      </c>
      <c r="C17047" s="4" t="s">
        <v>8</v>
      </c>
      <c r="D17047" s="4" t="s">
        <v>7</v>
      </c>
      <c r="E17047" s="4" t="s">
        <v>9</v>
      </c>
      <c r="F17047" s="4" t="s">
        <v>9</v>
      </c>
      <c r="G17047" s="4" t="s">
        <v>9</v>
      </c>
      <c r="H17047" s="4" t="s">
        <v>9</v>
      </c>
    </row>
    <row r="17048" spans="1:8">
      <c r="A17048" t="n">
        <v>145433</v>
      </c>
      <c r="B17048" s="38" t="n">
        <v>51</v>
      </c>
      <c r="C17048" s="7" t="n">
        <v>3</v>
      </c>
      <c r="D17048" s="7" t="n">
        <v>6</v>
      </c>
      <c r="E17048" s="7" t="s">
        <v>155</v>
      </c>
      <c r="F17048" s="7" t="s">
        <v>290</v>
      </c>
      <c r="G17048" s="7" t="s">
        <v>154</v>
      </c>
      <c r="H17048" s="7" t="s">
        <v>155</v>
      </c>
    </row>
    <row r="17049" spans="1:8">
      <c r="A17049" t="s">
        <v>4</v>
      </c>
      <c r="B17049" s="4" t="s">
        <v>5</v>
      </c>
      <c r="C17049" s="4" t="s">
        <v>8</v>
      </c>
      <c r="D17049" s="4" t="s">
        <v>7</v>
      </c>
      <c r="E17049" s="4" t="s">
        <v>9</v>
      </c>
      <c r="F17049" s="4" t="s">
        <v>9</v>
      </c>
      <c r="G17049" s="4" t="s">
        <v>9</v>
      </c>
      <c r="H17049" s="4" t="s">
        <v>9</v>
      </c>
    </row>
    <row r="17050" spans="1:8">
      <c r="A17050" t="n">
        <v>145446</v>
      </c>
      <c r="B17050" s="38" t="n">
        <v>51</v>
      </c>
      <c r="C17050" s="7" t="n">
        <v>3</v>
      </c>
      <c r="D17050" s="7" t="n">
        <v>7</v>
      </c>
      <c r="E17050" s="7" t="s">
        <v>155</v>
      </c>
      <c r="F17050" s="7" t="s">
        <v>290</v>
      </c>
      <c r="G17050" s="7" t="s">
        <v>154</v>
      </c>
      <c r="H17050" s="7" t="s">
        <v>155</v>
      </c>
    </row>
    <row r="17051" spans="1:8">
      <c r="A17051" t="s">
        <v>4</v>
      </c>
      <c r="B17051" s="4" t="s">
        <v>5</v>
      </c>
      <c r="C17051" s="4" t="s">
        <v>8</v>
      </c>
      <c r="D17051" s="4" t="s">
        <v>7</v>
      </c>
      <c r="E17051" s="4" t="s">
        <v>9</v>
      </c>
      <c r="F17051" s="4" t="s">
        <v>9</v>
      </c>
      <c r="G17051" s="4" t="s">
        <v>9</v>
      </c>
      <c r="H17051" s="4" t="s">
        <v>9</v>
      </c>
    </row>
    <row r="17052" spans="1:8">
      <c r="A17052" t="n">
        <v>145459</v>
      </c>
      <c r="B17052" s="38" t="n">
        <v>51</v>
      </c>
      <c r="C17052" s="7" t="n">
        <v>3</v>
      </c>
      <c r="D17052" s="7" t="n">
        <v>8</v>
      </c>
      <c r="E17052" s="7" t="s">
        <v>155</v>
      </c>
      <c r="F17052" s="7" t="s">
        <v>341</v>
      </c>
      <c r="G17052" s="7" t="s">
        <v>154</v>
      </c>
      <c r="H17052" s="7" t="s">
        <v>155</v>
      </c>
    </row>
    <row r="17053" spans="1:8">
      <c r="A17053" t="s">
        <v>4</v>
      </c>
      <c r="B17053" s="4" t="s">
        <v>5</v>
      </c>
      <c r="C17053" s="4" t="s">
        <v>8</v>
      </c>
      <c r="D17053" s="4" t="s">
        <v>7</v>
      </c>
      <c r="E17053" s="4" t="s">
        <v>9</v>
      </c>
      <c r="F17053" s="4" t="s">
        <v>9</v>
      </c>
      <c r="G17053" s="4" t="s">
        <v>9</v>
      </c>
      <c r="H17053" s="4" t="s">
        <v>9</v>
      </c>
    </row>
    <row r="17054" spans="1:8">
      <c r="A17054" t="n">
        <v>145472</v>
      </c>
      <c r="B17054" s="38" t="n">
        <v>51</v>
      </c>
      <c r="C17054" s="7" t="n">
        <v>3</v>
      </c>
      <c r="D17054" s="7" t="n">
        <v>9</v>
      </c>
      <c r="E17054" s="7" t="s">
        <v>155</v>
      </c>
      <c r="F17054" s="7" t="s">
        <v>155</v>
      </c>
      <c r="G17054" s="7" t="s">
        <v>154</v>
      </c>
      <c r="H17054" s="7" t="s">
        <v>155</v>
      </c>
    </row>
    <row r="17055" spans="1:8">
      <c r="A17055" t="s">
        <v>4</v>
      </c>
      <c r="B17055" s="4" t="s">
        <v>5</v>
      </c>
      <c r="C17055" s="4" t="s">
        <v>8</v>
      </c>
      <c r="D17055" s="4" t="s">
        <v>7</v>
      </c>
      <c r="E17055" s="4" t="s">
        <v>9</v>
      </c>
      <c r="F17055" s="4" t="s">
        <v>9</v>
      </c>
      <c r="G17055" s="4" t="s">
        <v>9</v>
      </c>
      <c r="H17055" s="4" t="s">
        <v>9</v>
      </c>
    </row>
    <row r="17056" spans="1:8">
      <c r="A17056" t="n">
        <v>145485</v>
      </c>
      <c r="B17056" s="38" t="n">
        <v>51</v>
      </c>
      <c r="C17056" s="7" t="n">
        <v>3</v>
      </c>
      <c r="D17056" s="7" t="n">
        <v>11</v>
      </c>
      <c r="E17056" s="7" t="s">
        <v>155</v>
      </c>
      <c r="F17056" s="7" t="s">
        <v>155</v>
      </c>
      <c r="G17056" s="7" t="s">
        <v>154</v>
      </c>
      <c r="H17056" s="7" t="s">
        <v>155</v>
      </c>
    </row>
    <row r="17057" spans="1:8">
      <c r="A17057" t="s">
        <v>4</v>
      </c>
      <c r="B17057" s="4" t="s">
        <v>5</v>
      </c>
      <c r="C17057" s="4" t="s">
        <v>7</v>
      </c>
      <c r="D17057" s="4" t="s">
        <v>18</v>
      </c>
      <c r="E17057" s="4" t="s">
        <v>18</v>
      </c>
      <c r="F17057" s="4" t="s">
        <v>18</v>
      </c>
      <c r="G17057" s="4" t="s">
        <v>18</v>
      </c>
    </row>
    <row r="17058" spans="1:8">
      <c r="A17058" t="n">
        <v>145498</v>
      </c>
      <c r="B17058" s="33" t="n">
        <v>46</v>
      </c>
      <c r="C17058" s="7" t="n">
        <v>0</v>
      </c>
      <c r="D17058" s="7" t="n">
        <v>-0.349999994039536</v>
      </c>
      <c r="E17058" s="7" t="n">
        <v>0</v>
      </c>
      <c r="F17058" s="7" t="n">
        <v>-31</v>
      </c>
      <c r="G17058" s="7" t="n">
        <v>0</v>
      </c>
    </row>
    <row r="17059" spans="1:8">
      <c r="A17059" t="s">
        <v>4</v>
      </c>
      <c r="B17059" s="4" t="s">
        <v>5</v>
      </c>
      <c r="C17059" s="4" t="s">
        <v>7</v>
      </c>
      <c r="D17059" s="4" t="s">
        <v>18</v>
      </c>
      <c r="E17059" s="4" t="s">
        <v>18</v>
      </c>
      <c r="F17059" s="4" t="s">
        <v>18</v>
      </c>
      <c r="G17059" s="4" t="s">
        <v>18</v>
      </c>
    </row>
    <row r="17060" spans="1:8">
      <c r="A17060" t="n">
        <v>145517</v>
      </c>
      <c r="B17060" s="33" t="n">
        <v>46</v>
      </c>
      <c r="C17060" s="7" t="n">
        <v>1</v>
      </c>
      <c r="D17060" s="7" t="n">
        <v>-0.0500000007450581</v>
      </c>
      <c r="E17060" s="7" t="n">
        <v>0</v>
      </c>
      <c r="F17060" s="7" t="n">
        <v>-29.7000007629395</v>
      </c>
      <c r="G17060" s="7" t="n">
        <v>0</v>
      </c>
    </row>
    <row r="17061" spans="1:8">
      <c r="A17061" t="s">
        <v>4</v>
      </c>
      <c r="B17061" s="4" t="s">
        <v>5</v>
      </c>
      <c r="C17061" s="4" t="s">
        <v>7</v>
      </c>
      <c r="D17061" s="4" t="s">
        <v>18</v>
      </c>
      <c r="E17061" s="4" t="s">
        <v>18</v>
      </c>
      <c r="F17061" s="4" t="s">
        <v>18</v>
      </c>
      <c r="G17061" s="4" t="s">
        <v>18</v>
      </c>
    </row>
    <row r="17062" spans="1:8">
      <c r="A17062" t="n">
        <v>145536</v>
      </c>
      <c r="B17062" s="33" t="n">
        <v>46</v>
      </c>
      <c r="C17062" s="7" t="n">
        <v>2</v>
      </c>
      <c r="D17062" s="7" t="n">
        <v>0.649999976158142</v>
      </c>
      <c r="E17062" s="7" t="n">
        <v>0</v>
      </c>
      <c r="F17062" s="7" t="n">
        <v>-30.25</v>
      </c>
      <c r="G17062" s="7" t="n">
        <v>0</v>
      </c>
    </row>
    <row r="17063" spans="1:8">
      <c r="A17063" t="s">
        <v>4</v>
      </c>
      <c r="B17063" s="4" t="s">
        <v>5</v>
      </c>
      <c r="C17063" s="4" t="s">
        <v>7</v>
      </c>
      <c r="D17063" s="4" t="s">
        <v>18</v>
      </c>
      <c r="E17063" s="4" t="s">
        <v>18</v>
      </c>
      <c r="F17063" s="4" t="s">
        <v>18</v>
      </c>
      <c r="G17063" s="4" t="s">
        <v>18</v>
      </c>
    </row>
    <row r="17064" spans="1:8">
      <c r="A17064" t="n">
        <v>145555</v>
      </c>
      <c r="B17064" s="33" t="n">
        <v>46</v>
      </c>
      <c r="C17064" s="7" t="n">
        <v>3</v>
      </c>
      <c r="D17064" s="7" t="n">
        <v>-1</v>
      </c>
      <c r="E17064" s="7" t="n">
        <v>0</v>
      </c>
      <c r="F17064" s="7" t="n">
        <v>-29.1499996185303</v>
      </c>
      <c r="G17064" s="7" t="n">
        <v>0</v>
      </c>
    </row>
    <row r="17065" spans="1:8">
      <c r="A17065" t="s">
        <v>4</v>
      </c>
      <c r="B17065" s="4" t="s">
        <v>5</v>
      </c>
      <c r="C17065" s="4" t="s">
        <v>7</v>
      </c>
      <c r="D17065" s="4" t="s">
        <v>18</v>
      </c>
      <c r="E17065" s="4" t="s">
        <v>18</v>
      </c>
      <c r="F17065" s="4" t="s">
        <v>18</v>
      </c>
      <c r="G17065" s="4" t="s">
        <v>18</v>
      </c>
    </row>
    <row r="17066" spans="1:8">
      <c r="A17066" t="n">
        <v>145574</v>
      </c>
      <c r="B17066" s="33" t="n">
        <v>46</v>
      </c>
      <c r="C17066" s="7" t="n">
        <v>4</v>
      </c>
      <c r="D17066" s="7" t="n">
        <v>-1.79999995231628</v>
      </c>
      <c r="E17066" s="7" t="n">
        <v>0.0599999986588955</v>
      </c>
      <c r="F17066" s="7" t="n">
        <v>-28.8500003814697</v>
      </c>
      <c r="G17066" s="7" t="n">
        <v>0</v>
      </c>
    </row>
    <row r="17067" spans="1:8">
      <c r="A17067" t="s">
        <v>4</v>
      </c>
      <c r="B17067" s="4" t="s">
        <v>5</v>
      </c>
      <c r="C17067" s="4" t="s">
        <v>7</v>
      </c>
      <c r="D17067" s="4" t="s">
        <v>18</v>
      </c>
      <c r="E17067" s="4" t="s">
        <v>18</v>
      </c>
      <c r="F17067" s="4" t="s">
        <v>18</v>
      </c>
      <c r="G17067" s="4" t="s">
        <v>18</v>
      </c>
    </row>
    <row r="17068" spans="1:8">
      <c r="A17068" t="n">
        <v>145593</v>
      </c>
      <c r="B17068" s="33" t="n">
        <v>46</v>
      </c>
      <c r="C17068" s="7" t="n">
        <v>5</v>
      </c>
      <c r="D17068" s="7" t="n">
        <v>0.850000023841858</v>
      </c>
      <c r="E17068" s="7" t="n">
        <v>0.0599999986588955</v>
      </c>
      <c r="F17068" s="7" t="n">
        <v>-29.3999996185303</v>
      </c>
      <c r="G17068" s="7" t="n">
        <v>0</v>
      </c>
    </row>
    <row r="17069" spans="1:8">
      <c r="A17069" t="s">
        <v>4</v>
      </c>
      <c r="B17069" s="4" t="s">
        <v>5</v>
      </c>
      <c r="C17069" s="4" t="s">
        <v>7</v>
      </c>
      <c r="D17069" s="4" t="s">
        <v>18</v>
      </c>
      <c r="E17069" s="4" t="s">
        <v>18</v>
      </c>
      <c r="F17069" s="4" t="s">
        <v>18</v>
      </c>
      <c r="G17069" s="4" t="s">
        <v>18</v>
      </c>
    </row>
    <row r="17070" spans="1:8">
      <c r="A17070" t="n">
        <v>145612</v>
      </c>
      <c r="B17070" s="33" t="n">
        <v>46</v>
      </c>
      <c r="C17070" s="7" t="n">
        <v>6</v>
      </c>
      <c r="D17070" s="7" t="n">
        <v>-1.25</v>
      </c>
      <c r="E17070" s="7" t="n">
        <v>0</v>
      </c>
      <c r="F17070" s="7" t="n">
        <v>-28.2000007629395</v>
      </c>
      <c r="G17070" s="7" t="n">
        <v>0</v>
      </c>
    </row>
    <row r="17071" spans="1:8">
      <c r="A17071" t="s">
        <v>4</v>
      </c>
      <c r="B17071" s="4" t="s">
        <v>5</v>
      </c>
      <c r="C17071" s="4" t="s">
        <v>7</v>
      </c>
      <c r="D17071" s="4" t="s">
        <v>18</v>
      </c>
      <c r="E17071" s="4" t="s">
        <v>18</v>
      </c>
      <c r="F17071" s="4" t="s">
        <v>18</v>
      </c>
      <c r="G17071" s="4" t="s">
        <v>18</v>
      </c>
    </row>
    <row r="17072" spans="1:8">
      <c r="A17072" t="n">
        <v>145631</v>
      </c>
      <c r="B17072" s="33" t="n">
        <v>46</v>
      </c>
      <c r="C17072" s="7" t="n">
        <v>7</v>
      </c>
      <c r="D17072" s="7" t="n">
        <v>0.600000023841858</v>
      </c>
      <c r="E17072" s="7" t="n">
        <v>0.0599999986588955</v>
      </c>
      <c r="F17072" s="7" t="n">
        <v>-28.75</v>
      </c>
      <c r="G17072" s="7" t="n">
        <v>0</v>
      </c>
    </row>
    <row r="17073" spans="1:7">
      <c r="A17073" t="s">
        <v>4</v>
      </c>
      <c r="B17073" s="4" t="s">
        <v>5</v>
      </c>
      <c r="C17073" s="4" t="s">
        <v>7</v>
      </c>
      <c r="D17073" s="4" t="s">
        <v>18</v>
      </c>
      <c r="E17073" s="4" t="s">
        <v>18</v>
      </c>
      <c r="F17073" s="4" t="s">
        <v>18</v>
      </c>
      <c r="G17073" s="4" t="s">
        <v>18</v>
      </c>
    </row>
    <row r="17074" spans="1:7">
      <c r="A17074" t="n">
        <v>145650</v>
      </c>
      <c r="B17074" s="33" t="n">
        <v>46</v>
      </c>
      <c r="C17074" s="7" t="n">
        <v>8</v>
      </c>
      <c r="D17074" s="7" t="n">
        <v>-0.150000005960464</v>
      </c>
      <c r="E17074" s="7" t="n">
        <v>0.0599999986588955</v>
      </c>
      <c r="F17074" s="7" t="n">
        <v>-28.6000003814697</v>
      </c>
      <c r="G17074" s="7" t="n">
        <v>0</v>
      </c>
    </row>
    <row r="17075" spans="1:7">
      <c r="A17075" t="s">
        <v>4</v>
      </c>
      <c r="B17075" s="4" t="s">
        <v>5</v>
      </c>
      <c r="C17075" s="4" t="s">
        <v>7</v>
      </c>
      <c r="D17075" s="4" t="s">
        <v>18</v>
      </c>
      <c r="E17075" s="4" t="s">
        <v>18</v>
      </c>
      <c r="F17075" s="4" t="s">
        <v>18</v>
      </c>
      <c r="G17075" s="4" t="s">
        <v>18</v>
      </c>
    </row>
    <row r="17076" spans="1:7">
      <c r="A17076" t="n">
        <v>145669</v>
      </c>
      <c r="B17076" s="33" t="n">
        <v>46</v>
      </c>
      <c r="C17076" s="7" t="n">
        <v>9</v>
      </c>
      <c r="D17076" s="7" t="n">
        <v>-2.09999990463257</v>
      </c>
      <c r="E17076" s="7" t="n">
        <v>0</v>
      </c>
      <c r="F17076" s="7" t="n">
        <v>-29.75</v>
      </c>
      <c r="G17076" s="7" t="n">
        <v>0</v>
      </c>
    </row>
    <row r="17077" spans="1:7">
      <c r="A17077" t="s">
        <v>4</v>
      </c>
      <c r="B17077" s="4" t="s">
        <v>5</v>
      </c>
      <c r="C17077" s="4" t="s">
        <v>7</v>
      </c>
      <c r="D17077" s="4" t="s">
        <v>18</v>
      </c>
      <c r="E17077" s="4" t="s">
        <v>18</v>
      </c>
      <c r="F17077" s="4" t="s">
        <v>18</v>
      </c>
      <c r="G17077" s="4" t="s">
        <v>18</v>
      </c>
    </row>
    <row r="17078" spans="1:7">
      <c r="A17078" t="n">
        <v>145688</v>
      </c>
      <c r="B17078" s="33" t="n">
        <v>46</v>
      </c>
      <c r="C17078" s="7" t="n">
        <v>11</v>
      </c>
      <c r="D17078" s="7" t="n">
        <v>1.85000002384186</v>
      </c>
      <c r="E17078" s="7" t="n">
        <v>0.0599999986588955</v>
      </c>
      <c r="F17078" s="7" t="n">
        <v>-29.8999996185303</v>
      </c>
      <c r="G17078" s="7" t="n">
        <v>0</v>
      </c>
    </row>
    <row r="17079" spans="1:7">
      <c r="A17079" t="s">
        <v>4</v>
      </c>
      <c r="B17079" s="4" t="s">
        <v>5</v>
      </c>
      <c r="C17079" s="4" t="s">
        <v>7</v>
      </c>
      <c r="D17079" s="4" t="s">
        <v>18</v>
      </c>
      <c r="E17079" s="4" t="s">
        <v>18</v>
      </c>
      <c r="F17079" s="4" t="s">
        <v>18</v>
      </c>
      <c r="G17079" s="4" t="s">
        <v>18</v>
      </c>
    </row>
    <row r="17080" spans="1:7">
      <c r="A17080" t="n">
        <v>145707</v>
      </c>
      <c r="B17080" s="33" t="n">
        <v>46</v>
      </c>
      <c r="C17080" s="7" t="n">
        <v>14</v>
      </c>
      <c r="D17080" s="7" t="n">
        <v>-2.75</v>
      </c>
      <c r="E17080" s="7" t="n">
        <v>0</v>
      </c>
      <c r="F17080" s="7" t="n">
        <v>-31.8999996185303</v>
      </c>
      <c r="G17080" s="7" t="n">
        <v>50</v>
      </c>
    </row>
    <row r="17081" spans="1:7">
      <c r="A17081" t="s">
        <v>4</v>
      </c>
      <c r="B17081" s="4" t="s">
        <v>5</v>
      </c>
      <c r="C17081" s="4" t="s">
        <v>7</v>
      </c>
      <c r="D17081" s="4" t="s">
        <v>18</v>
      </c>
      <c r="E17081" s="4" t="s">
        <v>18</v>
      </c>
      <c r="F17081" s="4" t="s">
        <v>18</v>
      </c>
      <c r="G17081" s="4" t="s">
        <v>18</v>
      </c>
    </row>
    <row r="17082" spans="1:7">
      <c r="A17082" t="n">
        <v>145726</v>
      </c>
      <c r="B17082" s="33" t="n">
        <v>46</v>
      </c>
      <c r="C17082" s="7" t="n">
        <v>13</v>
      </c>
      <c r="D17082" s="7" t="n">
        <v>0.899999976158142</v>
      </c>
      <c r="E17082" s="7" t="n">
        <v>0</v>
      </c>
      <c r="F17082" s="7" t="n">
        <v>-31.2000007629395</v>
      </c>
      <c r="G17082" s="7" t="n">
        <v>0</v>
      </c>
    </row>
    <row r="17083" spans="1:7">
      <c r="A17083" t="s">
        <v>4</v>
      </c>
      <c r="B17083" s="4" t="s">
        <v>5</v>
      </c>
      <c r="C17083" s="4" t="s">
        <v>7</v>
      </c>
      <c r="D17083" s="4" t="s">
        <v>18</v>
      </c>
      <c r="E17083" s="4" t="s">
        <v>18</v>
      </c>
      <c r="F17083" s="4" t="s">
        <v>18</v>
      </c>
      <c r="G17083" s="4" t="s">
        <v>18</v>
      </c>
    </row>
    <row r="17084" spans="1:7">
      <c r="A17084" t="n">
        <v>145745</v>
      </c>
      <c r="B17084" s="33" t="n">
        <v>46</v>
      </c>
      <c r="C17084" s="7" t="n">
        <v>80</v>
      </c>
      <c r="D17084" s="7" t="n">
        <v>1.75</v>
      </c>
      <c r="E17084" s="7" t="n">
        <v>0</v>
      </c>
      <c r="F17084" s="7" t="n">
        <v>-30.8500003814697</v>
      </c>
      <c r="G17084" s="7" t="n">
        <v>0</v>
      </c>
    </row>
    <row r="17085" spans="1:7">
      <c r="A17085" t="s">
        <v>4</v>
      </c>
      <c r="B17085" s="4" t="s">
        <v>5</v>
      </c>
      <c r="C17085" s="4" t="s">
        <v>7</v>
      </c>
      <c r="D17085" s="4" t="s">
        <v>18</v>
      </c>
      <c r="E17085" s="4" t="s">
        <v>18</v>
      </c>
      <c r="F17085" s="4" t="s">
        <v>18</v>
      </c>
      <c r="G17085" s="4" t="s">
        <v>18</v>
      </c>
    </row>
    <row r="17086" spans="1:7">
      <c r="A17086" t="n">
        <v>145764</v>
      </c>
      <c r="B17086" s="33" t="n">
        <v>46</v>
      </c>
      <c r="C17086" s="7" t="n">
        <v>15</v>
      </c>
      <c r="D17086" s="7" t="n">
        <v>-0.899999976158142</v>
      </c>
      <c r="E17086" s="7" t="n">
        <v>0</v>
      </c>
      <c r="F17086" s="7" t="n">
        <v>-33.0999984741211</v>
      </c>
      <c r="G17086" s="7" t="n">
        <v>10</v>
      </c>
    </row>
    <row r="17087" spans="1:7">
      <c r="A17087" t="s">
        <v>4</v>
      </c>
      <c r="B17087" s="4" t="s">
        <v>5</v>
      </c>
      <c r="C17087" s="4" t="s">
        <v>7</v>
      </c>
      <c r="D17087" s="4" t="s">
        <v>18</v>
      </c>
      <c r="E17087" s="4" t="s">
        <v>18</v>
      </c>
      <c r="F17087" s="4" t="s">
        <v>18</v>
      </c>
      <c r="G17087" s="4" t="s">
        <v>18</v>
      </c>
    </row>
    <row r="17088" spans="1:7">
      <c r="A17088" t="n">
        <v>145783</v>
      </c>
      <c r="B17088" s="33" t="n">
        <v>46</v>
      </c>
      <c r="C17088" s="7" t="n">
        <v>18</v>
      </c>
      <c r="D17088" s="7" t="n">
        <v>-0.949999988079071</v>
      </c>
      <c r="E17088" s="7" t="n">
        <v>0</v>
      </c>
      <c r="F17088" s="7" t="n">
        <v>-30.2999992370605</v>
      </c>
      <c r="G17088" s="7" t="n">
        <v>0</v>
      </c>
    </row>
    <row r="17089" spans="1:7">
      <c r="A17089" t="s">
        <v>4</v>
      </c>
      <c r="B17089" s="4" t="s">
        <v>5</v>
      </c>
      <c r="C17089" s="4" t="s">
        <v>7</v>
      </c>
      <c r="D17089" s="4" t="s">
        <v>18</v>
      </c>
      <c r="E17089" s="4" t="s">
        <v>18</v>
      </c>
      <c r="F17089" s="4" t="s">
        <v>18</v>
      </c>
      <c r="G17089" s="4" t="s">
        <v>18</v>
      </c>
    </row>
    <row r="17090" spans="1:7">
      <c r="A17090" t="n">
        <v>145802</v>
      </c>
      <c r="B17090" s="33" t="n">
        <v>46</v>
      </c>
      <c r="C17090" s="7" t="n">
        <v>31</v>
      </c>
      <c r="D17090" s="7" t="n">
        <v>1.5</v>
      </c>
      <c r="E17090" s="7" t="n">
        <v>0</v>
      </c>
      <c r="F17090" s="7" t="n">
        <v>-32.75</v>
      </c>
      <c r="G17090" s="7" t="n">
        <v>0</v>
      </c>
    </row>
    <row r="17091" spans="1:7">
      <c r="A17091" t="s">
        <v>4</v>
      </c>
      <c r="B17091" s="4" t="s">
        <v>5</v>
      </c>
      <c r="C17091" s="4" t="s">
        <v>7</v>
      </c>
      <c r="D17091" s="4" t="s">
        <v>18</v>
      </c>
      <c r="E17091" s="4" t="s">
        <v>18</v>
      </c>
      <c r="F17091" s="4" t="s">
        <v>18</v>
      </c>
      <c r="G17091" s="4" t="s">
        <v>18</v>
      </c>
    </row>
    <row r="17092" spans="1:7">
      <c r="A17092" t="n">
        <v>145821</v>
      </c>
      <c r="B17092" s="33" t="n">
        <v>46</v>
      </c>
      <c r="C17092" s="7" t="n">
        <v>33</v>
      </c>
      <c r="D17092" s="7" t="n">
        <v>0.349999994039536</v>
      </c>
      <c r="E17092" s="7" t="n">
        <v>0</v>
      </c>
      <c r="F17092" s="7" t="n">
        <v>-33.0999984741211</v>
      </c>
      <c r="G17092" s="7" t="n">
        <v>0</v>
      </c>
    </row>
    <row r="17093" spans="1:7">
      <c r="A17093" t="s">
        <v>4</v>
      </c>
      <c r="B17093" s="4" t="s">
        <v>5</v>
      </c>
      <c r="C17093" s="4" t="s">
        <v>7</v>
      </c>
      <c r="D17093" s="4" t="s">
        <v>18</v>
      </c>
      <c r="E17093" s="4" t="s">
        <v>18</v>
      </c>
      <c r="F17093" s="4" t="s">
        <v>18</v>
      </c>
      <c r="G17093" s="4" t="s">
        <v>18</v>
      </c>
    </row>
    <row r="17094" spans="1:7">
      <c r="A17094" t="n">
        <v>145840</v>
      </c>
      <c r="B17094" s="33" t="n">
        <v>46</v>
      </c>
      <c r="C17094" s="7" t="n">
        <v>16</v>
      </c>
      <c r="D17094" s="7" t="n">
        <v>-2.09999990463257</v>
      </c>
      <c r="E17094" s="7" t="n">
        <v>0</v>
      </c>
      <c r="F17094" s="7" t="n">
        <v>-32.9000015258789</v>
      </c>
      <c r="G17094" s="7" t="n">
        <v>30</v>
      </c>
    </row>
    <row r="17095" spans="1:7">
      <c r="A17095" t="s">
        <v>4</v>
      </c>
      <c r="B17095" s="4" t="s">
        <v>5</v>
      </c>
      <c r="C17095" s="4" t="s">
        <v>7</v>
      </c>
      <c r="D17095" s="4" t="s">
        <v>18</v>
      </c>
      <c r="E17095" s="4" t="s">
        <v>18</v>
      </c>
      <c r="F17095" s="4" t="s">
        <v>18</v>
      </c>
      <c r="G17095" s="4" t="s">
        <v>18</v>
      </c>
    </row>
    <row r="17096" spans="1:7">
      <c r="A17096" t="n">
        <v>145859</v>
      </c>
      <c r="B17096" s="33" t="n">
        <v>46</v>
      </c>
      <c r="C17096" s="7" t="n">
        <v>7032</v>
      </c>
      <c r="D17096" s="7" t="n">
        <v>-0.699999988079071</v>
      </c>
      <c r="E17096" s="7" t="n">
        <v>0</v>
      </c>
      <c r="F17096" s="7" t="n">
        <v>-30.7999992370605</v>
      </c>
      <c r="G17096" s="7" t="n">
        <v>0</v>
      </c>
    </row>
    <row r="17097" spans="1:7">
      <c r="A17097" t="s">
        <v>4</v>
      </c>
      <c r="B17097" s="4" t="s">
        <v>5</v>
      </c>
      <c r="C17097" s="4" t="s">
        <v>7</v>
      </c>
      <c r="D17097" s="4" t="s">
        <v>7</v>
      </c>
      <c r="E17097" s="4" t="s">
        <v>18</v>
      </c>
      <c r="F17097" s="4" t="s">
        <v>8</v>
      </c>
    </row>
    <row r="17098" spans="1:7">
      <c r="A17098" t="n">
        <v>145878</v>
      </c>
      <c r="B17098" s="58" t="n">
        <v>53</v>
      </c>
      <c r="C17098" s="7" t="n">
        <v>0</v>
      </c>
      <c r="D17098" s="7" t="n">
        <v>16</v>
      </c>
      <c r="E17098" s="7" t="n">
        <v>0</v>
      </c>
      <c r="F17098" s="7" t="n">
        <v>0</v>
      </c>
    </row>
    <row r="17099" spans="1:7">
      <c r="A17099" t="s">
        <v>4</v>
      </c>
      <c r="B17099" s="4" t="s">
        <v>5</v>
      </c>
      <c r="C17099" s="4" t="s">
        <v>7</v>
      </c>
      <c r="D17099" s="4" t="s">
        <v>7</v>
      </c>
      <c r="E17099" s="4" t="s">
        <v>18</v>
      </c>
      <c r="F17099" s="4" t="s">
        <v>8</v>
      </c>
    </row>
    <row r="17100" spans="1:7">
      <c r="A17100" t="n">
        <v>145888</v>
      </c>
      <c r="B17100" s="58" t="n">
        <v>53</v>
      </c>
      <c r="C17100" s="7" t="n">
        <v>1</v>
      </c>
      <c r="D17100" s="7" t="n">
        <v>16</v>
      </c>
      <c r="E17100" s="7" t="n">
        <v>0</v>
      </c>
      <c r="F17100" s="7" t="n">
        <v>0</v>
      </c>
    </row>
    <row r="17101" spans="1:7">
      <c r="A17101" t="s">
        <v>4</v>
      </c>
      <c r="B17101" s="4" t="s">
        <v>5</v>
      </c>
      <c r="C17101" s="4" t="s">
        <v>7</v>
      </c>
      <c r="D17101" s="4" t="s">
        <v>7</v>
      </c>
      <c r="E17101" s="4" t="s">
        <v>18</v>
      </c>
      <c r="F17101" s="4" t="s">
        <v>8</v>
      </c>
    </row>
    <row r="17102" spans="1:7">
      <c r="A17102" t="n">
        <v>145898</v>
      </c>
      <c r="B17102" s="58" t="n">
        <v>53</v>
      </c>
      <c r="C17102" s="7" t="n">
        <v>2</v>
      </c>
      <c r="D17102" s="7" t="n">
        <v>16</v>
      </c>
      <c r="E17102" s="7" t="n">
        <v>0</v>
      </c>
      <c r="F17102" s="7" t="n">
        <v>0</v>
      </c>
    </row>
    <row r="17103" spans="1:7">
      <c r="A17103" t="s">
        <v>4</v>
      </c>
      <c r="B17103" s="4" t="s">
        <v>5</v>
      </c>
      <c r="C17103" s="4" t="s">
        <v>7</v>
      </c>
      <c r="D17103" s="4" t="s">
        <v>7</v>
      </c>
      <c r="E17103" s="4" t="s">
        <v>18</v>
      </c>
      <c r="F17103" s="4" t="s">
        <v>8</v>
      </c>
    </row>
    <row r="17104" spans="1:7">
      <c r="A17104" t="n">
        <v>145908</v>
      </c>
      <c r="B17104" s="58" t="n">
        <v>53</v>
      </c>
      <c r="C17104" s="7" t="n">
        <v>3</v>
      </c>
      <c r="D17104" s="7" t="n">
        <v>16</v>
      </c>
      <c r="E17104" s="7" t="n">
        <v>0</v>
      </c>
      <c r="F17104" s="7" t="n">
        <v>0</v>
      </c>
    </row>
    <row r="17105" spans="1:7">
      <c r="A17105" t="s">
        <v>4</v>
      </c>
      <c r="B17105" s="4" t="s">
        <v>5</v>
      </c>
      <c r="C17105" s="4" t="s">
        <v>7</v>
      </c>
      <c r="D17105" s="4" t="s">
        <v>7</v>
      </c>
      <c r="E17105" s="4" t="s">
        <v>18</v>
      </c>
      <c r="F17105" s="4" t="s">
        <v>8</v>
      </c>
    </row>
    <row r="17106" spans="1:7">
      <c r="A17106" t="n">
        <v>145918</v>
      </c>
      <c r="B17106" s="58" t="n">
        <v>53</v>
      </c>
      <c r="C17106" s="7" t="n">
        <v>4</v>
      </c>
      <c r="D17106" s="7" t="n">
        <v>16</v>
      </c>
      <c r="E17106" s="7" t="n">
        <v>0</v>
      </c>
      <c r="F17106" s="7" t="n">
        <v>0</v>
      </c>
    </row>
    <row r="17107" spans="1:7">
      <c r="A17107" t="s">
        <v>4</v>
      </c>
      <c r="B17107" s="4" t="s">
        <v>5</v>
      </c>
      <c r="C17107" s="4" t="s">
        <v>7</v>
      </c>
      <c r="D17107" s="4" t="s">
        <v>7</v>
      </c>
      <c r="E17107" s="4" t="s">
        <v>18</v>
      </c>
      <c r="F17107" s="4" t="s">
        <v>8</v>
      </c>
    </row>
    <row r="17108" spans="1:7">
      <c r="A17108" t="n">
        <v>145928</v>
      </c>
      <c r="B17108" s="58" t="n">
        <v>53</v>
      </c>
      <c r="C17108" s="7" t="n">
        <v>5</v>
      </c>
      <c r="D17108" s="7" t="n">
        <v>16</v>
      </c>
      <c r="E17108" s="7" t="n">
        <v>0</v>
      </c>
      <c r="F17108" s="7" t="n">
        <v>0</v>
      </c>
    </row>
    <row r="17109" spans="1:7">
      <c r="A17109" t="s">
        <v>4</v>
      </c>
      <c r="B17109" s="4" t="s">
        <v>5</v>
      </c>
      <c r="C17109" s="4" t="s">
        <v>7</v>
      </c>
      <c r="D17109" s="4" t="s">
        <v>7</v>
      </c>
      <c r="E17109" s="4" t="s">
        <v>18</v>
      </c>
      <c r="F17109" s="4" t="s">
        <v>8</v>
      </c>
    </row>
    <row r="17110" spans="1:7">
      <c r="A17110" t="n">
        <v>145938</v>
      </c>
      <c r="B17110" s="58" t="n">
        <v>53</v>
      </c>
      <c r="C17110" s="7" t="n">
        <v>6</v>
      </c>
      <c r="D17110" s="7" t="n">
        <v>16</v>
      </c>
      <c r="E17110" s="7" t="n">
        <v>0</v>
      </c>
      <c r="F17110" s="7" t="n">
        <v>0</v>
      </c>
    </row>
    <row r="17111" spans="1:7">
      <c r="A17111" t="s">
        <v>4</v>
      </c>
      <c r="B17111" s="4" t="s">
        <v>5</v>
      </c>
      <c r="C17111" s="4" t="s">
        <v>7</v>
      </c>
      <c r="D17111" s="4" t="s">
        <v>7</v>
      </c>
      <c r="E17111" s="4" t="s">
        <v>18</v>
      </c>
      <c r="F17111" s="4" t="s">
        <v>8</v>
      </c>
    </row>
    <row r="17112" spans="1:7">
      <c r="A17112" t="n">
        <v>145948</v>
      </c>
      <c r="B17112" s="58" t="n">
        <v>53</v>
      </c>
      <c r="C17112" s="7" t="n">
        <v>7</v>
      </c>
      <c r="D17112" s="7" t="n">
        <v>16</v>
      </c>
      <c r="E17112" s="7" t="n">
        <v>0</v>
      </c>
      <c r="F17112" s="7" t="n">
        <v>0</v>
      </c>
    </row>
    <row r="17113" spans="1:7">
      <c r="A17113" t="s">
        <v>4</v>
      </c>
      <c r="B17113" s="4" t="s">
        <v>5</v>
      </c>
      <c r="C17113" s="4" t="s">
        <v>7</v>
      </c>
      <c r="D17113" s="4" t="s">
        <v>7</v>
      </c>
      <c r="E17113" s="4" t="s">
        <v>18</v>
      </c>
      <c r="F17113" s="4" t="s">
        <v>8</v>
      </c>
    </row>
    <row r="17114" spans="1:7">
      <c r="A17114" t="n">
        <v>145958</v>
      </c>
      <c r="B17114" s="58" t="n">
        <v>53</v>
      </c>
      <c r="C17114" s="7" t="n">
        <v>8</v>
      </c>
      <c r="D17114" s="7" t="n">
        <v>16</v>
      </c>
      <c r="E17114" s="7" t="n">
        <v>0</v>
      </c>
      <c r="F17114" s="7" t="n">
        <v>0</v>
      </c>
    </row>
    <row r="17115" spans="1:7">
      <c r="A17115" t="s">
        <v>4</v>
      </c>
      <c r="B17115" s="4" t="s">
        <v>5</v>
      </c>
      <c r="C17115" s="4" t="s">
        <v>7</v>
      </c>
      <c r="D17115" s="4" t="s">
        <v>7</v>
      </c>
      <c r="E17115" s="4" t="s">
        <v>18</v>
      </c>
      <c r="F17115" s="4" t="s">
        <v>8</v>
      </c>
    </row>
    <row r="17116" spans="1:7">
      <c r="A17116" t="n">
        <v>145968</v>
      </c>
      <c r="B17116" s="58" t="n">
        <v>53</v>
      </c>
      <c r="C17116" s="7" t="n">
        <v>9</v>
      </c>
      <c r="D17116" s="7" t="n">
        <v>16</v>
      </c>
      <c r="E17116" s="7" t="n">
        <v>0</v>
      </c>
      <c r="F17116" s="7" t="n">
        <v>0</v>
      </c>
    </row>
    <row r="17117" spans="1:7">
      <c r="A17117" t="s">
        <v>4</v>
      </c>
      <c r="B17117" s="4" t="s">
        <v>5</v>
      </c>
      <c r="C17117" s="4" t="s">
        <v>7</v>
      </c>
      <c r="D17117" s="4" t="s">
        <v>7</v>
      </c>
      <c r="E17117" s="4" t="s">
        <v>18</v>
      </c>
      <c r="F17117" s="4" t="s">
        <v>8</v>
      </c>
    </row>
    <row r="17118" spans="1:7">
      <c r="A17118" t="n">
        <v>145978</v>
      </c>
      <c r="B17118" s="58" t="n">
        <v>53</v>
      </c>
      <c r="C17118" s="7" t="n">
        <v>11</v>
      </c>
      <c r="D17118" s="7" t="n">
        <v>16</v>
      </c>
      <c r="E17118" s="7" t="n">
        <v>0</v>
      </c>
      <c r="F17118" s="7" t="n">
        <v>0</v>
      </c>
    </row>
    <row r="17119" spans="1:7">
      <c r="A17119" t="s">
        <v>4</v>
      </c>
      <c r="B17119" s="4" t="s">
        <v>5</v>
      </c>
      <c r="C17119" s="4" t="s">
        <v>7</v>
      </c>
      <c r="D17119" s="4" t="s">
        <v>7</v>
      </c>
      <c r="E17119" s="4" t="s">
        <v>18</v>
      </c>
      <c r="F17119" s="4" t="s">
        <v>8</v>
      </c>
    </row>
    <row r="17120" spans="1:7">
      <c r="A17120" t="n">
        <v>145988</v>
      </c>
      <c r="B17120" s="58" t="n">
        <v>53</v>
      </c>
      <c r="C17120" s="7" t="n">
        <v>13</v>
      </c>
      <c r="D17120" s="7" t="n">
        <v>16</v>
      </c>
      <c r="E17120" s="7" t="n">
        <v>0</v>
      </c>
      <c r="F17120" s="7" t="n">
        <v>0</v>
      </c>
    </row>
    <row r="17121" spans="1:6">
      <c r="A17121" t="s">
        <v>4</v>
      </c>
      <c r="B17121" s="4" t="s">
        <v>5</v>
      </c>
      <c r="C17121" s="4" t="s">
        <v>7</v>
      </c>
      <c r="D17121" s="4" t="s">
        <v>7</v>
      </c>
      <c r="E17121" s="4" t="s">
        <v>18</v>
      </c>
      <c r="F17121" s="4" t="s">
        <v>8</v>
      </c>
    </row>
    <row r="17122" spans="1:6">
      <c r="A17122" t="n">
        <v>145998</v>
      </c>
      <c r="B17122" s="58" t="n">
        <v>53</v>
      </c>
      <c r="C17122" s="7" t="n">
        <v>80</v>
      </c>
      <c r="D17122" s="7" t="n">
        <v>16</v>
      </c>
      <c r="E17122" s="7" t="n">
        <v>0</v>
      </c>
      <c r="F17122" s="7" t="n">
        <v>0</v>
      </c>
    </row>
    <row r="17123" spans="1:6">
      <c r="A17123" t="s">
        <v>4</v>
      </c>
      <c r="B17123" s="4" t="s">
        <v>5</v>
      </c>
      <c r="C17123" s="4" t="s">
        <v>7</v>
      </c>
      <c r="D17123" s="4" t="s">
        <v>7</v>
      </c>
      <c r="E17123" s="4" t="s">
        <v>18</v>
      </c>
      <c r="F17123" s="4" t="s">
        <v>8</v>
      </c>
    </row>
    <row r="17124" spans="1:6">
      <c r="A17124" t="n">
        <v>146008</v>
      </c>
      <c r="B17124" s="58" t="n">
        <v>53</v>
      </c>
      <c r="C17124" s="7" t="n">
        <v>18</v>
      </c>
      <c r="D17124" s="7" t="n">
        <v>16</v>
      </c>
      <c r="E17124" s="7" t="n">
        <v>0</v>
      </c>
      <c r="F17124" s="7" t="n">
        <v>0</v>
      </c>
    </row>
    <row r="17125" spans="1:6">
      <c r="A17125" t="s">
        <v>4</v>
      </c>
      <c r="B17125" s="4" t="s">
        <v>5</v>
      </c>
      <c r="C17125" s="4" t="s">
        <v>7</v>
      </c>
      <c r="D17125" s="4" t="s">
        <v>7</v>
      </c>
      <c r="E17125" s="4" t="s">
        <v>18</v>
      </c>
      <c r="F17125" s="4" t="s">
        <v>8</v>
      </c>
    </row>
    <row r="17126" spans="1:6">
      <c r="A17126" t="n">
        <v>146018</v>
      </c>
      <c r="B17126" s="58" t="n">
        <v>53</v>
      </c>
      <c r="C17126" s="7" t="n">
        <v>7032</v>
      </c>
      <c r="D17126" s="7" t="n">
        <v>16</v>
      </c>
      <c r="E17126" s="7" t="n">
        <v>0</v>
      </c>
      <c r="F17126" s="7" t="n">
        <v>0</v>
      </c>
    </row>
    <row r="17127" spans="1:6">
      <c r="A17127" t="s">
        <v>4</v>
      </c>
      <c r="B17127" s="4" t="s">
        <v>5</v>
      </c>
      <c r="C17127" s="4" t="s">
        <v>7</v>
      </c>
      <c r="D17127" s="4" t="s">
        <v>7</v>
      </c>
      <c r="E17127" s="4" t="s">
        <v>18</v>
      </c>
      <c r="F17127" s="4" t="s">
        <v>8</v>
      </c>
    </row>
    <row r="17128" spans="1:6">
      <c r="A17128" t="n">
        <v>146028</v>
      </c>
      <c r="B17128" s="58" t="n">
        <v>53</v>
      </c>
      <c r="C17128" s="7" t="n">
        <v>14</v>
      </c>
      <c r="D17128" s="7" t="n">
        <v>0</v>
      </c>
      <c r="E17128" s="7" t="n">
        <v>0</v>
      </c>
      <c r="F17128" s="7" t="n">
        <v>0</v>
      </c>
    </row>
    <row r="17129" spans="1:6">
      <c r="A17129" t="s">
        <v>4</v>
      </c>
      <c r="B17129" s="4" t="s">
        <v>5</v>
      </c>
      <c r="C17129" s="4" t="s">
        <v>7</v>
      </c>
      <c r="D17129" s="4" t="s">
        <v>7</v>
      </c>
      <c r="E17129" s="4" t="s">
        <v>18</v>
      </c>
      <c r="F17129" s="4" t="s">
        <v>8</v>
      </c>
    </row>
    <row r="17130" spans="1:6">
      <c r="A17130" t="n">
        <v>146038</v>
      </c>
      <c r="B17130" s="58" t="n">
        <v>53</v>
      </c>
      <c r="C17130" s="7" t="n">
        <v>15</v>
      </c>
      <c r="D17130" s="7" t="n">
        <v>0</v>
      </c>
      <c r="E17130" s="7" t="n">
        <v>0</v>
      </c>
      <c r="F17130" s="7" t="n">
        <v>0</v>
      </c>
    </row>
    <row r="17131" spans="1:6">
      <c r="A17131" t="s">
        <v>4</v>
      </c>
      <c r="B17131" s="4" t="s">
        <v>5</v>
      </c>
      <c r="C17131" s="4" t="s">
        <v>7</v>
      </c>
      <c r="D17131" s="4" t="s">
        <v>7</v>
      </c>
      <c r="E17131" s="4" t="s">
        <v>18</v>
      </c>
      <c r="F17131" s="4" t="s">
        <v>8</v>
      </c>
    </row>
    <row r="17132" spans="1:6">
      <c r="A17132" t="n">
        <v>146048</v>
      </c>
      <c r="B17132" s="58" t="n">
        <v>53</v>
      </c>
      <c r="C17132" s="7" t="n">
        <v>31</v>
      </c>
      <c r="D17132" s="7" t="n">
        <v>0</v>
      </c>
      <c r="E17132" s="7" t="n">
        <v>0</v>
      </c>
      <c r="F17132" s="7" t="n">
        <v>0</v>
      </c>
    </row>
    <row r="17133" spans="1:6">
      <c r="A17133" t="s">
        <v>4</v>
      </c>
      <c r="B17133" s="4" t="s">
        <v>5</v>
      </c>
      <c r="C17133" s="4" t="s">
        <v>7</v>
      </c>
      <c r="D17133" s="4" t="s">
        <v>7</v>
      </c>
      <c r="E17133" s="4" t="s">
        <v>18</v>
      </c>
      <c r="F17133" s="4" t="s">
        <v>8</v>
      </c>
    </row>
    <row r="17134" spans="1:6">
      <c r="A17134" t="n">
        <v>146058</v>
      </c>
      <c r="B17134" s="58" t="n">
        <v>53</v>
      </c>
      <c r="C17134" s="7" t="n">
        <v>33</v>
      </c>
      <c r="D17134" s="7" t="n">
        <v>0</v>
      </c>
      <c r="E17134" s="7" t="n">
        <v>0</v>
      </c>
      <c r="F17134" s="7" t="n">
        <v>0</v>
      </c>
    </row>
    <row r="17135" spans="1:6">
      <c r="A17135" t="s">
        <v>4</v>
      </c>
      <c r="B17135" s="4" t="s">
        <v>5</v>
      </c>
      <c r="C17135" s="4" t="s">
        <v>7</v>
      </c>
      <c r="D17135" s="4" t="s">
        <v>7</v>
      </c>
      <c r="E17135" s="4" t="s">
        <v>18</v>
      </c>
      <c r="F17135" s="4" t="s">
        <v>8</v>
      </c>
    </row>
    <row r="17136" spans="1:6">
      <c r="A17136" t="n">
        <v>146068</v>
      </c>
      <c r="B17136" s="58" t="n">
        <v>53</v>
      </c>
      <c r="C17136" s="7" t="n">
        <v>16</v>
      </c>
      <c r="D17136" s="7" t="n">
        <v>0</v>
      </c>
      <c r="E17136" s="7" t="n">
        <v>0</v>
      </c>
      <c r="F17136" s="7" t="n">
        <v>0</v>
      </c>
    </row>
    <row r="17137" spans="1:6">
      <c r="A17137" t="s">
        <v>4</v>
      </c>
      <c r="B17137" s="4" t="s">
        <v>5</v>
      </c>
      <c r="C17137" s="4" t="s">
        <v>7</v>
      </c>
    </row>
    <row r="17138" spans="1:6">
      <c r="A17138" t="n">
        <v>146078</v>
      </c>
      <c r="B17138" s="23" t="n">
        <v>16</v>
      </c>
      <c r="C17138" s="7" t="n">
        <v>0</v>
      </c>
    </row>
    <row r="17139" spans="1:6">
      <c r="A17139" t="s">
        <v>4</v>
      </c>
      <c r="B17139" s="4" t="s">
        <v>5</v>
      </c>
      <c r="C17139" s="4" t="s">
        <v>7</v>
      </c>
      <c r="D17139" s="4" t="s">
        <v>18</v>
      </c>
      <c r="E17139" s="4" t="s">
        <v>18</v>
      </c>
      <c r="F17139" s="4" t="s">
        <v>18</v>
      </c>
      <c r="G17139" s="4" t="s">
        <v>7</v>
      </c>
      <c r="H17139" s="4" t="s">
        <v>7</v>
      </c>
    </row>
    <row r="17140" spans="1:6">
      <c r="A17140" t="n">
        <v>146081</v>
      </c>
      <c r="B17140" s="35" t="n">
        <v>60</v>
      </c>
      <c r="C17140" s="7" t="n">
        <v>0</v>
      </c>
      <c r="D17140" s="7" t="n">
        <v>0</v>
      </c>
      <c r="E17140" s="7" t="n">
        <v>0</v>
      </c>
      <c r="F17140" s="7" t="n">
        <v>0</v>
      </c>
      <c r="G17140" s="7" t="n">
        <v>0</v>
      </c>
      <c r="H17140" s="7" t="n">
        <v>1</v>
      </c>
    </row>
    <row r="17141" spans="1:6">
      <c r="A17141" t="s">
        <v>4</v>
      </c>
      <c r="B17141" s="4" t="s">
        <v>5</v>
      </c>
      <c r="C17141" s="4" t="s">
        <v>7</v>
      </c>
      <c r="D17141" s="4" t="s">
        <v>18</v>
      </c>
      <c r="E17141" s="4" t="s">
        <v>18</v>
      </c>
      <c r="F17141" s="4" t="s">
        <v>18</v>
      </c>
      <c r="G17141" s="4" t="s">
        <v>7</v>
      </c>
      <c r="H17141" s="4" t="s">
        <v>7</v>
      </c>
    </row>
    <row r="17142" spans="1:6">
      <c r="A17142" t="n">
        <v>146100</v>
      </c>
      <c r="B17142" s="35" t="n">
        <v>60</v>
      </c>
      <c r="C17142" s="7" t="n">
        <v>0</v>
      </c>
      <c r="D17142" s="7" t="n">
        <v>0</v>
      </c>
      <c r="E17142" s="7" t="n">
        <v>0</v>
      </c>
      <c r="F17142" s="7" t="n">
        <v>0</v>
      </c>
      <c r="G17142" s="7" t="n">
        <v>0</v>
      </c>
      <c r="H17142" s="7" t="n">
        <v>0</v>
      </c>
    </row>
    <row r="17143" spans="1:6">
      <c r="A17143" t="s">
        <v>4</v>
      </c>
      <c r="B17143" s="4" t="s">
        <v>5</v>
      </c>
      <c r="C17143" s="4" t="s">
        <v>7</v>
      </c>
      <c r="D17143" s="4" t="s">
        <v>7</v>
      </c>
      <c r="E17143" s="4" t="s">
        <v>7</v>
      </c>
    </row>
    <row r="17144" spans="1:6">
      <c r="A17144" t="n">
        <v>146119</v>
      </c>
      <c r="B17144" s="45" t="n">
        <v>61</v>
      </c>
      <c r="C17144" s="7" t="n">
        <v>0</v>
      </c>
      <c r="D17144" s="7" t="n">
        <v>65533</v>
      </c>
      <c r="E17144" s="7" t="n">
        <v>0</v>
      </c>
    </row>
    <row r="17145" spans="1:6">
      <c r="A17145" t="s">
        <v>4</v>
      </c>
      <c r="B17145" s="4" t="s">
        <v>5</v>
      </c>
      <c r="C17145" s="4" t="s">
        <v>7</v>
      </c>
      <c r="D17145" s="4" t="s">
        <v>18</v>
      </c>
      <c r="E17145" s="4" t="s">
        <v>18</v>
      </c>
      <c r="F17145" s="4" t="s">
        <v>18</v>
      </c>
      <c r="G17145" s="4" t="s">
        <v>7</v>
      </c>
      <c r="H17145" s="4" t="s">
        <v>7</v>
      </c>
    </row>
    <row r="17146" spans="1:6">
      <c r="A17146" t="n">
        <v>146126</v>
      </c>
      <c r="B17146" s="35" t="n">
        <v>60</v>
      </c>
      <c r="C17146" s="7" t="n">
        <v>1</v>
      </c>
      <c r="D17146" s="7" t="n">
        <v>0</v>
      </c>
      <c r="E17146" s="7" t="n">
        <v>0</v>
      </c>
      <c r="F17146" s="7" t="n">
        <v>0</v>
      </c>
      <c r="G17146" s="7" t="n">
        <v>0</v>
      </c>
      <c r="H17146" s="7" t="n">
        <v>1</v>
      </c>
    </row>
    <row r="17147" spans="1:6">
      <c r="A17147" t="s">
        <v>4</v>
      </c>
      <c r="B17147" s="4" t="s">
        <v>5</v>
      </c>
      <c r="C17147" s="4" t="s">
        <v>7</v>
      </c>
      <c r="D17147" s="4" t="s">
        <v>18</v>
      </c>
      <c r="E17147" s="4" t="s">
        <v>18</v>
      </c>
      <c r="F17147" s="4" t="s">
        <v>18</v>
      </c>
      <c r="G17147" s="4" t="s">
        <v>7</v>
      </c>
      <c r="H17147" s="4" t="s">
        <v>7</v>
      </c>
    </row>
    <row r="17148" spans="1:6">
      <c r="A17148" t="n">
        <v>146145</v>
      </c>
      <c r="B17148" s="35" t="n">
        <v>60</v>
      </c>
      <c r="C17148" s="7" t="n">
        <v>1</v>
      </c>
      <c r="D17148" s="7" t="n">
        <v>0</v>
      </c>
      <c r="E17148" s="7" t="n">
        <v>0</v>
      </c>
      <c r="F17148" s="7" t="n">
        <v>0</v>
      </c>
      <c r="G17148" s="7" t="n">
        <v>0</v>
      </c>
      <c r="H17148" s="7" t="n">
        <v>0</v>
      </c>
    </row>
    <row r="17149" spans="1:6">
      <c r="A17149" t="s">
        <v>4</v>
      </c>
      <c r="B17149" s="4" t="s">
        <v>5</v>
      </c>
      <c r="C17149" s="4" t="s">
        <v>7</v>
      </c>
      <c r="D17149" s="4" t="s">
        <v>7</v>
      </c>
      <c r="E17149" s="4" t="s">
        <v>7</v>
      </c>
    </row>
    <row r="17150" spans="1:6">
      <c r="A17150" t="n">
        <v>146164</v>
      </c>
      <c r="B17150" s="45" t="n">
        <v>61</v>
      </c>
      <c r="C17150" s="7" t="n">
        <v>1</v>
      </c>
      <c r="D17150" s="7" t="n">
        <v>65533</v>
      </c>
      <c r="E17150" s="7" t="n">
        <v>0</v>
      </c>
    </row>
    <row r="17151" spans="1:6">
      <c r="A17151" t="s">
        <v>4</v>
      </c>
      <c r="B17151" s="4" t="s">
        <v>5</v>
      </c>
      <c r="C17151" s="4" t="s">
        <v>7</v>
      </c>
      <c r="D17151" s="4" t="s">
        <v>18</v>
      </c>
      <c r="E17151" s="4" t="s">
        <v>18</v>
      </c>
      <c r="F17151" s="4" t="s">
        <v>18</v>
      </c>
      <c r="G17151" s="4" t="s">
        <v>7</v>
      </c>
      <c r="H17151" s="4" t="s">
        <v>7</v>
      </c>
    </row>
    <row r="17152" spans="1:6">
      <c r="A17152" t="n">
        <v>146171</v>
      </c>
      <c r="B17152" s="35" t="n">
        <v>60</v>
      </c>
      <c r="C17152" s="7" t="n">
        <v>2</v>
      </c>
      <c r="D17152" s="7" t="n">
        <v>0</v>
      </c>
      <c r="E17152" s="7" t="n">
        <v>0</v>
      </c>
      <c r="F17152" s="7" t="n">
        <v>0</v>
      </c>
      <c r="G17152" s="7" t="n">
        <v>0</v>
      </c>
      <c r="H17152" s="7" t="n">
        <v>1</v>
      </c>
    </row>
    <row r="17153" spans="1:8">
      <c r="A17153" t="s">
        <v>4</v>
      </c>
      <c r="B17153" s="4" t="s">
        <v>5</v>
      </c>
      <c r="C17153" s="4" t="s">
        <v>7</v>
      </c>
      <c r="D17153" s="4" t="s">
        <v>18</v>
      </c>
      <c r="E17153" s="4" t="s">
        <v>18</v>
      </c>
      <c r="F17153" s="4" t="s">
        <v>18</v>
      </c>
      <c r="G17153" s="4" t="s">
        <v>7</v>
      </c>
      <c r="H17153" s="4" t="s">
        <v>7</v>
      </c>
    </row>
    <row r="17154" spans="1:8">
      <c r="A17154" t="n">
        <v>146190</v>
      </c>
      <c r="B17154" s="35" t="n">
        <v>60</v>
      </c>
      <c r="C17154" s="7" t="n">
        <v>2</v>
      </c>
      <c r="D17154" s="7" t="n">
        <v>0</v>
      </c>
      <c r="E17154" s="7" t="n">
        <v>0</v>
      </c>
      <c r="F17154" s="7" t="n">
        <v>0</v>
      </c>
      <c r="G17154" s="7" t="n">
        <v>0</v>
      </c>
      <c r="H17154" s="7" t="n">
        <v>0</v>
      </c>
    </row>
    <row r="17155" spans="1:8">
      <c r="A17155" t="s">
        <v>4</v>
      </c>
      <c r="B17155" s="4" t="s">
        <v>5</v>
      </c>
      <c r="C17155" s="4" t="s">
        <v>7</v>
      </c>
      <c r="D17155" s="4" t="s">
        <v>7</v>
      </c>
      <c r="E17155" s="4" t="s">
        <v>7</v>
      </c>
    </row>
    <row r="17156" spans="1:8">
      <c r="A17156" t="n">
        <v>146209</v>
      </c>
      <c r="B17156" s="45" t="n">
        <v>61</v>
      </c>
      <c r="C17156" s="7" t="n">
        <v>2</v>
      </c>
      <c r="D17156" s="7" t="n">
        <v>65533</v>
      </c>
      <c r="E17156" s="7" t="n">
        <v>0</v>
      </c>
    </row>
    <row r="17157" spans="1:8">
      <c r="A17157" t="s">
        <v>4</v>
      </c>
      <c r="B17157" s="4" t="s">
        <v>5</v>
      </c>
      <c r="C17157" s="4" t="s">
        <v>7</v>
      </c>
      <c r="D17157" s="4" t="s">
        <v>18</v>
      </c>
      <c r="E17157" s="4" t="s">
        <v>18</v>
      </c>
      <c r="F17157" s="4" t="s">
        <v>18</v>
      </c>
      <c r="G17157" s="4" t="s">
        <v>7</v>
      </c>
      <c r="H17157" s="4" t="s">
        <v>7</v>
      </c>
    </row>
    <row r="17158" spans="1:8">
      <c r="A17158" t="n">
        <v>146216</v>
      </c>
      <c r="B17158" s="35" t="n">
        <v>60</v>
      </c>
      <c r="C17158" s="7" t="n">
        <v>3</v>
      </c>
      <c r="D17158" s="7" t="n">
        <v>0</v>
      </c>
      <c r="E17158" s="7" t="n">
        <v>0</v>
      </c>
      <c r="F17158" s="7" t="n">
        <v>0</v>
      </c>
      <c r="G17158" s="7" t="n">
        <v>0</v>
      </c>
      <c r="H17158" s="7" t="n">
        <v>1</v>
      </c>
    </row>
    <row r="17159" spans="1:8">
      <c r="A17159" t="s">
        <v>4</v>
      </c>
      <c r="B17159" s="4" t="s">
        <v>5</v>
      </c>
      <c r="C17159" s="4" t="s">
        <v>7</v>
      </c>
      <c r="D17159" s="4" t="s">
        <v>18</v>
      </c>
      <c r="E17159" s="4" t="s">
        <v>18</v>
      </c>
      <c r="F17159" s="4" t="s">
        <v>18</v>
      </c>
      <c r="G17159" s="4" t="s">
        <v>7</v>
      </c>
      <c r="H17159" s="4" t="s">
        <v>7</v>
      </c>
    </row>
    <row r="17160" spans="1:8">
      <c r="A17160" t="n">
        <v>146235</v>
      </c>
      <c r="B17160" s="35" t="n">
        <v>60</v>
      </c>
      <c r="C17160" s="7" t="n">
        <v>3</v>
      </c>
      <c r="D17160" s="7" t="n">
        <v>0</v>
      </c>
      <c r="E17160" s="7" t="n">
        <v>0</v>
      </c>
      <c r="F17160" s="7" t="n">
        <v>0</v>
      </c>
      <c r="G17160" s="7" t="n">
        <v>0</v>
      </c>
      <c r="H17160" s="7" t="n">
        <v>0</v>
      </c>
    </row>
    <row r="17161" spans="1:8">
      <c r="A17161" t="s">
        <v>4</v>
      </c>
      <c r="B17161" s="4" t="s">
        <v>5</v>
      </c>
      <c r="C17161" s="4" t="s">
        <v>7</v>
      </c>
      <c r="D17161" s="4" t="s">
        <v>7</v>
      </c>
      <c r="E17161" s="4" t="s">
        <v>7</v>
      </c>
    </row>
    <row r="17162" spans="1:8">
      <c r="A17162" t="n">
        <v>146254</v>
      </c>
      <c r="B17162" s="45" t="n">
        <v>61</v>
      </c>
      <c r="C17162" s="7" t="n">
        <v>3</v>
      </c>
      <c r="D17162" s="7" t="n">
        <v>65533</v>
      </c>
      <c r="E17162" s="7" t="n">
        <v>0</v>
      </c>
    </row>
    <row r="17163" spans="1:8">
      <c r="A17163" t="s">
        <v>4</v>
      </c>
      <c r="B17163" s="4" t="s">
        <v>5</v>
      </c>
      <c r="C17163" s="4" t="s">
        <v>7</v>
      </c>
      <c r="D17163" s="4" t="s">
        <v>18</v>
      </c>
      <c r="E17163" s="4" t="s">
        <v>18</v>
      </c>
      <c r="F17163" s="4" t="s">
        <v>18</v>
      </c>
      <c r="G17163" s="4" t="s">
        <v>7</v>
      </c>
      <c r="H17163" s="4" t="s">
        <v>7</v>
      </c>
    </row>
    <row r="17164" spans="1:8">
      <c r="A17164" t="n">
        <v>146261</v>
      </c>
      <c r="B17164" s="35" t="n">
        <v>60</v>
      </c>
      <c r="C17164" s="7" t="n">
        <v>4</v>
      </c>
      <c r="D17164" s="7" t="n">
        <v>0</v>
      </c>
      <c r="E17164" s="7" t="n">
        <v>0</v>
      </c>
      <c r="F17164" s="7" t="n">
        <v>0</v>
      </c>
      <c r="G17164" s="7" t="n">
        <v>0</v>
      </c>
      <c r="H17164" s="7" t="n">
        <v>1</v>
      </c>
    </row>
    <row r="17165" spans="1:8">
      <c r="A17165" t="s">
        <v>4</v>
      </c>
      <c r="B17165" s="4" t="s">
        <v>5</v>
      </c>
      <c r="C17165" s="4" t="s">
        <v>7</v>
      </c>
      <c r="D17165" s="4" t="s">
        <v>18</v>
      </c>
      <c r="E17165" s="4" t="s">
        <v>18</v>
      </c>
      <c r="F17165" s="4" t="s">
        <v>18</v>
      </c>
      <c r="G17165" s="4" t="s">
        <v>7</v>
      </c>
      <c r="H17165" s="4" t="s">
        <v>7</v>
      </c>
    </row>
    <row r="17166" spans="1:8">
      <c r="A17166" t="n">
        <v>146280</v>
      </c>
      <c r="B17166" s="35" t="n">
        <v>60</v>
      </c>
      <c r="C17166" s="7" t="n">
        <v>4</v>
      </c>
      <c r="D17166" s="7" t="n">
        <v>0</v>
      </c>
      <c r="E17166" s="7" t="n">
        <v>0</v>
      </c>
      <c r="F17166" s="7" t="n">
        <v>0</v>
      </c>
      <c r="G17166" s="7" t="n">
        <v>0</v>
      </c>
      <c r="H17166" s="7" t="n">
        <v>0</v>
      </c>
    </row>
    <row r="17167" spans="1:8">
      <c r="A17167" t="s">
        <v>4</v>
      </c>
      <c r="B17167" s="4" t="s">
        <v>5</v>
      </c>
      <c r="C17167" s="4" t="s">
        <v>7</v>
      </c>
      <c r="D17167" s="4" t="s">
        <v>7</v>
      </c>
      <c r="E17167" s="4" t="s">
        <v>7</v>
      </c>
    </row>
    <row r="17168" spans="1:8">
      <c r="A17168" t="n">
        <v>146299</v>
      </c>
      <c r="B17168" s="45" t="n">
        <v>61</v>
      </c>
      <c r="C17168" s="7" t="n">
        <v>4</v>
      </c>
      <c r="D17168" s="7" t="n">
        <v>65533</v>
      </c>
      <c r="E17168" s="7" t="n">
        <v>0</v>
      </c>
    </row>
    <row r="17169" spans="1:8">
      <c r="A17169" t="s">
        <v>4</v>
      </c>
      <c r="B17169" s="4" t="s">
        <v>5</v>
      </c>
      <c r="C17169" s="4" t="s">
        <v>7</v>
      </c>
      <c r="D17169" s="4" t="s">
        <v>18</v>
      </c>
      <c r="E17169" s="4" t="s">
        <v>18</v>
      </c>
      <c r="F17169" s="4" t="s">
        <v>18</v>
      </c>
      <c r="G17169" s="4" t="s">
        <v>7</v>
      </c>
      <c r="H17169" s="4" t="s">
        <v>7</v>
      </c>
    </row>
    <row r="17170" spans="1:8">
      <c r="A17170" t="n">
        <v>146306</v>
      </c>
      <c r="B17170" s="35" t="n">
        <v>60</v>
      </c>
      <c r="C17170" s="7" t="n">
        <v>5</v>
      </c>
      <c r="D17170" s="7" t="n">
        <v>0</v>
      </c>
      <c r="E17170" s="7" t="n">
        <v>0</v>
      </c>
      <c r="F17170" s="7" t="n">
        <v>0</v>
      </c>
      <c r="G17170" s="7" t="n">
        <v>0</v>
      </c>
      <c r="H17170" s="7" t="n">
        <v>1</v>
      </c>
    </row>
    <row r="17171" spans="1:8">
      <c r="A17171" t="s">
        <v>4</v>
      </c>
      <c r="B17171" s="4" t="s">
        <v>5</v>
      </c>
      <c r="C17171" s="4" t="s">
        <v>7</v>
      </c>
      <c r="D17171" s="4" t="s">
        <v>18</v>
      </c>
      <c r="E17171" s="4" t="s">
        <v>18</v>
      </c>
      <c r="F17171" s="4" t="s">
        <v>18</v>
      </c>
      <c r="G17171" s="4" t="s">
        <v>7</v>
      </c>
      <c r="H17171" s="4" t="s">
        <v>7</v>
      </c>
    </row>
    <row r="17172" spans="1:8">
      <c r="A17172" t="n">
        <v>146325</v>
      </c>
      <c r="B17172" s="35" t="n">
        <v>60</v>
      </c>
      <c r="C17172" s="7" t="n">
        <v>5</v>
      </c>
      <c r="D17172" s="7" t="n">
        <v>0</v>
      </c>
      <c r="E17172" s="7" t="n">
        <v>0</v>
      </c>
      <c r="F17172" s="7" t="n">
        <v>0</v>
      </c>
      <c r="G17172" s="7" t="n">
        <v>0</v>
      </c>
      <c r="H17172" s="7" t="n">
        <v>0</v>
      </c>
    </row>
    <row r="17173" spans="1:8">
      <c r="A17173" t="s">
        <v>4</v>
      </c>
      <c r="B17173" s="4" t="s">
        <v>5</v>
      </c>
      <c r="C17173" s="4" t="s">
        <v>7</v>
      </c>
      <c r="D17173" s="4" t="s">
        <v>7</v>
      </c>
      <c r="E17173" s="4" t="s">
        <v>7</v>
      </c>
    </row>
    <row r="17174" spans="1:8">
      <c r="A17174" t="n">
        <v>146344</v>
      </c>
      <c r="B17174" s="45" t="n">
        <v>61</v>
      </c>
      <c r="C17174" s="7" t="n">
        <v>5</v>
      </c>
      <c r="D17174" s="7" t="n">
        <v>65533</v>
      </c>
      <c r="E17174" s="7" t="n">
        <v>0</v>
      </c>
    </row>
    <row r="17175" spans="1:8">
      <c r="A17175" t="s">
        <v>4</v>
      </c>
      <c r="B17175" s="4" t="s">
        <v>5</v>
      </c>
      <c r="C17175" s="4" t="s">
        <v>7</v>
      </c>
      <c r="D17175" s="4" t="s">
        <v>18</v>
      </c>
      <c r="E17175" s="4" t="s">
        <v>18</v>
      </c>
      <c r="F17175" s="4" t="s">
        <v>18</v>
      </c>
      <c r="G17175" s="4" t="s">
        <v>7</v>
      </c>
      <c r="H17175" s="4" t="s">
        <v>7</v>
      </c>
    </row>
    <row r="17176" spans="1:8">
      <c r="A17176" t="n">
        <v>146351</v>
      </c>
      <c r="B17176" s="35" t="n">
        <v>60</v>
      </c>
      <c r="C17176" s="7" t="n">
        <v>6</v>
      </c>
      <c r="D17176" s="7" t="n">
        <v>0</v>
      </c>
      <c r="E17176" s="7" t="n">
        <v>0</v>
      </c>
      <c r="F17176" s="7" t="n">
        <v>0</v>
      </c>
      <c r="G17176" s="7" t="n">
        <v>0</v>
      </c>
      <c r="H17176" s="7" t="n">
        <v>1</v>
      </c>
    </row>
    <row r="17177" spans="1:8">
      <c r="A17177" t="s">
        <v>4</v>
      </c>
      <c r="B17177" s="4" t="s">
        <v>5</v>
      </c>
      <c r="C17177" s="4" t="s">
        <v>7</v>
      </c>
      <c r="D17177" s="4" t="s">
        <v>18</v>
      </c>
      <c r="E17177" s="4" t="s">
        <v>18</v>
      </c>
      <c r="F17177" s="4" t="s">
        <v>18</v>
      </c>
      <c r="G17177" s="4" t="s">
        <v>7</v>
      </c>
      <c r="H17177" s="4" t="s">
        <v>7</v>
      </c>
    </row>
    <row r="17178" spans="1:8">
      <c r="A17178" t="n">
        <v>146370</v>
      </c>
      <c r="B17178" s="35" t="n">
        <v>60</v>
      </c>
      <c r="C17178" s="7" t="n">
        <v>6</v>
      </c>
      <c r="D17178" s="7" t="n">
        <v>0</v>
      </c>
      <c r="E17178" s="7" t="n">
        <v>0</v>
      </c>
      <c r="F17178" s="7" t="n">
        <v>0</v>
      </c>
      <c r="G17178" s="7" t="n">
        <v>0</v>
      </c>
      <c r="H17178" s="7" t="n">
        <v>0</v>
      </c>
    </row>
    <row r="17179" spans="1:8">
      <c r="A17179" t="s">
        <v>4</v>
      </c>
      <c r="B17179" s="4" t="s">
        <v>5</v>
      </c>
      <c r="C17179" s="4" t="s">
        <v>7</v>
      </c>
      <c r="D17179" s="4" t="s">
        <v>7</v>
      </c>
      <c r="E17179" s="4" t="s">
        <v>7</v>
      </c>
    </row>
    <row r="17180" spans="1:8">
      <c r="A17180" t="n">
        <v>146389</v>
      </c>
      <c r="B17180" s="45" t="n">
        <v>61</v>
      </c>
      <c r="C17180" s="7" t="n">
        <v>6</v>
      </c>
      <c r="D17180" s="7" t="n">
        <v>65533</v>
      </c>
      <c r="E17180" s="7" t="n">
        <v>0</v>
      </c>
    </row>
    <row r="17181" spans="1:8">
      <c r="A17181" t="s">
        <v>4</v>
      </c>
      <c r="B17181" s="4" t="s">
        <v>5</v>
      </c>
      <c r="C17181" s="4" t="s">
        <v>7</v>
      </c>
      <c r="D17181" s="4" t="s">
        <v>18</v>
      </c>
      <c r="E17181" s="4" t="s">
        <v>18</v>
      </c>
      <c r="F17181" s="4" t="s">
        <v>18</v>
      </c>
      <c r="G17181" s="4" t="s">
        <v>7</v>
      </c>
      <c r="H17181" s="4" t="s">
        <v>7</v>
      </c>
    </row>
    <row r="17182" spans="1:8">
      <c r="A17182" t="n">
        <v>146396</v>
      </c>
      <c r="B17182" s="35" t="n">
        <v>60</v>
      </c>
      <c r="C17182" s="7" t="n">
        <v>7</v>
      </c>
      <c r="D17182" s="7" t="n">
        <v>0</v>
      </c>
      <c r="E17182" s="7" t="n">
        <v>0</v>
      </c>
      <c r="F17182" s="7" t="n">
        <v>0</v>
      </c>
      <c r="G17182" s="7" t="n">
        <v>0</v>
      </c>
      <c r="H17182" s="7" t="n">
        <v>1</v>
      </c>
    </row>
    <row r="17183" spans="1:8">
      <c r="A17183" t="s">
        <v>4</v>
      </c>
      <c r="B17183" s="4" t="s">
        <v>5</v>
      </c>
      <c r="C17183" s="4" t="s">
        <v>7</v>
      </c>
      <c r="D17183" s="4" t="s">
        <v>18</v>
      </c>
      <c r="E17183" s="4" t="s">
        <v>18</v>
      </c>
      <c r="F17183" s="4" t="s">
        <v>18</v>
      </c>
      <c r="G17183" s="4" t="s">
        <v>7</v>
      </c>
      <c r="H17183" s="4" t="s">
        <v>7</v>
      </c>
    </row>
    <row r="17184" spans="1:8">
      <c r="A17184" t="n">
        <v>146415</v>
      </c>
      <c r="B17184" s="35" t="n">
        <v>60</v>
      </c>
      <c r="C17184" s="7" t="n">
        <v>7</v>
      </c>
      <c r="D17184" s="7" t="n">
        <v>0</v>
      </c>
      <c r="E17184" s="7" t="n">
        <v>0</v>
      </c>
      <c r="F17184" s="7" t="n">
        <v>0</v>
      </c>
      <c r="G17184" s="7" t="n">
        <v>0</v>
      </c>
      <c r="H17184" s="7" t="n">
        <v>0</v>
      </c>
    </row>
    <row r="17185" spans="1:8">
      <c r="A17185" t="s">
        <v>4</v>
      </c>
      <c r="B17185" s="4" t="s">
        <v>5</v>
      </c>
      <c r="C17185" s="4" t="s">
        <v>7</v>
      </c>
      <c r="D17185" s="4" t="s">
        <v>7</v>
      </c>
      <c r="E17185" s="4" t="s">
        <v>7</v>
      </c>
    </row>
    <row r="17186" spans="1:8">
      <c r="A17186" t="n">
        <v>146434</v>
      </c>
      <c r="B17186" s="45" t="n">
        <v>61</v>
      </c>
      <c r="C17186" s="7" t="n">
        <v>7</v>
      </c>
      <c r="D17186" s="7" t="n">
        <v>65533</v>
      </c>
      <c r="E17186" s="7" t="n">
        <v>0</v>
      </c>
    </row>
    <row r="17187" spans="1:8">
      <c r="A17187" t="s">
        <v>4</v>
      </c>
      <c r="B17187" s="4" t="s">
        <v>5</v>
      </c>
      <c r="C17187" s="4" t="s">
        <v>7</v>
      </c>
      <c r="D17187" s="4" t="s">
        <v>18</v>
      </c>
      <c r="E17187" s="4" t="s">
        <v>18</v>
      </c>
      <c r="F17187" s="4" t="s">
        <v>18</v>
      </c>
      <c r="G17187" s="4" t="s">
        <v>7</v>
      </c>
      <c r="H17187" s="4" t="s">
        <v>7</v>
      </c>
    </row>
    <row r="17188" spans="1:8">
      <c r="A17188" t="n">
        <v>146441</v>
      </c>
      <c r="B17188" s="35" t="n">
        <v>60</v>
      </c>
      <c r="C17188" s="7" t="n">
        <v>8</v>
      </c>
      <c r="D17188" s="7" t="n">
        <v>0</v>
      </c>
      <c r="E17188" s="7" t="n">
        <v>0</v>
      </c>
      <c r="F17188" s="7" t="n">
        <v>0</v>
      </c>
      <c r="G17188" s="7" t="n">
        <v>0</v>
      </c>
      <c r="H17188" s="7" t="n">
        <v>1</v>
      </c>
    </row>
    <row r="17189" spans="1:8">
      <c r="A17189" t="s">
        <v>4</v>
      </c>
      <c r="B17189" s="4" t="s">
        <v>5</v>
      </c>
      <c r="C17189" s="4" t="s">
        <v>7</v>
      </c>
      <c r="D17189" s="4" t="s">
        <v>18</v>
      </c>
      <c r="E17189" s="4" t="s">
        <v>18</v>
      </c>
      <c r="F17189" s="4" t="s">
        <v>18</v>
      </c>
      <c r="G17189" s="4" t="s">
        <v>7</v>
      </c>
      <c r="H17189" s="4" t="s">
        <v>7</v>
      </c>
    </row>
    <row r="17190" spans="1:8">
      <c r="A17190" t="n">
        <v>146460</v>
      </c>
      <c r="B17190" s="35" t="n">
        <v>60</v>
      </c>
      <c r="C17190" s="7" t="n">
        <v>8</v>
      </c>
      <c r="D17190" s="7" t="n">
        <v>0</v>
      </c>
      <c r="E17190" s="7" t="n">
        <v>0</v>
      </c>
      <c r="F17190" s="7" t="n">
        <v>0</v>
      </c>
      <c r="G17190" s="7" t="n">
        <v>0</v>
      </c>
      <c r="H17190" s="7" t="n">
        <v>0</v>
      </c>
    </row>
    <row r="17191" spans="1:8">
      <c r="A17191" t="s">
        <v>4</v>
      </c>
      <c r="B17191" s="4" t="s">
        <v>5</v>
      </c>
      <c r="C17191" s="4" t="s">
        <v>7</v>
      </c>
      <c r="D17191" s="4" t="s">
        <v>7</v>
      </c>
      <c r="E17191" s="4" t="s">
        <v>7</v>
      </c>
    </row>
    <row r="17192" spans="1:8">
      <c r="A17192" t="n">
        <v>146479</v>
      </c>
      <c r="B17192" s="45" t="n">
        <v>61</v>
      </c>
      <c r="C17192" s="7" t="n">
        <v>8</v>
      </c>
      <c r="D17192" s="7" t="n">
        <v>65533</v>
      </c>
      <c r="E17192" s="7" t="n">
        <v>0</v>
      </c>
    </row>
    <row r="17193" spans="1:8">
      <c r="A17193" t="s">
        <v>4</v>
      </c>
      <c r="B17193" s="4" t="s">
        <v>5</v>
      </c>
      <c r="C17193" s="4" t="s">
        <v>7</v>
      </c>
      <c r="D17193" s="4" t="s">
        <v>18</v>
      </c>
      <c r="E17193" s="4" t="s">
        <v>18</v>
      </c>
      <c r="F17193" s="4" t="s">
        <v>18</v>
      </c>
      <c r="G17193" s="4" t="s">
        <v>7</v>
      </c>
      <c r="H17193" s="4" t="s">
        <v>7</v>
      </c>
    </row>
    <row r="17194" spans="1:8">
      <c r="A17194" t="n">
        <v>146486</v>
      </c>
      <c r="B17194" s="35" t="n">
        <v>60</v>
      </c>
      <c r="C17194" s="7" t="n">
        <v>9</v>
      </c>
      <c r="D17194" s="7" t="n">
        <v>0</v>
      </c>
      <c r="E17194" s="7" t="n">
        <v>0</v>
      </c>
      <c r="F17194" s="7" t="n">
        <v>0</v>
      </c>
      <c r="G17194" s="7" t="n">
        <v>0</v>
      </c>
      <c r="H17194" s="7" t="n">
        <v>1</v>
      </c>
    </row>
    <row r="17195" spans="1:8">
      <c r="A17195" t="s">
        <v>4</v>
      </c>
      <c r="B17195" s="4" t="s">
        <v>5</v>
      </c>
      <c r="C17195" s="4" t="s">
        <v>7</v>
      </c>
      <c r="D17195" s="4" t="s">
        <v>18</v>
      </c>
      <c r="E17195" s="4" t="s">
        <v>18</v>
      </c>
      <c r="F17195" s="4" t="s">
        <v>18</v>
      </c>
      <c r="G17195" s="4" t="s">
        <v>7</v>
      </c>
      <c r="H17195" s="4" t="s">
        <v>7</v>
      </c>
    </row>
    <row r="17196" spans="1:8">
      <c r="A17196" t="n">
        <v>146505</v>
      </c>
      <c r="B17196" s="35" t="n">
        <v>60</v>
      </c>
      <c r="C17196" s="7" t="n">
        <v>9</v>
      </c>
      <c r="D17196" s="7" t="n">
        <v>0</v>
      </c>
      <c r="E17196" s="7" t="n">
        <v>0</v>
      </c>
      <c r="F17196" s="7" t="n">
        <v>0</v>
      </c>
      <c r="G17196" s="7" t="n">
        <v>0</v>
      </c>
      <c r="H17196" s="7" t="n">
        <v>0</v>
      </c>
    </row>
    <row r="17197" spans="1:8">
      <c r="A17197" t="s">
        <v>4</v>
      </c>
      <c r="B17197" s="4" t="s">
        <v>5</v>
      </c>
      <c r="C17197" s="4" t="s">
        <v>7</v>
      </c>
      <c r="D17197" s="4" t="s">
        <v>7</v>
      </c>
      <c r="E17197" s="4" t="s">
        <v>7</v>
      </c>
    </row>
    <row r="17198" spans="1:8">
      <c r="A17198" t="n">
        <v>146524</v>
      </c>
      <c r="B17198" s="45" t="n">
        <v>61</v>
      </c>
      <c r="C17198" s="7" t="n">
        <v>9</v>
      </c>
      <c r="D17198" s="7" t="n">
        <v>65533</v>
      </c>
      <c r="E17198" s="7" t="n">
        <v>0</v>
      </c>
    </row>
    <row r="17199" spans="1:8">
      <c r="A17199" t="s">
        <v>4</v>
      </c>
      <c r="B17199" s="4" t="s">
        <v>5</v>
      </c>
      <c r="C17199" s="4" t="s">
        <v>7</v>
      </c>
      <c r="D17199" s="4" t="s">
        <v>18</v>
      </c>
      <c r="E17199" s="4" t="s">
        <v>18</v>
      </c>
      <c r="F17199" s="4" t="s">
        <v>18</v>
      </c>
      <c r="G17199" s="4" t="s">
        <v>7</v>
      </c>
      <c r="H17199" s="4" t="s">
        <v>7</v>
      </c>
    </row>
    <row r="17200" spans="1:8">
      <c r="A17200" t="n">
        <v>146531</v>
      </c>
      <c r="B17200" s="35" t="n">
        <v>60</v>
      </c>
      <c r="C17200" s="7" t="n">
        <v>11</v>
      </c>
      <c r="D17200" s="7" t="n">
        <v>0</v>
      </c>
      <c r="E17200" s="7" t="n">
        <v>0</v>
      </c>
      <c r="F17200" s="7" t="n">
        <v>0</v>
      </c>
      <c r="G17200" s="7" t="n">
        <v>0</v>
      </c>
      <c r="H17200" s="7" t="n">
        <v>1</v>
      </c>
    </row>
    <row r="17201" spans="1:8">
      <c r="A17201" t="s">
        <v>4</v>
      </c>
      <c r="B17201" s="4" t="s">
        <v>5</v>
      </c>
      <c r="C17201" s="4" t="s">
        <v>7</v>
      </c>
      <c r="D17201" s="4" t="s">
        <v>18</v>
      </c>
      <c r="E17201" s="4" t="s">
        <v>18</v>
      </c>
      <c r="F17201" s="4" t="s">
        <v>18</v>
      </c>
      <c r="G17201" s="4" t="s">
        <v>7</v>
      </c>
      <c r="H17201" s="4" t="s">
        <v>7</v>
      </c>
    </row>
    <row r="17202" spans="1:8">
      <c r="A17202" t="n">
        <v>146550</v>
      </c>
      <c r="B17202" s="35" t="n">
        <v>60</v>
      </c>
      <c r="C17202" s="7" t="n">
        <v>11</v>
      </c>
      <c r="D17202" s="7" t="n">
        <v>0</v>
      </c>
      <c r="E17202" s="7" t="n">
        <v>0</v>
      </c>
      <c r="F17202" s="7" t="n">
        <v>0</v>
      </c>
      <c r="G17202" s="7" t="n">
        <v>0</v>
      </c>
      <c r="H17202" s="7" t="n">
        <v>0</v>
      </c>
    </row>
    <row r="17203" spans="1:8">
      <c r="A17203" t="s">
        <v>4</v>
      </c>
      <c r="B17203" s="4" t="s">
        <v>5</v>
      </c>
      <c r="C17203" s="4" t="s">
        <v>7</v>
      </c>
      <c r="D17203" s="4" t="s">
        <v>7</v>
      </c>
      <c r="E17203" s="4" t="s">
        <v>7</v>
      </c>
    </row>
    <row r="17204" spans="1:8">
      <c r="A17204" t="n">
        <v>146569</v>
      </c>
      <c r="B17204" s="45" t="n">
        <v>61</v>
      </c>
      <c r="C17204" s="7" t="n">
        <v>11</v>
      </c>
      <c r="D17204" s="7" t="n">
        <v>65533</v>
      </c>
      <c r="E17204" s="7" t="n">
        <v>0</v>
      </c>
    </row>
    <row r="17205" spans="1:8">
      <c r="A17205" t="s">
        <v>4</v>
      </c>
      <c r="B17205" s="4" t="s">
        <v>5</v>
      </c>
      <c r="C17205" s="4" t="s">
        <v>7</v>
      </c>
      <c r="D17205" s="4" t="s">
        <v>18</v>
      </c>
      <c r="E17205" s="4" t="s">
        <v>18</v>
      </c>
      <c r="F17205" s="4" t="s">
        <v>18</v>
      </c>
      <c r="G17205" s="4" t="s">
        <v>7</v>
      </c>
      <c r="H17205" s="4" t="s">
        <v>7</v>
      </c>
    </row>
    <row r="17206" spans="1:8">
      <c r="A17206" t="n">
        <v>146576</v>
      </c>
      <c r="B17206" s="35" t="n">
        <v>60</v>
      </c>
      <c r="C17206" s="7" t="n">
        <v>13</v>
      </c>
      <c r="D17206" s="7" t="n">
        <v>0</v>
      </c>
      <c r="E17206" s="7" t="n">
        <v>0</v>
      </c>
      <c r="F17206" s="7" t="n">
        <v>0</v>
      </c>
      <c r="G17206" s="7" t="n">
        <v>0</v>
      </c>
      <c r="H17206" s="7" t="n">
        <v>1</v>
      </c>
    </row>
    <row r="17207" spans="1:8">
      <c r="A17207" t="s">
        <v>4</v>
      </c>
      <c r="B17207" s="4" t="s">
        <v>5</v>
      </c>
      <c r="C17207" s="4" t="s">
        <v>7</v>
      </c>
      <c r="D17207" s="4" t="s">
        <v>18</v>
      </c>
      <c r="E17207" s="4" t="s">
        <v>18</v>
      </c>
      <c r="F17207" s="4" t="s">
        <v>18</v>
      </c>
      <c r="G17207" s="4" t="s">
        <v>7</v>
      </c>
      <c r="H17207" s="4" t="s">
        <v>7</v>
      </c>
    </row>
    <row r="17208" spans="1:8">
      <c r="A17208" t="n">
        <v>146595</v>
      </c>
      <c r="B17208" s="35" t="n">
        <v>60</v>
      </c>
      <c r="C17208" s="7" t="n">
        <v>13</v>
      </c>
      <c r="D17208" s="7" t="n">
        <v>0</v>
      </c>
      <c r="E17208" s="7" t="n">
        <v>0</v>
      </c>
      <c r="F17208" s="7" t="n">
        <v>0</v>
      </c>
      <c r="G17208" s="7" t="n">
        <v>0</v>
      </c>
      <c r="H17208" s="7" t="n">
        <v>0</v>
      </c>
    </row>
    <row r="17209" spans="1:8">
      <c r="A17209" t="s">
        <v>4</v>
      </c>
      <c r="B17209" s="4" t="s">
        <v>5</v>
      </c>
      <c r="C17209" s="4" t="s">
        <v>7</v>
      </c>
      <c r="D17209" s="4" t="s">
        <v>7</v>
      </c>
      <c r="E17209" s="4" t="s">
        <v>7</v>
      </c>
    </row>
    <row r="17210" spans="1:8">
      <c r="A17210" t="n">
        <v>146614</v>
      </c>
      <c r="B17210" s="45" t="n">
        <v>61</v>
      </c>
      <c r="C17210" s="7" t="n">
        <v>13</v>
      </c>
      <c r="D17210" s="7" t="n">
        <v>65533</v>
      </c>
      <c r="E17210" s="7" t="n">
        <v>0</v>
      </c>
    </row>
    <row r="17211" spans="1:8">
      <c r="A17211" t="s">
        <v>4</v>
      </c>
      <c r="B17211" s="4" t="s">
        <v>5</v>
      </c>
      <c r="C17211" s="4" t="s">
        <v>7</v>
      </c>
      <c r="D17211" s="4" t="s">
        <v>18</v>
      </c>
      <c r="E17211" s="4" t="s">
        <v>18</v>
      </c>
      <c r="F17211" s="4" t="s">
        <v>18</v>
      </c>
      <c r="G17211" s="4" t="s">
        <v>7</v>
      </c>
      <c r="H17211" s="4" t="s">
        <v>7</v>
      </c>
    </row>
    <row r="17212" spans="1:8">
      <c r="A17212" t="n">
        <v>146621</v>
      </c>
      <c r="B17212" s="35" t="n">
        <v>60</v>
      </c>
      <c r="C17212" s="7" t="n">
        <v>80</v>
      </c>
      <c r="D17212" s="7" t="n">
        <v>0</v>
      </c>
      <c r="E17212" s="7" t="n">
        <v>0</v>
      </c>
      <c r="F17212" s="7" t="n">
        <v>0</v>
      </c>
      <c r="G17212" s="7" t="n">
        <v>0</v>
      </c>
      <c r="H17212" s="7" t="n">
        <v>1</v>
      </c>
    </row>
    <row r="17213" spans="1:8">
      <c r="A17213" t="s">
        <v>4</v>
      </c>
      <c r="B17213" s="4" t="s">
        <v>5</v>
      </c>
      <c r="C17213" s="4" t="s">
        <v>7</v>
      </c>
      <c r="D17213" s="4" t="s">
        <v>18</v>
      </c>
      <c r="E17213" s="4" t="s">
        <v>18</v>
      </c>
      <c r="F17213" s="4" t="s">
        <v>18</v>
      </c>
      <c r="G17213" s="4" t="s">
        <v>7</v>
      </c>
      <c r="H17213" s="4" t="s">
        <v>7</v>
      </c>
    </row>
    <row r="17214" spans="1:8">
      <c r="A17214" t="n">
        <v>146640</v>
      </c>
      <c r="B17214" s="35" t="n">
        <v>60</v>
      </c>
      <c r="C17214" s="7" t="n">
        <v>80</v>
      </c>
      <c r="D17214" s="7" t="n">
        <v>0</v>
      </c>
      <c r="E17214" s="7" t="n">
        <v>0</v>
      </c>
      <c r="F17214" s="7" t="n">
        <v>0</v>
      </c>
      <c r="G17214" s="7" t="n">
        <v>0</v>
      </c>
      <c r="H17214" s="7" t="n">
        <v>0</v>
      </c>
    </row>
    <row r="17215" spans="1:8">
      <c r="A17215" t="s">
        <v>4</v>
      </c>
      <c r="B17215" s="4" t="s">
        <v>5</v>
      </c>
      <c r="C17215" s="4" t="s">
        <v>7</v>
      </c>
      <c r="D17215" s="4" t="s">
        <v>7</v>
      </c>
      <c r="E17215" s="4" t="s">
        <v>7</v>
      </c>
    </row>
    <row r="17216" spans="1:8">
      <c r="A17216" t="n">
        <v>146659</v>
      </c>
      <c r="B17216" s="45" t="n">
        <v>61</v>
      </c>
      <c r="C17216" s="7" t="n">
        <v>80</v>
      </c>
      <c r="D17216" s="7" t="n">
        <v>65533</v>
      </c>
      <c r="E17216" s="7" t="n">
        <v>0</v>
      </c>
    </row>
    <row r="17217" spans="1:8">
      <c r="A17217" t="s">
        <v>4</v>
      </c>
      <c r="B17217" s="4" t="s">
        <v>5</v>
      </c>
      <c r="C17217" s="4" t="s">
        <v>7</v>
      </c>
      <c r="D17217" s="4" t="s">
        <v>18</v>
      </c>
      <c r="E17217" s="4" t="s">
        <v>18</v>
      </c>
      <c r="F17217" s="4" t="s">
        <v>18</v>
      </c>
      <c r="G17217" s="4" t="s">
        <v>7</v>
      </c>
      <c r="H17217" s="4" t="s">
        <v>7</v>
      </c>
    </row>
    <row r="17218" spans="1:8">
      <c r="A17218" t="n">
        <v>146666</v>
      </c>
      <c r="B17218" s="35" t="n">
        <v>60</v>
      </c>
      <c r="C17218" s="7" t="n">
        <v>18</v>
      </c>
      <c r="D17218" s="7" t="n">
        <v>0</v>
      </c>
      <c r="E17218" s="7" t="n">
        <v>0</v>
      </c>
      <c r="F17218" s="7" t="n">
        <v>0</v>
      </c>
      <c r="G17218" s="7" t="n">
        <v>0</v>
      </c>
      <c r="H17218" s="7" t="n">
        <v>1</v>
      </c>
    </row>
    <row r="17219" spans="1:8">
      <c r="A17219" t="s">
        <v>4</v>
      </c>
      <c r="B17219" s="4" t="s">
        <v>5</v>
      </c>
      <c r="C17219" s="4" t="s">
        <v>7</v>
      </c>
      <c r="D17219" s="4" t="s">
        <v>18</v>
      </c>
      <c r="E17219" s="4" t="s">
        <v>18</v>
      </c>
      <c r="F17219" s="4" t="s">
        <v>18</v>
      </c>
      <c r="G17219" s="4" t="s">
        <v>7</v>
      </c>
      <c r="H17219" s="4" t="s">
        <v>7</v>
      </c>
    </row>
    <row r="17220" spans="1:8">
      <c r="A17220" t="n">
        <v>146685</v>
      </c>
      <c r="B17220" s="35" t="n">
        <v>60</v>
      </c>
      <c r="C17220" s="7" t="n">
        <v>18</v>
      </c>
      <c r="D17220" s="7" t="n">
        <v>0</v>
      </c>
      <c r="E17220" s="7" t="n">
        <v>0</v>
      </c>
      <c r="F17220" s="7" t="n">
        <v>0</v>
      </c>
      <c r="G17220" s="7" t="n">
        <v>0</v>
      </c>
      <c r="H17220" s="7" t="n">
        <v>0</v>
      </c>
    </row>
    <row r="17221" spans="1:8">
      <c r="A17221" t="s">
        <v>4</v>
      </c>
      <c r="B17221" s="4" t="s">
        <v>5</v>
      </c>
      <c r="C17221" s="4" t="s">
        <v>7</v>
      </c>
      <c r="D17221" s="4" t="s">
        <v>7</v>
      </c>
      <c r="E17221" s="4" t="s">
        <v>7</v>
      </c>
    </row>
    <row r="17222" spans="1:8">
      <c r="A17222" t="n">
        <v>146704</v>
      </c>
      <c r="B17222" s="45" t="n">
        <v>61</v>
      </c>
      <c r="C17222" s="7" t="n">
        <v>18</v>
      </c>
      <c r="D17222" s="7" t="n">
        <v>65533</v>
      </c>
      <c r="E17222" s="7" t="n">
        <v>0</v>
      </c>
    </row>
    <row r="17223" spans="1:8">
      <c r="A17223" t="s">
        <v>4</v>
      </c>
      <c r="B17223" s="4" t="s">
        <v>5</v>
      </c>
      <c r="C17223" s="4" t="s">
        <v>7</v>
      </c>
      <c r="D17223" s="4" t="s">
        <v>18</v>
      </c>
      <c r="E17223" s="4" t="s">
        <v>18</v>
      </c>
      <c r="F17223" s="4" t="s">
        <v>18</v>
      </c>
      <c r="G17223" s="4" t="s">
        <v>7</v>
      </c>
      <c r="H17223" s="4" t="s">
        <v>7</v>
      </c>
    </row>
    <row r="17224" spans="1:8">
      <c r="A17224" t="n">
        <v>146711</v>
      </c>
      <c r="B17224" s="35" t="n">
        <v>60</v>
      </c>
      <c r="C17224" s="7" t="n">
        <v>7032</v>
      </c>
      <c r="D17224" s="7" t="n">
        <v>0</v>
      </c>
      <c r="E17224" s="7" t="n">
        <v>0</v>
      </c>
      <c r="F17224" s="7" t="n">
        <v>0</v>
      </c>
      <c r="G17224" s="7" t="n">
        <v>0</v>
      </c>
      <c r="H17224" s="7" t="n">
        <v>1</v>
      </c>
    </row>
    <row r="17225" spans="1:8">
      <c r="A17225" t="s">
        <v>4</v>
      </c>
      <c r="B17225" s="4" t="s">
        <v>5</v>
      </c>
      <c r="C17225" s="4" t="s">
        <v>7</v>
      </c>
      <c r="D17225" s="4" t="s">
        <v>18</v>
      </c>
      <c r="E17225" s="4" t="s">
        <v>18</v>
      </c>
      <c r="F17225" s="4" t="s">
        <v>18</v>
      </c>
      <c r="G17225" s="4" t="s">
        <v>7</v>
      </c>
      <c r="H17225" s="4" t="s">
        <v>7</v>
      </c>
    </row>
    <row r="17226" spans="1:8">
      <c r="A17226" t="n">
        <v>146730</v>
      </c>
      <c r="B17226" s="35" t="n">
        <v>60</v>
      </c>
      <c r="C17226" s="7" t="n">
        <v>7032</v>
      </c>
      <c r="D17226" s="7" t="n">
        <v>0</v>
      </c>
      <c r="E17226" s="7" t="n">
        <v>0</v>
      </c>
      <c r="F17226" s="7" t="n">
        <v>0</v>
      </c>
      <c r="G17226" s="7" t="n">
        <v>0</v>
      </c>
      <c r="H17226" s="7" t="n">
        <v>0</v>
      </c>
    </row>
    <row r="17227" spans="1:8">
      <c r="A17227" t="s">
        <v>4</v>
      </c>
      <c r="B17227" s="4" t="s">
        <v>5</v>
      </c>
      <c r="C17227" s="4" t="s">
        <v>7</v>
      </c>
      <c r="D17227" s="4" t="s">
        <v>7</v>
      </c>
      <c r="E17227" s="4" t="s">
        <v>7</v>
      </c>
    </row>
    <row r="17228" spans="1:8">
      <c r="A17228" t="n">
        <v>146749</v>
      </c>
      <c r="B17228" s="45" t="n">
        <v>61</v>
      </c>
      <c r="C17228" s="7" t="n">
        <v>7032</v>
      </c>
      <c r="D17228" s="7" t="n">
        <v>65533</v>
      </c>
      <c r="E17228" s="7" t="n">
        <v>0</v>
      </c>
    </row>
    <row r="17229" spans="1:8">
      <c r="A17229" t="s">
        <v>4</v>
      </c>
      <c r="B17229" s="4" t="s">
        <v>5</v>
      </c>
      <c r="C17229" s="4" t="s">
        <v>7</v>
      </c>
      <c r="D17229" s="4" t="s">
        <v>18</v>
      </c>
      <c r="E17229" s="4" t="s">
        <v>18</v>
      </c>
      <c r="F17229" s="4" t="s">
        <v>18</v>
      </c>
      <c r="G17229" s="4" t="s">
        <v>7</v>
      </c>
      <c r="H17229" s="4" t="s">
        <v>7</v>
      </c>
    </row>
    <row r="17230" spans="1:8">
      <c r="A17230" t="n">
        <v>146756</v>
      </c>
      <c r="B17230" s="35" t="n">
        <v>60</v>
      </c>
      <c r="C17230" s="7" t="n">
        <v>14</v>
      </c>
      <c r="D17230" s="7" t="n">
        <v>0</v>
      </c>
      <c r="E17230" s="7" t="n">
        <v>0</v>
      </c>
      <c r="F17230" s="7" t="n">
        <v>0</v>
      </c>
      <c r="G17230" s="7" t="n">
        <v>0</v>
      </c>
      <c r="H17230" s="7" t="n">
        <v>1</v>
      </c>
    </row>
    <row r="17231" spans="1:8">
      <c r="A17231" t="s">
        <v>4</v>
      </c>
      <c r="B17231" s="4" t="s">
        <v>5</v>
      </c>
      <c r="C17231" s="4" t="s">
        <v>7</v>
      </c>
      <c r="D17231" s="4" t="s">
        <v>18</v>
      </c>
      <c r="E17231" s="4" t="s">
        <v>18</v>
      </c>
      <c r="F17231" s="4" t="s">
        <v>18</v>
      </c>
      <c r="G17231" s="4" t="s">
        <v>7</v>
      </c>
      <c r="H17231" s="4" t="s">
        <v>7</v>
      </c>
    </row>
    <row r="17232" spans="1:8">
      <c r="A17232" t="n">
        <v>146775</v>
      </c>
      <c r="B17232" s="35" t="n">
        <v>60</v>
      </c>
      <c r="C17232" s="7" t="n">
        <v>14</v>
      </c>
      <c r="D17232" s="7" t="n">
        <v>0</v>
      </c>
      <c r="E17232" s="7" t="n">
        <v>0</v>
      </c>
      <c r="F17232" s="7" t="n">
        <v>0</v>
      </c>
      <c r="G17232" s="7" t="n">
        <v>0</v>
      </c>
      <c r="H17232" s="7" t="n">
        <v>0</v>
      </c>
    </row>
    <row r="17233" spans="1:8">
      <c r="A17233" t="s">
        <v>4</v>
      </c>
      <c r="B17233" s="4" t="s">
        <v>5</v>
      </c>
      <c r="C17233" s="4" t="s">
        <v>7</v>
      </c>
      <c r="D17233" s="4" t="s">
        <v>7</v>
      </c>
      <c r="E17233" s="4" t="s">
        <v>7</v>
      </c>
    </row>
    <row r="17234" spans="1:8">
      <c r="A17234" t="n">
        <v>146794</v>
      </c>
      <c r="B17234" s="45" t="n">
        <v>61</v>
      </c>
      <c r="C17234" s="7" t="n">
        <v>14</v>
      </c>
      <c r="D17234" s="7" t="n">
        <v>65533</v>
      </c>
      <c r="E17234" s="7" t="n">
        <v>0</v>
      </c>
    </row>
    <row r="17235" spans="1:8">
      <c r="A17235" t="s">
        <v>4</v>
      </c>
      <c r="B17235" s="4" t="s">
        <v>5</v>
      </c>
      <c r="C17235" s="4" t="s">
        <v>7</v>
      </c>
      <c r="D17235" s="4" t="s">
        <v>18</v>
      </c>
      <c r="E17235" s="4" t="s">
        <v>18</v>
      </c>
      <c r="F17235" s="4" t="s">
        <v>18</v>
      </c>
      <c r="G17235" s="4" t="s">
        <v>7</v>
      </c>
      <c r="H17235" s="4" t="s">
        <v>7</v>
      </c>
    </row>
    <row r="17236" spans="1:8">
      <c r="A17236" t="n">
        <v>146801</v>
      </c>
      <c r="B17236" s="35" t="n">
        <v>60</v>
      </c>
      <c r="C17236" s="7" t="n">
        <v>15</v>
      </c>
      <c r="D17236" s="7" t="n">
        <v>0</v>
      </c>
      <c r="E17236" s="7" t="n">
        <v>0</v>
      </c>
      <c r="F17236" s="7" t="n">
        <v>0</v>
      </c>
      <c r="G17236" s="7" t="n">
        <v>0</v>
      </c>
      <c r="H17236" s="7" t="n">
        <v>1</v>
      </c>
    </row>
    <row r="17237" spans="1:8">
      <c r="A17237" t="s">
        <v>4</v>
      </c>
      <c r="B17237" s="4" t="s">
        <v>5</v>
      </c>
      <c r="C17237" s="4" t="s">
        <v>7</v>
      </c>
      <c r="D17237" s="4" t="s">
        <v>18</v>
      </c>
      <c r="E17237" s="4" t="s">
        <v>18</v>
      </c>
      <c r="F17237" s="4" t="s">
        <v>18</v>
      </c>
      <c r="G17237" s="4" t="s">
        <v>7</v>
      </c>
      <c r="H17237" s="4" t="s">
        <v>7</v>
      </c>
    </row>
    <row r="17238" spans="1:8">
      <c r="A17238" t="n">
        <v>146820</v>
      </c>
      <c r="B17238" s="35" t="n">
        <v>60</v>
      </c>
      <c r="C17238" s="7" t="n">
        <v>15</v>
      </c>
      <c r="D17238" s="7" t="n">
        <v>0</v>
      </c>
      <c r="E17238" s="7" t="n">
        <v>0</v>
      </c>
      <c r="F17238" s="7" t="n">
        <v>0</v>
      </c>
      <c r="G17238" s="7" t="n">
        <v>0</v>
      </c>
      <c r="H17238" s="7" t="n">
        <v>0</v>
      </c>
    </row>
    <row r="17239" spans="1:8">
      <c r="A17239" t="s">
        <v>4</v>
      </c>
      <c r="B17239" s="4" t="s">
        <v>5</v>
      </c>
      <c r="C17239" s="4" t="s">
        <v>7</v>
      </c>
      <c r="D17239" s="4" t="s">
        <v>7</v>
      </c>
      <c r="E17239" s="4" t="s">
        <v>7</v>
      </c>
    </row>
    <row r="17240" spans="1:8">
      <c r="A17240" t="n">
        <v>146839</v>
      </c>
      <c r="B17240" s="45" t="n">
        <v>61</v>
      </c>
      <c r="C17240" s="7" t="n">
        <v>15</v>
      </c>
      <c r="D17240" s="7" t="n">
        <v>65533</v>
      </c>
      <c r="E17240" s="7" t="n">
        <v>0</v>
      </c>
    </row>
    <row r="17241" spans="1:8">
      <c r="A17241" t="s">
        <v>4</v>
      </c>
      <c r="B17241" s="4" t="s">
        <v>5</v>
      </c>
      <c r="C17241" s="4" t="s">
        <v>7</v>
      </c>
      <c r="D17241" s="4" t="s">
        <v>18</v>
      </c>
      <c r="E17241" s="4" t="s">
        <v>18</v>
      </c>
      <c r="F17241" s="4" t="s">
        <v>18</v>
      </c>
      <c r="G17241" s="4" t="s">
        <v>7</v>
      </c>
      <c r="H17241" s="4" t="s">
        <v>7</v>
      </c>
    </row>
    <row r="17242" spans="1:8">
      <c r="A17242" t="n">
        <v>146846</v>
      </c>
      <c r="B17242" s="35" t="n">
        <v>60</v>
      </c>
      <c r="C17242" s="7" t="n">
        <v>31</v>
      </c>
      <c r="D17242" s="7" t="n">
        <v>0</v>
      </c>
      <c r="E17242" s="7" t="n">
        <v>0</v>
      </c>
      <c r="F17242" s="7" t="n">
        <v>0</v>
      </c>
      <c r="G17242" s="7" t="n">
        <v>0</v>
      </c>
      <c r="H17242" s="7" t="n">
        <v>1</v>
      </c>
    </row>
    <row r="17243" spans="1:8">
      <c r="A17243" t="s">
        <v>4</v>
      </c>
      <c r="B17243" s="4" t="s">
        <v>5</v>
      </c>
      <c r="C17243" s="4" t="s">
        <v>7</v>
      </c>
      <c r="D17243" s="4" t="s">
        <v>18</v>
      </c>
      <c r="E17243" s="4" t="s">
        <v>18</v>
      </c>
      <c r="F17243" s="4" t="s">
        <v>18</v>
      </c>
      <c r="G17243" s="4" t="s">
        <v>7</v>
      </c>
      <c r="H17243" s="4" t="s">
        <v>7</v>
      </c>
    </row>
    <row r="17244" spans="1:8">
      <c r="A17244" t="n">
        <v>146865</v>
      </c>
      <c r="B17244" s="35" t="n">
        <v>60</v>
      </c>
      <c r="C17244" s="7" t="n">
        <v>31</v>
      </c>
      <c r="D17244" s="7" t="n">
        <v>0</v>
      </c>
      <c r="E17244" s="7" t="n">
        <v>0</v>
      </c>
      <c r="F17244" s="7" t="n">
        <v>0</v>
      </c>
      <c r="G17244" s="7" t="n">
        <v>0</v>
      </c>
      <c r="H17244" s="7" t="n">
        <v>0</v>
      </c>
    </row>
    <row r="17245" spans="1:8">
      <c r="A17245" t="s">
        <v>4</v>
      </c>
      <c r="B17245" s="4" t="s">
        <v>5</v>
      </c>
      <c r="C17245" s="4" t="s">
        <v>7</v>
      </c>
      <c r="D17245" s="4" t="s">
        <v>7</v>
      </c>
      <c r="E17245" s="4" t="s">
        <v>7</v>
      </c>
    </row>
    <row r="17246" spans="1:8">
      <c r="A17246" t="n">
        <v>146884</v>
      </c>
      <c r="B17246" s="45" t="n">
        <v>61</v>
      </c>
      <c r="C17246" s="7" t="n">
        <v>31</v>
      </c>
      <c r="D17246" s="7" t="n">
        <v>65533</v>
      </c>
      <c r="E17246" s="7" t="n">
        <v>0</v>
      </c>
    </row>
    <row r="17247" spans="1:8">
      <c r="A17247" t="s">
        <v>4</v>
      </c>
      <c r="B17247" s="4" t="s">
        <v>5</v>
      </c>
      <c r="C17247" s="4" t="s">
        <v>7</v>
      </c>
      <c r="D17247" s="4" t="s">
        <v>18</v>
      </c>
      <c r="E17247" s="4" t="s">
        <v>18</v>
      </c>
      <c r="F17247" s="4" t="s">
        <v>18</v>
      </c>
      <c r="G17247" s="4" t="s">
        <v>7</v>
      </c>
      <c r="H17247" s="4" t="s">
        <v>7</v>
      </c>
    </row>
    <row r="17248" spans="1:8">
      <c r="A17248" t="n">
        <v>146891</v>
      </c>
      <c r="B17248" s="35" t="n">
        <v>60</v>
      </c>
      <c r="C17248" s="7" t="n">
        <v>33</v>
      </c>
      <c r="D17248" s="7" t="n">
        <v>0</v>
      </c>
      <c r="E17248" s="7" t="n">
        <v>0</v>
      </c>
      <c r="F17248" s="7" t="n">
        <v>0</v>
      </c>
      <c r="G17248" s="7" t="n">
        <v>0</v>
      </c>
      <c r="H17248" s="7" t="n">
        <v>1</v>
      </c>
    </row>
    <row r="17249" spans="1:8">
      <c r="A17249" t="s">
        <v>4</v>
      </c>
      <c r="B17249" s="4" t="s">
        <v>5</v>
      </c>
      <c r="C17249" s="4" t="s">
        <v>7</v>
      </c>
      <c r="D17249" s="4" t="s">
        <v>18</v>
      </c>
      <c r="E17249" s="4" t="s">
        <v>18</v>
      </c>
      <c r="F17249" s="4" t="s">
        <v>18</v>
      </c>
      <c r="G17249" s="4" t="s">
        <v>7</v>
      </c>
      <c r="H17249" s="4" t="s">
        <v>7</v>
      </c>
    </row>
    <row r="17250" spans="1:8">
      <c r="A17250" t="n">
        <v>146910</v>
      </c>
      <c r="B17250" s="35" t="n">
        <v>60</v>
      </c>
      <c r="C17250" s="7" t="n">
        <v>33</v>
      </c>
      <c r="D17250" s="7" t="n">
        <v>0</v>
      </c>
      <c r="E17250" s="7" t="n">
        <v>0</v>
      </c>
      <c r="F17250" s="7" t="n">
        <v>0</v>
      </c>
      <c r="G17250" s="7" t="n">
        <v>0</v>
      </c>
      <c r="H17250" s="7" t="n">
        <v>0</v>
      </c>
    </row>
    <row r="17251" spans="1:8">
      <c r="A17251" t="s">
        <v>4</v>
      </c>
      <c r="B17251" s="4" t="s">
        <v>5</v>
      </c>
      <c r="C17251" s="4" t="s">
        <v>7</v>
      </c>
      <c r="D17251" s="4" t="s">
        <v>7</v>
      </c>
      <c r="E17251" s="4" t="s">
        <v>7</v>
      </c>
    </row>
    <row r="17252" spans="1:8">
      <c r="A17252" t="n">
        <v>146929</v>
      </c>
      <c r="B17252" s="45" t="n">
        <v>61</v>
      </c>
      <c r="C17252" s="7" t="n">
        <v>33</v>
      </c>
      <c r="D17252" s="7" t="n">
        <v>65533</v>
      </c>
      <c r="E17252" s="7" t="n">
        <v>0</v>
      </c>
    </row>
    <row r="17253" spans="1:8">
      <c r="A17253" t="s">
        <v>4</v>
      </c>
      <c r="B17253" s="4" t="s">
        <v>5</v>
      </c>
      <c r="C17253" s="4" t="s">
        <v>7</v>
      </c>
      <c r="D17253" s="4" t="s">
        <v>18</v>
      </c>
      <c r="E17253" s="4" t="s">
        <v>18</v>
      </c>
      <c r="F17253" s="4" t="s">
        <v>18</v>
      </c>
      <c r="G17253" s="4" t="s">
        <v>7</v>
      </c>
      <c r="H17253" s="4" t="s">
        <v>7</v>
      </c>
    </row>
    <row r="17254" spans="1:8">
      <c r="A17254" t="n">
        <v>146936</v>
      </c>
      <c r="B17254" s="35" t="n">
        <v>60</v>
      </c>
      <c r="C17254" s="7" t="n">
        <v>16</v>
      </c>
      <c r="D17254" s="7" t="n">
        <v>0</v>
      </c>
      <c r="E17254" s="7" t="n">
        <v>0</v>
      </c>
      <c r="F17254" s="7" t="n">
        <v>0</v>
      </c>
      <c r="G17254" s="7" t="n">
        <v>0</v>
      </c>
      <c r="H17254" s="7" t="n">
        <v>1</v>
      </c>
    </row>
    <row r="17255" spans="1:8">
      <c r="A17255" t="s">
        <v>4</v>
      </c>
      <c r="B17255" s="4" t="s">
        <v>5</v>
      </c>
      <c r="C17255" s="4" t="s">
        <v>7</v>
      </c>
      <c r="D17255" s="4" t="s">
        <v>18</v>
      </c>
      <c r="E17255" s="4" t="s">
        <v>18</v>
      </c>
      <c r="F17255" s="4" t="s">
        <v>18</v>
      </c>
      <c r="G17255" s="4" t="s">
        <v>7</v>
      </c>
      <c r="H17255" s="4" t="s">
        <v>7</v>
      </c>
    </row>
    <row r="17256" spans="1:8">
      <c r="A17256" t="n">
        <v>146955</v>
      </c>
      <c r="B17256" s="35" t="n">
        <v>60</v>
      </c>
      <c r="C17256" s="7" t="n">
        <v>16</v>
      </c>
      <c r="D17256" s="7" t="n">
        <v>0</v>
      </c>
      <c r="E17256" s="7" t="n">
        <v>0</v>
      </c>
      <c r="F17256" s="7" t="n">
        <v>0</v>
      </c>
      <c r="G17256" s="7" t="n">
        <v>0</v>
      </c>
      <c r="H17256" s="7" t="n">
        <v>0</v>
      </c>
    </row>
    <row r="17257" spans="1:8">
      <c r="A17257" t="s">
        <v>4</v>
      </c>
      <c r="B17257" s="4" t="s">
        <v>5</v>
      </c>
      <c r="C17257" s="4" t="s">
        <v>7</v>
      </c>
      <c r="D17257" s="4" t="s">
        <v>7</v>
      </c>
      <c r="E17257" s="4" t="s">
        <v>7</v>
      </c>
    </row>
    <row r="17258" spans="1:8">
      <c r="A17258" t="n">
        <v>146974</v>
      </c>
      <c r="B17258" s="45" t="n">
        <v>61</v>
      </c>
      <c r="C17258" s="7" t="n">
        <v>16</v>
      </c>
      <c r="D17258" s="7" t="n">
        <v>65533</v>
      </c>
      <c r="E17258" s="7" t="n">
        <v>0</v>
      </c>
    </row>
    <row r="17259" spans="1:8">
      <c r="A17259" t="s">
        <v>4</v>
      </c>
      <c r="B17259" s="4" t="s">
        <v>5</v>
      </c>
      <c r="C17259" s="4" t="s">
        <v>8</v>
      </c>
      <c r="D17259" s="4" t="s">
        <v>8</v>
      </c>
      <c r="E17259" s="4" t="s">
        <v>18</v>
      </c>
      <c r="F17259" s="4" t="s">
        <v>18</v>
      </c>
      <c r="G17259" s="4" t="s">
        <v>18</v>
      </c>
      <c r="H17259" s="4" t="s">
        <v>7</v>
      </c>
    </row>
    <row r="17260" spans="1:8">
      <c r="A17260" t="n">
        <v>146981</v>
      </c>
      <c r="B17260" s="36" t="n">
        <v>45</v>
      </c>
      <c r="C17260" s="7" t="n">
        <v>2</v>
      </c>
      <c r="D17260" s="7" t="n">
        <v>3</v>
      </c>
      <c r="E17260" s="7" t="n">
        <v>-0.980000019073486</v>
      </c>
      <c r="F17260" s="7" t="n">
        <v>1.29999995231628</v>
      </c>
      <c r="G17260" s="7" t="n">
        <v>-31.8600006103516</v>
      </c>
      <c r="H17260" s="7" t="n">
        <v>0</v>
      </c>
    </row>
    <row r="17261" spans="1:8">
      <c r="A17261" t="s">
        <v>4</v>
      </c>
      <c r="B17261" s="4" t="s">
        <v>5</v>
      </c>
      <c r="C17261" s="4" t="s">
        <v>8</v>
      </c>
      <c r="D17261" s="4" t="s">
        <v>8</v>
      </c>
      <c r="E17261" s="4" t="s">
        <v>18</v>
      </c>
      <c r="F17261" s="4" t="s">
        <v>18</v>
      </c>
      <c r="G17261" s="4" t="s">
        <v>18</v>
      </c>
      <c r="H17261" s="4" t="s">
        <v>7</v>
      </c>
      <c r="I17261" s="4" t="s">
        <v>8</v>
      </c>
    </row>
    <row r="17262" spans="1:8">
      <c r="A17262" t="n">
        <v>146998</v>
      </c>
      <c r="B17262" s="36" t="n">
        <v>45</v>
      </c>
      <c r="C17262" s="7" t="n">
        <v>4</v>
      </c>
      <c r="D17262" s="7" t="n">
        <v>3</v>
      </c>
      <c r="E17262" s="7" t="n">
        <v>3.66000008583069</v>
      </c>
      <c r="F17262" s="7" t="n">
        <v>241.910003662109</v>
      </c>
      <c r="G17262" s="7" t="n">
        <v>0</v>
      </c>
      <c r="H17262" s="7" t="n">
        <v>0</v>
      </c>
      <c r="I17262" s="7" t="n">
        <v>0</v>
      </c>
    </row>
    <row r="17263" spans="1:8">
      <c r="A17263" t="s">
        <v>4</v>
      </c>
      <c r="B17263" s="4" t="s">
        <v>5</v>
      </c>
      <c r="C17263" s="4" t="s">
        <v>8</v>
      </c>
      <c r="D17263" s="4" t="s">
        <v>8</v>
      </c>
      <c r="E17263" s="4" t="s">
        <v>18</v>
      </c>
      <c r="F17263" s="4" t="s">
        <v>7</v>
      </c>
    </row>
    <row r="17264" spans="1:8">
      <c r="A17264" t="n">
        <v>147016</v>
      </c>
      <c r="B17264" s="36" t="n">
        <v>45</v>
      </c>
      <c r="C17264" s="7" t="n">
        <v>5</v>
      </c>
      <c r="D17264" s="7" t="n">
        <v>3</v>
      </c>
      <c r="E17264" s="7" t="n">
        <v>3.40000009536743</v>
      </c>
      <c r="F17264" s="7" t="n">
        <v>0</v>
      </c>
    </row>
    <row r="17265" spans="1:9">
      <c r="A17265" t="s">
        <v>4</v>
      </c>
      <c r="B17265" s="4" t="s">
        <v>5</v>
      </c>
      <c r="C17265" s="4" t="s">
        <v>8</v>
      </c>
      <c r="D17265" s="4" t="s">
        <v>8</v>
      </c>
      <c r="E17265" s="4" t="s">
        <v>18</v>
      </c>
      <c r="F17265" s="4" t="s">
        <v>7</v>
      </c>
    </row>
    <row r="17266" spans="1:9">
      <c r="A17266" t="n">
        <v>147025</v>
      </c>
      <c r="B17266" s="36" t="n">
        <v>45</v>
      </c>
      <c r="C17266" s="7" t="n">
        <v>11</v>
      </c>
      <c r="D17266" s="7" t="n">
        <v>3</v>
      </c>
      <c r="E17266" s="7" t="n">
        <v>34</v>
      </c>
      <c r="F17266" s="7" t="n">
        <v>0</v>
      </c>
    </row>
    <row r="17267" spans="1:9">
      <c r="A17267" t="s">
        <v>4</v>
      </c>
      <c r="B17267" s="4" t="s">
        <v>5</v>
      </c>
      <c r="C17267" s="4" t="s">
        <v>8</v>
      </c>
      <c r="D17267" s="4" t="s">
        <v>8</v>
      </c>
      <c r="E17267" s="4" t="s">
        <v>18</v>
      </c>
      <c r="F17267" s="4" t="s">
        <v>7</v>
      </c>
    </row>
    <row r="17268" spans="1:9">
      <c r="A17268" t="n">
        <v>147034</v>
      </c>
      <c r="B17268" s="36" t="n">
        <v>45</v>
      </c>
      <c r="C17268" s="7" t="n">
        <v>5</v>
      </c>
      <c r="D17268" s="7" t="n">
        <v>3</v>
      </c>
      <c r="E17268" s="7" t="n">
        <v>3.20000004768372</v>
      </c>
      <c r="F17268" s="7" t="n">
        <v>20000</v>
      </c>
    </row>
    <row r="17269" spans="1:9">
      <c r="A17269" t="s">
        <v>4</v>
      </c>
      <c r="B17269" s="4" t="s">
        <v>5</v>
      </c>
      <c r="C17269" s="4" t="s">
        <v>8</v>
      </c>
      <c r="D17269" s="4" t="s">
        <v>7</v>
      </c>
    </row>
    <row r="17270" spans="1:9">
      <c r="A17270" t="n">
        <v>147043</v>
      </c>
      <c r="B17270" s="25" t="n">
        <v>58</v>
      </c>
      <c r="C17270" s="7" t="n">
        <v>255</v>
      </c>
      <c r="D17270" s="7" t="n">
        <v>0</v>
      </c>
    </row>
    <row r="17271" spans="1:9">
      <c r="A17271" t="s">
        <v>4</v>
      </c>
      <c r="B17271" s="4" t="s">
        <v>5</v>
      </c>
      <c r="C17271" s="4" t="s">
        <v>8</v>
      </c>
      <c r="D17271" s="4" t="s">
        <v>7</v>
      </c>
      <c r="E17271" s="4" t="s">
        <v>9</v>
      </c>
    </row>
    <row r="17272" spans="1:9">
      <c r="A17272" t="n">
        <v>147047</v>
      </c>
      <c r="B17272" s="38" t="n">
        <v>51</v>
      </c>
      <c r="C17272" s="7" t="n">
        <v>4</v>
      </c>
      <c r="D17272" s="7" t="n">
        <v>0</v>
      </c>
      <c r="E17272" s="7" t="s">
        <v>294</v>
      </c>
    </row>
    <row r="17273" spans="1:9">
      <c r="A17273" t="s">
        <v>4</v>
      </c>
      <c r="B17273" s="4" t="s">
        <v>5</v>
      </c>
      <c r="C17273" s="4" t="s">
        <v>7</v>
      </c>
    </row>
    <row r="17274" spans="1:9">
      <c r="A17274" t="n">
        <v>147060</v>
      </c>
      <c r="B17274" s="23" t="n">
        <v>16</v>
      </c>
      <c r="C17274" s="7" t="n">
        <v>0</v>
      </c>
    </row>
    <row r="17275" spans="1:9">
      <c r="A17275" t="s">
        <v>4</v>
      </c>
      <c r="B17275" s="4" t="s">
        <v>5</v>
      </c>
      <c r="C17275" s="4" t="s">
        <v>7</v>
      </c>
      <c r="D17275" s="4" t="s">
        <v>69</v>
      </c>
      <c r="E17275" s="4" t="s">
        <v>8</v>
      </c>
      <c r="F17275" s="4" t="s">
        <v>8</v>
      </c>
    </row>
    <row r="17276" spans="1:9">
      <c r="A17276" t="n">
        <v>147063</v>
      </c>
      <c r="B17276" s="39" t="n">
        <v>26</v>
      </c>
      <c r="C17276" s="7" t="n">
        <v>0</v>
      </c>
      <c r="D17276" s="7" t="s">
        <v>342</v>
      </c>
      <c r="E17276" s="7" t="n">
        <v>2</v>
      </c>
      <c r="F17276" s="7" t="n">
        <v>0</v>
      </c>
    </row>
    <row r="17277" spans="1:9">
      <c r="A17277" t="s">
        <v>4</v>
      </c>
      <c r="B17277" s="4" t="s">
        <v>5</v>
      </c>
    </row>
    <row r="17278" spans="1:9">
      <c r="A17278" t="n">
        <v>147120</v>
      </c>
      <c r="B17278" s="30" t="n">
        <v>28</v>
      </c>
    </row>
    <row r="17279" spans="1:9">
      <c r="A17279" t="s">
        <v>4</v>
      </c>
      <c r="B17279" s="4" t="s">
        <v>5</v>
      </c>
      <c r="C17279" s="4" t="s">
        <v>8</v>
      </c>
      <c r="D17279" s="4" t="s">
        <v>7</v>
      </c>
      <c r="E17279" s="4" t="s">
        <v>9</v>
      </c>
    </row>
    <row r="17280" spans="1:9">
      <c r="A17280" t="n">
        <v>147121</v>
      </c>
      <c r="B17280" s="38" t="n">
        <v>51</v>
      </c>
      <c r="C17280" s="7" t="n">
        <v>4</v>
      </c>
      <c r="D17280" s="7" t="n">
        <v>2</v>
      </c>
      <c r="E17280" s="7" t="s">
        <v>294</v>
      </c>
    </row>
    <row r="17281" spans="1:6">
      <c r="A17281" t="s">
        <v>4</v>
      </c>
      <c r="B17281" s="4" t="s">
        <v>5</v>
      </c>
      <c r="C17281" s="4" t="s">
        <v>7</v>
      </c>
    </row>
    <row r="17282" spans="1:6">
      <c r="A17282" t="n">
        <v>147134</v>
      </c>
      <c r="B17282" s="23" t="n">
        <v>16</v>
      </c>
      <c r="C17282" s="7" t="n">
        <v>0</v>
      </c>
    </row>
    <row r="17283" spans="1:6">
      <c r="A17283" t="s">
        <v>4</v>
      </c>
      <c r="B17283" s="4" t="s">
        <v>5</v>
      </c>
      <c r="C17283" s="4" t="s">
        <v>7</v>
      </c>
      <c r="D17283" s="4" t="s">
        <v>69</v>
      </c>
      <c r="E17283" s="4" t="s">
        <v>8</v>
      </c>
      <c r="F17283" s="4" t="s">
        <v>8</v>
      </c>
    </row>
    <row r="17284" spans="1:6">
      <c r="A17284" t="n">
        <v>147137</v>
      </c>
      <c r="B17284" s="39" t="n">
        <v>26</v>
      </c>
      <c r="C17284" s="7" t="n">
        <v>2</v>
      </c>
      <c r="D17284" s="7" t="s">
        <v>343</v>
      </c>
      <c r="E17284" s="7" t="n">
        <v>2</v>
      </c>
      <c r="F17284" s="7" t="n">
        <v>0</v>
      </c>
    </row>
    <row r="17285" spans="1:6">
      <c r="A17285" t="s">
        <v>4</v>
      </c>
      <c r="B17285" s="4" t="s">
        <v>5</v>
      </c>
    </row>
    <row r="17286" spans="1:6">
      <c r="A17286" t="n">
        <v>147226</v>
      </c>
      <c r="B17286" s="30" t="n">
        <v>28</v>
      </c>
    </row>
    <row r="17287" spans="1:6">
      <c r="A17287" t="s">
        <v>4</v>
      </c>
      <c r="B17287" s="4" t="s">
        <v>5</v>
      </c>
      <c r="C17287" s="4" t="s">
        <v>8</v>
      </c>
      <c r="D17287" s="4" t="s">
        <v>7</v>
      </c>
      <c r="E17287" s="4" t="s">
        <v>9</v>
      </c>
    </row>
    <row r="17288" spans="1:6">
      <c r="A17288" t="n">
        <v>147227</v>
      </c>
      <c r="B17288" s="38" t="n">
        <v>51</v>
      </c>
      <c r="C17288" s="7" t="n">
        <v>4</v>
      </c>
      <c r="D17288" s="7" t="n">
        <v>16</v>
      </c>
      <c r="E17288" s="7" t="s">
        <v>344</v>
      </c>
    </row>
    <row r="17289" spans="1:6">
      <c r="A17289" t="s">
        <v>4</v>
      </c>
      <c r="B17289" s="4" t="s">
        <v>5</v>
      </c>
      <c r="C17289" s="4" t="s">
        <v>7</v>
      </c>
    </row>
    <row r="17290" spans="1:6">
      <c r="A17290" t="n">
        <v>147241</v>
      </c>
      <c r="B17290" s="23" t="n">
        <v>16</v>
      </c>
      <c r="C17290" s="7" t="n">
        <v>0</v>
      </c>
    </row>
    <row r="17291" spans="1:6">
      <c r="A17291" t="s">
        <v>4</v>
      </c>
      <c r="B17291" s="4" t="s">
        <v>5</v>
      </c>
      <c r="C17291" s="4" t="s">
        <v>7</v>
      </c>
      <c r="D17291" s="4" t="s">
        <v>69</v>
      </c>
      <c r="E17291" s="4" t="s">
        <v>8</v>
      </c>
      <c r="F17291" s="4" t="s">
        <v>8</v>
      </c>
    </row>
    <row r="17292" spans="1:6">
      <c r="A17292" t="n">
        <v>147244</v>
      </c>
      <c r="B17292" s="39" t="n">
        <v>26</v>
      </c>
      <c r="C17292" s="7" t="n">
        <v>16</v>
      </c>
      <c r="D17292" s="7" t="s">
        <v>345</v>
      </c>
      <c r="E17292" s="7" t="n">
        <v>2</v>
      </c>
      <c r="F17292" s="7" t="n">
        <v>0</v>
      </c>
    </row>
    <row r="17293" spans="1:6">
      <c r="A17293" t="s">
        <v>4</v>
      </c>
      <c r="B17293" s="4" t="s">
        <v>5</v>
      </c>
    </row>
    <row r="17294" spans="1:6">
      <c r="A17294" t="n">
        <v>147330</v>
      </c>
      <c r="B17294" s="30" t="n">
        <v>28</v>
      </c>
    </row>
    <row r="17295" spans="1:6">
      <c r="A17295" t="s">
        <v>4</v>
      </c>
      <c r="B17295" s="4" t="s">
        <v>5</v>
      </c>
      <c r="C17295" s="4" t="s">
        <v>8</v>
      </c>
      <c r="D17295" s="4" t="s">
        <v>7</v>
      </c>
      <c r="E17295" s="4" t="s">
        <v>9</v>
      </c>
    </row>
    <row r="17296" spans="1:6">
      <c r="A17296" t="n">
        <v>147331</v>
      </c>
      <c r="B17296" s="38" t="n">
        <v>51</v>
      </c>
      <c r="C17296" s="7" t="n">
        <v>4</v>
      </c>
      <c r="D17296" s="7" t="n">
        <v>15</v>
      </c>
      <c r="E17296" s="7" t="s">
        <v>128</v>
      </c>
    </row>
    <row r="17297" spans="1:6">
      <c r="A17297" t="s">
        <v>4</v>
      </c>
      <c r="B17297" s="4" t="s">
        <v>5</v>
      </c>
      <c r="C17297" s="4" t="s">
        <v>7</v>
      </c>
    </row>
    <row r="17298" spans="1:6">
      <c r="A17298" t="n">
        <v>147344</v>
      </c>
      <c r="B17298" s="23" t="n">
        <v>16</v>
      </c>
      <c r="C17298" s="7" t="n">
        <v>0</v>
      </c>
    </row>
    <row r="17299" spans="1:6">
      <c r="A17299" t="s">
        <v>4</v>
      </c>
      <c r="B17299" s="4" t="s">
        <v>5</v>
      </c>
      <c r="C17299" s="4" t="s">
        <v>7</v>
      </c>
      <c r="D17299" s="4" t="s">
        <v>69</v>
      </c>
      <c r="E17299" s="4" t="s">
        <v>8</v>
      </c>
      <c r="F17299" s="4" t="s">
        <v>8</v>
      </c>
    </row>
    <row r="17300" spans="1:6">
      <c r="A17300" t="n">
        <v>147347</v>
      </c>
      <c r="B17300" s="39" t="n">
        <v>26</v>
      </c>
      <c r="C17300" s="7" t="n">
        <v>15</v>
      </c>
      <c r="D17300" s="7" t="s">
        <v>346</v>
      </c>
      <c r="E17300" s="7" t="n">
        <v>2</v>
      </c>
      <c r="F17300" s="7" t="n">
        <v>0</v>
      </c>
    </row>
    <row r="17301" spans="1:6">
      <c r="A17301" t="s">
        <v>4</v>
      </c>
      <c r="B17301" s="4" t="s">
        <v>5</v>
      </c>
    </row>
    <row r="17302" spans="1:6">
      <c r="A17302" t="n">
        <v>147451</v>
      </c>
      <c r="B17302" s="30" t="n">
        <v>28</v>
      </c>
    </row>
    <row r="17303" spans="1:6">
      <c r="A17303" t="s">
        <v>4</v>
      </c>
      <c r="B17303" s="4" t="s">
        <v>5</v>
      </c>
      <c r="C17303" s="4" t="s">
        <v>8</v>
      </c>
      <c r="D17303" s="4" t="s">
        <v>7</v>
      </c>
      <c r="E17303" s="4" t="s">
        <v>9</v>
      </c>
    </row>
    <row r="17304" spans="1:6">
      <c r="A17304" t="n">
        <v>147452</v>
      </c>
      <c r="B17304" s="38" t="n">
        <v>51</v>
      </c>
      <c r="C17304" s="7" t="n">
        <v>4</v>
      </c>
      <c r="D17304" s="7" t="n">
        <v>14</v>
      </c>
      <c r="E17304" s="7" t="s">
        <v>298</v>
      </c>
    </row>
    <row r="17305" spans="1:6">
      <c r="A17305" t="s">
        <v>4</v>
      </c>
      <c r="B17305" s="4" t="s">
        <v>5</v>
      </c>
      <c r="C17305" s="4" t="s">
        <v>7</v>
      </c>
    </row>
    <row r="17306" spans="1:6">
      <c r="A17306" t="n">
        <v>147466</v>
      </c>
      <c r="B17306" s="23" t="n">
        <v>16</v>
      </c>
      <c r="C17306" s="7" t="n">
        <v>0</v>
      </c>
    </row>
    <row r="17307" spans="1:6">
      <c r="A17307" t="s">
        <v>4</v>
      </c>
      <c r="B17307" s="4" t="s">
        <v>5</v>
      </c>
      <c r="C17307" s="4" t="s">
        <v>7</v>
      </c>
      <c r="D17307" s="4" t="s">
        <v>69</v>
      </c>
      <c r="E17307" s="4" t="s">
        <v>8</v>
      </c>
      <c r="F17307" s="4" t="s">
        <v>8</v>
      </c>
    </row>
    <row r="17308" spans="1:6">
      <c r="A17308" t="n">
        <v>147469</v>
      </c>
      <c r="B17308" s="39" t="n">
        <v>26</v>
      </c>
      <c r="C17308" s="7" t="n">
        <v>14</v>
      </c>
      <c r="D17308" s="7" t="s">
        <v>347</v>
      </c>
      <c r="E17308" s="7" t="n">
        <v>2</v>
      </c>
      <c r="F17308" s="7" t="n">
        <v>0</v>
      </c>
    </row>
    <row r="17309" spans="1:6">
      <c r="A17309" t="s">
        <v>4</v>
      </c>
      <c r="B17309" s="4" t="s">
        <v>5</v>
      </c>
    </row>
    <row r="17310" spans="1:6">
      <c r="A17310" t="n">
        <v>147499</v>
      </c>
      <c r="B17310" s="30" t="n">
        <v>28</v>
      </c>
    </row>
    <row r="17311" spans="1:6">
      <c r="A17311" t="s">
        <v>4</v>
      </c>
      <c r="B17311" s="4" t="s">
        <v>5</v>
      </c>
      <c r="C17311" s="4" t="s">
        <v>7</v>
      </c>
      <c r="D17311" s="4" t="s">
        <v>8</v>
      </c>
    </row>
    <row r="17312" spans="1:6">
      <c r="A17312" t="n">
        <v>147500</v>
      </c>
      <c r="B17312" s="60" t="n">
        <v>89</v>
      </c>
      <c r="C17312" s="7" t="n">
        <v>65533</v>
      </c>
      <c r="D17312" s="7" t="n">
        <v>1</v>
      </c>
    </row>
    <row r="17313" spans="1:6">
      <c r="A17313" t="s">
        <v>4</v>
      </c>
      <c r="B17313" s="4" t="s">
        <v>5</v>
      </c>
      <c r="C17313" s="4" t="s">
        <v>8</v>
      </c>
      <c r="D17313" s="4" t="s">
        <v>7</v>
      </c>
      <c r="E17313" s="4" t="s">
        <v>18</v>
      </c>
    </row>
    <row r="17314" spans="1:6">
      <c r="A17314" t="n">
        <v>147504</v>
      </c>
      <c r="B17314" s="25" t="n">
        <v>58</v>
      </c>
      <c r="C17314" s="7" t="n">
        <v>101</v>
      </c>
      <c r="D17314" s="7" t="n">
        <v>300</v>
      </c>
      <c r="E17314" s="7" t="n">
        <v>1</v>
      </c>
    </row>
    <row r="17315" spans="1:6">
      <c r="A17315" t="s">
        <v>4</v>
      </c>
      <c r="B17315" s="4" t="s">
        <v>5</v>
      </c>
      <c r="C17315" s="4" t="s">
        <v>8</v>
      </c>
      <c r="D17315" s="4" t="s">
        <v>7</v>
      </c>
    </row>
    <row r="17316" spans="1:6">
      <c r="A17316" t="n">
        <v>147512</v>
      </c>
      <c r="B17316" s="25" t="n">
        <v>58</v>
      </c>
      <c r="C17316" s="7" t="n">
        <v>254</v>
      </c>
      <c r="D17316" s="7" t="n">
        <v>0</v>
      </c>
    </row>
    <row r="17317" spans="1:6">
      <c r="A17317" t="s">
        <v>4</v>
      </c>
      <c r="B17317" s="4" t="s">
        <v>5</v>
      </c>
      <c r="C17317" s="4" t="s">
        <v>8</v>
      </c>
      <c r="D17317" s="4" t="s">
        <v>7</v>
      </c>
      <c r="E17317" s="4" t="s">
        <v>9</v>
      </c>
      <c r="F17317" s="4" t="s">
        <v>9</v>
      </c>
      <c r="G17317" s="4" t="s">
        <v>9</v>
      </c>
      <c r="H17317" s="4" t="s">
        <v>9</v>
      </c>
    </row>
    <row r="17318" spans="1:6">
      <c r="A17318" t="n">
        <v>147516</v>
      </c>
      <c r="B17318" s="38" t="n">
        <v>51</v>
      </c>
      <c r="C17318" s="7" t="n">
        <v>3</v>
      </c>
      <c r="D17318" s="7" t="n">
        <v>2</v>
      </c>
      <c r="E17318" s="7" t="s">
        <v>152</v>
      </c>
      <c r="F17318" s="7" t="s">
        <v>153</v>
      </c>
      <c r="G17318" s="7" t="s">
        <v>154</v>
      </c>
      <c r="H17318" s="7" t="s">
        <v>155</v>
      </c>
    </row>
    <row r="17319" spans="1:6">
      <c r="A17319" t="s">
        <v>4</v>
      </c>
      <c r="B17319" s="4" t="s">
        <v>5</v>
      </c>
      <c r="C17319" s="4" t="s">
        <v>8</v>
      </c>
    </row>
    <row r="17320" spans="1:6">
      <c r="A17320" t="n">
        <v>147545</v>
      </c>
      <c r="B17320" s="57" t="n">
        <v>116</v>
      </c>
      <c r="C17320" s="7" t="n">
        <v>0</v>
      </c>
    </row>
    <row r="17321" spans="1:6">
      <c r="A17321" t="s">
        <v>4</v>
      </c>
      <c r="B17321" s="4" t="s">
        <v>5</v>
      </c>
      <c r="C17321" s="4" t="s">
        <v>8</v>
      </c>
      <c r="D17321" s="4" t="s">
        <v>7</v>
      </c>
    </row>
    <row r="17322" spans="1:6">
      <c r="A17322" t="n">
        <v>147547</v>
      </c>
      <c r="B17322" s="57" t="n">
        <v>116</v>
      </c>
      <c r="C17322" s="7" t="n">
        <v>2</v>
      </c>
      <c r="D17322" s="7" t="n">
        <v>1</v>
      </c>
    </row>
    <row r="17323" spans="1:6">
      <c r="A17323" t="s">
        <v>4</v>
      </c>
      <c r="B17323" s="4" t="s">
        <v>5</v>
      </c>
      <c r="C17323" s="4" t="s">
        <v>8</v>
      </c>
      <c r="D17323" s="4" t="s">
        <v>19</v>
      </c>
    </row>
    <row r="17324" spans="1:6">
      <c r="A17324" t="n">
        <v>147551</v>
      </c>
      <c r="B17324" s="57" t="n">
        <v>116</v>
      </c>
      <c r="C17324" s="7" t="n">
        <v>5</v>
      </c>
      <c r="D17324" s="7" t="n">
        <v>1092616192</v>
      </c>
    </row>
    <row r="17325" spans="1:6">
      <c r="A17325" t="s">
        <v>4</v>
      </c>
      <c r="B17325" s="4" t="s">
        <v>5</v>
      </c>
      <c r="C17325" s="4" t="s">
        <v>8</v>
      </c>
      <c r="D17325" s="4" t="s">
        <v>7</v>
      </c>
    </row>
    <row r="17326" spans="1:6">
      <c r="A17326" t="n">
        <v>147557</v>
      </c>
      <c r="B17326" s="57" t="n">
        <v>116</v>
      </c>
      <c r="C17326" s="7" t="n">
        <v>6</v>
      </c>
      <c r="D17326" s="7" t="n">
        <v>1</v>
      </c>
    </row>
    <row r="17327" spans="1:6">
      <c r="A17327" t="s">
        <v>4</v>
      </c>
      <c r="B17327" s="4" t="s">
        <v>5</v>
      </c>
      <c r="C17327" s="4" t="s">
        <v>7</v>
      </c>
      <c r="D17327" s="4" t="s">
        <v>19</v>
      </c>
    </row>
    <row r="17328" spans="1:6">
      <c r="A17328" t="n">
        <v>147561</v>
      </c>
      <c r="B17328" s="43" t="n">
        <v>43</v>
      </c>
      <c r="C17328" s="7" t="n">
        <v>1</v>
      </c>
      <c r="D17328" s="7" t="n">
        <v>1</v>
      </c>
    </row>
    <row r="17329" spans="1:8">
      <c r="A17329" t="s">
        <v>4</v>
      </c>
      <c r="B17329" s="4" t="s">
        <v>5</v>
      </c>
      <c r="C17329" s="4" t="s">
        <v>7</v>
      </c>
      <c r="D17329" s="4" t="s">
        <v>19</v>
      </c>
    </row>
    <row r="17330" spans="1:8">
      <c r="A17330" t="n">
        <v>147568</v>
      </c>
      <c r="B17330" s="43" t="n">
        <v>43</v>
      </c>
      <c r="C17330" s="7" t="n">
        <v>2</v>
      </c>
      <c r="D17330" s="7" t="n">
        <v>1</v>
      </c>
    </row>
    <row r="17331" spans="1:8">
      <c r="A17331" t="s">
        <v>4</v>
      </c>
      <c r="B17331" s="4" t="s">
        <v>5</v>
      </c>
      <c r="C17331" s="4" t="s">
        <v>7</v>
      </c>
      <c r="D17331" s="4" t="s">
        <v>19</v>
      </c>
    </row>
    <row r="17332" spans="1:8">
      <c r="A17332" t="n">
        <v>147575</v>
      </c>
      <c r="B17332" s="43" t="n">
        <v>43</v>
      </c>
      <c r="C17332" s="7" t="n">
        <v>3</v>
      </c>
      <c r="D17332" s="7" t="n">
        <v>1</v>
      </c>
    </row>
    <row r="17333" spans="1:8">
      <c r="A17333" t="s">
        <v>4</v>
      </c>
      <c r="B17333" s="4" t="s">
        <v>5</v>
      </c>
      <c r="C17333" s="4" t="s">
        <v>7</v>
      </c>
      <c r="D17333" s="4" t="s">
        <v>19</v>
      </c>
    </row>
    <row r="17334" spans="1:8">
      <c r="A17334" t="n">
        <v>147582</v>
      </c>
      <c r="B17334" s="43" t="n">
        <v>43</v>
      </c>
      <c r="C17334" s="7" t="n">
        <v>4</v>
      </c>
      <c r="D17334" s="7" t="n">
        <v>1</v>
      </c>
    </row>
    <row r="17335" spans="1:8">
      <c r="A17335" t="s">
        <v>4</v>
      </c>
      <c r="B17335" s="4" t="s">
        <v>5</v>
      </c>
      <c r="C17335" s="4" t="s">
        <v>7</v>
      </c>
      <c r="D17335" s="4" t="s">
        <v>19</v>
      </c>
    </row>
    <row r="17336" spans="1:8">
      <c r="A17336" t="n">
        <v>147589</v>
      </c>
      <c r="B17336" s="43" t="n">
        <v>43</v>
      </c>
      <c r="C17336" s="7" t="n">
        <v>5</v>
      </c>
      <c r="D17336" s="7" t="n">
        <v>1</v>
      </c>
    </row>
    <row r="17337" spans="1:8">
      <c r="A17337" t="s">
        <v>4</v>
      </c>
      <c r="B17337" s="4" t="s">
        <v>5</v>
      </c>
      <c r="C17337" s="4" t="s">
        <v>7</v>
      </c>
      <c r="D17337" s="4" t="s">
        <v>19</v>
      </c>
    </row>
    <row r="17338" spans="1:8">
      <c r="A17338" t="n">
        <v>147596</v>
      </c>
      <c r="B17338" s="43" t="n">
        <v>43</v>
      </c>
      <c r="C17338" s="7" t="n">
        <v>6</v>
      </c>
      <c r="D17338" s="7" t="n">
        <v>1</v>
      </c>
    </row>
    <row r="17339" spans="1:8">
      <c r="A17339" t="s">
        <v>4</v>
      </c>
      <c r="B17339" s="4" t="s">
        <v>5</v>
      </c>
      <c r="C17339" s="4" t="s">
        <v>7</v>
      </c>
      <c r="D17339" s="4" t="s">
        <v>19</v>
      </c>
    </row>
    <row r="17340" spans="1:8">
      <c r="A17340" t="n">
        <v>147603</v>
      </c>
      <c r="B17340" s="43" t="n">
        <v>43</v>
      </c>
      <c r="C17340" s="7" t="n">
        <v>7</v>
      </c>
      <c r="D17340" s="7" t="n">
        <v>1</v>
      </c>
    </row>
    <row r="17341" spans="1:8">
      <c r="A17341" t="s">
        <v>4</v>
      </c>
      <c r="B17341" s="4" t="s">
        <v>5</v>
      </c>
      <c r="C17341" s="4" t="s">
        <v>7</v>
      </c>
      <c r="D17341" s="4" t="s">
        <v>19</v>
      </c>
    </row>
    <row r="17342" spans="1:8">
      <c r="A17342" t="n">
        <v>147610</v>
      </c>
      <c r="B17342" s="43" t="n">
        <v>43</v>
      </c>
      <c r="C17342" s="7" t="n">
        <v>8</v>
      </c>
      <c r="D17342" s="7" t="n">
        <v>1</v>
      </c>
    </row>
    <row r="17343" spans="1:8">
      <c r="A17343" t="s">
        <v>4</v>
      </c>
      <c r="B17343" s="4" t="s">
        <v>5</v>
      </c>
      <c r="C17343" s="4" t="s">
        <v>7</v>
      </c>
      <c r="D17343" s="4" t="s">
        <v>19</v>
      </c>
    </row>
    <row r="17344" spans="1:8">
      <c r="A17344" t="n">
        <v>147617</v>
      </c>
      <c r="B17344" s="43" t="n">
        <v>43</v>
      </c>
      <c r="C17344" s="7" t="n">
        <v>9</v>
      </c>
      <c r="D17344" s="7" t="n">
        <v>1</v>
      </c>
    </row>
    <row r="17345" spans="1:4">
      <c r="A17345" t="s">
        <v>4</v>
      </c>
      <c r="B17345" s="4" t="s">
        <v>5</v>
      </c>
      <c r="C17345" s="4" t="s">
        <v>7</v>
      </c>
      <c r="D17345" s="4" t="s">
        <v>19</v>
      </c>
    </row>
    <row r="17346" spans="1:4">
      <c r="A17346" t="n">
        <v>147624</v>
      </c>
      <c r="B17346" s="43" t="n">
        <v>43</v>
      </c>
      <c r="C17346" s="7" t="n">
        <v>11</v>
      </c>
      <c r="D17346" s="7" t="n">
        <v>1</v>
      </c>
    </row>
    <row r="17347" spans="1:4">
      <c r="A17347" t="s">
        <v>4</v>
      </c>
      <c r="B17347" s="4" t="s">
        <v>5</v>
      </c>
      <c r="C17347" s="4" t="s">
        <v>7</v>
      </c>
      <c r="D17347" s="4" t="s">
        <v>19</v>
      </c>
    </row>
    <row r="17348" spans="1:4">
      <c r="A17348" t="n">
        <v>147631</v>
      </c>
      <c r="B17348" s="43" t="n">
        <v>43</v>
      </c>
      <c r="C17348" s="7" t="n">
        <v>13</v>
      </c>
      <c r="D17348" s="7" t="n">
        <v>1</v>
      </c>
    </row>
    <row r="17349" spans="1:4">
      <c r="A17349" t="s">
        <v>4</v>
      </c>
      <c r="B17349" s="4" t="s">
        <v>5</v>
      </c>
      <c r="C17349" s="4" t="s">
        <v>7</v>
      </c>
      <c r="D17349" s="4" t="s">
        <v>19</v>
      </c>
    </row>
    <row r="17350" spans="1:4">
      <c r="A17350" t="n">
        <v>147638</v>
      </c>
      <c r="B17350" s="43" t="n">
        <v>43</v>
      </c>
      <c r="C17350" s="7" t="n">
        <v>80</v>
      </c>
      <c r="D17350" s="7" t="n">
        <v>1</v>
      </c>
    </row>
    <row r="17351" spans="1:4">
      <c r="A17351" t="s">
        <v>4</v>
      </c>
      <c r="B17351" s="4" t="s">
        <v>5</v>
      </c>
      <c r="C17351" s="4" t="s">
        <v>7</v>
      </c>
      <c r="D17351" s="4" t="s">
        <v>19</v>
      </c>
    </row>
    <row r="17352" spans="1:4">
      <c r="A17352" t="n">
        <v>147645</v>
      </c>
      <c r="B17352" s="43" t="n">
        <v>43</v>
      </c>
      <c r="C17352" s="7" t="n">
        <v>18</v>
      </c>
      <c r="D17352" s="7" t="n">
        <v>1</v>
      </c>
    </row>
    <row r="17353" spans="1:4">
      <c r="A17353" t="s">
        <v>4</v>
      </c>
      <c r="B17353" s="4" t="s">
        <v>5</v>
      </c>
      <c r="C17353" s="4" t="s">
        <v>7</v>
      </c>
      <c r="D17353" s="4" t="s">
        <v>19</v>
      </c>
    </row>
    <row r="17354" spans="1:4">
      <c r="A17354" t="n">
        <v>147652</v>
      </c>
      <c r="B17354" s="43" t="n">
        <v>43</v>
      </c>
      <c r="C17354" s="7" t="n">
        <v>7032</v>
      </c>
      <c r="D17354" s="7" t="n">
        <v>1</v>
      </c>
    </row>
    <row r="17355" spans="1:4">
      <c r="A17355" t="s">
        <v>4</v>
      </c>
      <c r="B17355" s="4" t="s">
        <v>5</v>
      </c>
      <c r="C17355" s="4" t="s">
        <v>7</v>
      </c>
      <c r="D17355" s="4" t="s">
        <v>19</v>
      </c>
    </row>
    <row r="17356" spans="1:4">
      <c r="A17356" t="n">
        <v>147659</v>
      </c>
      <c r="B17356" s="43" t="n">
        <v>43</v>
      </c>
      <c r="C17356" s="7" t="n">
        <v>31</v>
      </c>
      <c r="D17356" s="7" t="n">
        <v>1</v>
      </c>
    </row>
    <row r="17357" spans="1:4">
      <c r="A17357" t="s">
        <v>4</v>
      </c>
      <c r="B17357" s="4" t="s">
        <v>5</v>
      </c>
      <c r="C17357" s="4" t="s">
        <v>7</v>
      </c>
      <c r="D17357" s="4" t="s">
        <v>19</v>
      </c>
    </row>
    <row r="17358" spans="1:4">
      <c r="A17358" t="n">
        <v>147666</v>
      </c>
      <c r="B17358" s="43" t="n">
        <v>43</v>
      </c>
      <c r="C17358" s="7" t="n">
        <v>33</v>
      </c>
      <c r="D17358" s="7" t="n">
        <v>1</v>
      </c>
    </row>
    <row r="17359" spans="1:4">
      <c r="A17359" t="s">
        <v>4</v>
      </c>
      <c r="B17359" s="4" t="s">
        <v>5</v>
      </c>
      <c r="C17359" s="4" t="s">
        <v>8</v>
      </c>
      <c r="D17359" s="4" t="s">
        <v>18</v>
      </c>
      <c r="E17359" s="4" t="s">
        <v>7</v>
      </c>
      <c r="F17359" s="4" t="s">
        <v>8</v>
      </c>
    </row>
    <row r="17360" spans="1:4">
      <c r="A17360" t="n">
        <v>147673</v>
      </c>
      <c r="B17360" s="17" t="n">
        <v>49</v>
      </c>
      <c r="C17360" s="7" t="n">
        <v>3</v>
      </c>
      <c r="D17360" s="7" t="n">
        <v>0.699999988079071</v>
      </c>
      <c r="E17360" s="7" t="n">
        <v>500</v>
      </c>
      <c r="F17360" s="7" t="n">
        <v>0</v>
      </c>
    </row>
    <row r="17361" spans="1:6">
      <c r="A17361" t="s">
        <v>4</v>
      </c>
      <c r="B17361" s="4" t="s">
        <v>5</v>
      </c>
      <c r="C17361" s="4" t="s">
        <v>7</v>
      </c>
      <c r="D17361" s="4" t="s">
        <v>19</v>
      </c>
    </row>
    <row r="17362" spans="1:6">
      <c r="A17362" t="n">
        <v>147682</v>
      </c>
      <c r="B17362" s="43" t="n">
        <v>43</v>
      </c>
      <c r="C17362" s="7" t="n">
        <v>15</v>
      </c>
      <c r="D17362" s="7" t="n">
        <v>1</v>
      </c>
    </row>
    <row r="17363" spans="1:6">
      <c r="A17363" t="s">
        <v>4</v>
      </c>
      <c r="B17363" s="4" t="s">
        <v>5</v>
      </c>
      <c r="C17363" s="4" t="s">
        <v>7</v>
      </c>
      <c r="D17363" s="4" t="s">
        <v>19</v>
      </c>
    </row>
    <row r="17364" spans="1:6">
      <c r="A17364" t="n">
        <v>147689</v>
      </c>
      <c r="B17364" s="43" t="n">
        <v>43</v>
      </c>
      <c r="C17364" s="7" t="n">
        <v>16</v>
      </c>
      <c r="D17364" s="7" t="n">
        <v>1</v>
      </c>
    </row>
    <row r="17365" spans="1:6">
      <c r="A17365" t="s">
        <v>4</v>
      </c>
      <c r="B17365" s="4" t="s">
        <v>5</v>
      </c>
      <c r="C17365" s="4" t="s">
        <v>7</v>
      </c>
      <c r="D17365" s="4" t="s">
        <v>18</v>
      </c>
      <c r="E17365" s="4" t="s">
        <v>18</v>
      </c>
      <c r="F17365" s="4" t="s">
        <v>18</v>
      </c>
      <c r="G17365" s="4" t="s">
        <v>18</v>
      </c>
    </row>
    <row r="17366" spans="1:6">
      <c r="A17366" t="n">
        <v>147696</v>
      </c>
      <c r="B17366" s="33" t="n">
        <v>46</v>
      </c>
      <c r="C17366" s="7" t="n">
        <v>0</v>
      </c>
      <c r="D17366" s="7" t="n">
        <v>0</v>
      </c>
      <c r="E17366" s="7" t="n">
        <v>0</v>
      </c>
      <c r="F17366" s="7" t="n">
        <v>-30.5</v>
      </c>
      <c r="G17366" s="7" t="n">
        <v>0</v>
      </c>
    </row>
    <row r="17367" spans="1:6">
      <c r="A17367" t="s">
        <v>4</v>
      </c>
      <c r="B17367" s="4" t="s">
        <v>5</v>
      </c>
      <c r="C17367" s="4" t="s">
        <v>7</v>
      </c>
      <c r="D17367" s="4" t="s">
        <v>18</v>
      </c>
      <c r="E17367" s="4" t="s">
        <v>18</v>
      </c>
      <c r="F17367" s="4" t="s">
        <v>18</v>
      </c>
      <c r="G17367" s="4" t="s">
        <v>18</v>
      </c>
    </row>
    <row r="17368" spans="1:6">
      <c r="A17368" t="n">
        <v>147715</v>
      </c>
      <c r="B17368" s="33" t="n">
        <v>46</v>
      </c>
      <c r="C17368" s="7" t="n">
        <v>14</v>
      </c>
      <c r="D17368" s="7" t="n">
        <v>-1.60000002384186</v>
      </c>
      <c r="E17368" s="7" t="n">
        <v>0</v>
      </c>
      <c r="F17368" s="7" t="n">
        <v>-31.7000007629395</v>
      </c>
      <c r="G17368" s="7" t="n">
        <v>0</v>
      </c>
    </row>
    <row r="17369" spans="1:6">
      <c r="A17369" t="s">
        <v>4</v>
      </c>
      <c r="B17369" s="4" t="s">
        <v>5</v>
      </c>
      <c r="C17369" s="4" t="s">
        <v>7</v>
      </c>
      <c r="D17369" s="4" t="s">
        <v>7</v>
      </c>
      <c r="E17369" s="4" t="s">
        <v>18</v>
      </c>
      <c r="F17369" s="4" t="s">
        <v>8</v>
      </c>
    </row>
    <row r="17370" spans="1:6">
      <c r="A17370" t="n">
        <v>147734</v>
      </c>
      <c r="B17370" s="58" t="n">
        <v>53</v>
      </c>
      <c r="C17370" s="7" t="n">
        <v>0</v>
      </c>
      <c r="D17370" s="7" t="n">
        <v>14</v>
      </c>
      <c r="E17370" s="7" t="n">
        <v>0</v>
      </c>
      <c r="F17370" s="7" t="n">
        <v>0</v>
      </c>
    </row>
    <row r="17371" spans="1:6">
      <c r="A17371" t="s">
        <v>4</v>
      </c>
      <c r="B17371" s="4" t="s">
        <v>5</v>
      </c>
      <c r="C17371" s="4" t="s">
        <v>7</v>
      </c>
      <c r="D17371" s="4" t="s">
        <v>7</v>
      </c>
      <c r="E17371" s="4" t="s">
        <v>18</v>
      </c>
      <c r="F17371" s="4" t="s">
        <v>8</v>
      </c>
    </row>
    <row r="17372" spans="1:6">
      <c r="A17372" t="n">
        <v>147744</v>
      </c>
      <c r="B17372" s="58" t="n">
        <v>53</v>
      </c>
      <c r="C17372" s="7" t="n">
        <v>14</v>
      </c>
      <c r="D17372" s="7" t="n">
        <v>0</v>
      </c>
      <c r="E17372" s="7" t="n">
        <v>0</v>
      </c>
      <c r="F17372" s="7" t="n">
        <v>0</v>
      </c>
    </row>
    <row r="17373" spans="1:6">
      <c r="A17373" t="s">
        <v>4</v>
      </c>
      <c r="B17373" s="4" t="s">
        <v>5</v>
      </c>
      <c r="C17373" s="4" t="s">
        <v>7</v>
      </c>
    </row>
    <row r="17374" spans="1:6">
      <c r="A17374" t="n">
        <v>147754</v>
      </c>
      <c r="B17374" s="23" t="n">
        <v>16</v>
      </c>
      <c r="C17374" s="7" t="n">
        <v>0</v>
      </c>
    </row>
    <row r="17375" spans="1:6">
      <c r="A17375" t="s">
        <v>4</v>
      </c>
      <c r="B17375" s="4" t="s">
        <v>5</v>
      </c>
      <c r="C17375" s="4" t="s">
        <v>7</v>
      </c>
      <c r="D17375" s="4" t="s">
        <v>7</v>
      </c>
      <c r="E17375" s="4" t="s">
        <v>7</v>
      </c>
    </row>
    <row r="17376" spans="1:6">
      <c r="A17376" t="n">
        <v>147757</v>
      </c>
      <c r="B17376" s="45" t="n">
        <v>61</v>
      </c>
      <c r="C17376" s="7" t="n">
        <v>0</v>
      </c>
      <c r="D17376" s="7" t="n">
        <v>14</v>
      </c>
      <c r="E17376" s="7" t="n">
        <v>0</v>
      </c>
    </row>
    <row r="17377" spans="1:7">
      <c r="A17377" t="s">
        <v>4</v>
      </c>
      <c r="B17377" s="4" t="s">
        <v>5</v>
      </c>
      <c r="C17377" s="4" t="s">
        <v>7</v>
      </c>
      <c r="D17377" s="4" t="s">
        <v>7</v>
      </c>
      <c r="E17377" s="4" t="s">
        <v>7</v>
      </c>
    </row>
    <row r="17378" spans="1:7">
      <c r="A17378" t="n">
        <v>147764</v>
      </c>
      <c r="B17378" s="45" t="n">
        <v>61</v>
      </c>
      <c r="C17378" s="7" t="n">
        <v>14</v>
      </c>
      <c r="D17378" s="7" t="n">
        <v>0</v>
      </c>
      <c r="E17378" s="7" t="n">
        <v>0</v>
      </c>
    </row>
    <row r="17379" spans="1:7">
      <c r="A17379" t="s">
        <v>4</v>
      </c>
      <c r="B17379" s="4" t="s">
        <v>5</v>
      </c>
      <c r="C17379" s="4" t="s">
        <v>8</v>
      </c>
      <c r="D17379" s="4" t="s">
        <v>8</v>
      </c>
      <c r="E17379" s="4" t="s">
        <v>18</v>
      </c>
      <c r="F17379" s="4" t="s">
        <v>18</v>
      </c>
      <c r="G17379" s="4" t="s">
        <v>18</v>
      </c>
      <c r="H17379" s="4" t="s">
        <v>7</v>
      </c>
    </row>
    <row r="17380" spans="1:7">
      <c r="A17380" t="n">
        <v>147771</v>
      </c>
      <c r="B17380" s="36" t="n">
        <v>45</v>
      </c>
      <c r="C17380" s="7" t="n">
        <v>2</v>
      </c>
      <c r="D17380" s="7" t="n">
        <v>3</v>
      </c>
      <c r="E17380" s="7" t="n">
        <v>-0.400000005960464</v>
      </c>
      <c r="F17380" s="7" t="n">
        <v>1.45000004768372</v>
      </c>
      <c r="G17380" s="7" t="n">
        <v>-30.7999992370605</v>
      </c>
      <c r="H17380" s="7" t="n">
        <v>0</v>
      </c>
    </row>
    <row r="17381" spans="1:7">
      <c r="A17381" t="s">
        <v>4</v>
      </c>
      <c r="B17381" s="4" t="s">
        <v>5</v>
      </c>
      <c r="C17381" s="4" t="s">
        <v>8</v>
      </c>
      <c r="D17381" s="4" t="s">
        <v>8</v>
      </c>
      <c r="E17381" s="4" t="s">
        <v>18</v>
      </c>
      <c r="F17381" s="4" t="s">
        <v>18</v>
      </c>
      <c r="G17381" s="4" t="s">
        <v>18</v>
      </c>
      <c r="H17381" s="4" t="s">
        <v>7</v>
      </c>
      <c r="I17381" s="4" t="s">
        <v>8</v>
      </c>
    </row>
    <row r="17382" spans="1:7">
      <c r="A17382" t="n">
        <v>147788</v>
      </c>
      <c r="B17382" s="36" t="n">
        <v>45</v>
      </c>
      <c r="C17382" s="7" t="n">
        <v>4</v>
      </c>
      <c r="D17382" s="7" t="n">
        <v>3</v>
      </c>
      <c r="E17382" s="7" t="n">
        <v>6.90000009536743</v>
      </c>
      <c r="F17382" s="7" t="n">
        <v>95</v>
      </c>
      <c r="G17382" s="7" t="n">
        <v>0</v>
      </c>
      <c r="H17382" s="7" t="n">
        <v>0</v>
      </c>
      <c r="I17382" s="7" t="n">
        <v>0</v>
      </c>
    </row>
    <row r="17383" spans="1:7">
      <c r="A17383" t="s">
        <v>4</v>
      </c>
      <c r="B17383" s="4" t="s">
        <v>5</v>
      </c>
      <c r="C17383" s="4" t="s">
        <v>8</v>
      </c>
      <c r="D17383" s="4" t="s">
        <v>8</v>
      </c>
      <c r="E17383" s="4" t="s">
        <v>18</v>
      </c>
      <c r="F17383" s="4" t="s">
        <v>7</v>
      </c>
    </row>
    <row r="17384" spans="1:7">
      <c r="A17384" t="n">
        <v>147806</v>
      </c>
      <c r="B17384" s="36" t="n">
        <v>45</v>
      </c>
      <c r="C17384" s="7" t="n">
        <v>5</v>
      </c>
      <c r="D17384" s="7" t="n">
        <v>3</v>
      </c>
      <c r="E17384" s="7" t="n">
        <v>1.60000002384186</v>
      </c>
      <c r="F17384" s="7" t="n">
        <v>0</v>
      </c>
    </row>
    <row r="17385" spans="1:7">
      <c r="A17385" t="s">
        <v>4</v>
      </c>
      <c r="B17385" s="4" t="s">
        <v>5</v>
      </c>
      <c r="C17385" s="4" t="s">
        <v>8</v>
      </c>
      <c r="D17385" s="4" t="s">
        <v>8</v>
      </c>
      <c r="E17385" s="4" t="s">
        <v>18</v>
      </c>
      <c r="F17385" s="4" t="s">
        <v>7</v>
      </c>
    </row>
    <row r="17386" spans="1:7">
      <c r="A17386" t="n">
        <v>147815</v>
      </c>
      <c r="B17386" s="36" t="n">
        <v>45</v>
      </c>
      <c r="C17386" s="7" t="n">
        <v>11</v>
      </c>
      <c r="D17386" s="7" t="n">
        <v>3</v>
      </c>
      <c r="E17386" s="7" t="n">
        <v>28.7999992370605</v>
      </c>
      <c r="F17386" s="7" t="n">
        <v>0</v>
      </c>
    </row>
    <row r="17387" spans="1:7">
      <c r="A17387" t="s">
        <v>4</v>
      </c>
      <c r="B17387" s="4" t="s">
        <v>5</v>
      </c>
      <c r="C17387" s="4" t="s">
        <v>8</v>
      </c>
      <c r="D17387" s="4" t="s">
        <v>8</v>
      </c>
      <c r="E17387" s="4" t="s">
        <v>18</v>
      </c>
      <c r="F17387" s="4" t="s">
        <v>18</v>
      </c>
      <c r="G17387" s="4" t="s">
        <v>18</v>
      </c>
      <c r="H17387" s="4" t="s">
        <v>7</v>
      </c>
    </row>
    <row r="17388" spans="1:7">
      <c r="A17388" t="n">
        <v>147824</v>
      </c>
      <c r="B17388" s="36" t="n">
        <v>45</v>
      </c>
      <c r="C17388" s="7" t="n">
        <v>2</v>
      </c>
      <c r="D17388" s="7" t="n">
        <v>3</v>
      </c>
      <c r="E17388" s="7" t="n">
        <v>-0.360000014305115</v>
      </c>
      <c r="F17388" s="7" t="n">
        <v>1.42999994754791</v>
      </c>
      <c r="G17388" s="7" t="n">
        <v>-30.7299995422363</v>
      </c>
      <c r="H17388" s="7" t="n">
        <v>3000</v>
      </c>
    </row>
    <row r="17389" spans="1:7">
      <c r="A17389" t="s">
        <v>4</v>
      </c>
      <c r="B17389" s="4" t="s">
        <v>5</v>
      </c>
      <c r="C17389" s="4" t="s">
        <v>8</v>
      </c>
      <c r="D17389" s="4" t="s">
        <v>8</v>
      </c>
      <c r="E17389" s="4" t="s">
        <v>18</v>
      </c>
      <c r="F17389" s="4" t="s">
        <v>18</v>
      </c>
      <c r="G17389" s="4" t="s">
        <v>18</v>
      </c>
      <c r="H17389" s="4" t="s">
        <v>7</v>
      </c>
      <c r="I17389" s="4" t="s">
        <v>8</v>
      </c>
    </row>
    <row r="17390" spans="1:7">
      <c r="A17390" t="n">
        <v>147841</v>
      </c>
      <c r="B17390" s="36" t="n">
        <v>45</v>
      </c>
      <c r="C17390" s="7" t="n">
        <v>4</v>
      </c>
      <c r="D17390" s="7" t="n">
        <v>3</v>
      </c>
      <c r="E17390" s="7" t="n">
        <v>6.90000009536743</v>
      </c>
      <c r="F17390" s="7" t="n">
        <v>87.8300018310547</v>
      </c>
      <c r="G17390" s="7" t="n">
        <v>0</v>
      </c>
      <c r="H17390" s="7" t="n">
        <v>3000</v>
      </c>
      <c r="I17390" s="7" t="n">
        <v>0</v>
      </c>
    </row>
    <row r="17391" spans="1:7">
      <c r="A17391" t="s">
        <v>4</v>
      </c>
      <c r="B17391" s="4" t="s">
        <v>5</v>
      </c>
      <c r="C17391" s="4" t="s">
        <v>8</v>
      </c>
      <c r="D17391" s="4" t="s">
        <v>8</v>
      </c>
      <c r="E17391" s="4" t="s">
        <v>18</v>
      </c>
      <c r="F17391" s="4" t="s">
        <v>7</v>
      </c>
    </row>
    <row r="17392" spans="1:7">
      <c r="A17392" t="n">
        <v>147859</v>
      </c>
      <c r="B17392" s="36" t="n">
        <v>45</v>
      </c>
      <c r="C17392" s="7" t="n">
        <v>5</v>
      </c>
      <c r="D17392" s="7" t="n">
        <v>3</v>
      </c>
      <c r="E17392" s="7" t="n">
        <v>1.60000002384186</v>
      </c>
      <c r="F17392" s="7" t="n">
        <v>3000</v>
      </c>
    </row>
    <row r="17393" spans="1:9">
      <c r="A17393" t="s">
        <v>4</v>
      </c>
      <c r="B17393" s="4" t="s">
        <v>5</v>
      </c>
      <c r="C17393" s="4" t="s">
        <v>8</v>
      </c>
      <c r="D17393" s="4" t="s">
        <v>8</v>
      </c>
      <c r="E17393" s="4" t="s">
        <v>18</v>
      </c>
      <c r="F17393" s="4" t="s">
        <v>7</v>
      </c>
    </row>
    <row r="17394" spans="1:9">
      <c r="A17394" t="n">
        <v>147868</v>
      </c>
      <c r="B17394" s="36" t="n">
        <v>45</v>
      </c>
      <c r="C17394" s="7" t="n">
        <v>11</v>
      </c>
      <c r="D17394" s="7" t="n">
        <v>3</v>
      </c>
      <c r="E17394" s="7" t="n">
        <v>28.7999992370605</v>
      </c>
      <c r="F17394" s="7" t="n">
        <v>3000</v>
      </c>
    </row>
    <row r="17395" spans="1:9">
      <c r="A17395" t="s">
        <v>4</v>
      </c>
      <c r="B17395" s="4" t="s">
        <v>5</v>
      </c>
      <c r="C17395" s="4" t="s">
        <v>7</v>
      </c>
      <c r="D17395" s="4" t="s">
        <v>7</v>
      </c>
      <c r="E17395" s="4" t="s">
        <v>18</v>
      </c>
      <c r="F17395" s="4" t="s">
        <v>18</v>
      </c>
      <c r="G17395" s="4" t="s">
        <v>18</v>
      </c>
      <c r="H17395" s="4" t="s">
        <v>18</v>
      </c>
      <c r="I17395" s="4" t="s">
        <v>8</v>
      </c>
      <c r="J17395" s="4" t="s">
        <v>7</v>
      </c>
    </row>
    <row r="17396" spans="1:9">
      <c r="A17396" t="n">
        <v>147877</v>
      </c>
      <c r="B17396" s="66" t="n">
        <v>55</v>
      </c>
      <c r="C17396" s="7" t="n">
        <v>14</v>
      </c>
      <c r="D17396" s="7" t="n">
        <v>65533</v>
      </c>
      <c r="E17396" s="7" t="n">
        <v>-0.800000011920929</v>
      </c>
      <c r="F17396" s="7" t="n">
        <v>0</v>
      </c>
      <c r="G17396" s="7" t="n">
        <v>-31.1000003814697</v>
      </c>
      <c r="H17396" s="7" t="n">
        <v>1.20000004768372</v>
      </c>
      <c r="I17396" s="7" t="n">
        <v>1</v>
      </c>
      <c r="J17396" s="7" t="n">
        <v>0</v>
      </c>
    </row>
    <row r="17397" spans="1:9">
      <c r="A17397" t="s">
        <v>4</v>
      </c>
      <c r="B17397" s="4" t="s">
        <v>5</v>
      </c>
      <c r="C17397" s="4" t="s">
        <v>8</v>
      </c>
      <c r="D17397" s="4" t="s">
        <v>7</v>
      </c>
    </row>
    <row r="17398" spans="1:9">
      <c r="A17398" t="n">
        <v>147901</v>
      </c>
      <c r="B17398" s="25" t="n">
        <v>58</v>
      </c>
      <c r="C17398" s="7" t="n">
        <v>255</v>
      </c>
      <c r="D17398" s="7" t="n">
        <v>0</v>
      </c>
    </row>
    <row r="17399" spans="1:9">
      <c r="A17399" t="s">
        <v>4</v>
      </c>
      <c r="B17399" s="4" t="s">
        <v>5</v>
      </c>
      <c r="C17399" s="4" t="s">
        <v>7</v>
      </c>
      <c r="D17399" s="4" t="s">
        <v>8</v>
      </c>
    </row>
    <row r="17400" spans="1:9">
      <c r="A17400" t="n">
        <v>147905</v>
      </c>
      <c r="B17400" s="67" t="n">
        <v>56</v>
      </c>
      <c r="C17400" s="7" t="n">
        <v>14</v>
      </c>
      <c r="D17400" s="7" t="n">
        <v>0</v>
      </c>
    </row>
    <row r="17401" spans="1:9">
      <c r="A17401" t="s">
        <v>4</v>
      </c>
      <c r="B17401" s="4" t="s">
        <v>5</v>
      </c>
      <c r="C17401" s="4" t="s">
        <v>7</v>
      </c>
      <c r="D17401" s="4" t="s">
        <v>8</v>
      </c>
      <c r="E17401" s="4" t="s">
        <v>9</v>
      </c>
      <c r="F17401" s="4" t="s">
        <v>18</v>
      </c>
      <c r="G17401" s="4" t="s">
        <v>18</v>
      </c>
      <c r="H17401" s="4" t="s">
        <v>18</v>
      </c>
    </row>
    <row r="17402" spans="1:9">
      <c r="A17402" t="n">
        <v>147909</v>
      </c>
      <c r="B17402" s="37" t="n">
        <v>48</v>
      </c>
      <c r="C17402" s="7" t="n">
        <v>14</v>
      </c>
      <c r="D17402" s="7" t="n">
        <v>0</v>
      </c>
      <c r="E17402" s="7" t="s">
        <v>279</v>
      </c>
      <c r="F17402" s="7" t="n">
        <v>-1</v>
      </c>
      <c r="G17402" s="7" t="n">
        <v>1</v>
      </c>
      <c r="H17402" s="7" t="n">
        <v>0</v>
      </c>
    </row>
    <row r="17403" spans="1:9">
      <c r="A17403" t="s">
        <v>4</v>
      </c>
      <c r="B17403" s="4" t="s">
        <v>5</v>
      </c>
      <c r="C17403" s="4" t="s">
        <v>7</v>
      </c>
    </row>
    <row r="17404" spans="1:9">
      <c r="A17404" t="n">
        <v>147937</v>
      </c>
      <c r="B17404" s="23" t="n">
        <v>16</v>
      </c>
      <c r="C17404" s="7" t="n">
        <v>500</v>
      </c>
    </row>
    <row r="17405" spans="1:9">
      <c r="A17405" t="s">
        <v>4</v>
      </c>
      <c r="B17405" s="4" t="s">
        <v>5</v>
      </c>
      <c r="C17405" s="4" t="s">
        <v>8</v>
      </c>
      <c r="D17405" s="4" t="s">
        <v>7</v>
      </c>
      <c r="E17405" s="4" t="s">
        <v>18</v>
      </c>
      <c r="F17405" s="4" t="s">
        <v>7</v>
      </c>
      <c r="G17405" s="4" t="s">
        <v>19</v>
      </c>
      <c r="H17405" s="4" t="s">
        <v>19</v>
      </c>
      <c r="I17405" s="4" t="s">
        <v>7</v>
      </c>
      <c r="J17405" s="4" t="s">
        <v>7</v>
      </c>
      <c r="K17405" s="4" t="s">
        <v>19</v>
      </c>
      <c r="L17405" s="4" t="s">
        <v>19</v>
      </c>
      <c r="M17405" s="4" t="s">
        <v>19</v>
      </c>
      <c r="N17405" s="4" t="s">
        <v>19</v>
      </c>
      <c r="O17405" s="4" t="s">
        <v>9</v>
      </c>
    </row>
    <row r="17406" spans="1:9">
      <c r="A17406" t="n">
        <v>147940</v>
      </c>
      <c r="B17406" s="15" t="n">
        <v>50</v>
      </c>
      <c r="C17406" s="7" t="n">
        <v>0</v>
      </c>
      <c r="D17406" s="7" t="n">
        <v>2000</v>
      </c>
      <c r="E17406" s="7" t="n">
        <v>0.800000011920929</v>
      </c>
      <c r="F17406" s="7" t="n">
        <v>100</v>
      </c>
      <c r="G17406" s="7" t="n">
        <v>0</v>
      </c>
      <c r="H17406" s="7" t="n">
        <v>0</v>
      </c>
      <c r="I17406" s="7" t="n">
        <v>0</v>
      </c>
      <c r="J17406" s="7" t="n">
        <v>65533</v>
      </c>
      <c r="K17406" s="7" t="n">
        <v>0</v>
      </c>
      <c r="L17406" s="7" t="n">
        <v>0</v>
      </c>
      <c r="M17406" s="7" t="n">
        <v>0</v>
      </c>
      <c r="N17406" s="7" t="n">
        <v>0</v>
      </c>
      <c r="O17406" s="7" t="s">
        <v>20</v>
      </c>
    </row>
    <row r="17407" spans="1:9">
      <c r="A17407" t="s">
        <v>4</v>
      </c>
      <c r="B17407" s="4" t="s">
        <v>5</v>
      </c>
      <c r="C17407" s="4" t="s">
        <v>8</v>
      </c>
      <c r="D17407" s="4" t="s">
        <v>7</v>
      </c>
      <c r="E17407" s="4" t="s">
        <v>9</v>
      </c>
    </row>
    <row r="17408" spans="1:9">
      <c r="A17408" t="n">
        <v>147979</v>
      </c>
      <c r="B17408" s="38" t="n">
        <v>51</v>
      </c>
      <c r="C17408" s="7" t="n">
        <v>4</v>
      </c>
      <c r="D17408" s="7" t="n">
        <v>14</v>
      </c>
      <c r="E17408" s="7" t="s">
        <v>298</v>
      </c>
    </row>
    <row r="17409" spans="1:15">
      <c r="A17409" t="s">
        <v>4</v>
      </c>
      <c r="B17409" s="4" t="s">
        <v>5</v>
      </c>
      <c r="C17409" s="4" t="s">
        <v>7</v>
      </c>
    </row>
    <row r="17410" spans="1:15">
      <c r="A17410" t="n">
        <v>147993</v>
      </c>
      <c r="B17410" s="23" t="n">
        <v>16</v>
      </c>
      <c r="C17410" s="7" t="n">
        <v>0</v>
      </c>
    </row>
    <row r="17411" spans="1:15">
      <c r="A17411" t="s">
        <v>4</v>
      </c>
      <c r="B17411" s="4" t="s">
        <v>5</v>
      </c>
      <c r="C17411" s="4" t="s">
        <v>7</v>
      </c>
      <c r="D17411" s="4" t="s">
        <v>8</v>
      </c>
      <c r="E17411" s="4" t="s">
        <v>19</v>
      </c>
      <c r="F17411" s="4" t="s">
        <v>69</v>
      </c>
      <c r="G17411" s="4" t="s">
        <v>8</v>
      </c>
      <c r="H17411" s="4" t="s">
        <v>8</v>
      </c>
      <c r="I17411" s="4" t="s">
        <v>8</v>
      </c>
      <c r="J17411" s="4" t="s">
        <v>19</v>
      </c>
      <c r="K17411" s="4" t="s">
        <v>69</v>
      </c>
      <c r="L17411" s="4" t="s">
        <v>8</v>
      </c>
      <c r="M17411" s="4" t="s">
        <v>8</v>
      </c>
    </row>
    <row r="17412" spans="1:15">
      <c r="A17412" t="n">
        <v>147996</v>
      </c>
      <c r="B17412" s="39" t="n">
        <v>26</v>
      </c>
      <c r="C17412" s="7" t="n">
        <v>14</v>
      </c>
      <c r="D17412" s="7" t="n">
        <v>17</v>
      </c>
      <c r="E17412" s="7" t="n">
        <v>13350</v>
      </c>
      <c r="F17412" s="7" t="s">
        <v>381</v>
      </c>
      <c r="G17412" s="7" t="n">
        <v>2</v>
      </c>
      <c r="H17412" s="7" t="n">
        <v>3</v>
      </c>
      <c r="I17412" s="7" t="n">
        <v>17</v>
      </c>
      <c r="J17412" s="7" t="n">
        <v>13351</v>
      </c>
      <c r="K17412" s="7" t="s">
        <v>382</v>
      </c>
      <c r="L17412" s="7" t="n">
        <v>2</v>
      </c>
      <c r="M17412" s="7" t="n">
        <v>0</v>
      </c>
    </row>
    <row r="17413" spans="1:15">
      <c r="A17413" t="s">
        <v>4</v>
      </c>
      <c r="B17413" s="4" t="s">
        <v>5</v>
      </c>
    </row>
    <row r="17414" spans="1:15">
      <c r="A17414" t="n">
        <v>148151</v>
      </c>
      <c r="B17414" s="30" t="n">
        <v>28</v>
      </c>
    </row>
    <row r="17415" spans="1:15">
      <c r="A17415" t="s">
        <v>4</v>
      </c>
      <c r="B17415" s="4" t="s">
        <v>5</v>
      </c>
      <c r="C17415" s="4" t="s">
        <v>8</v>
      </c>
      <c r="D17415" s="4" t="s">
        <v>7</v>
      </c>
      <c r="E17415" s="4" t="s">
        <v>18</v>
      </c>
    </row>
    <row r="17416" spans="1:15">
      <c r="A17416" t="n">
        <v>148152</v>
      </c>
      <c r="B17416" s="25" t="n">
        <v>58</v>
      </c>
      <c r="C17416" s="7" t="n">
        <v>0</v>
      </c>
      <c r="D17416" s="7" t="n">
        <v>300</v>
      </c>
      <c r="E17416" s="7" t="n">
        <v>0.300000011920929</v>
      </c>
    </row>
    <row r="17417" spans="1:15">
      <c r="A17417" t="s">
        <v>4</v>
      </c>
      <c r="B17417" s="4" t="s">
        <v>5</v>
      </c>
      <c r="C17417" s="4" t="s">
        <v>8</v>
      </c>
      <c r="D17417" s="4" t="s">
        <v>7</v>
      </c>
    </row>
    <row r="17418" spans="1:15">
      <c r="A17418" t="n">
        <v>148160</v>
      </c>
      <c r="B17418" s="25" t="n">
        <v>58</v>
      </c>
      <c r="C17418" s="7" t="n">
        <v>255</v>
      </c>
      <c r="D17418" s="7" t="n">
        <v>0</v>
      </c>
    </row>
    <row r="17419" spans="1:15">
      <c r="A17419" t="s">
        <v>4</v>
      </c>
      <c r="B17419" s="4" t="s">
        <v>5</v>
      </c>
      <c r="C17419" s="4" t="s">
        <v>8</v>
      </c>
      <c r="D17419" s="4" t="s">
        <v>7</v>
      </c>
      <c r="E17419" s="4" t="s">
        <v>18</v>
      </c>
      <c r="F17419" s="4" t="s">
        <v>7</v>
      </c>
      <c r="G17419" s="4" t="s">
        <v>19</v>
      </c>
      <c r="H17419" s="4" t="s">
        <v>19</v>
      </c>
      <c r="I17419" s="4" t="s">
        <v>7</v>
      </c>
      <c r="J17419" s="4" t="s">
        <v>7</v>
      </c>
      <c r="K17419" s="4" t="s">
        <v>19</v>
      </c>
      <c r="L17419" s="4" t="s">
        <v>19</v>
      </c>
      <c r="M17419" s="4" t="s">
        <v>19</v>
      </c>
      <c r="N17419" s="4" t="s">
        <v>19</v>
      </c>
      <c r="O17419" s="4" t="s">
        <v>9</v>
      </c>
    </row>
    <row r="17420" spans="1:15">
      <c r="A17420" t="n">
        <v>148164</v>
      </c>
      <c r="B17420" s="15" t="n">
        <v>50</v>
      </c>
      <c r="C17420" s="7" t="n">
        <v>0</v>
      </c>
      <c r="D17420" s="7" t="n">
        <v>12010</v>
      </c>
      <c r="E17420" s="7" t="n">
        <v>1</v>
      </c>
      <c r="F17420" s="7" t="n">
        <v>0</v>
      </c>
      <c r="G17420" s="7" t="n">
        <v>0</v>
      </c>
      <c r="H17420" s="7" t="n">
        <v>0</v>
      </c>
      <c r="I17420" s="7" t="n">
        <v>0</v>
      </c>
      <c r="J17420" s="7" t="n">
        <v>65533</v>
      </c>
      <c r="K17420" s="7" t="n">
        <v>0</v>
      </c>
      <c r="L17420" s="7" t="n">
        <v>0</v>
      </c>
      <c r="M17420" s="7" t="n">
        <v>0</v>
      </c>
      <c r="N17420" s="7" t="n">
        <v>0</v>
      </c>
      <c r="O17420" s="7" t="s">
        <v>20</v>
      </c>
    </row>
    <row r="17421" spans="1:15">
      <c r="A17421" t="s">
        <v>4</v>
      </c>
      <c r="B17421" s="4" t="s">
        <v>5</v>
      </c>
      <c r="C17421" s="4" t="s">
        <v>8</v>
      </c>
      <c r="D17421" s="4" t="s">
        <v>7</v>
      </c>
      <c r="E17421" s="4" t="s">
        <v>7</v>
      </c>
      <c r="F17421" s="4" t="s">
        <v>7</v>
      </c>
      <c r="G17421" s="4" t="s">
        <v>7</v>
      </c>
      <c r="H17421" s="4" t="s">
        <v>8</v>
      </c>
    </row>
    <row r="17422" spans="1:15">
      <c r="A17422" t="n">
        <v>148203</v>
      </c>
      <c r="B17422" s="28" t="n">
        <v>25</v>
      </c>
      <c r="C17422" s="7" t="n">
        <v>5</v>
      </c>
      <c r="D17422" s="7" t="n">
        <v>65535</v>
      </c>
      <c r="E17422" s="7" t="n">
        <v>65535</v>
      </c>
      <c r="F17422" s="7" t="n">
        <v>65535</v>
      </c>
      <c r="G17422" s="7" t="n">
        <v>65535</v>
      </c>
      <c r="H17422" s="7" t="n">
        <v>0</v>
      </c>
    </row>
    <row r="17423" spans="1:15">
      <c r="A17423" t="s">
        <v>4</v>
      </c>
      <c r="B17423" s="4" t="s">
        <v>5</v>
      </c>
      <c r="C17423" s="4" t="s">
        <v>7</v>
      </c>
      <c r="D17423" s="4" t="s">
        <v>69</v>
      </c>
      <c r="E17423" s="4" t="s">
        <v>8</v>
      </c>
      <c r="F17423" s="4" t="s">
        <v>8</v>
      </c>
      <c r="G17423" s="4" t="s">
        <v>7</v>
      </c>
      <c r="H17423" s="4" t="s">
        <v>8</v>
      </c>
      <c r="I17423" s="4" t="s">
        <v>69</v>
      </c>
      <c r="J17423" s="4" t="s">
        <v>8</v>
      </c>
      <c r="K17423" s="4" t="s">
        <v>8</v>
      </c>
      <c r="L17423" s="4" t="s">
        <v>8</v>
      </c>
    </row>
    <row r="17424" spans="1:15">
      <c r="A17424" t="n">
        <v>148214</v>
      </c>
      <c r="B17424" s="29" t="n">
        <v>24</v>
      </c>
      <c r="C17424" s="7" t="n">
        <v>65533</v>
      </c>
      <c r="D17424" s="7" t="s">
        <v>350</v>
      </c>
      <c r="E17424" s="7" t="n">
        <v>12</v>
      </c>
      <c r="F17424" s="7" t="n">
        <v>16</v>
      </c>
      <c r="G17424" s="7" t="n">
        <v>779</v>
      </c>
      <c r="H17424" s="7" t="n">
        <v>7</v>
      </c>
      <c r="I17424" s="7" t="s">
        <v>351</v>
      </c>
      <c r="J17424" s="7" t="n">
        <v>6</v>
      </c>
      <c r="K17424" s="7" t="n">
        <v>2</v>
      </c>
      <c r="L17424" s="7" t="n">
        <v>0</v>
      </c>
    </row>
    <row r="17425" spans="1:15">
      <c r="A17425" t="s">
        <v>4</v>
      </c>
      <c r="B17425" s="4" t="s">
        <v>5</v>
      </c>
    </row>
    <row r="17426" spans="1:15">
      <c r="A17426" t="n">
        <v>148235</v>
      </c>
      <c r="B17426" s="30" t="n">
        <v>28</v>
      </c>
    </row>
    <row r="17427" spans="1:15">
      <c r="A17427" t="s">
        <v>4</v>
      </c>
      <c r="B17427" s="4" t="s">
        <v>5</v>
      </c>
      <c r="C17427" s="4" t="s">
        <v>8</v>
      </c>
    </row>
    <row r="17428" spans="1:15">
      <c r="A17428" t="n">
        <v>148236</v>
      </c>
      <c r="B17428" s="31" t="n">
        <v>27</v>
      </c>
      <c r="C17428" s="7" t="n">
        <v>0</v>
      </c>
    </row>
    <row r="17429" spans="1:15">
      <c r="A17429" t="s">
        <v>4</v>
      </c>
      <c r="B17429" s="4" t="s">
        <v>5</v>
      </c>
      <c r="C17429" s="4" t="s">
        <v>8</v>
      </c>
    </row>
    <row r="17430" spans="1:15">
      <c r="A17430" t="n">
        <v>148238</v>
      </c>
      <c r="B17430" s="31" t="n">
        <v>27</v>
      </c>
      <c r="C17430" s="7" t="n">
        <v>1</v>
      </c>
    </row>
    <row r="17431" spans="1:15">
      <c r="A17431" t="s">
        <v>4</v>
      </c>
      <c r="B17431" s="4" t="s">
        <v>5</v>
      </c>
      <c r="C17431" s="4" t="s">
        <v>8</v>
      </c>
      <c r="D17431" s="4" t="s">
        <v>7</v>
      </c>
      <c r="E17431" s="4" t="s">
        <v>7</v>
      </c>
      <c r="F17431" s="4" t="s">
        <v>7</v>
      </c>
      <c r="G17431" s="4" t="s">
        <v>7</v>
      </c>
      <c r="H17431" s="4" t="s">
        <v>8</v>
      </c>
    </row>
    <row r="17432" spans="1:15">
      <c r="A17432" t="n">
        <v>148240</v>
      </c>
      <c r="B17432" s="28" t="n">
        <v>25</v>
      </c>
      <c r="C17432" s="7" t="n">
        <v>5</v>
      </c>
      <c r="D17432" s="7" t="n">
        <v>65535</v>
      </c>
      <c r="E17432" s="7" t="n">
        <v>65535</v>
      </c>
      <c r="F17432" s="7" t="n">
        <v>65535</v>
      </c>
      <c r="G17432" s="7" t="n">
        <v>65535</v>
      </c>
      <c r="H17432" s="7" t="n">
        <v>0</v>
      </c>
    </row>
    <row r="17433" spans="1:15">
      <c r="A17433" t="s">
        <v>4</v>
      </c>
      <c r="B17433" s="4" t="s">
        <v>5</v>
      </c>
      <c r="C17433" s="4" t="s">
        <v>8</v>
      </c>
      <c r="D17433" s="4" t="s">
        <v>7</v>
      </c>
      <c r="E17433" s="4" t="s">
        <v>19</v>
      </c>
    </row>
    <row r="17434" spans="1:15">
      <c r="A17434" t="n">
        <v>148251</v>
      </c>
      <c r="B17434" s="42" t="n">
        <v>101</v>
      </c>
      <c r="C17434" s="7" t="n">
        <v>0</v>
      </c>
      <c r="D17434" s="7" t="n">
        <v>779</v>
      </c>
      <c r="E17434" s="7" t="n">
        <v>1</v>
      </c>
    </row>
    <row r="17435" spans="1:15">
      <c r="A17435" t="s">
        <v>4</v>
      </c>
      <c r="B17435" s="4" t="s">
        <v>5</v>
      </c>
      <c r="C17435" s="4" t="s">
        <v>8</v>
      </c>
      <c r="D17435" s="4" t="s">
        <v>7</v>
      </c>
      <c r="E17435" s="4" t="s">
        <v>18</v>
      </c>
    </row>
    <row r="17436" spans="1:15">
      <c r="A17436" t="n">
        <v>148259</v>
      </c>
      <c r="B17436" s="25" t="n">
        <v>58</v>
      </c>
      <c r="C17436" s="7" t="n">
        <v>100</v>
      </c>
      <c r="D17436" s="7" t="n">
        <v>300</v>
      </c>
      <c r="E17436" s="7" t="n">
        <v>0.300000011920929</v>
      </c>
    </row>
    <row r="17437" spans="1:15">
      <c r="A17437" t="s">
        <v>4</v>
      </c>
      <c r="B17437" s="4" t="s">
        <v>5</v>
      </c>
      <c r="C17437" s="4" t="s">
        <v>8</v>
      </c>
      <c r="D17437" s="4" t="s">
        <v>7</v>
      </c>
    </row>
    <row r="17438" spans="1:15">
      <c r="A17438" t="n">
        <v>148267</v>
      </c>
      <c r="B17438" s="25" t="n">
        <v>58</v>
      </c>
      <c r="C17438" s="7" t="n">
        <v>255</v>
      </c>
      <c r="D17438" s="7" t="n">
        <v>0</v>
      </c>
    </row>
    <row r="17439" spans="1:15">
      <c r="A17439" t="s">
        <v>4</v>
      </c>
      <c r="B17439" s="4" t="s">
        <v>5</v>
      </c>
      <c r="C17439" s="4" t="s">
        <v>7</v>
      </c>
      <c r="D17439" s="4" t="s">
        <v>8</v>
      </c>
      <c r="E17439" s="4" t="s">
        <v>9</v>
      </c>
      <c r="F17439" s="4" t="s">
        <v>18</v>
      </c>
      <c r="G17439" s="4" t="s">
        <v>18</v>
      </c>
      <c r="H17439" s="4" t="s">
        <v>18</v>
      </c>
    </row>
    <row r="17440" spans="1:15">
      <c r="A17440" t="n">
        <v>148271</v>
      </c>
      <c r="B17440" s="37" t="n">
        <v>48</v>
      </c>
      <c r="C17440" s="7" t="n">
        <v>14</v>
      </c>
      <c r="D17440" s="7" t="n">
        <v>0</v>
      </c>
      <c r="E17440" s="7" t="s">
        <v>279</v>
      </c>
      <c r="F17440" s="7" t="n">
        <v>-1</v>
      </c>
      <c r="G17440" s="7" t="n">
        <v>1</v>
      </c>
      <c r="H17440" s="7" t="n">
        <v>2.80259692864963e-45</v>
      </c>
    </row>
    <row r="17441" spans="1:8">
      <c r="A17441" t="s">
        <v>4</v>
      </c>
      <c r="B17441" s="4" t="s">
        <v>5</v>
      </c>
      <c r="C17441" s="4" t="s">
        <v>7</v>
      </c>
    </row>
    <row r="17442" spans="1:8">
      <c r="A17442" t="n">
        <v>148299</v>
      </c>
      <c r="B17442" s="23" t="n">
        <v>16</v>
      </c>
      <c r="C17442" s="7" t="n">
        <v>500</v>
      </c>
    </row>
    <row r="17443" spans="1:8">
      <c r="A17443" t="s">
        <v>4</v>
      </c>
      <c r="B17443" s="4" t="s">
        <v>5</v>
      </c>
      <c r="C17443" s="4" t="s">
        <v>8</v>
      </c>
      <c r="D17443" s="4" t="s">
        <v>7</v>
      </c>
      <c r="E17443" s="4" t="s">
        <v>9</v>
      </c>
    </row>
    <row r="17444" spans="1:8">
      <c r="A17444" t="n">
        <v>148302</v>
      </c>
      <c r="B17444" s="38" t="n">
        <v>51</v>
      </c>
      <c r="C17444" s="7" t="n">
        <v>4</v>
      </c>
      <c r="D17444" s="7" t="n">
        <v>0</v>
      </c>
      <c r="E17444" s="7" t="s">
        <v>383</v>
      </c>
    </row>
    <row r="17445" spans="1:8">
      <c r="A17445" t="s">
        <v>4</v>
      </c>
      <c r="B17445" s="4" t="s">
        <v>5</v>
      </c>
      <c r="C17445" s="4" t="s">
        <v>7</v>
      </c>
    </row>
    <row r="17446" spans="1:8">
      <c r="A17446" t="n">
        <v>148315</v>
      </c>
      <c r="B17446" s="23" t="n">
        <v>16</v>
      </c>
      <c r="C17446" s="7" t="n">
        <v>0</v>
      </c>
    </row>
    <row r="17447" spans="1:8">
      <c r="A17447" t="s">
        <v>4</v>
      </c>
      <c r="B17447" s="4" t="s">
        <v>5</v>
      </c>
      <c r="C17447" s="4" t="s">
        <v>7</v>
      </c>
      <c r="D17447" s="4" t="s">
        <v>8</v>
      </c>
      <c r="E17447" s="4" t="s">
        <v>19</v>
      </c>
      <c r="F17447" s="4" t="s">
        <v>69</v>
      </c>
      <c r="G17447" s="4" t="s">
        <v>8</v>
      </c>
      <c r="H17447" s="4" t="s">
        <v>8</v>
      </c>
      <c r="I17447" s="4" t="s">
        <v>8</v>
      </c>
      <c r="J17447" s="4" t="s">
        <v>19</v>
      </c>
      <c r="K17447" s="4" t="s">
        <v>69</v>
      </c>
      <c r="L17447" s="4" t="s">
        <v>8</v>
      </c>
      <c r="M17447" s="4" t="s">
        <v>8</v>
      </c>
      <c r="N17447" s="4" t="s">
        <v>8</v>
      </c>
      <c r="O17447" s="4" t="s">
        <v>19</v>
      </c>
      <c r="P17447" s="4" t="s">
        <v>69</v>
      </c>
      <c r="Q17447" s="4" t="s">
        <v>8</v>
      </c>
      <c r="R17447" s="4" t="s">
        <v>8</v>
      </c>
    </row>
    <row r="17448" spans="1:8">
      <c r="A17448" t="n">
        <v>148318</v>
      </c>
      <c r="B17448" s="39" t="n">
        <v>26</v>
      </c>
      <c r="C17448" s="7" t="n">
        <v>0</v>
      </c>
      <c r="D17448" s="7" t="n">
        <v>17</v>
      </c>
      <c r="E17448" s="7" t="n">
        <v>62374</v>
      </c>
      <c r="F17448" s="7" t="s">
        <v>384</v>
      </c>
      <c r="G17448" s="7" t="n">
        <v>2</v>
      </c>
      <c r="H17448" s="7" t="n">
        <v>3</v>
      </c>
      <c r="I17448" s="7" t="n">
        <v>17</v>
      </c>
      <c r="J17448" s="7" t="n">
        <v>62375</v>
      </c>
      <c r="K17448" s="7" t="s">
        <v>385</v>
      </c>
      <c r="L17448" s="7" t="n">
        <v>2</v>
      </c>
      <c r="M17448" s="7" t="n">
        <v>3</v>
      </c>
      <c r="N17448" s="7" t="n">
        <v>17</v>
      </c>
      <c r="O17448" s="7" t="n">
        <v>62376</v>
      </c>
      <c r="P17448" s="7" t="s">
        <v>386</v>
      </c>
      <c r="Q17448" s="7" t="n">
        <v>2</v>
      </c>
      <c r="R17448" s="7" t="n">
        <v>0</v>
      </c>
    </row>
    <row r="17449" spans="1:8">
      <c r="A17449" t="s">
        <v>4</v>
      </c>
      <c r="B17449" s="4" t="s">
        <v>5</v>
      </c>
    </row>
    <row r="17450" spans="1:8">
      <c r="A17450" t="n">
        <v>148536</v>
      </c>
      <c r="B17450" s="30" t="n">
        <v>28</v>
      </c>
    </row>
    <row r="17451" spans="1:8">
      <c r="A17451" t="s">
        <v>4</v>
      </c>
      <c r="B17451" s="4" t="s">
        <v>5</v>
      </c>
      <c r="C17451" s="4" t="s">
        <v>8</v>
      </c>
      <c r="D17451" s="4" t="s">
        <v>7</v>
      </c>
      <c r="E17451" s="4" t="s">
        <v>9</v>
      </c>
    </row>
    <row r="17452" spans="1:8">
      <c r="A17452" t="n">
        <v>148537</v>
      </c>
      <c r="B17452" s="38" t="n">
        <v>51</v>
      </c>
      <c r="C17452" s="7" t="n">
        <v>4</v>
      </c>
      <c r="D17452" s="7" t="n">
        <v>14</v>
      </c>
      <c r="E17452" s="7" t="s">
        <v>292</v>
      </c>
    </row>
    <row r="17453" spans="1:8">
      <c r="A17453" t="s">
        <v>4</v>
      </c>
      <c r="B17453" s="4" t="s">
        <v>5</v>
      </c>
      <c r="C17453" s="4" t="s">
        <v>7</v>
      </c>
    </row>
    <row r="17454" spans="1:8">
      <c r="A17454" t="n">
        <v>148550</v>
      </c>
      <c r="B17454" s="23" t="n">
        <v>16</v>
      </c>
      <c r="C17454" s="7" t="n">
        <v>0</v>
      </c>
    </row>
    <row r="17455" spans="1:8">
      <c r="A17455" t="s">
        <v>4</v>
      </c>
      <c r="B17455" s="4" t="s">
        <v>5</v>
      </c>
      <c r="C17455" s="4" t="s">
        <v>7</v>
      </c>
      <c r="D17455" s="4" t="s">
        <v>8</v>
      </c>
      <c r="E17455" s="4" t="s">
        <v>19</v>
      </c>
      <c r="F17455" s="4" t="s">
        <v>69</v>
      </c>
      <c r="G17455" s="4" t="s">
        <v>8</v>
      </c>
      <c r="H17455" s="4" t="s">
        <v>8</v>
      </c>
      <c r="I17455" s="4" t="s">
        <v>8</v>
      </c>
      <c r="J17455" s="4" t="s">
        <v>19</v>
      </c>
      <c r="K17455" s="4" t="s">
        <v>69</v>
      </c>
      <c r="L17455" s="4" t="s">
        <v>8</v>
      </c>
      <c r="M17455" s="4" t="s">
        <v>8</v>
      </c>
      <c r="N17455" s="4" t="s">
        <v>8</v>
      </c>
      <c r="O17455" s="4" t="s">
        <v>19</v>
      </c>
      <c r="P17455" s="4" t="s">
        <v>69</v>
      </c>
      <c r="Q17455" s="4" t="s">
        <v>8</v>
      </c>
      <c r="R17455" s="4" t="s">
        <v>8</v>
      </c>
    </row>
    <row r="17456" spans="1:8">
      <c r="A17456" t="n">
        <v>148553</v>
      </c>
      <c r="B17456" s="39" t="n">
        <v>26</v>
      </c>
      <c r="C17456" s="7" t="n">
        <v>14</v>
      </c>
      <c r="D17456" s="7" t="n">
        <v>17</v>
      </c>
      <c r="E17456" s="7" t="n">
        <v>13352</v>
      </c>
      <c r="F17456" s="7" t="s">
        <v>387</v>
      </c>
      <c r="G17456" s="7" t="n">
        <v>2</v>
      </c>
      <c r="H17456" s="7" t="n">
        <v>3</v>
      </c>
      <c r="I17456" s="7" t="n">
        <v>17</v>
      </c>
      <c r="J17456" s="7" t="n">
        <v>13353</v>
      </c>
      <c r="K17456" s="7" t="s">
        <v>388</v>
      </c>
      <c r="L17456" s="7" t="n">
        <v>2</v>
      </c>
      <c r="M17456" s="7" t="n">
        <v>3</v>
      </c>
      <c r="N17456" s="7" t="n">
        <v>17</v>
      </c>
      <c r="O17456" s="7" t="n">
        <v>13354</v>
      </c>
      <c r="P17456" s="7" t="s">
        <v>389</v>
      </c>
      <c r="Q17456" s="7" t="n">
        <v>2</v>
      </c>
      <c r="R17456" s="7" t="n">
        <v>0</v>
      </c>
    </row>
    <row r="17457" spans="1:18">
      <c r="A17457" t="s">
        <v>4</v>
      </c>
      <c r="B17457" s="4" t="s">
        <v>5</v>
      </c>
    </row>
    <row r="17458" spans="1:18">
      <c r="A17458" t="n">
        <v>148798</v>
      </c>
      <c r="B17458" s="30" t="n">
        <v>28</v>
      </c>
    </row>
    <row r="17459" spans="1:18">
      <c r="A17459" t="s">
        <v>4</v>
      </c>
      <c r="B17459" s="4" t="s">
        <v>5</v>
      </c>
      <c r="C17459" s="4" t="s">
        <v>8</v>
      </c>
      <c r="D17459" s="4" t="s">
        <v>7</v>
      </c>
      <c r="E17459" s="4" t="s">
        <v>9</v>
      </c>
    </row>
    <row r="17460" spans="1:18">
      <c r="A17460" t="n">
        <v>148799</v>
      </c>
      <c r="B17460" s="38" t="n">
        <v>51</v>
      </c>
      <c r="C17460" s="7" t="n">
        <v>4</v>
      </c>
      <c r="D17460" s="7" t="n">
        <v>0</v>
      </c>
      <c r="E17460" s="7" t="s">
        <v>383</v>
      </c>
    </row>
    <row r="17461" spans="1:18">
      <c r="A17461" t="s">
        <v>4</v>
      </c>
      <c r="B17461" s="4" t="s">
        <v>5</v>
      </c>
      <c r="C17461" s="4" t="s">
        <v>7</v>
      </c>
    </row>
    <row r="17462" spans="1:18">
      <c r="A17462" t="n">
        <v>148812</v>
      </c>
      <c r="B17462" s="23" t="n">
        <v>16</v>
      </c>
      <c r="C17462" s="7" t="n">
        <v>0</v>
      </c>
    </row>
    <row r="17463" spans="1:18">
      <c r="A17463" t="s">
        <v>4</v>
      </c>
      <c r="B17463" s="4" t="s">
        <v>5</v>
      </c>
      <c r="C17463" s="4" t="s">
        <v>7</v>
      </c>
      <c r="D17463" s="4" t="s">
        <v>8</v>
      </c>
      <c r="E17463" s="4" t="s">
        <v>19</v>
      </c>
      <c r="F17463" s="4" t="s">
        <v>69</v>
      </c>
      <c r="G17463" s="4" t="s">
        <v>8</v>
      </c>
      <c r="H17463" s="4" t="s">
        <v>8</v>
      </c>
    </row>
    <row r="17464" spans="1:18">
      <c r="A17464" t="n">
        <v>148815</v>
      </c>
      <c r="B17464" s="39" t="n">
        <v>26</v>
      </c>
      <c r="C17464" s="7" t="n">
        <v>0</v>
      </c>
      <c r="D17464" s="7" t="n">
        <v>17</v>
      </c>
      <c r="E17464" s="7" t="n">
        <v>62377</v>
      </c>
      <c r="F17464" s="7" t="s">
        <v>390</v>
      </c>
      <c r="G17464" s="7" t="n">
        <v>2</v>
      </c>
      <c r="H17464" s="7" t="n">
        <v>0</v>
      </c>
    </row>
    <row r="17465" spans="1:18">
      <c r="A17465" t="s">
        <v>4</v>
      </c>
      <c r="B17465" s="4" t="s">
        <v>5</v>
      </c>
    </row>
    <row r="17466" spans="1:18">
      <c r="A17466" t="n">
        <v>148858</v>
      </c>
      <c r="B17466" s="30" t="n">
        <v>28</v>
      </c>
    </row>
    <row r="17467" spans="1:18">
      <c r="A17467" t="s">
        <v>4</v>
      </c>
      <c r="B17467" s="4" t="s">
        <v>5</v>
      </c>
      <c r="C17467" s="4" t="s">
        <v>8</v>
      </c>
      <c r="D17467" s="4" t="s">
        <v>7</v>
      </c>
      <c r="E17467" s="4" t="s">
        <v>9</v>
      </c>
    </row>
    <row r="17468" spans="1:18">
      <c r="A17468" t="n">
        <v>148859</v>
      </c>
      <c r="B17468" s="38" t="n">
        <v>51</v>
      </c>
      <c r="C17468" s="7" t="n">
        <v>4</v>
      </c>
      <c r="D17468" s="7" t="n">
        <v>14</v>
      </c>
      <c r="E17468" s="7" t="s">
        <v>303</v>
      </c>
    </row>
    <row r="17469" spans="1:18">
      <c r="A17469" t="s">
        <v>4</v>
      </c>
      <c r="B17469" s="4" t="s">
        <v>5</v>
      </c>
      <c r="C17469" s="4" t="s">
        <v>7</v>
      </c>
    </row>
    <row r="17470" spans="1:18">
      <c r="A17470" t="n">
        <v>148873</v>
      </c>
      <c r="B17470" s="23" t="n">
        <v>16</v>
      </c>
      <c r="C17470" s="7" t="n">
        <v>0</v>
      </c>
    </row>
    <row r="17471" spans="1:18">
      <c r="A17471" t="s">
        <v>4</v>
      </c>
      <c r="B17471" s="4" t="s">
        <v>5</v>
      </c>
      <c r="C17471" s="4" t="s">
        <v>7</v>
      </c>
      <c r="D17471" s="4" t="s">
        <v>8</v>
      </c>
      <c r="E17471" s="4" t="s">
        <v>19</v>
      </c>
      <c r="F17471" s="4" t="s">
        <v>69</v>
      </c>
      <c r="G17471" s="4" t="s">
        <v>8</v>
      </c>
      <c r="H17471" s="4" t="s">
        <v>8</v>
      </c>
    </row>
    <row r="17472" spans="1:18">
      <c r="A17472" t="n">
        <v>148876</v>
      </c>
      <c r="B17472" s="39" t="n">
        <v>26</v>
      </c>
      <c r="C17472" s="7" t="n">
        <v>14</v>
      </c>
      <c r="D17472" s="7" t="n">
        <v>17</v>
      </c>
      <c r="E17472" s="7" t="n">
        <v>13355</v>
      </c>
      <c r="F17472" s="7" t="s">
        <v>391</v>
      </c>
      <c r="G17472" s="7" t="n">
        <v>2</v>
      </c>
      <c r="H17472" s="7" t="n">
        <v>0</v>
      </c>
    </row>
    <row r="17473" spans="1:8">
      <c r="A17473" t="s">
        <v>4</v>
      </c>
      <c r="B17473" s="4" t="s">
        <v>5</v>
      </c>
    </row>
    <row r="17474" spans="1:8">
      <c r="A17474" t="n">
        <v>148970</v>
      </c>
      <c r="B17474" s="30" t="n">
        <v>28</v>
      </c>
    </row>
    <row r="17475" spans="1:8">
      <c r="A17475" t="s">
        <v>4</v>
      </c>
      <c r="B17475" s="4" t="s">
        <v>5</v>
      </c>
      <c r="C17475" s="4" t="s">
        <v>8</v>
      </c>
      <c r="D17475" s="4" t="s">
        <v>7</v>
      </c>
      <c r="E17475" s="4" t="s">
        <v>7</v>
      </c>
      <c r="F17475" s="4" t="s">
        <v>8</v>
      </c>
    </row>
    <row r="17476" spans="1:8">
      <c r="A17476" t="n">
        <v>148971</v>
      </c>
      <c r="B17476" s="28" t="n">
        <v>25</v>
      </c>
      <c r="C17476" s="7" t="n">
        <v>1</v>
      </c>
      <c r="D17476" s="7" t="n">
        <v>260</v>
      </c>
      <c r="E17476" s="7" t="n">
        <v>640</v>
      </c>
      <c r="F17476" s="7" t="n">
        <v>1</v>
      </c>
    </row>
    <row r="17477" spans="1:8">
      <c r="A17477" t="s">
        <v>4</v>
      </c>
      <c r="B17477" s="4" t="s">
        <v>5</v>
      </c>
      <c r="C17477" s="4" t="s">
        <v>8</v>
      </c>
      <c r="D17477" s="4" t="s">
        <v>7</v>
      </c>
      <c r="E17477" s="4" t="s">
        <v>9</v>
      </c>
    </row>
    <row r="17478" spans="1:8">
      <c r="A17478" t="n">
        <v>148978</v>
      </c>
      <c r="B17478" s="38" t="n">
        <v>51</v>
      </c>
      <c r="C17478" s="7" t="n">
        <v>4</v>
      </c>
      <c r="D17478" s="7" t="n">
        <v>1</v>
      </c>
      <c r="E17478" s="7" t="s">
        <v>392</v>
      </c>
    </row>
    <row r="17479" spans="1:8">
      <c r="A17479" t="s">
        <v>4</v>
      </c>
      <c r="B17479" s="4" t="s">
        <v>5</v>
      </c>
      <c r="C17479" s="4" t="s">
        <v>7</v>
      </c>
    </row>
    <row r="17480" spans="1:8">
      <c r="A17480" t="n">
        <v>148997</v>
      </c>
      <c r="B17480" s="23" t="n">
        <v>16</v>
      </c>
      <c r="C17480" s="7" t="n">
        <v>0</v>
      </c>
    </row>
    <row r="17481" spans="1:8">
      <c r="A17481" t="s">
        <v>4</v>
      </c>
      <c r="B17481" s="4" t="s">
        <v>5</v>
      </c>
      <c r="C17481" s="4" t="s">
        <v>7</v>
      </c>
      <c r="D17481" s="4" t="s">
        <v>8</v>
      </c>
      <c r="E17481" s="4" t="s">
        <v>19</v>
      </c>
      <c r="F17481" s="4" t="s">
        <v>69</v>
      </c>
      <c r="G17481" s="4" t="s">
        <v>8</v>
      </c>
      <c r="H17481" s="4" t="s">
        <v>8</v>
      </c>
    </row>
    <row r="17482" spans="1:8">
      <c r="A17482" t="n">
        <v>149000</v>
      </c>
      <c r="B17482" s="39" t="n">
        <v>26</v>
      </c>
      <c r="C17482" s="7" t="n">
        <v>1</v>
      </c>
      <c r="D17482" s="7" t="n">
        <v>17</v>
      </c>
      <c r="E17482" s="7" t="n">
        <v>62378</v>
      </c>
      <c r="F17482" s="7" t="s">
        <v>393</v>
      </c>
      <c r="G17482" s="7" t="n">
        <v>2</v>
      </c>
      <c r="H17482" s="7" t="n">
        <v>0</v>
      </c>
    </row>
    <row r="17483" spans="1:8">
      <c r="A17483" t="s">
        <v>4</v>
      </c>
      <c r="B17483" s="4" t="s">
        <v>5</v>
      </c>
    </row>
    <row r="17484" spans="1:8">
      <c r="A17484" t="n">
        <v>149033</v>
      </c>
      <c r="B17484" s="30" t="n">
        <v>28</v>
      </c>
    </row>
    <row r="17485" spans="1:8">
      <c r="A17485" t="s">
        <v>4</v>
      </c>
      <c r="B17485" s="4" t="s">
        <v>5</v>
      </c>
      <c r="C17485" s="4" t="s">
        <v>8</v>
      </c>
      <c r="D17485" s="4" t="s">
        <v>7</v>
      </c>
      <c r="E17485" s="4" t="s">
        <v>7</v>
      </c>
      <c r="F17485" s="4" t="s">
        <v>8</v>
      </c>
    </row>
    <row r="17486" spans="1:8">
      <c r="A17486" t="n">
        <v>149034</v>
      </c>
      <c r="B17486" s="28" t="n">
        <v>25</v>
      </c>
      <c r="C17486" s="7" t="n">
        <v>1</v>
      </c>
      <c r="D17486" s="7" t="n">
        <v>65535</v>
      </c>
      <c r="E17486" s="7" t="n">
        <v>65535</v>
      </c>
      <c r="F17486" s="7" t="n">
        <v>0</v>
      </c>
    </row>
    <row r="17487" spans="1:8">
      <c r="A17487" t="s">
        <v>4</v>
      </c>
      <c r="B17487" s="4" t="s">
        <v>5</v>
      </c>
      <c r="C17487" s="4" t="s">
        <v>8</v>
      </c>
      <c r="D17487" s="4" t="s">
        <v>7</v>
      </c>
      <c r="E17487" s="4" t="s">
        <v>9</v>
      </c>
    </row>
    <row r="17488" spans="1:8">
      <c r="A17488" t="n">
        <v>149041</v>
      </c>
      <c r="B17488" s="38" t="n">
        <v>51</v>
      </c>
      <c r="C17488" s="7" t="n">
        <v>4</v>
      </c>
      <c r="D17488" s="7" t="n">
        <v>0</v>
      </c>
      <c r="E17488" s="7" t="s">
        <v>379</v>
      </c>
    </row>
    <row r="17489" spans="1:8">
      <c r="A17489" t="s">
        <v>4</v>
      </c>
      <c r="B17489" s="4" t="s">
        <v>5</v>
      </c>
      <c r="C17489" s="4" t="s">
        <v>7</v>
      </c>
    </row>
    <row r="17490" spans="1:8">
      <c r="A17490" t="n">
        <v>149054</v>
      </c>
      <c r="B17490" s="23" t="n">
        <v>16</v>
      </c>
      <c r="C17490" s="7" t="n">
        <v>0</v>
      </c>
    </row>
    <row r="17491" spans="1:8">
      <c r="A17491" t="s">
        <v>4</v>
      </c>
      <c r="B17491" s="4" t="s">
        <v>5</v>
      </c>
      <c r="C17491" s="4" t="s">
        <v>7</v>
      </c>
      <c r="D17491" s="4" t="s">
        <v>8</v>
      </c>
      <c r="E17491" s="4" t="s">
        <v>19</v>
      </c>
      <c r="F17491" s="4" t="s">
        <v>69</v>
      </c>
      <c r="G17491" s="4" t="s">
        <v>8</v>
      </c>
      <c r="H17491" s="4" t="s">
        <v>8</v>
      </c>
    </row>
    <row r="17492" spans="1:8">
      <c r="A17492" t="n">
        <v>149057</v>
      </c>
      <c r="B17492" s="39" t="n">
        <v>26</v>
      </c>
      <c r="C17492" s="7" t="n">
        <v>0</v>
      </c>
      <c r="D17492" s="7" t="n">
        <v>17</v>
      </c>
      <c r="E17492" s="7" t="n">
        <v>62379</v>
      </c>
      <c r="F17492" s="7" t="s">
        <v>394</v>
      </c>
      <c r="G17492" s="7" t="n">
        <v>2</v>
      </c>
      <c r="H17492" s="7" t="n">
        <v>0</v>
      </c>
    </row>
    <row r="17493" spans="1:8">
      <c r="A17493" t="s">
        <v>4</v>
      </c>
      <c r="B17493" s="4" t="s">
        <v>5</v>
      </c>
    </row>
    <row r="17494" spans="1:8">
      <c r="A17494" t="n">
        <v>149137</v>
      </c>
      <c r="B17494" s="30" t="n">
        <v>28</v>
      </c>
    </row>
    <row r="17495" spans="1:8">
      <c r="A17495" t="s">
        <v>4</v>
      </c>
      <c r="B17495" s="4" t="s">
        <v>5</v>
      </c>
      <c r="C17495" s="4" t="s">
        <v>7</v>
      </c>
      <c r="D17495" s="4" t="s">
        <v>8</v>
      </c>
    </row>
    <row r="17496" spans="1:8">
      <c r="A17496" t="n">
        <v>149138</v>
      </c>
      <c r="B17496" s="60" t="n">
        <v>89</v>
      </c>
      <c r="C17496" s="7" t="n">
        <v>65533</v>
      </c>
      <c r="D17496" s="7" t="n">
        <v>1</v>
      </c>
    </row>
    <row r="17497" spans="1:8">
      <c r="A17497" t="s">
        <v>4</v>
      </c>
      <c r="B17497" s="4" t="s">
        <v>5</v>
      </c>
      <c r="C17497" s="4" t="s">
        <v>8</v>
      </c>
      <c r="D17497" s="4" t="s">
        <v>7</v>
      </c>
      <c r="E17497" s="4" t="s">
        <v>18</v>
      </c>
    </row>
    <row r="17498" spans="1:8">
      <c r="A17498" t="n">
        <v>149142</v>
      </c>
      <c r="B17498" s="25" t="n">
        <v>58</v>
      </c>
      <c r="C17498" s="7" t="n">
        <v>101</v>
      </c>
      <c r="D17498" s="7" t="n">
        <v>300</v>
      </c>
      <c r="E17498" s="7" t="n">
        <v>1</v>
      </c>
    </row>
    <row r="17499" spans="1:8">
      <c r="A17499" t="s">
        <v>4</v>
      </c>
      <c r="B17499" s="4" t="s">
        <v>5</v>
      </c>
      <c r="C17499" s="4" t="s">
        <v>8</v>
      </c>
      <c r="D17499" s="4" t="s">
        <v>7</v>
      </c>
    </row>
    <row r="17500" spans="1:8">
      <c r="A17500" t="n">
        <v>149150</v>
      </c>
      <c r="B17500" s="25" t="n">
        <v>58</v>
      </c>
      <c r="C17500" s="7" t="n">
        <v>254</v>
      </c>
      <c r="D17500" s="7" t="n">
        <v>0</v>
      </c>
    </row>
    <row r="17501" spans="1:8">
      <c r="A17501" t="s">
        <v>4</v>
      </c>
      <c r="B17501" s="4" t="s">
        <v>5</v>
      </c>
      <c r="C17501" s="4" t="s">
        <v>8</v>
      </c>
      <c r="D17501" s="4" t="s">
        <v>7</v>
      </c>
      <c r="E17501" s="4" t="s">
        <v>9</v>
      </c>
      <c r="F17501" s="4" t="s">
        <v>9</v>
      </c>
      <c r="G17501" s="4" t="s">
        <v>9</v>
      </c>
      <c r="H17501" s="4" t="s">
        <v>9</v>
      </c>
    </row>
    <row r="17502" spans="1:8">
      <c r="A17502" t="n">
        <v>149154</v>
      </c>
      <c r="B17502" s="38" t="n">
        <v>51</v>
      </c>
      <c r="C17502" s="7" t="n">
        <v>3</v>
      </c>
      <c r="D17502" s="7" t="n">
        <v>0</v>
      </c>
      <c r="E17502" s="7" t="s">
        <v>341</v>
      </c>
      <c r="F17502" s="7" t="s">
        <v>341</v>
      </c>
      <c r="G17502" s="7" t="s">
        <v>154</v>
      </c>
      <c r="H17502" s="7" t="s">
        <v>155</v>
      </c>
    </row>
    <row r="17503" spans="1:8">
      <c r="A17503" t="s">
        <v>4</v>
      </c>
      <c r="B17503" s="4" t="s">
        <v>5</v>
      </c>
      <c r="C17503" s="4" t="s">
        <v>8</v>
      </c>
      <c r="D17503" s="4" t="s">
        <v>7</v>
      </c>
      <c r="E17503" s="4" t="s">
        <v>9</v>
      </c>
      <c r="F17503" s="4" t="s">
        <v>9</v>
      </c>
      <c r="G17503" s="4" t="s">
        <v>9</v>
      </c>
      <c r="H17503" s="4" t="s">
        <v>9</v>
      </c>
    </row>
    <row r="17504" spans="1:8">
      <c r="A17504" t="n">
        <v>149167</v>
      </c>
      <c r="B17504" s="38" t="n">
        <v>51</v>
      </c>
      <c r="C17504" s="7" t="n">
        <v>3</v>
      </c>
      <c r="D17504" s="7" t="n">
        <v>1</v>
      </c>
      <c r="E17504" s="7" t="s">
        <v>341</v>
      </c>
      <c r="F17504" s="7" t="s">
        <v>341</v>
      </c>
      <c r="G17504" s="7" t="s">
        <v>154</v>
      </c>
      <c r="H17504" s="7" t="s">
        <v>155</v>
      </c>
    </row>
    <row r="17505" spans="1:8">
      <c r="A17505" t="s">
        <v>4</v>
      </c>
      <c r="B17505" s="4" t="s">
        <v>5</v>
      </c>
      <c r="C17505" s="4" t="s">
        <v>8</v>
      </c>
      <c r="D17505" s="4" t="s">
        <v>7</v>
      </c>
      <c r="E17505" s="4" t="s">
        <v>9</v>
      </c>
      <c r="F17505" s="4" t="s">
        <v>9</v>
      </c>
      <c r="G17505" s="4" t="s">
        <v>9</v>
      </c>
      <c r="H17505" s="4" t="s">
        <v>9</v>
      </c>
    </row>
    <row r="17506" spans="1:8">
      <c r="A17506" t="n">
        <v>149180</v>
      </c>
      <c r="B17506" s="38" t="n">
        <v>51</v>
      </c>
      <c r="C17506" s="7" t="n">
        <v>3</v>
      </c>
      <c r="D17506" s="7" t="n">
        <v>2</v>
      </c>
      <c r="E17506" s="7" t="s">
        <v>341</v>
      </c>
      <c r="F17506" s="7" t="s">
        <v>341</v>
      </c>
      <c r="G17506" s="7" t="s">
        <v>154</v>
      </c>
      <c r="H17506" s="7" t="s">
        <v>155</v>
      </c>
    </row>
    <row r="17507" spans="1:8">
      <c r="A17507" t="s">
        <v>4</v>
      </c>
      <c r="B17507" s="4" t="s">
        <v>5</v>
      </c>
      <c r="C17507" s="4" t="s">
        <v>8</v>
      </c>
      <c r="D17507" s="4" t="s">
        <v>7</v>
      </c>
      <c r="E17507" s="4" t="s">
        <v>9</v>
      </c>
      <c r="F17507" s="4" t="s">
        <v>9</v>
      </c>
      <c r="G17507" s="4" t="s">
        <v>9</v>
      </c>
      <c r="H17507" s="4" t="s">
        <v>9</v>
      </c>
    </row>
    <row r="17508" spans="1:8">
      <c r="A17508" t="n">
        <v>149193</v>
      </c>
      <c r="B17508" s="38" t="n">
        <v>51</v>
      </c>
      <c r="C17508" s="7" t="n">
        <v>3</v>
      </c>
      <c r="D17508" s="7" t="n">
        <v>3</v>
      </c>
      <c r="E17508" s="7" t="s">
        <v>341</v>
      </c>
      <c r="F17508" s="7" t="s">
        <v>341</v>
      </c>
      <c r="G17508" s="7" t="s">
        <v>154</v>
      </c>
      <c r="H17508" s="7" t="s">
        <v>155</v>
      </c>
    </row>
    <row r="17509" spans="1:8">
      <c r="A17509" t="s">
        <v>4</v>
      </c>
      <c r="B17509" s="4" t="s">
        <v>5</v>
      </c>
      <c r="C17509" s="4" t="s">
        <v>8</v>
      </c>
      <c r="D17509" s="4" t="s">
        <v>7</v>
      </c>
      <c r="E17509" s="4" t="s">
        <v>9</v>
      </c>
      <c r="F17509" s="4" t="s">
        <v>9</v>
      </c>
      <c r="G17509" s="4" t="s">
        <v>9</v>
      </c>
      <c r="H17509" s="4" t="s">
        <v>9</v>
      </c>
    </row>
    <row r="17510" spans="1:8">
      <c r="A17510" t="n">
        <v>149206</v>
      </c>
      <c r="B17510" s="38" t="n">
        <v>51</v>
      </c>
      <c r="C17510" s="7" t="n">
        <v>3</v>
      </c>
      <c r="D17510" s="7" t="n">
        <v>4</v>
      </c>
      <c r="E17510" s="7" t="s">
        <v>341</v>
      </c>
      <c r="F17510" s="7" t="s">
        <v>341</v>
      </c>
      <c r="G17510" s="7" t="s">
        <v>154</v>
      </c>
      <c r="H17510" s="7" t="s">
        <v>155</v>
      </c>
    </row>
    <row r="17511" spans="1:8">
      <c r="A17511" t="s">
        <v>4</v>
      </c>
      <c r="B17511" s="4" t="s">
        <v>5</v>
      </c>
      <c r="C17511" s="4" t="s">
        <v>8</v>
      </c>
      <c r="D17511" s="4" t="s">
        <v>7</v>
      </c>
      <c r="E17511" s="4" t="s">
        <v>9</v>
      </c>
      <c r="F17511" s="4" t="s">
        <v>9</v>
      </c>
      <c r="G17511" s="4" t="s">
        <v>9</v>
      </c>
      <c r="H17511" s="4" t="s">
        <v>9</v>
      </c>
    </row>
    <row r="17512" spans="1:8">
      <c r="A17512" t="n">
        <v>149219</v>
      </c>
      <c r="B17512" s="38" t="n">
        <v>51</v>
      </c>
      <c r="C17512" s="7" t="n">
        <v>3</v>
      </c>
      <c r="D17512" s="7" t="n">
        <v>5</v>
      </c>
      <c r="E17512" s="7" t="s">
        <v>341</v>
      </c>
      <c r="F17512" s="7" t="s">
        <v>341</v>
      </c>
      <c r="G17512" s="7" t="s">
        <v>154</v>
      </c>
      <c r="H17512" s="7" t="s">
        <v>155</v>
      </c>
    </row>
    <row r="17513" spans="1:8">
      <c r="A17513" t="s">
        <v>4</v>
      </c>
      <c r="B17513" s="4" t="s">
        <v>5</v>
      </c>
      <c r="C17513" s="4" t="s">
        <v>8</v>
      </c>
      <c r="D17513" s="4" t="s">
        <v>7</v>
      </c>
      <c r="E17513" s="4" t="s">
        <v>9</v>
      </c>
      <c r="F17513" s="4" t="s">
        <v>9</v>
      </c>
      <c r="G17513" s="4" t="s">
        <v>9</v>
      </c>
      <c r="H17513" s="4" t="s">
        <v>9</v>
      </c>
    </row>
    <row r="17514" spans="1:8">
      <c r="A17514" t="n">
        <v>149232</v>
      </c>
      <c r="B17514" s="38" t="n">
        <v>51</v>
      </c>
      <c r="C17514" s="7" t="n">
        <v>3</v>
      </c>
      <c r="D17514" s="7" t="n">
        <v>6</v>
      </c>
      <c r="E17514" s="7" t="s">
        <v>341</v>
      </c>
      <c r="F17514" s="7" t="s">
        <v>341</v>
      </c>
      <c r="G17514" s="7" t="s">
        <v>154</v>
      </c>
      <c r="H17514" s="7" t="s">
        <v>155</v>
      </c>
    </row>
    <row r="17515" spans="1:8">
      <c r="A17515" t="s">
        <v>4</v>
      </c>
      <c r="B17515" s="4" t="s">
        <v>5</v>
      </c>
      <c r="C17515" s="4" t="s">
        <v>8</v>
      </c>
      <c r="D17515" s="4" t="s">
        <v>7</v>
      </c>
      <c r="E17515" s="4" t="s">
        <v>9</v>
      </c>
      <c r="F17515" s="4" t="s">
        <v>9</v>
      </c>
      <c r="G17515" s="4" t="s">
        <v>9</v>
      </c>
      <c r="H17515" s="4" t="s">
        <v>9</v>
      </c>
    </row>
    <row r="17516" spans="1:8">
      <c r="A17516" t="n">
        <v>149245</v>
      </c>
      <c r="B17516" s="38" t="n">
        <v>51</v>
      </c>
      <c r="C17516" s="7" t="n">
        <v>3</v>
      </c>
      <c r="D17516" s="7" t="n">
        <v>7</v>
      </c>
      <c r="E17516" s="7" t="s">
        <v>341</v>
      </c>
      <c r="F17516" s="7" t="s">
        <v>341</v>
      </c>
      <c r="G17516" s="7" t="s">
        <v>154</v>
      </c>
      <c r="H17516" s="7" t="s">
        <v>155</v>
      </c>
    </row>
    <row r="17517" spans="1:8">
      <c r="A17517" t="s">
        <v>4</v>
      </c>
      <c r="B17517" s="4" t="s">
        <v>5</v>
      </c>
      <c r="C17517" s="4" t="s">
        <v>8</v>
      </c>
      <c r="D17517" s="4" t="s">
        <v>7</v>
      </c>
      <c r="E17517" s="4" t="s">
        <v>9</v>
      </c>
      <c r="F17517" s="4" t="s">
        <v>9</v>
      </c>
      <c r="G17517" s="4" t="s">
        <v>9</v>
      </c>
      <c r="H17517" s="4" t="s">
        <v>9</v>
      </c>
    </row>
    <row r="17518" spans="1:8">
      <c r="A17518" t="n">
        <v>149258</v>
      </c>
      <c r="B17518" s="38" t="n">
        <v>51</v>
      </c>
      <c r="C17518" s="7" t="n">
        <v>3</v>
      </c>
      <c r="D17518" s="7" t="n">
        <v>8</v>
      </c>
      <c r="E17518" s="7" t="s">
        <v>341</v>
      </c>
      <c r="F17518" s="7" t="s">
        <v>341</v>
      </c>
      <c r="G17518" s="7" t="s">
        <v>154</v>
      </c>
      <c r="H17518" s="7" t="s">
        <v>155</v>
      </c>
    </row>
    <row r="17519" spans="1:8">
      <c r="A17519" t="s">
        <v>4</v>
      </c>
      <c r="B17519" s="4" t="s">
        <v>5</v>
      </c>
      <c r="C17519" s="4" t="s">
        <v>8</v>
      </c>
      <c r="D17519" s="4" t="s">
        <v>7</v>
      </c>
      <c r="E17519" s="4" t="s">
        <v>9</v>
      </c>
      <c r="F17519" s="4" t="s">
        <v>9</v>
      </c>
      <c r="G17519" s="4" t="s">
        <v>9</v>
      </c>
      <c r="H17519" s="4" t="s">
        <v>9</v>
      </c>
    </row>
    <row r="17520" spans="1:8">
      <c r="A17520" t="n">
        <v>149271</v>
      </c>
      <c r="B17520" s="38" t="n">
        <v>51</v>
      </c>
      <c r="C17520" s="7" t="n">
        <v>3</v>
      </c>
      <c r="D17520" s="7" t="n">
        <v>9</v>
      </c>
      <c r="E17520" s="7" t="s">
        <v>341</v>
      </c>
      <c r="F17520" s="7" t="s">
        <v>341</v>
      </c>
      <c r="G17520" s="7" t="s">
        <v>154</v>
      </c>
      <c r="H17520" s="7" t="s">
        <v>155</v>
      </c>
    </row>
    <row r="17521" spans="1:8">
      <c r="A17521" t="s">
        <v>4</v>
      </c>
      <c r="B17521" s="4" t="s">
        <v>5</v>
      </c>
      <c r="C17521" s="4" t="s">
        <v>8</v>
      </c>
      <c r="D17521" s="4" t="s">
        <v>7</v>
      </c>
      <c r="E17521" s="4" t="s">
        <v>9</v>
      </c>
      <c r="F17521" s="4" t="s">
        <v>9</v>
      </c>
      <c r="G17521" s="4" t="s">
        <v>9</v>
      </c>
      <c r="H17521" s="4" t="s">
        <v>9</v>
      </c>
    </row>
    <row r="17522" spans="1:8">
      <c r="A17522" t="n">
        <v>149284</v>
      </c>
      <c r="B17522" s="38" t="n">
        <v>51</v>
      </c>
      <c r="C17522" s="7" t="n">
        <v>3</v>
      </c>
      <c r="D17522" s="7" t="n">
        <v>11</v>
      </c>
      <c r="E17522" s="7" t="s">
        <v>341</v>
      </c>
      <c r="F17522" s="7" t="s">
        <v>341</v>
      </c>
      <c r="G17522" s="7" t="s">
        <v>154</v>
      </c>
      <c r="H17522" s="7" t="s">
        <v>155</v>
      </c>
    </row>
    <row r="17523" spans="1:8">
      <c r="A17523" t="s">
        <v>4</v>
      </c>
      <c r="B17523" s="4" t="s">
        <v>5</v>
      </c>
      <c r="C17523" s="4" t="s">
        <v>8</v>
      </c>
      <c r="D17523" s="4" t="s">
        <v>7</v>
      </c>
      <c r="E17523" s="4" t="s">
        <v>9</v>
      </c>
      <c r="F17523" s="4" t="s">
        <v>9</v>
      </c>
      <c r="G17523" s="4" t="s">
        <v>9</v>
      </c>
      <c r="H17523" s="4" t="s">
        <v>9</v>
      </c>
    </row>
    <row r="17524" spans="1:8">
      <c r="A17524" t="n">
        <v>149297</v>
      </c>
      <c r="B17524" s="38" t="n">
        <v>51</v>
      </c>
      <c r="C17524" s="7" t="n">
        <v>3</v>
      </c>
      <c r="D17524" s="7" t="n">
        <v>14</v>
      </c>
      <c r="E17524" s="7" t="s">
        <v>341</v>
      </c>
      <c r="F17524" s="7" t="s">
        <v>341</v>
      </c>
      <c r="G17524" s="7" t="s">
        <v>154</v>
      </c>
      <c r="H17524" s="7" t="s">
        <v>155</v>
      </c>
    </row>
    <row r="17525" spans="1:8">
      <c r="A17525" t="s">
        <v>4</v>
      </c>
      <c r="B17525" s="4" t="s">
        <v>5</v>
      </c>
      <c r="C17525" s="4" t="s">
        <v>8</v>
      </c>
      <c r="D17525" s="4" t="s">
        <v>7</v>
      </c>
      <c r="E17525" s="4" t="s">
        <v>9</v>
      </c>
      <c r="F17525" s="4" t="s">
        <v>9</v>
      </c>
      <c r="G17525" s="4" t="s">
        <v>9</v>
      </c>
      <c r="H17525" s="4" t="s">
        <v>9</v>
      </c>
    </row>
    <row r="17526" spans="1:8">
      <c r="A17526" t="n">
        <v>149310</v>
      </c>
      <c r="B17526" s="38" t="n">
        <v>51</v>
      </c>
      <c r="C17526" s="7" t="n">
        <v>3</v>
      </c>
      <c r="D17526" s="7" t="n">
        <v>13</v>
      </c>
      <c r="E17526" s="7" t="s">
        <v>341</v>
      </c>
      <c r="F17526" s="7" t="s">
        <v>341</v>
      </c>
      <c r="G17526" s="7" t="s">
        <v>154</v>
      </c>
      <c r="H17526" s="7" t="s">
        <v>155</v>
      </c>
    </row>
    <row r="17527" spans="1:8">
      <c r="A17527" t="s">
        <v>4</v>
      </c>
      <c r="B17527" s="4" t="s">
        <v>5</v>
      </c>
      <c r="C17527" s="4" t="s">
        <v>8</v>
      </c>
      <c r="D17527" s="4" t="s">
        <v>7</v>
      </c>
      <c r="E17527" s="4" t="s">
        <v>9</v>
      </c>
      <c r="F17527" s="4" t="s">
        <v>9</v>
      </c>
      <c r="G17527" s="4" t="s">
        <v>9</v>
      </c>
      <c r="H17527" s="4" t="s">
        <v>9</v>
      </c>
    </row>
    <row r="17528" spans="1:8">
      <c r="A17528" t="n">
        <v>149323</v>
      </c>
      <c r="B17528" s="38" t="n">
        <v>51</v>
      </c>
      <c r="C17528" s="7" t="n">
        <v>3</v>
      </c>
      <c r="D17528" s="7" t="n">
        <v>80</v>
      </c>
      <c r="E17528" s="7" t="s">
        <v>341</v>
      </c>
      <c r="F17528" s="7" t="s">
        <v>341</v>
      </c>
      <c r="G17528" s="7" t="s">
        <v>154</v>
      </c>
      <c r="H17528" s="7" t="s">
        <v>155</v>
      </c>
    </row>
    <row r="17529" spans="1:8">
      <c r="A17529" t="s">
        <v>4</v>
      </c>
      <c r="B17529" s="4" t="s">
        <v>5</v>
      </c>
      <c r="C17529" s="4" t="s">
        <v>8</v>
      </c>
      <c r="D17529" s="4" t="s">
        <v>7</v>
      </c>
      <c r="E17529" s="4" t="s">
        <v>9</v>
      </c>
      <c r="F17529" s="4" t="s">
        <v>9</v>
      </c>
      <c r="G17529" s="4" t="s">
        <v>9</v>
      </c>
      <c r="H17529" s="4" t="s">
        <v>9</v>
      </c>
    </row>
    <row r="17530" spans="1:8">
      <c r="A17530" t="n">
        <v>149336</v>
      </c>
      <c r="B17530" s="38" t="n">
        <v>51</v>
      </c>
      <c r="C17530" s="7" t="n">
        <v>3</v>
      </c>
      <c r="D17530" s="7" t="n">
        <v>15</v>
      </c>
      <c r="E17530" s="7" t="s">
        <v>341</v>
      </c>
      <c r="F17530" s="7" t="s">
        <v>341</v>
      </c>
      <c r="G17530" s="7" t="s">
        <v>154</v>
      </c>
      <c r="H17530" s="7" t="s">
        <v>155</v>
      </c>
    </row>
    <row r="17531" spans="1:8">
      <c r="A17531" t="s">
        <v>4</v>
      </c>
      <c r="B17531" s="4" t="s">
        <v>5</v>
      </c>
      <c r="C17531" s="4" t="s">
        <v>8</v>
      </c>
      <c r="D17531" s="4" t="s">
        <v>7</v>
      </c>
      <c r="E17531" s="4" t="s">
        <v>9</v>
      </c>
      <c r="F17531" s="4" t="s">
        <v>9</v>
      </c>
      <c r="G17531" s="4" t="s">
        <v>9</v>
      </c>
      <c r="H17531" s="4" t="s">
        <v>9</v>
      </c>
    </row>
    <row r="17532" spans="1:8">
      <c r="A17532" t="n">
        <v>149349</v>
      </c>
      <c r="B17532" s="38" t="n">
        <v>51</v>
      </c>
      <c r="C17532" s="7" t="n">
        <v>3</v>
      </c>
      <c r="D17532" s="7" t="n">
        <v>18</v>
      </c>
      <c r="E17532" s="7" t="s">
        <v>341</v>
      </c>
      <c r="F17532" s="7" t="s">
        <v>341</v>
      </c>
      <c r="G17532" s="7" t="s">
        <v>154</v>
      </c>
      <c r="H17532" s="7" t="s">
        <v>155</v>
      </c>
    </row>
    <row r="17533" spans="1:8">
      <c r="A17533" t="s">
        <v>4</v>
      </c>
      <c r="B17533" s="4" t="s">
        <v>5</v>
      </c>
      <c r="C17533" s="4" t="s">
        <v>8</v>
      </c>
      <c r="D17533" s="4" t="s">
        <v>7</v>
      </c>
      <c r="E17533" s="4" t="s">
        <v>9</v>
      </c>
      <c r="F17533" s="4" t="s">
        <v>9</v>
      </c>
      <c r="G17533" s="4" t="s">
        <v>9</v>
      </c>
      <c r="H17533" s="4" t="s">
        <v>9</v>
      </c>
    </row>
    <row r="17534" spans="1:8">
      <c r="A17534" t="n">
        <v>149362</v>
      </c>
      <c r="B17534" s="38" t="n">
        <v>51</v>
      </c>
      <c r="C17534" s="7" t="n">
        <v>3</v>
      </c>
      <c r="D17534" s="7" t="n">
        <v>31</v>
      </c>
      <c r="E17534" s="7" t="s">
        <v>341</v>
      </c>
      <c r="F17534" s="7" t="s">
        <v>341</v>
      </c>
      <c r="G17534" s="7" t="s">
        <v>154</v>
      </c>
      <c r="H17534" s="7" t="s">
        <v>155</v>
      </c>
    </row>
    <row r="17535" spans="1:8">
      <c r="A17535" t="s">
        <v>4</v>
      </c>
      <c r="B17535" s="4" t="s">
        <v>5</v>
      </c>
      <c r="C17535" s="4" t="s">
        <v>8</v>
      </c>
      <c r="D17535" s="4" t="s">
        <v>7</v>
      </c>
      <c r="E17535" s="4" t="s">
        <v>9</v>
      </c>
      <c r="F17535" s="4" t="s">
        <v>9</v>
      </c>
      <c r="G17535" s="4" t="s">
        <v>9</v>
      </c>
      <c r="H17535" s="4" t="s">
        <v>9</v>
      </c>
    </row>
    <row r="17536" spans="1:8">
      <c r="A17536" t="n">
        <v>149375</v>
      </c>
      <c r="B17536" s="38" t="n">
        <v>51</v>
      </c>
      <c r="C17536" s="7" t="n">
        <v>3</v>
      </c>
      <c r="D17536" s="7" t="n">
        <v>33</v>
      </c>
      <c r="E17536" s="7" t="s">
        <v>341</v>
      </c>
      <c r="F17536" s="7" t="s">
        <v>341</v>
      </c>
      <c r="G17536" s="7" t="s">
        <v>154</v>
      </c>
      <c r="H17536" s="7" t="s">
        <v>155</v>
      </c>
    </row>
    <row r="17537" spans="1:8">
      <c r="A17537" t="s">
        <v>4</v>
      </c>
      <c r="B17537" s="4" t="s">
        <v>5</v>
      </c>
      <c r="C17537" s="4" t="s">
        <v>8</v>
      </c>
      <c r="D17537" s="4" t="s">
        <v>7</v>
      </c>
      <c r="E17537" s="4" t="s">
        <v>9</v>
      </c>
      <c r="F17537" s="4" t="s">
        <v>9</v>
      </c>
      <c r="G17537" s="4" t="s">
        <v>9</v>
      </c>
      <c r="H17537" s="4" t="s">
        <v>9</v>
      </c>
    </row>
    <row r="17538" spans="1:8">
      <c r="A17538" t="n">
        <v>149388</v>
      </c>
      <c r="B17538" s="38" t="n">
        <v>51</v>
      </c>
      <c r="C17538" s="7" t="n">
        <v>3</v>
      </c>
      <c r="D17538" s="7" t="n">
        <v>16</v>
      </c>
      <c r="E17538" s="7" t="s">
        <v>341</v>
      </c>
      <c r="F17538" s="7" t="s">
        <v>341</v>
      </c>
      <c r="G17538" s="7" t="s">
        <v>154</v>
      </c>
      <c r="H17538" s="7" t="s">
        <v>155</v>
      </c>
    </row>
    <row r="17539" spans="1:8">
      <c r="A17539" t="s">
        <v>4</v>
      </c>
      <c r="B17539" s="4" t="s">
        <v>5</v>
      </c>
      <c r="C17539" s="4" t="s">
        <v>8</v>
      </c>
      <c r="D17539" s="4" t="s">
        <v>7</v>
      </c>
      <c r="E17539" s="4" t="s">
        <v>9</v>
      </c>
      <c r="F17539" s="4" t="s">
        <v>9</v>
      </c>
      <c r="G17539" s="4" t="s">
        <v>9</v>
      </c>
      <c r="H17539" s="4" t="s">
        <v>9</v>
      </c>
    </row>
    <row r="17540" spans="1:8">
      <c r="A17540" t="n">
        <v>149401</v>
      </c>
      <c r="B17540" s="38" t="n">
        <v>51</v>
      </c>
      <c r="C17540" s="7" t="n">
        <v>3</v>
      </c>
      <c r="D17540" s="7" t="n">
        <v>7032</v>
      </c>
      <c r="E17540" s="7" t="s">
        <v>341</v>
      </c>
      <c r="F17540" s="7" t="s">
        <v>341</v>
      </c>
      <c r="G17540" s="7" t="s">
        <v>154</v>
      </c>
      <c r="H17540" s="7" t="s">
        <v>155</v>
      </c>
    </row>
    <row r="17541" spans="1:8">
      <c r="A17541" t="s">
        <v>4</v>
      </c>
      <c r="B17541" s="4" t="s">
        <v>5</v>
      </c>
      <c r="C17541" s="4" t="s">
        <v>8</v>
      </c>
    </row>
    <row r="17542" spans="1:8">
      <c r="A17542" t="n">
        <v>149414</v>
      </c>
      <c r="B17542" s="57" t="n">
        <v>116</v>
      </c>
      <c r="C17542" s="7" t="n">
        <v>0</v>
      </c>
    </row>
    <row r="17543" spans="1:8">
      <c r="A17543" t="s">
        <v>4</v>
      </c>
      <c r="B17543" s="4" t="s">
        <v>5</v>
      </c>
      <c r="C17543" s="4" t="s">
        <v>8</v>
      </c>
      <c r="D17543" s="4" t="s">
        <v>7</v>
      </c>
    </row>
    <row r="17544" spans="1:8">
      <c r="A17544" t="n">
        <v>149416</v>
      </c>
      <c r="B17544" s="57" t="n">
        <v>116</v>
      </c>
      <c r="C17544" s="7" t="n">
        <v>2</v>
      </c>
      <c r="D17544" s="7" t="n">
        <v>1</v>
      </c>
    </row>
    <row r="17545" spans="1:8">
      <c r="A17545" t="s">
        <v>4</v>
      </c>
      <c r="B17545" s="4" t="s">
        <v>5</v>
      </c>
      <c r="C17545" s="4" t="s">
        <v>8</v>
      </c>
      <c r="D17545" s="4" t="s">
        <v>19</v>
      </c>
    </row>
    <row r="17546" spans="1:8">
      <c r="A17546" t="n">
        <v>149420</v>
      </c>
      <c r="B17546" s="57" t="n">
        <v>116</v>
      </c>
      <c r="C17546" s="7" t="n">
        <v>5</v>
      </c>
      <c r="D17546" s="7" t="n">
        <v>1097859072</v>
      </c>
    </row>
    <row r="17547" spans="1:8">
      <c r="A17547" t="s">
        <v>4</v>
      </c>
      <c r="B17547" s="4" t="s">
        <v>5</v>
      </c>
      <c r="C17547" s="4" t="s">
        <v>8</v>
      </c>
      <c r="D17547" s="4" t="s">
        <v>7</v>
      </c>
    </row>
    <row r="17548" spans="1:8">
      <c r="A17548" t="n">
        <v>149426</v>
      </c>
      <c r="B17548" s="57" t="n">
        <v>116</v>
      </c>
      <c r="C17548" s="7" t="n">
        <v>6</v>
      </c>
      <c r="D17548" s="7" t="n">
        <v>1</v>
      </c>
    </row>
    <row r="17549" spans="1:8">
      <c r="A17549" t="s">
        <v>4</v>
      </c>
      <c r="B17549" s="4" t="s">
        <v>5</v>
      </c>
      <c r="C17549" s="4" t="s">
        <v>7</v>
      </c>
      <c r="D17549" s="4" t="s">
        <v>19</v>
      </c>
    </row>
    <row r="17550" spans="1:8">
      <c r="A17550" t="n">
        <v>149430</v>
      </c>
      <c r="B17550" s="46" t="n">
        <v>44</v>
      </c>
      <c r="C17550" s="7" t="n">
        <v>1</v>
      </c>
      <c r="D17550" s="7" t="n">
        <v>1</v>
      </c>
    </row>
    <row r="17551" spans="1:8">
      <c r="A17551" t="s">
        <v>4</v>
      </c>
      <c r="B17551" s="4" t="s">
        <v>5</v>
      </c>
      <c r="C17551" s="4" t="s">
        <v>7</v>
      </c>
      <c r="D17551" s="4" t="s">
        <v>19</v>
      </c>
    </row>
    <row r="17552" spans="1:8">
      <c r="A17552" t="n">
        <v>149437</v>
      </c>
      <c r="B17552" s="46" t="n">
        <v>44</v>
      </c>
      <c r="C17552" s="7" t="n">
        <v>2</v>
      </c>
      <c r="D17552" s="7" t="n">
        <v>1</v>
      </c>
    </row>
    <row r="17553" spans="1:8">
      <c r="A17553" t="s">
        <v>4</v>
      </c>
      <c r="B17553" s="4" t="s">
        <v>5</v>
      </c>
      <c r="C17553" s="4" t="s">
        <v>7</v>
      </c>
      <c r="D17553" s="4" t="s">
        <v>19</v>
      </c>
    </row>
    <row r="17554" spans="1:8">
      <c r="A17554" t="n">
        <v>149444</v>
      </c>
      <c r="B17554" s="46" t="n">
        <v>44</v>
      </c>
      <c r="C17554" s="7" t="n">
        <v>3</v>
      </c>
      <c r="D17554" s="7" t="n">
        <v>1</v>
      </c>
    </row>
    <row r="17555" spans="1:8">
      <c r="A17555" t="s">
        <v>4</v>
      </c>
      <c r="B17555" s="4" t="s">
        <v>5</v>
      </c>
      <c r="C17555" s="4" t="s">
        <v>7</v>
      </c>
      <c r="D17555" s="4" t="s">
        <v>19</v>
      </c>
    </row>
    <row r="17556" spans="1:8">
      <c r="A17556" t="n">
        <v>149451</v>
      </c>
      <c r="B17556" s="46" t="n">
        <v>44</v>
      </c>
      <c r="C17556" s="7" t="n">
        <v>4</v>
      </c>
      <c r="D17556" s="7" t="n">
        <v>1</v>
      </c>
    </row>
    <row r="17557" spans="1:8">
      <c r="A17557" t="s">
        <v>4</v>
      </c>
      <c r="B17557" s="4" t="s">
        <v>5</v>
      </c>
      <c r="C17557" s="4" t="s">
        <v>7</v>
      </c>
      <c r="D17557" s="4" t="s">
        <v>19</v>
      </c>
    </row>
    <row r="17558" spans="1:8">
      <c r="A17558" t="n">
        <v>149458</v>
      </c>
      <c r="B17558" s="46" t="n">
        <v>44</v>
      </c>
      <c r="C17558" s="7" t="n">
        <v>5</v>
      </c>
      <c r="D17558" s="7" t="n">
        <v>1</v>
      </c>
    </row>
    <row r="17559" spans="1:8">
      <c r="A17559" t="s">
        <v>4</v>
      </c>
      <c r="B17559" s="4" t="s">
        <v>5</v>
      </c>
      <c r="C17559" s="4" t="s">
        <v>7</v>
      </c>
      <c r="D17559" s="4" t="s">
        <v>19</v>
      </c>
    </row>
    <row r="17560" spans="1:8">
      <c r="A17560" t="n">
        <v>149465</v>
      </c>
      <c r="B17560" s="46" t="n">
        <v>44</v>
      </c>
      <c r="C17560" s="7" t="n">
        <v>6</v>
      </c>
      <c r="D17560" s="7" t="n">
        <v>1</v>
      </c>
    </row>
    <row r="17561" spans="1:8">
      <c r="A17561" t="s">
        <v>4</v>
      </c>
      <c r="B17561" s="4" t="s">
        <v>5</v>
      </c>
      <c r="C17561" s="4" t="s">
        <v>7</v>
      </c>
      <c r="D17561" s="4" t="s">
        <v>19</v>
      </c>
    </row>
    <row r="17562" spans="1:8">
      <c r="A17562" t="n">
        <v>149472</v>
      </c>
      <c r="B17562" s="46" t="n">
        <v>44</v>
      </c>
      <c r="C17562" s="7" t="n">
        <v>7</v>
      </c>
      <c r="D17562" s="7" t="n">
        <v>1</v>
      </c>
    </row>
    <row r="17563" spans="1:8">
      <c r="A17563" t="s">
        <v>4</v>
      </c>
      <c r="B17563" s="4" t="s">
        <v>5</v>
      </c>
      <c r="C17563" s="4" t="s">
        <v>7</v>
      </c>
      <c r="D17563" s="4" t="s">
        <v>19</v>
      </c>
    </row>
    <row r="17564" spans="1:8">
      <c r="A17564" t="n">
        <v>149479</v>
      </c>
      <c r="B17564" s="46" t="n">
        <v>44</v>
      </c>
      <c r="C17564" s="7" t="n">
        <v>8</v>
      </c>
      <c r="D17564" s="7" t="n">
        <v>1</v>
      </c>
    </row>
    <row r="17565" spans="1:8">
      <c r="A17565" t="s">
        <v>4</v>
      </c>
      <c r="B17565" s="4" t="s">
        <v>5</v>
      </c>
      <c r="C17565" s="4" t="s">
        <v>7</v>
      </c>
      <c r="D17565" s="4" t="s">
        <v>19</v>
      </c>
    </row>
    <row r="17566" spans="1:8">
      <c r="A17566" t="n">
        <v>149486</v>
      </c>
      <c r="B17566" s="46" t="n">
        <v>44</v>
      </c>
      <c r="C17566" s="7" t="n">
        <v>9</v>
      </c>
      <c r="D17566" s="7" t="n">
        <v>1</v>
      </c>
    </row>
    <row r="17567" spans="1:8">
      <c r="A17567" t="s">
        <v>4</v>
      </c>
      <c r="B17567" s="4" t="s">
        <v>5</v>
      </c>
      <c r="C17567" s="4" t="s">
        <v>7</v>
      </c>
      <c r="D17567" s="4" t="s">
        <v>19</v>
      </c>
    </row>
    <row r="17568" spans="1:8">
      <c r="A17568" t="n">
        <v>149493</v>
      </c>
      <c r="B17568" s="46" t="n">
        <v>44</v>
      </c>
      <c r="C17568" s="7" t="n">
        <v>11</v>
      </c>
      <c r="D17568" s="7" t="n">
        <v>1</v>
      </c>
    </row>
    <row r="17569" spans="1:4">
      <c r="A17569" t="s">
        <v>4</v>
      </c>
      <c r="B17569" s="4" t="s">
        <v>5</v>
      </c>
      <c r="C17569" s="4" t="s">
        <v>7</v>
      </c>
      <c r="D17569" s="4" t="s">
        <v>19</v>
      </c>
    </row>
    <row r="17570" spans="1:4">
      <c r="A17570" t="n">
        <v>149500</v>
      </c>
      <c r="B17570" s="46" t="n">
        <v>44</v>
      </c>
      <c r="C17570" s="7" t="n">
        <v>13</v>
      </c>
      <c r="D17570" s="7" t="n">
        <v>1</v>
      </c>
    </row>
    <row r="17571" spans="1:4">
      <c r="A17571" t="s">
        <v>4</v>
      </c>
      <c r="B17571" s="4" t="s">
        <v>5</v>
      </c>
      <c r="C17571" s="4" t="s">
        <v>7</v>
      </c>
      <c r="D17571" s="4" t="s">
        <v>19</v>
      </c>
    </row>
    <row r="17572" spans="1:4">
      <c r="A17572" t="n">
        <v>149507</v>
      </c>
      <c r="B17572" s="46" t="n">
        <v>44</v>
      </c>
      <c r="C17572" s="7" t="n">
        <v>80</v>
      </c>
      <c r="D17572" s="7" t="n">
        <v>1</v>
      </c>
    </row>
    <row r="17573" spans="1:4">
      <c r="A17573" t="s">
        <v>4</v>
      </c>
      <c r="B17573" s="4" t="s">
        <v>5</v>
      </c>
      <c r="C17573" s="4" t="s">
        <v>7</v>
      </c>
      <c r="D17573" s="4" t="s">
        <v>19</v>
      </c>
    </row>
    <row r="17574" spans="1:4">
      <c r="A17574" t="n">
        <v>149514</v>
      </c>
      <c r="B17574" s="46" t="n">
        <v>44</v>
      </c>
      <c r="C17574" s="7" t="n">
        <v>18</v>
      </c>
      <c r="D17574" s="7" t="n">
        <v>1</v>
      </c>
    </row>
    <row r="17575" spans="1:4">
      <c r="A17575" t="s">
        <v>4</v>
      </c>
      <c r="B17575" s="4" t="s">
        <v>5</v>
      </c>
      <c r="C17575" s="4" t="s">
        <v>7</v>
      </c>
      <c r="D17575" s="4" t="s">
        <v>19</v>
      </c>
    </row>
    <row r="17576" spans="1:4">
      <c r="A17576" t="n">
        <v>149521</v>
      </c>
      <c r="B17576" s="46" t="n">
        <v>44</v>
      </c>
      <c r="C17576" s="7" t="n">
        <v>7032</v>
      </c>
      <c r="D17576" s="7" t="n">
        <v>1</v>
      </c>
    </row>
    <row r="17577" spans="1:4">
      <c r="A17577" t="s">
        <v>4</v>
      </c>
      <c r="B17577" s="4" t="s">
        <v>5</v>
      </c>
      <c r="C17577" s="4" t="s">
        <v>7</v>
      </c>
      <c r="D17577" s="4" t="s">
        <v>19</v>
      </c>
    </row>
    <row r="17578" spans="1:4">
      <c r="A17578" t="n">
        <v>149528</v>
      </c>
      <c r="B17578" s="46" t="n">
        <v>44</v>
      </c>
      <c r="C17578" s="7" t="n">
        <v>14</v>
      </c>
      <c r="D17578" s="7" t="n">
        <v>1</v>
      </c>
    </row>
    <row r="17579" spans="1:4">
      <c r="A17579" t="s">
        <v>4</v>
      </c>
      <c r="B17579" s="4" t="s">
        <v>5</v>
      </c>
      <c r="C17579" s="4" t="s">
        <v>7</v>
      </c>
      <c r="D17579" s="4" t="s">
        <v>19</v>
      </c>
    </row>
    <row r="17580" spans="1:4">
      <c r="A17580" t="n">
        <v>149535</v>
      </c>
      <c r="B17580" s="46" t="n">
        <v>44</v>
      </c>
      <c r="C17580" s="7" t="n">
        <v>15</v>
      </c>
      <c r="D17580" s="7" t="n">
        <v>1</v>
      </c>
    </row>
    <row r="17581" spans="1:4">
      <c r="A17581" t="s">
        <v>4</v>
      </c>
      <c r="B17581" s="4" t="s">
        <v>5</v>
      </c>
      <c r="C17581" s="4" t="s">
        <v>7</v>
      </c>
      <c r="D17581" s="4" t="s">
        <v>19</v>
      </c>
    </row>
    <row r="17582" spans="1:4">
      <c r="A17582" t="n">
        <v>149542</v>
      </c>
      <c r="B17582" s="46" t="n">
        <v>44</v>
      </c>
      <c r="C17582" s="7" t="n">
        <v>31</v>
      </c>
      <c r="D17582" s="7" t="n">
        <v>1</v>
      </c>
    </row>
    <row r="17583" spans="1:4">
      <c r="A17583" t="s">
        <v>4</v>
      </c>
      <c r="B17583" s="4" t="s">
        <v>5</v>
      </c>
      <c r="C17583" s="4" t="s">
        <v>7</v>
      </c>
      <c r="D17583" s="4" t="s">
        <v>19</v>
      </c>
    </row>
    <row r="17584" spans="1:4">
      <c r="A17584" t="n">
        <v>149549</v>
      </c>
      <c r="B17584" s="46" t="n">
        <v>44</v>
      </c>
      <c r="C17584" s="7" t="n">
        <v>33</v>
      </c>
      <c r="D17584" s="7" t="n">
        <v>1</v>
      </c>
    </row>
    <row r="17585" spans="1:4">
      <c r="A17585" t="s">
        <v>4</v>
      </c>
      <c r="B17585" s="4" t="s">
        <v>5</v>
      </c>
      <c r="C17585" s="4" t="s">
        <v>7</v>
      </c>
      <c r="D17585" s="4" t="s">
        <v>19</v>
      </c>
    </row>
    <row r="17586" spans="1:4">
      <c r="A17586" t="n">
        <v>149556</v>
      </c>
      <c r="B17586" s="46" t="n">
        <v>44</v>
      </c>
      <c r="C17586" s="7" t="n">
        <v>16</v>
      </c>
      <c r="D17586" s="7" t="n">
        <v>1</v>
      </c>
    </row>
    <row r="17587" spans="1:4">
      <c r="A17587" t="s">
        <v>4</v>
      </c>
      <c r="B17587" s="4" t="s">
        <v>5</v>
      </c>
      <c r="C17587" s="4" t="s">
        <v>7</v>
      </c>
      <c r="D17587" s="4" t="s">
        <v>19</v>
      </c>
    </row>
    <row r="17588" spans="1:4">
      <c r="A17588" t="n">
        <v>149563</v>
      </c>
      <c r="B17588" s="43" t="n">
        <v>43</v>
      </c>
      <c r="C17588" s="7" t="n">
        <v>14</v>
      </c>
      <c r="D17588" s="7" t="n">
        <v>1</v>
      </c>
    </row>
    <row r="17589" spans="1:4">
      <c r="A17589" t="s">
        <v>4</v>
      </c>
      <c r="B17589" s="4" t="s">
        <v>5</v>
      </c>
      <c r="C17589" s="4" t="s">
        <v>7</v>
      </c>
      <c r="D17589" s="4" t="s">
        <v>19</v>
      </c>
    </row>
    <row r="17590" spans="1:4">
      <c r="A17590" t="n">
        <v>149570</v>
      </c>
      <c r="B17590" s="43" t="n">
        <v>43</v>
      </c>
      <c r="C17590" s="7" t="n">
        <v>16</v>
      </c>
      <c r="D17590" s="7" t="n">
        <v>1</v>
      </c>
    </row>
    <row r="17591" spans="1:4">
      <c r="A17591" t="s">
        <v>4</v>
      </c>
      <c r="B17591" s="4" t="s">
        <v>5</v>
      </c>
      <c r="C17591" s="4" t="s">
        <v>7</v>
      </c>
      <c r="D17591" s="4" t="s">
        <v>19</v>
      </c>
    </row>
    <row r="17592" spans="1:4">
      <c r="A17592" t="n">
        <v>149577</v>
      </c>
      <c r="B17592" s="43" t="n">
        <v>43</v>
      </c>
      <c r="C17592" s="7" t="n">
        <v>15</v>
      </c>
      <c r="D17592" s="7" t="n">
        <v>1</v>
      </c>
    </row>
    <row r="17593" spans="1:4">
      <c r="A17593" t="s">
        <v>4</v>
      </c>
      <c r="B17593" s="4" t="s">
        <v>5</v>
      </c>
      <c r="C17593" s="4" t="s">
        <v>7</v>
      </c>
      <c r="D17593" s="4" t="s">
        <v>18</v>
      </c>
      <c r="E17593" s="4" t="s">
        <v>18</v>
      </c>
      <c r="F17593" s="4" t="s">
        <v>18</v>
      </c>
      <c r="G17593" s="4" t="s">
        <v>18</v>
      </c>
    </row>
    <row r="17594" spans="1:4">
      <c r="A17594" t="n">
        <v>149584</v>
      </c>
      <c r="B17594" s="33" t="n">
        <v>46</v>
      </c>
      <c r="C17594" s="7" t="n">
        <v>31</v>
      </c>
      <c r="D17594" s="7" t="n">
        <v>1.60000002384186</v>
      </c>
      <c r="E17594" s="7" t="n">
        <v>0</v>
      </c>
      <c r="F17594" s="7" t="n">
        <v>-32.8499984741211</v>
      </c>
      <c r="G17594" s="7" t="n">
        <v>340</v>
      </c>
    </row>
    <row r="17595" spans="1:4">
      <c r="A17595" t="s">
        <v>4</v>
      </c>
      <c r="B17595" s="4" t="s">
        <v>5</v>
      </c>
      <c r="C17595" s="4" t="s">
        <v>7</v>
      </c>
      <c r="D17595" s="4" t="s">
        <v>18</v>
      </c>
      <c r="E17595" s="4" t="s">
        <v>18</v>
      </c>
      <c r="F17595" s="4" t="s">
        <v>18</v>
      </c>
      <c r="G17595" s="4" t="s">
        <v>18</v>
      </c>
    </row>
    <row r="17596" spans="1:4">
      <c r="A17596" t="n">
        <v>149603</v>
      </c>
      <c r="B17596" s="33" t="n">
        <v>46</v>
      </c>
      <c r="C17596" s="7" t="n">
        <v>33</v>
      </c>
      <c r="D17596" s="7" t="n">
        <v>0.550000011920929</v>
      </c>
      <c r="E17596" s="7" t="n">
        <v>0</v>
      </c>
      <c r="F17596" s="7" t="n">
        <v>-33.0999984741211</v>
      </c>
      <c r="G17596" s="7" t="n">
        <v>355</v>
      </c>
    </row>
    <row r="17597" spans="1:4">
      <c r="A17597" t="s">
        <v>4</v>
      </c>
      <c r="B17597" s="4" t="s">
        <v>5</v>
      </c>
      <c r="C17597" s="4" t="s">
        <v>7</v>
      </c>
      <c r="D17597" s="4" t="s">
        <v>18</v>
      </c>
      <c r="E17597" s="4" t="s">
        <v>19</v>
      </c>
      <c r="F17597" s="4" t="s">
        <v>18</v>
      </c>
      <c r="G17597" s="4" t="s">
        <v>18</v>
      </c>
      <c r="H17597" s="4" t="s">
        <v>8</v>
      </c>
    </row>
    <row r="17598" spans="1:4">
      <c r="A17598" t="n">
        <v>149622</v>
      </c>
      <c r="B17598" s="68" t="n">
        <v>100</v>
      </c>
      <c r="C17598" s="7" t="n">
        <v>0</v>
      </c>
      <c r="D17598" s="7" t="n">
        <v>0</v>
      </c>
      <c r="E17598" s="7" t="n">
        <v>0</v>
      </c>
      <c r="F17598" s="7" t="n">
        <v>-33</v>
      </c>
      <c r="G17598" s="7" t="n">
        <v>0</v>
      </c>
      <c r="H17598" s="7" t="n">
        <v>0</v>
      </c>
    </row>
    <row r="17599" spans="1:4">
      <c r="A17599" t="s">
        <v>4</v>
      </c>
      <c r="B17599" s="4" t="s">
        <v>5</v>
      </c>
      <c r="C17599" s="4" t="s">
        <v>7</v>
      </c>
      <c r="D17599" s="4" t="s">
        <v>18</v>
      </c>
      <c r="E17599" s="4" t="s">
        <v>19</v>
      </c>
      <c r="F17599" s="4" t="s">
        <v>18</v>
      </c>
      <c r="G17599" s="4" t="s">
        <v>18</v>
      </c>
      <c r="H17599" s="4" t="s">
        <v>8</v>
      </c>
    </row>
    <row r="17600" spans="1:4">
      <c r="A17600" t="n">
        <v>149642</v>
      </c>
      <c r="B17600" s="68" t="n">
        <v>100</v>
      </c>
      <c r="C17600" s="7" t="n">
        <v>1</v>
      </c>
      <c r="D17600" s="7" t="n">
        <v>0</v>
      </c>
      <c r="E17600" s="7" t="n">
        <v>0</v>
      </c>
      <c r="F17600" s="7" t="n">
        <v>-33</v>
      </c>
      <c r="G17600" s="7" t="n">
        <v>0</v>
      </c>
      <c r="H17600" s="7" t="n">
        <v>0</v>
      </c>
    </row>
    <row r="17601" spans="1:8">
      <c r="A17601" t="s">
        <v>4</v>
      </c>
      <c r="B17601" s="4" t="s">
        <v>5</v>
      </c>
      <c r="C17601" s="4" t="s">
        <v>7</v>
      </c>
      <c r="D17601" s="4" t="s">
        <v>18</v>
      </c>
      <c r="E17601" s="4" t="s">
        <v>19</v>
      </c>
      <c r="F17601" s="4" t="s">
        <v>18</v>
      </c>
      <c r="G17601" s="4" t="s">
        <v>18</v>
      </c>
      <c r="H17601" s="4" t="s">
        <v>8</v>
      </c>
    </row>
    <row r="17602" spans="1:8">
      <c r="A17602" t="n">
        <v>149662</v>
      </c>
      <c r="B17602" s="68" t="n">
        <v>100</v>
      </c>
      <c r="C17602" s="7" t="n">
        <v>2</v>
      </c>
      <c r="D17602" s="7" t="n">
        <v>0</v>
      </c>
      <c r="E17602" s="7" t="n">
        <v>0</v>
      </c>
      <c r="F17602" s="7" t="n">
        <v>-33</v>
      </c>
      <c r="G17602" s="7" t="n">
        <v>0</v>
      </c>
      <c r="H17602" s="7" t="n">
        <v>0</v>
      </c>
    </row>
    <row r="17603" spans="1:8">
      <c r="A17603" t="s">
        <v>4</v>
      </c>
      <c r="B17603" s="4" t="s">
        <v>5</v>
      </c>
      <c r="C17603" s="4" t="s">
        <v>7</v>
      </c>
      <c r="D17603" s="4" t="s">
        <v>18</v>
      </c>
      <c r="E17603" s="4" t="s">
        <v>19</v>
      </c>
      <c r="F17603" s="4" t="s">
        <v>18</v>
      </c>
      <c r="G17603" s="4" t="s">
        <v>18</v>
      </c>
      <c r="H17603" s="4" t="s">
        <v>8</v>
      </c>
    </row>
    <row r="17604" spans="1:8">
      <c r="A17604" t="n">
        <v>149682</v>
      </c>
      <c r="B17604" s="68" t="n">
        <v>100</v>
      </c>
      <c r="C17604" s="7" t="n">
        <v>3</v>
      </c>
      <c r="D17604" s="7" t="n">
        <v>0</v>
      </c>
      <c r="E17604" s="7" t="n">
        <v>0</v>
      </c>
      <c r="F17604" s="7" t="n">
        <v>-33</v>
      </c>
      <c r="G17604" s="7" t="n">
        <v>0</v>
      </c>
      <c r="H17604" s="7" t="n">
        <v>0</v>
      </c>
    </row>
    <row r="17605" spans="1:8">
      <c r="A17605" t="s">
        <v>4</v>
      </c>
      <c r="B17605" s="4" t="s">
        <v>5</v>
      </c>
      <c r="C17605" s="4" t="s">
        <v>7</v>
      </c>
      <c r="D17605" s="4" t="s">
        <v>18</v>
      </c>
      <c r="E17605" s="4" t="s">
        <v>19</v>
      </c>
      <c r="F17605" s="4" t="s">
        <v>18</v>
      </c>
      <c r="G17605" s="4" t="s">
        <v>18</v>
      </c>
      <c r="H17605" s="4" t="s">
        <v>8</v>
      </c>
    </row>
    <row r="17606" spans="1:8">
      <c r="A17606" t="n">
        <v>149702</v>
      </c>
      <c r="B17606" s="68" t="n">
        <v>100</v>
      </c>
      <c r="C17606" s="7" t="n">
        <v>4</v>
      </c>
      <c r="D17606" s="7" t="n">
        <v>0</v>
      </c>
      <c r="E17606" s="7" t="n">
        <v>0</v>
      </c>
      <c r="F17606" s="7" t="n">
        <v>-33</v>
      </c>
      <c r="G17606" s="7" t="n">
        <v>0</v>
      </c>
      <c r="H17606" s="7" t="n">
        <v>0</v>
      </c>
    </row>
    <row r="17607" spans="1:8">
      <c r="A17607" t="s">
        <v>4</v>
      </c>
      <c r="B17607" s="4" t="s">
        <v>5</v>
      </c>
      <c r="C17607" s="4" t="s">
        <v>7</v>
      </c>
      <c r="D17607" s="4" t="s">
        <v>18</v>
      </c>
      <c r="E17607" s="4" t="s">
        <v>19</v>
      </c>
      <c r="F17607" s="4" t="s">
        <v>18</v>
      </c>
      <c r="G17607" s="4" t="s">
        <v>18</v>
      </c>
      <c r="H17607" s="4" t="s">
        <v>8</v>
      </c>
    </row>
    <row r="17608" spans="1:8">
      <c r="A17608" t="n">
        <v>149722</v>
      </c>
      <c r="B17608" s="68" t="n">
        <v>100</v>
      </c>
      <c r="C17608" s="7" t="n">
        <v>5</v>
      </c>
      <c r="D17608" s="7" t="n">
        <v>0</v>
      </c>
      <c r="E17608" s="7" t="n">
        <v>0</v>
      </c>
      <c r="F17608" s="7" t="n">
        <v>-33</v>
      </c>
      <c r="G17608" s="7" t="n">
        <v>0</v>
      </c>
      <c r="H17608" s="7" t="n">
        <v>0</v>
      </c>
    </row>
    <row r="17609" spans="1:8">
      <c r="A17609" t="s">
        <v>4</v>
      </c>
      <c r="B17609" s="4" t="s">
        <v>5</v>
      </c>
      <c r="C17609" s="4" t="s">
        <v>7</v>
      </c>
      <c r="D17609" s="4" t="s">
        <v>18</v>
      </c>
      <c r="E17609" s="4" t="s">
        <v>19</v>
      </c>
      <c r="F17609" s="4" t="s">
        <v>18</v>
      </c>
      <c r="G17609" s="4" t="s">
        <v>18</v>
      </c>
      <c r="H17609" s="4" t="s">
        <v>8</v>
      </c>
    </row>
    <row r="17610" spans="1:8">
      <c r="A17610" t="n">
        <v>149742</v>
      </c>
      <c r="B17610" s="68" t="n">
        <v>100</v>
      </c>
      <c r="C17610" s="7" t="n">
        <v>6</v>
      </c>
      <c r="D17610" s="7" t="n">
        <v>0</v>
      </c>
      <c r="E17610" s="7" t="n">
        <v>0</v>
      </c>
      <c r="F17610" s="7" t="n">
        <v>-33</v>
      </c>
      <c r="G17610" s="7" t="n">
        <v>0</v>
      </c>
      <c r="H17610" s="7" t="n">
        <v>0</v>
      </c>
    </row>
    <row r="17611" spans="1:8">
      <c r="A17611" t="s">
        <v>4</v>
      </c>
      <c r="B17611" s="4" t="s">
        <v>5</v>
      </c>
      <c r="C17611" s="4" t="s">
        <v>7</v>
      </c>
      <c r="D17611" s="4" t="s">
        <v>18</v>
      </c>
      <c r="E17611" s="4" t="s">
        <v>19</v>
      </c>
      <c r="F17611" s="4" t="s">
        <v>18</v>
      </c>
      <c r="G17611" s="4" t="s">
        <v>18</v>
      </c>
      <c r="H17611" s="4" t="s">
        <v>8</v>
      </c>
    </row>
    <row r="17612" spans="1:8">
      <c r="A17612" t="n">
        <v>149762</v>
      </c>
      <c r="B17612" s="68" t="n">
        <v>100</v>
      </c>
      <c r="C17612" s="7" t="n">
        <v>7</v>
      </c>
      <c r="D17612" s="7" t="n">
        <v>0</v>
      </c>
      <c r="E17612" s="7" t="n">
        <v>0</v>
      </c>
      <c r="F17612" s="7" t="n">
        <v>-33</v>
      </c>
      <c r="G17612" s="7" t="n">
        <v>0</v>
      </c>
      <c r="H17612" s="7" t="n">
        <v>0</v>
      </c>
    </row>
    <row r="17613" spans="1:8">
      <c r="A17613" t="s">
        <v>4</v>
      </c>
      <c r="B17613" s="4" t="s">
        <v>5</v>
      </c>
      <c r="C17613" s="4" t="s">
        <v>7</v>
      </c>
      <c r="D17613" s="4" t="s">
        <v>18</v>
      </c>
      <c r="E17613" s="4" t="s">
        <v>19</v>
      </c>
      <c r="F17613" s="4" t="s">
        <v>18</v>
      </c>
      <c r="G17613" s="4" t="s">
        <v>18</v>
      </c>
      <c r="H17613" s="4" t="s">
        <v>8</v>
      </c>
    </row>
    <row r="17614" spans="1:8">
      <c r="A17614" t="n">
        <v>149782</v>
      </c>
      <c r="B17614" s="68" t="n">
        <v>100</v>
      </c>
      <c r="C17614" s="7" t="n">
        <v>8</v>
      </c>
      <c r="D17614" s="7" t="n">
        <v>0</v>
      </c>
      <c r="E17614" s="7" t="n">
        <v>0</v>
      </c>
      <c r="F17614" s="7" t="n">
        <v>-33</v>
      </c>
      <c r="G17614" s="7" t="n">
        <v>0</v>
      </c>
      <c r="H17614" s="7" t="n">
        <v>0</v>
      </c>
    </row>
    <row r="17615" spans="1:8">
      <c r="A17615" t="s">
        <v>4</v>
      </c>
      <c r="B17615" s="4" t="s">
        <v>5</v>
      </c>
      <c r="C17615" s="4" t="s">
        <v>7</v>
      </c>
      <c r="D17615" s="4" t="s">
        <v>18</v>
      </c>
      <c r="E17615" s="4" t="s">
        <v>19</v>
      </c>
      <c r="F17615" s="4" t="s">
        <v>18</v>
      </c>
      <c r="G17615" s="4" t="s">
        <v>18</v>
      </c>
      <c r="H17615" s="4" t="s">
        <v>8</v>
      </c>
    </row>
    <row r="17616" spans="1:8">
      <c r="A17616" t="n">
        <v>149802</v>
      </c>
      <c r="B17616" s="68" t="n">
        <v>100</v>
      </c>
      <c r="C17616" s="7" t="n">
        <v>9</v>
      </c>
      <c r="D17616" s="7" t="n">
        <v>0</v>
      </c>
      <c r="E17616" s="7" t="n">
        <v>0</v>
      </c>
      <c r="F17616" s="7" t="n">
        <v>-33</v>
      </c>
      <c r="G17616" s="7" t="n">
        <v>0</v>
      </c>
      <c r="H17616" s="7" t="n">
        <v>0</v>
      </c>
    </row>
    <row r="17617" spans="1:8">
      <c r="A17617" t="s">
        <v>4</v>
      </c>
      <c r="B17617" s="4" t="s">
        <v>5</v>
      </c>
      <c r="C17617" s="4" t="s">
        <v>7</v>
      </c>
      <c r="D17617" s="4" t="s">
        <v>18</v>
      </c>
      <c r="E17617" s="4" t="s">
        <v>19</v>
      </c>
      <c r="F17617" s="4" t="s">
        <v>18</v>
      </c>
      <c r="G17617" s="4" t="s">
        <v>18</v>
      </c>
      <c r="H17617" s="4" t="s">
        <v>8</v>
      </c>
    </row>
    <row r="17618" spans="1:8">
      <c r="A17618" t="n">
        <v>149822</v>
      </c>
      <c r="B17618" s="68" t="n">
        <v>100</v>
      </c>
      <c r="C17618" s="7" t="n">
        <v>11</v>
      </c>
      <c r="D17618" s="7" t="n">
        <v>0</v>
      </c>
      <c r="E17618" s="7" t="n">
        <v>0</v>
      </c>
      <c r="F17618" s="7" t="n">
        <v>-33</v>
      </c>
      <c r="G17618" s="7" t="n">
        <v>0</v>
      </c>
      <c r="H17618" s="7" t="n">
        <v>0</v>
      </c>
    </row>
    <row r="17619" spans="1:8">
      <c r="A17619" t="s">
        <v>4</v>
      </c>
      <c r="B17619" s="4" t="s">
        <v>5</v>
      </c>
      <c r="C17619" s="4" t="s">
        <v>7</v>
      </c>
      <c r="D17619" s="4" t="s">
        <v>18</v>
      </c>
      <c r="E17619" s="4" t="s">
        <v>19</v>
      </c>
      <c r="F17619" s="4" t="s">
        <v>18</v>
      </c>
      <c r="G17619" s="4" t="s">
        <v>18</v>
      </c>
      <c r="H17619" s="4" t="s">
        <v>8</v>
      </c>
    </row>
    <row r="17620" spans="1:8">
      <c r="A17620" t="n">
        <v>149842</v>
      </c>
      <c r="B17620" s="68" t="n">
        <v>100</v>
      </c>
      <c r="C17620" s="7" t="n">
        <v>13</v>
      </c>
      <c r="D17620" s="7" t="n">
        <v>0</v>
      </c>
      <c r="E17620" s="7" t="n">
        <v>0</v>
      </c>
      <c r="F17620" s="7" t="n">
        <v>-33</v>
      </c>
      <c r="G17620" s="7" t="n">
        <v>0</v>
      </c>
      <c r="H17620" s="7" t="n">
        <v>0</v>
      </c>
    </row>
    <row r="17621" spans="1:8">
      <c r="A17621" t="s">
        <v>4</v>
      </c>
      <c r="B17621" s="4" t="s">
        <v>5</v>
      </c>
      <c r="C17621" s="4" t="s">
        <v>7</v>
      </c>
      <c r="D17621" s="4" t="s">
        <v>18</v>
      </c>
      <c r="E17621" s="4" t="s">
        <v>19</v>
      </c>
      <c r="F17621" s="4" t="s">
        <v>18</v>
      </c>
      <c r="G17621" s="4" t="s">
        <v>18</v>
      </c>
      <c r="H17621" s="4" t="s">
        <v>8</v>
      </c>
    </row>
    <row r="17622" spans="1:8">
      <c r="A17622" t="n">
        <v>149862</v>
      </c>
      <c r="B17622" s="68" t="n">
        <v>100</v>
      </c>
      <c r="C17622" s="7" t="n">
        <v>80</v>
      </c>
      <c r="D17622" s="7" t="n">
        <v>0</v>
      </c>
      <c r="E17622" s="7" t="n">
        <v>0</v>
      </c>
      <c r="F17622" s="7" t="n">
        <v>-33</v>
      </c>
      <c r="G17622" s="7" t="n">
        <v>0</v>
      </c>
      <c r="H17622" s="7" t="n">
        <v>0</v>
      </c>
    </row>
    <row r="17623" spans="1:8">
      <c r="A17623" t="s">
        <v>4</v>
      </c>
      <c r="B17623" s="4" t="s">
        <v>5</v>
      </c>
      <c r="C17623" s="4" t="s">
        <v>7</v>
      </c>
      <c r="D17623" s="4" t="s">
        <v>18</v>
      </c>
      <c r="E17623" s="4" t="s">
        <v>19</v>
      </c>
      <c r="F17623" s="4" t="s">
        <v>18</v>
      </c>
      <c r="G17623" s="4" t="s">
        <v>18</v>
      </c>
      <c r="H17623" s="4" t="s">
        <v>8</v>
      </c>
    </row>
    <row r="17624" spans="1:8">
      <c r="A17624" t="n">
        <v>149882</v>
      </c>
      <c r="B17624" s="68" t="n">
        <v>100</v>
      </c>
      <c r="C17624" s="7" t="n">
        <v>18</v>
      </c>
      <c r="D17624" s="7" t="n">
        <v>0</v>
      </c>
      <c r="E17624" s="7" t="n">
        <v>0</v>
      </c>
      <c r="F17624" s="7" t="n">
        <v>-33</v>
      </c>
      <c r="G17624" s="7" t="n">
        <v>0</v>
      </c>
      <c r="H17624" s="7" t="n">
        <v>0</v>
      </c>
    </row>
    <row r="17625" spans="1:8">
      <c r="A17625" t="s">
        <v>4</v>
      </c>
      <c r="B17625" s="4" t="s">
        <v>5</v>
      </c>
      <c r="C17625" s="4" t="s">
        <v>7</v>
      </c>
      <c r="D17625" s="4" t="s">
        <v>18</v>
      </c>
      <c r="E17625" s="4" t="s">
        <v>19</v>
      </c>
      <c r="F17625" s="4" t="s">
        <v>18</v>
      </c>
      <c r="G17625" s="4" t="s">
        <v>18</v>
      </c>
      <c r="H17625" s="4" t="s">
        <v>8</v>
      </c>
    </row>
    <row r="17626" spans="1:8">
      <c r="A17626" t="n">
        <v>149902</v>
      </c>
      <c r="B17626" s="68" t="n">
        <v>100</v>
      </c>
      <c r="C17626" s="7" t="n">
        <v>7032</v>
      </c>
      <c r="D17626" s="7" t="n">
        <v>0</v>
      </c>
      <c r="E17626" s="7" t="n">
        <v>0</v>
      </c>
      <c r="F17626" s="7" t="n">
        <v>-33</v>
      </c>
      <c r="G17626" s="7" t="n">
        <v>0</v>
      </c>
      <c r="H17626" s="7" t="n">
        <v>0</v>
      </c>
    </row>
    <row r="17627" spans="1:8">
      <c r="A17627" t="s">
        <v>4</v>
      </c>
      <c r="B17627" s="4" t="s">
        <v>5</v>
      </c>
      <c r="C17627" s="4" t="s">
        <v>7</v>
      </c>
      <c r="D17627" s="4" t="s">
        <v>7</v>
      </c>
      <c r="E17627" s="4" t="s">
        <v>18</v>
      </c>
      <c r="F17627" s="4" t="s">
        <v>8</v>
      </c>
    </row>
    <row r="17628" spans="1:8">
      <c r="A17628" t="n">
        <v>149922</v>
      </c>
      <c r="B17628" s="58" t="n">
        <v>53</v>
      </c>
      <c r="C17628" s="7" t="n">
        <v>14</v>
      </c>
      <c r="D17628" s="7" t="n">
        <v>8</v>
      </c>
      <c r="E17628" s="7" t="n">
        <v>0</v>
      </c>
      <c r="F17628" s="7" t="n">
        <v>0</v>
      </c>
    </row>
    <row r="17629" spans="1:8">
      <c r="A17629" t="s">
        <v>4</v>
      </c>
      <c r="B17629" s="4" t="s">
        <v>5</v>
      </c>
      <c r="C17629" s="4" t="s">
        <v>7</v>
      </c>
      <c r="D17629" s="4" t="s">
        <v>7</v>
      </c>
      <c r="E17629" s="4" t="s">
        <v>18</v>
      </c>
      <c r="F17629" s="4" t="s">
        <v>8</v>
      </c>
    </row>
    <row r="17630" spans="1:8">
      <c r="A17630" t="n">
        <v>149932</v>
      </c>
      <c r="B17630" s="58" t="n">
        <v>53</v>
      </c>
      <c r="C17630" s="7" t="n">
        <v>15</v>
      </c>
      <c r="D17630" s="7" t="n">
        <v>8</v>
      </c>
      <c r="E17630" s="7" t="n">
        <v>0</v>
      </c>
      <c r="F17630" s="7" t="n">
        <v>0</v>
      </c>
    </row>
    <row r="17631" spans="1:8">
      <c r="A17631" t="s">
        <v>4</v>
      </c>
      <c r="B17631" s="4" t="s">
        <v>5</v>
      </c>
      <c r="C17631" s="4" t="s">
        <v>7</v>
      </c>
      <c r="D17631" s="4" t="s">
        <v>7</v>
      </c>
      <c r="E17631" s="4" t="s">
        <v>18</v>
      </c>
      <c r="F17631" s="4" t="s">
        <v>8</v>
      </c>
    </row>
    <row r="17632" spans="1:8">
      <c r="A17632" t="n">
        <v>149942</v>
      </c>
      <c r="B17632" s="58" t="n">
        <v>53</v>
      </c>
      <c r="C17632" s="7" t="n">
        <v>16</v>
      </c>
      <c r="D17632" s="7" t="n">
        <v>8</v>
      </c>
      <c r="E17632" s="7" t="n">
        <v>0</v>
      </c>
      <c r="F17632" s="7" t="n">
        <v>0</v>
      </c>
    </row>
    <row r="17633" spans="1:8">
      <c r="A17633" t="s">
        <v>4</v>
      </c>
      <c r="B17633" s="4" t="s">
        <v>5</v>
      </c>
      <c r="C17633" s="4" t="s">
        <v>7</v>
      </c>
      <c r="D17633" s="4" t="s">
        <v>7</v>
      </c>
      <c r="E17633" s="4" t="s">
        <v>7</v>
      </c>
    </row>
    <row r="17634" spans="1:8">
      <c r="A17634" t="n">
        <v>149952</v>
      </c>
      <c r="B17634" s="45" t="n">
        <v>61</v>
      </c>
      <c r="C17634" s="7" t="n">
        <v>0</v>
      </c>
      <c r="D17634" s="7" t="n">
        <v>65533</v>
      </c>
      <c r="E17634" s="7" t="n">
        <v>0</v>
      </c>
    </row>
    <row r="17635" spans="1:8">
      <c r="A17635" t="s">
        <v>4</v>
      </c>
      <c r="B17635" s="4" t="s">
        <v>5</v>
      </c>
      <c r="C17635" s="4" t="s">
        <v>7</v>
      </c>
      <c r="D17635" s="4" t="s">
        <v>7</v>
      </c>
      <c r="E17635" s="4" t="s">
        <v>7</v>
      </c>
    </row>
    <row r="17636" spans="1:8">
      <c r="A17636" t="n">
        <v>149959</v>
      </c>
      <c r="B17636" s="45" t="n">
        <v>61</v>
      </c>
      <c r="C17636" s="7" t="n">
        <v>1</v>
      </c>
      <c r="D17636" s="7" t="n">
        <v>65533</v>
      </c>
      <c r="E17636" s="7" t="n">
        <v>0</v>
      </c>
    </row>
    <row r="17637" spans="1:8">
      <c r="A17637" t="s">
        <v>4</v>
      </c>
      <c r="B17637" s="4" t="s">
        <v>5</v>
      </c>
      <c r="C17637" s="4" t="s">
        <v>7</v>
      </c>
      <c r="D17637" s="4" t="s">
        <v>7</v>
      </c>
      <c r="E17637" s="4" t="s">
        <v>7</v>
      </c>
    </row>
    <row r="17638" spans="1:8">
      <c r="A17638" t="n">
        <v>149966</v>
      </c>
      <c r="B17638" s="45" t="n">
        <v>61</v>
      </c>
      <c r="C17638" s="7" t="n">
        <v>2</v>
      </c>
      <c r="D17638" s="7" t="n">
        <v>65533</v>
      </c>
      <c r="E17638" s="7" t="n">
        <v>0</v>
      </c>
    </row>
    <row r="17639" spans="1:8">
      <c r="A17639" t="s">
        <v>4</v>
      </c>
      <c r="B17639" s="4" t="s">
        <v>5</v>
      </c>
      <c r="C17639" s="4" t="s">
        <v>7</v>
      </c>
      <c r="D17639" s="4" t="s">
        <v>7</v>
      </c>
      <c r="E17639" s="4" t="s">
        <v>7</v>
      </c>
    </row>
    <row r="17640" spans="1:8">
      <c r="A17640" t="n">
        <v>149973</v>
      </c>
      <c r="B17640" s="45" t="n">
        <v>61</v>
      </c>
      <c r="C17640" s="7" t="n">
        <v>3</v>
      </c>
      <c r="D17640" s="7" t="n">
        <v>65533</v>
      </c>
      <c r="E17640" s="7" t="n">
        <v>0</v>
      </c>
    </row>
    <row r="17641" spans="1:8">
      <c r="A17641" t="s">
        <v>4</v>
      </c>
      <c r="B17641" s="4" t="s">
        <v>5</v>
      </c>
      <c r="C17641" s="4" t="s">
        <v>7</v>
      </c>
      <c r="D17641" s="4" t="s">
        <v>7</v>
      </c>
      <c r="E17641" s="4" t="s">
        <v>7</v>
      </c>
    </row>
    <row r="17642" spans="1:8">
      <c r="A17642" t="n">
        <v>149980</v>
      </c>
      <c r="B17642" s="45" t="n">
        <v>61</v>
      </c>
      <c r="C17642" s="7" t="n">
        <v>4</v>
      </c>
      <c r="D17642" s="7" t="n">
        <v>65533</v>
      </c>
      <c r="E17642" s="7" t="n">
        <v>0</v>
      </c>
    </row>
    <row r="17643" spans="1:8">
      <c r="A17643" t="s">
        <v>4</v>
      </c>
      <c r="B17643" s="4" t="s">
        <v>5</v>
      </c>
      <c r="C17643" s="4" t="s">
        <v>7</v>
      </c>
      <c r="D17643" s="4" t="s">
        <v>7</v>
      </c>
      <c r="E17643" s="4" t="s">
        <v>7</v>
      </c>
    </row>
    <row r="17644" spans="1:8">
      <c r="A17644" t="n">
        <v>149987</v>
      </c>
      <c r="B17644" s="45" t="n">
        <v>61</v>
      </c>
      <c r="C17644" s="7" t="n">
        <v>5</v>
      </c>
      <c r="D17644" s="7" t="n">
        <v>65533</v>
      </c>
      <c r="E17644" s="7" t="n">
        <v>0</v>
      </c>
    </row>
    <row r="17645" spans="1:8">
      <c r="A17645" t="s">
        <v>4</v>
      </c>
      <c r="B17645" s="4" t="s">
        <v>5</v>
      </c>
      <c r="C17645" s="4" t="s">
        <v>7</v>
      </c>
      <c r="D17645" s="4" t="s">
        <v>7</v>
      </c>
      <c r="E17645" s="4" t="s">
        <v>7</v>
      </c>
    </row>
    <row r="17646" spans="1:8">
      <c r="A17646" t="n">
        <v>149994</v>
      </c>
      <c r="B17646" s="45" t="n">
        <v>61</v>
      </c>
      <c r="C17646" s="7" t="n">
        <v>6</v>
      </c>
      <c r="D17646" s="7" t="n">
        <v>65533</v>
      </c>
      <c r="E17646" s="7" t="n">
        <v>0</v>
      </c>
    </row>
    <row r="17647" spans="1:8">
      <c r="A17647" t="s">
        <v>4</v>
      </c>
      <c r="B17647" s="4" t="s">
        <v>5</v>
      </c>
      <c r="C17647" s="4" t="s">
        <v>7</v>
      </c>
      <c r="D17647" s="4" t="s">
        <v>7</v>
      </c>
      <c r="E17647" s="4" t="s">
        <v>7</v>
      </c>
    </row>
    <row r="17648" spans="1:8">
      <c r="A17648" t="n">
        <v>150001</v>
      </c>
      <c r="B17648" s="45" t="n">
        <v>61</v>
      </c>
      <c r="C17648" s="7" t="n">
        <v>7</v>
      </c>
      <c r="D17648" s="7" t="n">
        <v>65533</v>
      </c>
      <c r="E17648" s="7" t="n">
        <v>0</v>
      </c>
    </row>
    <row r="17649" spans="1:5">
      <c r="A17649" t="s">
        <v>4</v>
      </c>
      <c r="B17649" s="4" t="s">
        <v>5</v>
      </c>
      <c r="C17649" s="4" t="s">
        <v>7</v>
      </c>
      <c r="D17649" s="4" t="s">
        <v>7</v>
      </c>
      <c r="E17649" s="4" t="s">
        <v>7</v>
      </c>
    </row>
    <row r="17650" spans="1:5">
      <c r="A17650" t="n">
        <v>150008</v>
      </c>
      <c r="B17650" s="45" t="n">
        <v>61</v>
      </c>
      <c r="C17650" s="7" t="n">
        <v>8</v>
      </c>
      <c r="D17650" s="7" t="n">
        <v>65533</v>
      </c>
      <c r="E17650" s="7" t="n">
        <v>0</v>
      </c>
    </row>
    <row r="17651" spans="1:5">
      <c r="A17651" t="s">
        <v>4</v>
      </c>
      <c r="B17651" s="4" t="s">
        <v>5</v>
      </c>
      <c r="C17651" s="4" t="s">
        <v>7</v>
      </c>
      <c r="D17651" s="4" t="s">
        <v>7</v>
      </c>
      <c r="E17651" s="4" t="s">
        <v>7</v>
      </c>
    </row>
    <row r="17652" spans="1:5">
      <c r="A17652" t="n">
        <v>150015</v>
      </c>
      <c r="B17652" s="45" t="n">
        <v>61</v>
      </c>
      <c r="C17652" s="7" t="n">
        <v>9</v>
      </c>
      <c r="D17652" s="7" t="n">
        <v>65533</v>
      </c>
      <c r="E17652" s="7" t="n">
        <v>0</v>
      </c>
    </row>
    <row r="17653" spans="1:5">
      <c r="A17653" t="s">
        <v>4</v>
      </c>
      <c r="B17653" s="4" t="s">
        <v>5</v>
      </c>
      <c r="C17653" s="4" t="s">
        <v>7</v>
      </c>
      <c r="D17653" s="4" t="s">
        <v>7</v>
      </c>
      <c r="E17653" s="4" t="s">
        <v>7</v>
      </c>
    </row>
    <row r="17654" spans="1:5">
      <c r="A17654" t="n">
        <v>150022</v>
      </c>
      <c r="B17654" s="45" t="n">
        <v>61</v>
      </c>
      <c r="C17654" s="7" t="n">
        <v>11</v>
      </c>
      <c r="D17654" s="7" t="n">
        <v>65533</v>
      </c>
      <c r="E17654" s="7" t="n">
        <v>0</v>
      </c>
    </row>
    <row r="17655" spans="1:5">
      <c r="A17655" t="s">
        <v>4</v>
      </c>
      <c r="B17655" s="4" t="s">
        <v>5</v>
      </c>
      <c r="C17655" s="4" t="s">
        <v>7</v>
      </c>
      <c r="D17655" s="4" t="s">
        <v>7</v>
      </c>
      <c r="E17655" s="4" t="s">
        <v>7</v>
      </c>
    </row>
    <row r="17656" spans="1:5">
      <c r="A17656" t="n">
        <v>150029</v>
      </c>
      <c r="B17656" s="45" t="n">
        <v>61</v>
      </c>
      <c r="C17656" s="7" t="n">
        <v>13</v>
      </c>
      <c r="D17656" s="7" t="n">
        <v>65533</v>
      </c>
      <c r="E17656" s="7" t="n">
        <v>0</v>
      </c>
    </row>
    <row r="17657" spans="1:5">
      <c r="A17657" t="s">
        <v>4</v>
      </c>
      <c r="B17657" s="4" t="s">
        <v>5</v>
      </c>
      <c r="C17657" s="4" t="s">
        <v>7</v>
      </c>
      <c r="D17657" s="4" t="s">
        <v>7</v>
      </c>
      <c r="E17657" s="4" t="s">
        <v>7</v>
      </c>
    </row>
    <row r="17658" spans="1:5">
      <c r="A17658" t="n">
        <v>150036</v>
      </c>
      <c r="B17658" s="45" t="n">
        <v>61</v>
      </c>
      <c r="C17658" s="7" t="n">
        <v>80</v>
      </c>
      <c r="D17658" s="7" t="n">
        <v>65533</v>
      </c>
      <c r="E17658" s="7" t="n">
        <v>0</v>
      </c>
    </row>
    <row r="17659" spans="1:5">
      <c r="A17659" t="s">
        <v>4</v>
      </c>
      <c r="B17659" s="4" t="s">
        <v>5</v>
      </c>
      <c r="C17659" s="4" t="s">
        <v>7</v>
      </c>
      <c r="D17659" s="4" t="s">
        <v>7</v>
      </c>
      <c r="E17659" s="4" t="s">
        <v>7</v>
      </c>
    </row>
    <row r="17660" spans="1:5">
      <c r="A17660" t="n">
        <v>150043</v>
      </c>
      <c r="B17660" s="45" t="n">
        <v>61</v>
      </c>
      <c r="C17660" s="7" t="n">
        <v>18</v>
      </c>
      <c r="D17660" s="7" t="n">
        <v>65533</v>
      </c>
      <c r="E17660" s="7" t="n">
        <v>0</v>
      </c>
    </row>
    <row r="17661" spans="1:5">
      <c r="A17661" t="s">
        <v>4</v>
      </c>
      <c r="B17661" s="4" t="s">
        <v>5</v>
      </c>
      <c r="C17661" s="4" t="s">
        <v>7</v>
      </c>
      <c r="D17661" s="4" t="s">
        <v>7</v>
      </c>
      <c r="E17661" s="4" t="s">
        <v>7</v>
      </c>
    </row>
    <row r="17662" spans="1:5">
      <c r="A17662" t="n">
        <v>150050</v>
      </c>
      <c r="B17662" s="45" t="n">
        <v>61</v>
      </c>
      <c r="C17662" s="7" t="n">
        <v>7032</v>
      </c>
      <c r="D17662" s="7" t="n">
        <v>65533</v>
      </c>
      <c r="E17662" s="7" t="n">
        <v>0</v>
      </c>
    </row>
    <row r="17663" spans="1:5">
      <c r="A17663" t="s">
        <v>4</v>
      </c>
      <c r="B17663" s="4" t="s">
        <v>5</v>
      </c>
      <c r="C17663" s="4" t="s">
        <v>7</v>
      </c>
      <c r="D17663" s="4" t="s">
        <v>7</v>
      </c>
      <c r="E17663" s="4" t="s">
        <v>7</v>
      </c>
    </row>
    <row r="17664" spans="1:5">
      <c r="A17664" t="n">
        <v>150057</v>
      </c>
      <c r="B17664" s="45" t="n">
        <v>61</v>
      </c>
      <c r="C17664" s="7" t="n">
        <v>14</v>
      </c>
      <c r="D17664" s="7" t="n">
        <v>65533</v>
      </c>
      <c r="E17664" s="7" t="n">
        <v>0</v>
      </c>
    </row>
    <row r="17665" spans="1:5">
      <c r="A17665" t="s">
        <v>4</v>
      </c>
      <c r="B17665" s="4" t="s">
        <v>5</v>
      </c>
      <c r="C17665" s="4" t="s">
        <v>7</v>
      </c>
      <c r="D17665" s="4" t="s">
        <v>7</v>
      </c>
      <c r="E17665" s="4" t="s">
        <v>7</v>
      </c>
    </row>
    <row r="17666" spans="1:5">
      <c r="A17666" t="n">
        <v>150064</v>
      </c>
      <c r="B17666" s="45" t="n">
        <v>61</v>
      </c>
      <c r="C17666" s="7" t="n">
        <v>15</v>
      </c>
      <c r="D17666" s="7" t="n">
        <v>65533</v>
      </c>
      <c r="E17666" s="7" t="n">
        <v>0</v>
      </c>
    </row>
    <row r="17667" spans="1:5">
      <c r="A17667" t="s">
        <v>4</v>
      </c>
      <c r="B17667" s="4" t="s">
        <v>5</v>
      </c>
      <c r="C17667" s="4" t="s">
        <v>7</v>
      </c>
      <c r="D17667" s="4" t="s">
        <v>7</v>
      </c>
      <c r="E17667" s="4" t="s">
        <v>7</v>
      </c>
    </row>
    <row r="17668" spans="1:5">
      <c r="A17668" t="n">
        <v>150071</v>
      </c>
      <c r="B17668" s="45" t="n">
        <v>61</v>
      </c>
      <c r="C17668" s="7" t="n">
        <v>31</v>
      </c>
      <c r="D17668" s="7" t="n">
        <v>65533</v>
      </c>
      <c r="E17668" s="7" t="n">
        <v>0</v>
      </c>
    </row>
    <row r="17669" spans="1:5">
      <c r="A17669" t="s">
        <v>4</v>
      </c>
      <c r="B17669" s="4" t="s">
        <v>5</v>
      </c>
      <c r="C17669" s="4" t="s">
        <v>7</v>
      </c>
      <c r="D17669" s="4" t="s">
        <v>7</v>
      </c>
      <c r="E17669" s="4" t="s">
        <v>7</v>
      </c>
    </row>
    <row r="17670" spans="1:5">
      <c r="A17670" t="n">
        <v>150078</v>
      </c>
      <c r="B17670" s="45" t="n">
        <v>61</v>
      </c>
      <c r="C17670" s="7" t="n">
        <v>33</v>
      </c>
      <c r="D17670" s="7" t="n">
        <v>65533</v>
      </c>
      <c r="E17670" s="7" t="n">
        <v>0</v>
      </c>
    </row>
    <row r="17671" spans="1:5">
      <c r="A17671" t="s">
        <v>4</v>
      </c>
      <c r="B17671" s="4" t="s">
        <v>5</v>
      </c>
      <c r="C17671" s="4" t="s">
        <v>7</v>
      </c>
      <c r="D17671" s="4" t="s">
        <v>7</v>
      </c>
      <c r="E17671" s="4" t="s">
        <v>7</v>
      </c>
    </row>
    <row r="17672" spans="1:5">
      <c r="A17672" t="n">
        <v>150085</v>
      </c>
      <c r="B17672" s="45" t="n">
        <v>61</v>
      </c>
      <c r="C17672" s="7" t="n">
        <v>16</v>
      </c>
      <c r="D17672" s="7" t="n">
        <v>65533</v>
      </c>
      <c r="E17672" s="7" t="n">
        <v>0</v>
      </c>
    </row>
    <row r="17673" spans="1:5">
      <c r="A17673" t="s">
        <v>4</v>
      </c>
      <c r="B17673" s="4" t="s">
        <v>5</v>
      </c>
      <c r="C17673" s="4" t="s">
        <v>8</v>
      </c>
      <c r="D17673" s="4" t="s">
        <v>8</v>
      </c>
      <c r="E17673" s="4" t="s">
        <v>18</v>
      </c>
      <c r="F17673" s="4" t="s">
        <v>18</v>
      </c>
      <c r="G17673" s="4" t="s">
        <v>18</v>
      </c>
      <c r="H17673" s="4" t="s">
        <v>7</v>
      </c>
    </row>
    <row r="17674" spans="1:5">
      <c r="A17674" t="n">
        <v>150092</v>
      </c>
      <c r="B17674" s="36" t="n">
        <v>45</v>
      </c>
      <c r="C17674" s="7" t="n">
        <v>2</v>
      </c>
      <c r="D17674" s="7" t="n">
        <v>3</v>
      </c>
      <c r="E17674" s="7" t="n">
        <v>0.649999976158142</v>
      </c>
      <c r="F17674" s="7" t="n">
        <v>1.48000001907349</v>
      </c>
      <c r="G17674" s="7" t="n">
        <v>-32.939998626709</v>
      </c>
      <c r="H17674" s="7" t="n">
        <v>0</v>
      </c>
    </row>
    <row r="17675" spans="1:5">
      <c r="A17675" t="s">
        <v>4</v>
      </c>
      <c r="B17675" s="4" t="s">
        <v>5</v>
      </c>
      <c r="C17675" s="4" t="s">
        <v>8</v>
      </c>
      <c r="D17675" s="4" t="s">
        <v>8</v>
      </c>
      <c r="E17675" s="4" t="s">
        <v>18</v>
      </c>
      <c r="F17675" s="4" t="s">
        <v>18</v>
      </c>
      <c r="G17675" s="4" t="s">
        <v>18</v>
      </c>
      <c r="H17675" s="4" t="s">
        <v>7</v>
      </c>
      <c r="I17675" s="4" t="s">
        <v>8</v>
      </c>
    </row>
    <row r="17676" spans="1:5">
      <c r="A17676" t="n">
        <v>150109</v>
      </c>
      <c r="B17676" s="36" t="n">
        <v>45</v>
      </c>
      <c r="C17676" s="7" t="n">
        <v>4</v>
      </c>
      <c r="D17676" s="7" t="n">
        <v>3</v>
      </c>
      <c r="E17676" s="7" t="n">
        <v>4.17999982833862</v>
      </c>
      <c r="F17676" s="7" t="n">
        <v>298.529998779297</v>
      </c>
      <c r="G17676" s="7" t="n">
        <v>0</v>
      </c>
      <c r="H17676" s="7" t="n">
        <v>0</v>
      </c>
      <c r="I17676" s="7" t="n">
        <v>0</v>
      </c>
    </row>
    <row r="17677" spans="1:5">
      <c r="A17677" t="s">
        <v>4</v>
      </c>
      <c r="B17677" s="4" t="s">
        <v>5</v>
      </c>
      <c r="C17677" s="4" t="s">
        <v>8</v>
      </c>
      <c r="D17677" s="4" t="s">
        <v>8</v>
      </c>
      <c r="E17677" s="4" t="s">
        <v>18</v>
      </c>
      <c r="F17677" s="4" t="s">
        <v>7</v>
      </c>
    </row>
    <row r="17678" spans="1:5">
      <c r="A17678" t="n">
        <v>150127</v>
      </c>
      <c r="B17678" s="36" t="n">
        <v>45</v>
      </c>
      <c r="C17678" s="7" t="n">
        <v>5</v>
      </c>
      <c r="D17678" s="7" t="n">
        <v>3</v>
      </c>
      <c r="E17678" s="7" t="n">
        <v>1.5</v>
      </c>
      <c r="F17678" s="7" t="n">
        <v>0</v>
      </c>
    </row>
    <row r="17679" spans="1:5">
      <c r="A17679" t="s">
        <v>4</v>
      </c>
      <c r="B17679" s="4" t="s">
        <v>5</v>
      </c>
      <c r="C17679" s="4" t="s">
        <v>8</v>
      </c>
      <c r="D17679" s="4" t="s">
        <v>8</v>
      </c>
      <c r="E17679" s="4" t="s">
        <v>18</v>
      </c>
      <c r="F17679" s="4" t="s">
        <v>7</v>
      </c>
    </row>
    <row r="17680" spans="1:5">
      <c r="A17680" t="n">
        <v>150136</v>
      </c>
      <c r="B17680" s="36" t="n">
        <v>45</v>
      </c>
      <c r="C17680" s="7" t="n">
        <v>11</v>
      </c>
      <c r="D17680" s="7" t="n">
        <v>3</v>
      </c>
      <c r="E17680" s="7" t="n">
        <v>34</v>
      </c>
      <c r="F17680" s="7" t="n">
        <v>0</v>
      </c>
    </row>
    <row r="17681" spans="1:9">
      <c r="A17681" t="s">
        <v>4</v>
      </c>
      <c r="B17681" s="4" t="s">
        <v>5</v>
      </c>
      <c r="C17681" s="4" t="s">
        <v>8</v>
      </c>
      <c r="D17681" s="4" t="s">
        <v>8</v>
      </c>
      <c r="E17681" s="4" t="s">
        <v>18</v>
      </c>
      <c r="F17681" s="4" t="s">
        <v>18</v>
      </c>
      <c r="G17681" s="4" t="s">
        <v>18</v>
      </c>
      <c r="H17681" s="4" t="s">
        <v>7</v>
      </c>
    </row>
    <row r="17682" spans="1:9">
      <c r="A17682" t="n">
        <v>150145</v>
      </c>
      <c r="B17682" s="36" t="n">
        <v>45</v>
      </c>
      <c r="C17682" s="7" t="n">
        <v>2</v>
      </c>
      <c r="D17682" s="7" t="n">
        <v>3</v>
      </c>
      <c r="E17682" s="7" t="n">
        <v>0.689999997615814</v>
      </c>
      <c r="F17682" s="7" t="n">
        <v>1.48000001907349</v>
      </c>
      <c r="G17682" s="7" t="n">
        <v>-32.8499984741211</v>
      </c>
      <c r="H17682" s="7" t="n">
        <v>30000</v>
      </c>
    </row>
    <row r="17683" spans="1:9">
      <c r="A17683" t="s">
        <v>4</v>
      </c>
      <c r="B17683" s="4" t="s">
        <v>5</v>
      </c>
      <c r="C17683" s="4" t="s">
        <v>8</v>
      </c>
      <c r="D17683" s="4" t="s">
        <v>8</v>
      </c>
      <c r="E17683" s="4" t="s">
        <v>18</v>
      </c>
      <c r="F17683" s="4" t="s">
        <v>18</v>
      </c>
      <c r="G17683" s="4" t="s">
        <v>18</v>
      </c>
      <c r="H17683" s="4" t="s">
        <v>7</v>
      </c>
      <c r="I17683" s="4" t="s">
        <v>8</v>
      </c>
    </row>
    <row r="17684" spans="1:9">
      <c r="A17684" t="n">
        <v>150162</v>
      </c>
      <c r="B17684" s="36" t="n">
        <v>45</v>
      </c>
      <c r="C17684" s="7" t="n">
        <v>4</v>
      </c>
      <c r="D17684" s="7" t="n">
        <v>3</v>
      </c>
      <c r="E17684" s="7" t="n">
        <v>1.83000004291534</v>
      </c>
      <c r="F17684" s="7" t="n">
        <v>306.940002441406</v>
      </c>
      <c r="G17684" s="7" t="n">
        <v>0</v>
      </c>
      <c r="H17684" s="7" t="n">
        <v>30000</v>
      </c>
      <c r="I17684" s="7" t="n">
        <v>1</v>
      </c>
    </row>
    <row r="17685" spans="1:9">
      <c r="A17685" t="s">
        <v>4</v>
      </c>
      <c r="B17685" s="4" t="s">
        <v>5</v>
      </c>
      <c r="C17685" s="4" t="s">
        <v>8</v>
      </c>
      <c r="D17685" s="4" t="s">
        <v>8</v>
      </c>
      <c r="E17685" s="4" t="s">
        <v>18</v>
      </c>
      <c r="F17685" s="4" t="s">
        <v>7</v>
      </c>
    </row>
    <row r="17686" spans="1:9">
      <c r="A17686" t="n">
        <v>150180</v>
      </c>
      <c r="B17686" s="36" t="n">
        <v>45</v>
      </c>
      <c r="C17686" s="7" t="n">
        <v>5</v>
      </c>
      <c r="D17686" s="7" t="n">
        <v>3</v>
      </c>
      <c r="E17686" s="7" t="n">
        <v>1.5</v>
      </c>
      <c r="F17686" s="7" t="n">
        <v>30000</v>
      </c>
    </row>
    <row r="17687" spans="1:9">
      <c r="A17687" t="s">
        <v>4</v>
      </c>
      <c r="B17687" s="4" t="s">
        <v>5</v>
      </c>
      <c r="C17687" s="4" t="s">
        <v>8</v>
      </c>
      <c r="D17687" s="4" t="s">
        <v>8</v>
      </c>
      <c r="E17687" s="4" t="s">
        <v>18</v>
      </c>
      <c r="F17687" s="4" t="s">
        <v>7</v>
      </c>
    </row>
    <row r="17688" spans="1:9">
      <c r="A17688" t="n">
        <v>150189</v>
      </c>
      <c r="B17688" s="36" t="n">
        <v>45</v>
      </c>
      <c r="C17688" s="7" t="n">
        <v>11</v>
      </c>
      <c r="D17688" s="7" t="n">
        <v>3</v>
      </c>
      <c r="E17688" s="7" t="n">
        <v>34</v>
      </c>
      <c r="F17688" s="7" t="n">
        <v>30000</v>
      </c>
    </row>
    <row r="17689" spans="1:9">
      <c r="A17689" t="s">
        <v>4</v>
      </c>
      <c r="B17689" s="4" t="s">
        <v>5</v>
      </c>
      <c r="C17689" s="4" t="s">
        <v>8</v>
      </c>
      <c r="D17689" s="4" t="s">
        <v>7</v>
      </c>
    </row>
    <row r="17690" spans="1:9">
      <c r="A17690" t="n">
        <v>150198</v>
      </c>
      <c r="B17690" s="25" t="n">
        <v>58</v>
      </c>
      <c r="C17690" s="7" t="n">
        <v>255</v>
      </c>
      <c r="D17690" s="7" t="n">
        <v>0</v>
      </c>
    </row>
    <row r="17691" spans="1:9">
      <c r="A17691" t="s">
        <v>4</v>
      </c>
      <c r="B17691" s="4" t="s">
        <v>5</v>
      </c>
      <c r="C17691" s="4" t="s">
        <v>7</v>
      </c>
    </row>
    <row r="17692" spans="1:9">
      <c r="A17692" t="n">
        <v>150202</v>
      </c>
      <c r="B17692" s="23" t="n">
        <v>16</v>
      </c>
      <c r="C17692" s="7" t="n">
        <v>500</v>
      </c>
    </row>
    <row r="17693" spans="1:9">
      <c r="A17693" t="s">
        <v>4</v>
      </c>
      <c r="B17693" s="4" t="s">
        <v>5</v>
      </c>
      <c r="C17693" s="4" t="s">
        <v>8</v>
      </c>
      <c r="D17693" s="4" t="s">
        <v>8</v>
      </c>
      <c r="E17693" s="4" t="s">
        <v>8</v>
      </c>
      <c r="F17693" s="4" t="s">
        <v>8</v>
      </c>
    </row>
    <row r="17694" spans="1:9">
      <c r="A17694" t="n">
        <v>150205</v>
      </c>
      <c r="B17694" s="10" t="n">
        <v>14</v>
      </c>
      <c r="C17694" s="7" t="n">
        <v>0</v>
      </c>
      <c r="D17694" s="7" t="n">
        <v>1</v>
      </c>
      <c r="E17694" s="7" t="n">
        <v>0</v>
      </c>
      <c r="F17694" s="7" t="n">
        <v>0</v>
      </c>
    </row>
    <row r="17695" spans="1:9">
      <c r="A17695" t="s">
        <v>4</v>
      </c>
      <c r="B17695" s="4" t="s">
        <v>5</v>
      </c>
      <c r="C17695" s="4" t="s">
        <v>8</v>
      </c>
      <c r="D17695" s="4" t="s">
        <v>7</v>
      </c>
      <c r="E17695" s="4" t="s">
        <v>9</v>
      </c>
    </row>
    <row r="17696" spans="1:9">
      <c r="A17696" t="n">
        <v>150210</v>
      </c>
      <c r="B17696" s="38" t="n">
        <v>51</v>
      </c>
      <c r="C17696" s="7" t="n">
        <v>4</v>
      </c>
      <c r="D17696" s="7" t="n">
        <v>33</v>
      </c>
      <c r="E17696" s="7" t="s">
        <v>354</v>
      </c>
    </row>
    <row r="17697" spans="1:9">
      <c r="A17697" t="s">
        <v>4</v>
      </c>
      <c r="B17697" s="4" t="s">
        <v>5</v>
      </c>
      <c r="C17697" s="4" t="s">
        <v>7</v>
      </c>
    </row>
    <row r="17698" spans="1:9">
      <c r="A17698" t="n">
        <v>150223</v>
      </c>
      <c r="B17698" s="23" t="n">
        <v>16</v>
      </c>
      <c r="C17698" s="7" t="n">
        <v>0</v>
      </c>
    </row>
    <row r="17699" spans="1:9">
      <c r="A17699" t="s">
        <v>4</v>
      </c>
      <c r="B17699" s="4" t="s">
        <v>5</v>
      </c>
      <c r="C17699" s="4" t="s">
        <v>7</v>
      </c>
      <c r="D17699" s="4" t="s">
        <v>8</v>
      </c>
      <c r="E17699" s="4" t="s">
        <v>19</v>
      </c>
      <c r="F17699" s="4" t="s">
        <v>69</v>
      </c>
      <c r="G17699" s="4" t="s">
        <v>8</v>
      </c>
      <c r="H17699" s="4" t="s">
        <v>8</v>
      </c>
    </row>
    <row r="17700" spans="1:9">
      <c r="A17700" t="n">
        <v>150226</v>
      </c>
      <c r="B17700" s="39" t="n">
        <v>26</v>
      </c>
      <c r="C17700" s="7" t="n">
        <v>33</v>
      </c>
      <c r="D17700" s="7" t="n">
        <v>17</v>
      </c>
      <c r="E17700" s="7" t="n">
        <v>22337</v>
      </c>
      <c r="F17700" s="7" t="s">
        <v>395</v>
      </c>
      <c r="G17700" s="7" t="n">
        <v>2</v>
      </c>
      <c r="H17700" s="7" t="n">
        <v>0</v>
      </c>
    </row>
    <row r="17701" spans="1:9">
      <c r="A17701" t="s">
        <v>4</v>
      </c>
      <c r="B17701" s="4" t="s">
        <v>5</v>
      </c>
    </row>
    <row r="17702" spans="1:9">
      <c r="A17702" t="n">
        <v>150297</v>
      </c>
      <c r="B17702" s="30" t="n">
        <v>28</v>
      </c>
    </row>
    <row r="17703" spans="1:9">
      <c r="A17703" t="s">
        <v>4</v>
      </c>
      <c r="B17703" s="4" t="s">
        <v>5</v>
      </c>
      <c r="C17703" s="4" t="s">
        <v>7</v>
      </c>
      <c r="D17703" s="4" t="s">
        <v>7</v>
      </c>
      <c r="E17703" s="4" t="s">
        <v>7</v>
      </c>
    </row>
    <row r="17704" spans="1:9">
      <c r="A17704" t="n">
        <v>150298</v>
      </c>
      <c r="B17704" s="45" t="n">
        <v>61</v>
      </c>
      <c r="C17704" s="7" t="n">
        <v>33</v>
      </c>
      <c r="D17704" s="7" t="n">
        <v>18</v>
      </c>
      <c r="E17704" s="7" t="n">
        <v>1000</v>
      </c>
    </row>
    <row r="17705" spans="1:9">
      <c r="A17705" t="s">
        <v>4</v>
      </c>
      <c r="B17705" s="4" t="s">
        <v>5</v>
      </c>
      <c r="C17705" s="4" t="s">
        <v>7</v>
      </c>
    </row>
    <row r="17706" spans="1:9">
      <c r="A17706" t="n">
        <v>150305</v>
      </c>
      <c r="B17706" s="23" t="n">
        <v>16</v>
      </c>
      <c r="C17706" s="7" t="n">
        <v>300</v>
      </c>
    </row>
    <row r="17707" spans="1:9">
      <c r="A17707" t="s">
        <v>4</v>
      </c>
      <c r="B17707" s="4" t="s">
        <v>5</v>
      </c>
      <c r="C17707" s="4" t="s">
        <v>8</v>
      </c>
      <c r="D17707" s="4" t="s">
        <v>7</v>
      </c>
      <c r="E17707" s="4" t="s">
        <v>9</v>
      </c>
    </row>
    <row r="17708" spans="1:9">
      <c r="A17708" t="n">
        <v>150308</v>
      </c>
      <c r="B17708" s="38" t="n">
        <v>51</v>
      </c>
      <c r="C17708" s="7" t="n">
        <v>4</v>
      </c>
      <c r="D17708" s="7" t="n">
        <v>33</v>
      </c>
      <c r="E17708" s="7" t="s">
        <v>396</v>
      </c>
    </row>
    <row r="17709" spans="1:9">
      <c r="A17709" t="s">
        <v>4</v>
      </c>
      <c r="B17709" s="4" t="s">
        <v>5</v>
      </c>
      <c r="C17709" s="4" t="s">
        <v>7</v>
      </c>
    </row>
    <row r="17710" spans="1:9">
      <c r="A17710" t="n">
        <v>150338</v>
      </c>
      <c r="B17710" s="23" t="n">
        <v>16</v>
      </c>
      <c r="C17710" s="7" t="n">
        <v>0</v>
      </c>
    </row>
    <row r="17711" spans="1:9">
      <c r="A17711" t="s">
        <v>4</v>
      </c>
      <c r="B17711" s="4" t="s">
        <v>5</v>
      </c>
      <c r="C17711" s="4" t="s">
        <v>7</v>
      </c>
      <c r="D17711" s="4" t="s">
        <v>8</v>
      </c>
      <c r="E17711" s="4" t="s">
        <v>19</v>
      </c>
      <c r="F17711" s="4" t="s">
        <v>69</v>
      </c>
      <c r="G17711" s="4" t="s">
        <v>8</v>
      </c>
      <c r="H17711" s="4" t="s">
        <v>8</v>
      </c>
    </row>
    <row r="17712" spans="1:9">
      <c r="A17712" t="n">
        <v>150341</v>
      </c>
      <c r="B17712" s="39" t="n">
        <v>26</v>
      </c>
      <c r="C17712" s="7" t="n">
        <v>33</v>
      </c>
      <c r="D17712" s="7" t="n">
        <v>17</v>
      </c>
      <c r="E17712" s="7" t="n">
        <v>22338</v>
      </c>
      <c r="F17712" s="7" t="s">
        <v>397</v>
      </c>
      <c r="G17712" s="7" t="n">
        <v>2</v>
      </c>
      <c r="H17712" s="7" t="n">
        <v>0</v>
      </c>
    </row>
    <row r="17713" spans="1:8">
      <c r="A17713" t="s">
        <v>4</v>
      </c>
      <c r="B17713" s="4" t="s">
        <v>5</v>
      </c>
    </row>
    <row r="17714" spans="1:8">
      <c r="A17714" t="n">
        <v>150421</v>
      </c>
      <c r="B17714" s="30" t="n">
        <v>28</v>
      </c>
    </row>
    <row r="17715" spans="1:8">
      <c r="A17715" t="s">
        <v>4</v>
      </c>
      <c r="B17715" s="4" t="s">
        <v>5</v>
      </c>
      <c r="C17715" s="4" t="s">
        <v>7</v>
      </c>
      <c r="D17715" s="4" t="s">
        <v>8</v>
      </c>
    </row>
    <row r="17716" spans="1:8">
      <c r="A17716" t="n">
        <v>150422</v>
      </c>
      <c r="B17716" s="60" t="n">
        <v>89</v>
      </c>
      <c r="C17716" s="7" t="n">
        <v>65533</v>
      </c>
      <c r="D17716" s="7" t="n">
        <v>1</v>
      </c>
    </row>
    <row r="17717" spans="1:8">
      <c r="A17717" t="s">
        <v>4</v>
      </c>
      <c r="B17717" s="4" t="s">
        <v>5</v>
      </c>
      <c r="C17717" s="4" t="s">
        <v>19</v>
      </c>
    </row>
    <row r="17718" spans="1:8">
      <c r="A17718" t="n">
        <v>150426</v>
      </c>
      <c r="B17718" s="40" t="n">
        <v>15</v>
      </c>
      <c r="C17718" s="7" t="n">
        <v>256</v>
      </c>
    </row>
    <row r="17719" spans="1:8">
      <c r="A17719" t="s">
        <v>4</v>
      </c>
      <c r="B17719" s="4" t="s">
        <v>5</v>
      </c>
      <c r="C17719" s="4" t="s">
        <v>8</v>
      </c>
      <c r="D17719" s="4" t="s">
        <v>7</v>
      </c>
      <c r="E17719" s="4" t="s">
        <v>7</v>
      </c>
      <c r="F17719" s="4" t="s">
        <v>8</v>
      </c>
    </row>
    <row r="17720" spans="1:8">
      <c r="A17720" t="n">
        <v>150431</v>
      </c>
      <c r="B17720" s="28" t="n">
        <v>25</v>
      </c>
      <c r="C17720" s="7" t="n">
        <v>1</v>
      </c>
      <c r="D17720" s="7" t="n">
        <v>260</v>
      </c>
      <c r="E17720" s="7" t="n">
        <v>640</v>
      </c>
      <c r="F17720" s="7" t="n">
        <v>2</v>
      </c>
    </row>
    <row r="17721" spans="1:8">
      <c r="A17721" t="s">
        <v>4</v>
      </c>
      <c r="B17721" s="4" t="s">
        <v>5</v>
      </c>
      <c r="C17721" s="4" t="s">
        <v>8</v>
      </c>
      <c r="D17721" s="4" t="s">
        <v>7</v>
      </c>
      <c r="E17721" s="4" t="s">
        <v>9</v>
      </c>
    </row>
    <row r="17722" spans="1:8">
      <c r="A17722" t="n">
        <v>150438</v>
      </c>
      <c r="B17722" s="38" t="n">
        <v>51</v>
      </c>
      <c r="C17722" s="7" t="n">
        <v>4</v>
      </c>
      <c r="D17722" s="7" t="n">
        <v>18</v>
      </c>
      <c r="E17722" s="7" t="s">
        <v>303</v>
      </c>
    </row>
    <row r="17723" spans="1:8">
      <c r="A17723" t="s">
        <v>4</v>
      </c>
      <c r="B17723" s="4" t="s">
        <v>5</v>
      </c>
      <c r="C17723" s="4" t="s">
        <v>7</v>
      </c>
    </row>
    <row r="17724" spans="1:8">
      <c r="A17724" t="n">
        <v>150452</v>
      </c>
      <c r="B17724" s="23" t="n">
        <v>16</v>
      </c>
      <c r="C17724" s="7" t="n">
        <v>0</v>
      </c>
    </row>
    <row r="17725" spans="1:8">
      <c r="A17725" t="s">
        <v>4</v>
      </c>
      <c r="B17725" s="4" t="s">
        <v>5</v>
      </c>
      <c r="C17725" s="4" t="s">
        <v>7</v>
      </c>
      <c r="D17725" s="4" t="s">
        <v>8</v>
      </c>
      <c r="E17725" s="4" t="s">
        <v>19</v>
      </c>
      <c r="F17725" s="4" t="s">
        <v>69</v>
      </c>
      <c r="G17725" s="4" t="s">
        <v>8</v>
      </c>
      <c r="H17725" s="4" t="s">
        <v>8</v>
      </c>
    </row>
    <row r="17726" spans="1:8">
      <c r="A17726" t="n">
        <v>150455</v>
      </c>
      <c r="B17726" s="39" t="n">
        <v>26</v>
      </c>
      <c r="C17726" s="7" t="n">
        <v>18</v>
      </c>
      <c r="D17726" s="7" t="n">
        <v>17</v>
      </c>
      <c r="E17726" s="7" t="n">
        <v>17463</v>
      </c>
      <c r="F17726" s="7" t="s">
        <v>398</v>
      </c>
      <c r="G17726" s="7" t="n">
        <v>2</v>
      </c>
      <c r="H17726" s="7" t="n">
        <v>0</v>
      </c>
    </row>
    <row r="17727" spans="1:8">
      <c r="A17727" t="s">
        <v>4</v>
      </c>
      <c r="B17727" s="4" t="s">
        <v>5</v>
      </c>
      <c r="C17727" s="4" t="s">
        <v>7</v>
      </c>
    </row>
    <row r="17728" spans="1:8">
      <c r="A17728" t="n">
        <v>150498</v>
      </c>
      <c r="B17728" s="23" t="n">
        <v>16</v>
      </c>
      <c r="C17728" s="7" t="n">
        <v>1200</v>
      </c>
    </row>
    <row r="17729" spans="1:8">
      <c r="A17729" t="s">
        <v>4</v>
      </c>
      <c r="B17729" s="4" t="s">
        <v>5</v>
      </c>
      <c r="C17729" s="4" t="s">
        <v>8</v>
      </c>
      <c r="D17729" s="4" t="s">
        <v>7</v>
      </c>
      <c r="E17729" s="4" t="s">
        <v>9</v>
      </c>
      <c r="F17729" s="4" t="s">
        <v>9</v>
      </c>
      <c r="G17729" s="4" t="s">
        <v>9</v>
      </c>
      <c r="H17729" s="4" t="s">
        <v>9</v>
      </c>
    </row>
    <row r="17730" spans="1:8">
      <c r="A17730" t="n">
        <v>150501</v>
      </c>
      <c r="B17730" s="38" t="n">
        <v>51</v>
      </c>
      <c r="C17730" s="7" t="n">
        <v>3</v>
      </c>
      <c r="D17730" s="7" t="n">
        <v>18</v>
      </c>
      <c r="E17730" s="7" t="s">
        <v>340</v>
      </c>
      <c r="F17730" s="7" t="s">
        <v>20</v>
      </c>
      <c r="G17730" s="7" t="s">
        <v>154</v>
      </c>
      <c r="H17730" s="7" t="s">
        <v>155</v>
      </c>
    </row>
    <row r="17731" spans="1:8">
      <c r="A17731" t="s">
        <v>4</v>
      </c>
      <c r="B17731" s="4" t="s">
        <v>5</v>
      </c>
    </row>
    <row r="17732" spans="1:8">
      <c r="A17732" t="n">
        <v>150513</v>
      </c>
      <c r="B17732" s="30" t="n">
        <v>28</v>
      </c>
    </row>
    <row r="17733" spans="1:8">
      <c r="A17733" t="s">
        <v>4</v>
      </c>
      <c r="B17733" s="4" t="s">
        <v>5</v>
      </c>
      <c r="C17733" s="4" t="s">
        <v>8</v>
      </c>
      <c r="D17733" s="4" t="s">
        <v>7</v>
      </c>
      <c r="E17733" s="4" t="s">
        <v>7</v>
      </c>
      <c r="F17733" s="4" t="s">
        <v>8</v>
      </c>
    </row>
    <row r="17734" spans="1:8">
      <c r="A17734" t="n">
        <v>150514</v>
      </c>
      <c r="B17734" s="28" t="n">
        <v>25</v>
      </c>
      <c r="C17734" s="7" t="n">
        <v>1</v>
      </c>
      <c r="D17734" s="7" t="n">
        <v>65535</v>
      </c>
      <c r="E17734" s="7" t="n">
        <v>65535</v>
      </c>
      <c r="F17734" s="7" t="n">
        <v>0</v>
      </c>
    </row>
    <row r="17735" spans="1:8">
      <c r="A17735" t="s">
        <v>4</v>
      </c>
      <c r="B17735" s="4" t="s">
        <v>5</v>
      </c>
      <c r="C17735" s="4" t="s">
        <v>7</v>
      </c>
      <c r="D17735" s="4" t="s">
        <v>8</v>
      </c>
    </row>
    <row r="17736" spans="1:8">
      <c r="A17736" t="n">
        <v>150521</v>
      </c>
      <c r="B17736" s="60" t="n">
        <v>89</v>
      </c>
      <c r="C17736" s="7" t="n">
        <v>65533</v>
      </c>
      <c r="D17736" s="7" t="n">
        <v>1</v>
      </c>
    </row>
    <row r="17737" spans="1:8">
      <c r="A17737" t="s">
        <v>4</v>
      </c>
      <c r="B17737" s="4" t="s">
        <v>5</v>
      </c>
      <c r="C17737" s="4" t="s">
        <v>8</v>
      </c>
      <c r="D17737" s="4" t="s">
        <v>8</v>
      </c>
      <c r="E17737" s="4" t="s">
        <v>8</v>
      </c>
      <c r="F17737" s="4" t="s">
        <v>8</v>
      </c>
    </row>
    <row r="17738" spans="1:8">
      <c r="A17738" t="n">
        <v>150525</v>
      </c>
      <c r="B17738" s="10" t="n">
        <v>14</v>
      </c>
      <c r="C17738" s="7" t="n">
        <v>0</v>
      </c>
      <c r="D17738" s="7" t="n">
        <v>1</v>
      </c>
      <c r="E17738" s="7" t="n">
        <v>0</v>
      </c>
      <c r="F17738" s="7" t="n">
        <v>0</v>
      </c>
    </row>
    <row r="17739" spans="1:8">
      <c r="A17739" t="s">
        <v>4</v>
      </c>
      <c r="B17739" s="4" t="s">
        <v>5</v>
      </c>
      <c r="C17739" s="4" t="s">
        <v>8</v>
      </c>
      <c r="D17739" s="4" t="s">
        <v>7</v>
      </c>
      <c r="E17739" s="4" t="s">
        <v>9</v>
      </c>
    </row>
    <row r="17740" spans="1:8">
      <c r="A17740" t="n">
        <v>150530</v>
      </c>
      <c r="B17740" s="38" t="n">
        <v>51</v>
      </c>
      <c r="C17740" s="7" t="n">
        <v>4</v>
      </c>
      <c r="D17740" s="7" t="n">
        <v>31</v>
      </c>
      <c r="E17740" s="7" t="s">
        <v>312</v>
      </c>
    </row>
    <row r="17741" spans="1:8">
      <c r="A17741" t="s">
        <v>4</v>
      </c>
      <c r="B17741" s="4" t="s">
        <v>5</v>
      </c>
      <c r="C17741" s="4" t="s">
        <v>7</v>
      </c>
    </row>
    <row r="17742" spans="1:8">
      <c r="A17742" t="n">
        <v>150543</v>
      </c>
      <c r="B17742" s="23" t="n">
        <v>16</v>
      </c>
      <c r="C17742" s="7" t="n">
        <v>0</v>
      </c>
    </row>
    <row r="17743" spans="1:8">
      <c r="A17743" t="s">
        <v>4</v>
      </c>
      <c r="B17743" s="4" t="s">
        <v>5</v>
      </c>
      <c r="C17743" s="4" t="s">
        <v>7</v>
      </c>
      <c r="D17743" s="4" t="s">
        <v>8</v>
      </c>
      <c r="E17743" s="4" t="s">
        <v>19</v>
      </c>
      <c r="F17743" s="4" t="s">
        <v>69</v>
      </c>
      <c r="G17743" s="4" t="s">
        <v>8</v>
      </c>
      <c r="H17743" s="4" t="s">
        <v>8</v>
      </c>
    </row>
    <row r="17744" spans="1:8">
      <c r="A17744" t="n">
        <v>150546</v>
      </c>
      <c r="B17744" s="39" t="n">
        <v>26</v>
      </c>
      <c r="C17744" s="7" t="n">
        <v>31</v>
      </c>
      <c r="D17744" s="7" t="n">
        <v>17</v>
      </c>
      <c r="E17744" s="7" t="n">
        <v>20330</v>
      </c>
      <c r="F17744" s="7" t="s">
        <v>399</v>
      </c>
      <c r="G17744" s="7" t="n">
        <v>2</v>
      </c>
      <c r="H17744" s="7" t="n">
        <v>0</v>
      </c>
    </row>
    <row r="17745" spans="1:8">
      <c r="A17745" t="s">
        <v>4</v>
      </c>
      <c r="B17745" s="4" t="s">
        <v>5</v>
      </c>
    </row>
    <row r="17746" spans="1:8">
      <c r="A17746" t="n">
        <v>150634</v>
      </c>
      <c r="B17746" s="30" t="n">
        <v>28</v>
      </c>
    </row>
    <row r="17747" spans="1:8">
      <c r="A17747" t="s">
        <v>4</v>
      </c>
      <c r="B17747" s="4" t="s">
        <v>5</v>
      </c>
      <c r="C17747" s="4" t="s">
        <v>7</v>
      </c>
      <c r="D17747" s="4" t="s">
        <v>8</v>
      </c>
    </row>
    <row r="17748" spans="1:8">
      <c r="A17748" t="n">
        <v>150635</v>
      </c>
      <c r="B17748" s="60" t="n">
        <v>89</v>
      </c>
      <c r="C17748" s="7" t="n">
        <v>65533</v>
      </c>
      <c r="D17748" s="7" t="n">
        <v>1</v>
      </c>
    </row>
    <row r="17749" spans="1:8">
      <c r="A17749" t="s">
        <v>4</v>
      </c>
      <c r="B17749" s="4" t="s">
        <v>5</v>
      </c>
      <c r="C17749" s="4" t="s">
        <v>19</v>
      </c>
    </row>
    <row r="17750" spans="1:8">
      <c r="A17750" t="n">
        <v>150639</v>
      </c>
      <c r="B17750" s="40" t="n">
        <v>15</v>
      </c>
      <c r="C17750" s="7" t="n">
        <v>256</v>
      </c>
    </row>
    <row r="17751" spans="1:8">
      <c r="A17751" t="s">
        <v>4</v>
      </c>
      <c r="B17751" s="4" t="s">
        <v>5</v>
      </c>
      <c r="C17751" s="4" t="s">
        <v>8</v>
      </c>
      <c r="D17751" s="4" t="s">
        <v>7</v>
      </c>
      <c r="E17751" s="4" t="s">
        <v>7</v>
      </c>
      <c r="F17751" s="4" t="s">
        <v>8</v>
      </c>
    </row>
    <row r="17752" spans="1:8">
      <c r="A17752" t="n">
        <v>150644</v>
      </c>
      <c r="B17752" s="28" t="n">
        <v>25</v>
      </c>
      <c r="C17752" s="7" t="n">
        <v>1</v>
      </c>
      <c r="D17752" s="7" t="n">
        <v>60</v>
      </c>
      <c r="E17752" s="7" t="n">
        <v>640</v>
      </c>
      <c r="F17752" s="7" t="n">
        <v>2</v>
      </c>
    </row>
    <row r="17753" spans="1:8">
      <c r="A17753" t="s">
        <v>4</v>
      </c>
      <c r="B17753" s="4" t="s">
        <v>5</v>
      </c>
      <c r="C17753" s="4" t="s">
        <v>8</v>
      </c>
      <c r="D17753" s="4" t="s">
        <v>7</v>
      </c>
      <c r="E17753" s="4" t="s">
        <v>9</v>
      </c>
    </row>
    <row r="17754" spans="1:8">
      <c r="A17754" t="n">
        <v>150651</v>
      </c>
      <c r="B17754" s="38" t="n">
        <v>51</v>
      </c>
      <c r="C17754" s="7" t="n">
        <v>4</v>
      </c>
      <c r="D17754" s="7" t="n">
        <v>3</v>
      </c>
      <c r="E17754" s="7" t="s">
        <v>400</v>
      </c>
    </row>
    <row r="17755" spans="1:8">
      <c r="A17755" t="s">
        <v>4</v>
      </c>
      <c r="B17755" s="4" t="s">
        <v>5</v>
      </c>
      <c r="C17755" s="4" t="s">
        <v>7</v>
      </c>
    </row>
    <row r="17756" spans="1:8">
      <c r="A17756" t="n">
        <v>150664</v>
      </c>
      <c r="B17756" s="23" t="n">
        <v>16</v>
      </c>
      <c r="C17756" s="7" t="n">
        <v>0</v>
      </c>
    </row>
    <row r="17757" spans="1:8">
      <c r="A17757" t="s">
        <v>4</v>
      </c>
      <c r="B17757" s="4" t="s">
        <v>5</v>
      </c>
      <c r="C17757" s="4" t="s">
        <v>7</v>
      </c>
      <c r="D17757" s="4" t="s">
        <v>8</v>
      </c>
      <c r="E17757" s="4" t="s">
        <v>19</v>
      </c>
      <c r="F17757" s="4" t="s">
        <v>69</v>
      </c>
      <c r="G17757" s="4" t="s">
        <v>8</v>
      </c>
      <c r="H17757" s="4" t="s">
        <v>8</v>
      </c>
    </row>
    <row r="17758" spans="1:8">
      <c r="A17758" t="n">
        <v>150667</v>
      </c>
      <c r="B17758" s="39" t="n">
        <v>26</v>
      </c>
      <c r="C17758" s="7" t="n">
        <v>3</v>
      </c>
      <c r="D17758" s="7" t="n">
        <v>17</v>
      </c>
      <c r="E17758" s="7" t="n">
        <v>2371</v>
      </c>
      <c r="F17758" s="7" t="s">
        <v>401</v>
      </c>
      <c r="G17758" s="7" t="n">
        <v>2</v>
      </c>
      <c r="H17758" s="7" t="n">
        <v>0</v>
      </c>
    </row>
    <row r="17759" spans="1:8">
      <c r="A17759" t="s">
        <v>4</v>
      </c>
      <c r="B17759" s="4" t="s">
        <v>5</v>
      </c>
    </row>
    <row r="17760" spans="1:8">
      <c r="A17760" t="n">
        <v>150698</v>
      </c>
      <c r="B17760" s="30" t="n">
        <v>28</v>
      </c>
    </row>
    <row r="17761" spans="1:8">
      <c r="A17761" t="s">
        <v>4</v>
      </c>
      <c r="B17761" s="4" t="s">
        <v>5</v>
      </c>
      <c r="C17761" s="4" t="s">
        <v>7</v>
      </c>
      <c r="D17761" s="4" t="s">
        <v>8</v>
      </c>
    </row>
    <row r="17762" spans="1:8">
      <c r="A17762" t="n">
        <v>150699</v>
      </c>
      <c r="B17762" s="60" t="n">
        <v>89</v>
      </c>
      <c r="C17762" s="7" t="n">
        <v>65533</v>
      </c>
      <c r="D17762" s="7" t="n">
        <v>1</v>
      </c>
    </row>
    <row r="17763" spans="1:8">
      <c r="A17763" t="s">
        <v>4</v>
      </c>
      <c r="B17763" s="4" t="s">
        <v>5</v>
      </c>
      <c r="C17763" s="4" t="s">
        <v>8</v>
      </c>
      <c r="D17763" s="4" t="s">
        <v>8</v>
      </c>
      <c r="E17763" s="4" t="s">
        <v>18</v>
      </c>
      <c r="F17763" s="4" t="s">
        <v>7</v>
      </c>
    </row>
    <row r="17764" spans="1:8">
      <c r="A17764" t="n">
        <v>150703</v>
      </c>
      <c r="B17764" s="36" t="n">
        <v>45</v>
      </c>
      <c r="C17764" s="7" t="n">
        <v>5</v>
      </c>
      <c r="D17764" s="7" t="n">
        <v>3</v>
      </c>
      <c r="E17764" s="7" t="n">
        <v>1.79999995231628</v>
      </c>
      <c r="F17764" s="7" t="n">
        <v>3000</v>
      </c>
    </row>
    <row r="17765" spans="1:8">
      <c r="A17765" t="s">
        <v>4</v>
      </c>
      <c r="B17765" s="4" t="s">
        <v>5</v>
      </c>
      <c r="C17765" s="4" t="s">
        <v>8</v>
      </c>
      <c r="D17765" s="4" t="s">
        <v>7</v>
      </c>
      <c r="E17765" s="4" t="s">
        <v>8</v>
      </c>
    </row>
    <row r="17766" spans="1:8">
      <c r="A17766" t="n">
        <v>150712</v>
      </c>
      <c r="B17766" s="17" t="n">
        <v>49</v>
      </c>
      <c r="C17766" s="7" t="n">
        <v>1</v>
      </c>
      <c r="D17766" s="7" t="n">
        <v>4000</v>
      </c>
      <c r="E17766" s="7" t="n">
        <v>0</v>
      </c>
    </row>
    <row r="17767" spans="1:8">
      <c r="A17767" t="s">
        <v>4</v>
      </c>
      <c r="B17767" s="4" t="s">
        <v>5</v>
      </c>
      <c r="C17767" s="4" t="s">
        <v>8</v>
      </c>
      <c r="D17767" s="4" t="s">
        <v>7</v>
      </c>
      <c r="E17767" s="4" t="s">
        <v>18</v>
      </c>
    </row>
    <row r="17768" spans="1:8">
      <c r="A17768" t="n">
        <v>150717</v>
      </c>
      <c r="B17768" s="25" t="n">
        <v>58</v>
      </c>
      <c r="C17768" s="7" t="n">
        <v>0</v>
      </c>
      <c r="D17768" s="7" t="n">
        <v>1000</v>
      </c>
      <c r="E17768" s="7" t="n">
        <v>1</v>
      </c>
    </row>
    <row r="17769" spans="1:8">
      <c r="A17769" t="s">
        <v>4</v>
      </c>
      <c r="B17769" s="4" t="s">
        <v>5</v>
      </c>
      <c r="C17769" s="4" t="s">
        <v>8</v>
      </c>
      <c r="D17769" s="4" t="s">
        <v>7</v>
      </c>
      <c r="E17769" s="4" t="s">
        <v>7</v>
      </c>
    </row>
    <row r="17770" spans="1:8">
      <c r="A17770" t="n">
        <v>150725</v>
      </c>
      <c r="B17770" s="15" t="n">
        <v>50</v>
      </c>
      <c r="C17770" s="7" t="n">
        <v>1</v>
      </c>
      <c r="D17770" s="7" t="n">
        <v>8150</v>
      </c>
      <c r="E17770" s="7" t="n">
        <v>1000</v>
      </c>
    </row>
    <row r="17771" spans="1:8">
      <c r="A17771" t="s">
        <v>4</v>
      </c>
      <c r="B17771" s="4" t="s">
        <v>5</v>
      </c>
      <c r="C17771" s="4" t="s">
        <v>8</v>
      </c>
      <c r="D17771" s="4" t="s">
        <v>7</v>
      </c>
    </row>
    <row r="17772" spans="1:8">
      <c r="A17772" t="n">
        <v>150731</v>
      </c>
      <c r="B17772" s="25" t="n">
        <v>58</v>
      </c>
      <c r="C17772" s="7" t="n">
        <v>255</v>
      </c>
      <c r="D17772" s="7" t="n">
        <v>0</v>
      </c>
    </row>
    <row r="17773" spans="1:8">
      <c r="A17773" t="s">
        <v>4</v>
      </c>
      <c r="B17773" s="4" t="s">
        <v>5</v>
      </c>
      <c r="C17773" s="4" t="s">
        <v>8</v>
      </c>
      <c r="D17773" s="4" t="s">
        <v>8</v>
      </c>
    </row>
    <row r="17774" spans="1:8">
      <c r="A17774" t="n">
        <v>150735</v>
      </c>
      <c r="B17774" s="17" t="n">
        <v>49</v>
      </c>
      <c r="C17774" s="7" t="n">
        <v>2</v>
      </c>
      <c r="D17774" s="7" t="n">
        <v>0</v>
      </c>
    </row>
    <row r="17775" spans="1:8">
      <c r="A17775" t="s">
        <v>4</v>
      </c>
      <c r="B17775" s="4" t="s">
        <v>5</v>
      </c>
      <c r="C17775" s="4" t="s">
        <v>8</v>
      </c>
      <c r="D17775" s="4" t="s">
        <v>7</v>
      </c>
      <c r="E17775" s="4" t="s">
        <v>8</v>
      </c>
    </row>
    <row r="17776" spans="1:8">
      <c r="A17776" t="n">
        <v>150738</v>
      </c>
      <c r="B17776" s="49" t="n">
        <v>36</v>
      </c>
      <c r="C17776" s="7" t="n">
        <v>9</v>
      </c>
      <c r="D17776" s="7" t="n">
        <v>13</v>
      </c>
      <c r="E17776" s="7" t="n">
        <v>0</v>
      </c>
    </row>
    <row r="17777" spans="1:6">
      <c r="A17777" t="s">
        <v>4</v>
      </c>
      <c r="B17777" s="4" t="s">
        <v>5</v>
      </c>
      <c r="C17777" s="4" t="s">
        <v>8</v>
      </c>
      <c r="D17777" s="4" t="s">
        <v>7</v>
      </c>
      <c r="E17777" s="4" t="s">
        <v>8</v>
      </c>
    </row>
    <row r="17778" spans="1:6">
      <c r="A17778" t="n">
        <v>150743</v>
      </c>
      <c r="B17778" s="49" t="n">
        <v>36</v>
      </c>
      <c r="C17778" s="7" t="n">
        <v>9</v>
      </c>
      <c r="D17778" s="7" t="n">
        <v>31</v>
      </c>
      <c r="E17778" s="7" t="n">
        <v>0</v>
      </c>
    </row>
    <row r="17779" spans="1:6">
      <c r="A17779" t="s">
        <v>4</v>
      </c>
      <c r="B17779" s="4" t="s">
        <v>5</v>
      </c>
      <c r="C17779" s="4" t="s">
        <v>8</v>
      </c>
      <c r="D17779" s="4" t="s">
        <v>7</v>
      </c>
      <c r="E17779" s="4" t="s">
        <v>8</v>
      </c>
    </row>
    <row r="17780" spans="1:6">
      <c r="A17780" t="n">
        <v>150748</v>
      </c>
      <c r="B17780" s="49" t="n">
        <v>36</v>
      </c>
      <c r="C17780" s="7" t="n">
        <v>9</v>
      </c>
      <c r="D17780" s="7" t="n">
        <v>0</v>
      </c>
      <c r="E17780" s="7" t="n">
        <v>0</v>
      </c>
    </row>
    <row r="17781" spans="1:6">
      <c r="A17781" t="s">
        <v>4</v>
      </c>
      <c r="B17781" s="4" t="s">
        <v>5</v>
      </c>
      <c r="C17781" s="4" t="s">
        <v>8</v>
      </c>
      <c r="D17781" s="4" t="s">
        <v>7</v>
      </c>
      <c r="E17781" s="4" t="s">
        <v>8</v>
      </c>
    </row>
    <row r="17782" spans="1:6">
      <c r="A17782" t="n">
        <v>150753</v>
      </c>
      <c r="B17782" s="49" t="n">
        <v>36</v>
      </c>
      <c r="C17782" s="7" t="n">
        <v>9</v>
      </c>
      <c r="D17782" s="7" t="n">
        <v>14</v>
      </c>
      <c r="E17782" s="7" t="n">
        <v>0</v>
      </c>
    </row>
    <row r="17783" spans="1:6">
      <c r="A17783" t="s">
        <v>4</v>
      </c>
      <c r="B17783" s="4" t="s">
        <v>5</v>
      </c>
      <c r="C17783" s="4" t="s">
        <v>8</v>
      </c>
      <c r="D17783" s="4" t="s">
        <v>7</v>
      </c>
      <c r="E17783" s="4" t="s">
        <v>8</v>
      </c>
    </row>
    <row r="17784" spans="1:6">
      <c r="A17784" t="n">
        <v>150758</v>
      </c>
      <c r="B17784" s="49" t="n">
        <v>36</v>
      </c>
      <c r="C17784" s="7" t="n">
        <v>9</v>
      </c>
      <c r="D17784" s="7" t="n">
        <v>15</v>
      </c>
      <c r="E17784" s="7" t="n">
        <v>0</v>
      </c>
    </row>
    <row r="17785" spans="1:6">
      <c r="A17785" t="s">
        <v>4</v>
      </c>
      <c r="B17785" s="4" t="s">
        <v>5</v>
      </c>
      <c r="C17785" s="4" t="s">
        <v>8</v>
      </c>
      <c r="D17785" s="4" t="s">
        <v>7</v>
      </c>
      <c r="E17785" s="4" t="s">
        <v>8</v>
      </c>
    </row>
    <row r="17786" spans="1:6">
      <c r="A17786" t="n">
        <v>150763</v>
      </c>
      <c r="B17786" s="49" t="n">
        <v>36</v>
      </c>
      <c r="C17786" s="7" t="n">
        <v>9</v>
      </c>
      <c r="D17786" s="7" t="n">
        <v>16</v>
      </c>
      <c r="E17786" s="7" t="n">
        <v>0</v>
      </c>
    </row>
    <row r="17787" spans="1:6">
      <c r="A17787" t="s">
        <v>4</v>
      </c>
      <c r="B17787" s="4" t="s">
        <v>5</v>
      </c>
      <c r="C17787" s="4" t="s">
        <v>7</v>
      </c>
      <c r="D17787" s="4" t="s">
        <v>18</v>
      </c>
      <c r="E17787" s="4" t="s">
        <v>18</v>
      </c>
      <c r="F17787" s="4" t="s">
        <v>18</v>
      </c>
      <c r="G17787" s="4" t="s">
        <v>18</v>
      </c>
    </row>
    <row r="17788" spans="1:6">
      <c r="A17788" t="n">
        <v>150768</v>
      </c>
      <c r="B17788" s="33" t="n">
        <v>46</v>
      </c>
      <c r="C17788" s="7" t="n">
        <v>61456</v>
      </c>
      <c r="D17788" s="7" t="n">
        <v>0</v>
      </c>
      <c r="E17788" s="7" t="n">
        <v>0</v>
      </c>
      <c r="F17788" s="7" t="n">
        <v>0</v>
      </c>
      <c r="G17788" s="7" t="n">
        <v>0</v>
      </c>
    </row>
    <row r="17789" spans="1:6">
      <c r="A17789" t="s">
        <v>4</v>
      </c>
      <c r="B17789" s="4" t="s">
        <v>5</v>
      </c>
      <c r="C17789" s="4" t="s">
        <v>8</v>
      </c>
      <c r="D17789" s="4" t="s">
        <v>9</v>
      </c>
    </row>
    <row r="17790" spans="1:6">
      <c r="A17790" t="n">
        <v>150787</v>
      </c>
      <c r="B17790" s="8" t="n">
        <v>2</v>
      </c>
      <c r="C17790" s="7" t="n">
        <v>10</v>
      </c>
      <c r="D17790" s="7" t="s">
        <v>899</v>
      </c>
    </row>
    <row r="17791" spans="1:6">
      <c r="A17791" t="s">
        <v>4</v>
      </c>
      <c r="B17791" s="4" t="s">
        <v>5</v>
      </c>
    </row>
    <row r="17792" spans="1:6">
      <c r="A17792" t="n">
        <v>150808</v>
      </c>
      <c r="B17792" s="5" t="n">
        <v>1</v>
      </c>
    </row>
    <row r="17793" spans="1:7" s="3" customFormat="1" customHeight="0">
      <c r="A17793" s="3" t="s">
        <v>2</v>
      </c>
      <c r="B17793" s="3" t="s">
        <v>903</v>
      </c>
    </row>
    <row r="17794" spans="1:7">
      <c r="A17794" t="s">
        <v>4</v>
      </c>
      <c r="B17794" s="4" t="s">
        <v>5</v>
      </c>
      <c r="C17794" s="4" t="s">
        <v>7</v>
      </c>
      <c r="D17794" s="4" t="s">
        <v>7</v>
      </c>
      <c r="E17794" s="4" t="s">
        <v>19</v>
      </c>
      <c r="F17794" s="4" t="s">
        <v>9</v>
      </c>
      <c r="G17794" s="4" t="s">
        <v>904</v>
      </c>
      <c r="H17794" s="4" t="s">
        <v>7</v>
      </c>
      <c r="I17794" s="4" t="s">
        <v>7</v>
      </c>
      <c r="J17794" s="4" t="s">
        <v>19</v>
      </c>
      <c r="K17794" s="4" t="s">
        <v>9</v>
      </c>
      <c r="L17794" s="4" t="s">
        <v>904</v>
      </c>
      <c r="M17794" s="4" t="s">
        <v>7</v>
      </c>
      <c r="N17794" s="4" t="s">
        <v>7</v>
      </c>
      <c r="O17794" s="4" t="s">
        <v>19</v>
      </c>
      <c r="P17794" s="4" t="s">
        <v>9</v>
      </c>
      <c r="Q17794" s="4" t="s">
        <v>904</v>
      </c>
    </row>
    <row r="17795" spans="1:7">
      <c r="A17795" t="n">
        <v>150816</v>
      </c>
      <c r="B17795" s="92" t="n">
        <v>257</v>
      </c>
      <c r="C17795" s="7" t="n">
        <v>4</v>
      </c>
      <c r="D17795" s="7" t="n">
        <v>65533</v>
      </c>
      <c r="E17795" s="7" t="n">
        <v>13215</v>
      </c>
      <c r="F17795" s="7" t="s">
        <v>20</v>
      </c>
      <c r="G17795" s="7" t="n">
        <f t="normal" ca="1">32-LENB(INDIRECT(ADDRESS(17795,6)))</f>
        <v>0</v>
      </c>
      <c r="H17795" s="7" t="n">
        <v>4</v>
      </c>
      <c r="I17795" s="7" t="n">
        <v>65533</v>
      </c>
      <c r="J17795" s="7" t="n">
        <v>4461</v>
      </c>
      <c r="K17795" s="7" t="s">
        <v>20</v>
      </c>
      <c r="L17795" s="7" t="n">
        <f t="normal" ca="1">32-LENB(INDIRECT(ADDRESS(17795,11)))</f>
        <v>0</v>
      </c>
      <c r="M17795" s="7" t="n">
        <v>0</v>
      </c>
      <c r="N17795" s="7" t="n">
        <v>65533</v>
      </c>
      <c r="O17795" s="7" t="n">
        <v>0</v>
      </c>
      <c r="P17795" s="7" t="s">
        <v>20</v>
      </c>
      <c r="Q17795" s="7" t="n">
        <f t="normal" ca="1">32-LENB(INDIRECT(ADDRESS(17795,16)))</f>
        <v>0</v>
      </c>
    </row>
    <row r="17796" spans="1:7">
      <c r="A17796" t="s">
        <v>4</v>
      </c>
      <c r="B17796" s="4" t="s">
        <v>5</v>
      </c>
    </row>
    <row r="17797" spans="1:7">
      <c r="A17797" t="n">
        <v>150936</v>
      </c>
      <c r="B17797" s="5" t="n">
        <v>1</v>
      </c>
    </row>
    <row r="17798" spans="1:7" s="3" customFormat="1" customHeight="0">
      <c r="A17798" s="3" t="s">
        <v>2</v>
      </c>
      <c r="B17798" s="3" t="s">
        <v>905</v>
      </c>
    </row>
    <row r="17799" spans="1:7">
      <c r="A17799" t="s">
        <v>4</v>
      </c>
      <c r="B17799" s="4" t="s">
        <v>5</v>
      </c>
      <c r="C17799" s="4" t="s">
        <v>7</v>
      </c>
      <c r="D17799" s="4" t="s">
        <v>7</v>
      </c>
      <c r="E17799" s="4" t="s">
        <v>19</v>
      </c>
      <c r="F17799" s="4" t="s">
        <v>9</v>
      </c>
      <c r="G17799" s="4" t="s">
        <v>904</v>
      </c>
      <c r="H17799" s="4" t="s">
        <v>7</v>
      </c>
      <c r="I17799" s="4" t="s">
        <v>7</v>
      </c>
      <c r="J17799" s="4" t="s">
        <v>19</v>
      </c>
      <c r="K17799" s="4" t="s">
        <v>9</v>
      </c>
      <c r="L17799" s="4" t="s">
        <v>904</v>
      </c>
    </row>
    <row r="17800" spans="1:7">
      <c r="A17800" t="n">
        <v>150944</v>
      </c>
      <c r="B17800" s="92" t="n">
        <v>257</v>
      </c>
      <c r="C17800" s="7" t="n">
        <v>4</v>
      </c>
      <c r="D17800" s="7" t="n">
        <v>65533</v>
      </c>
      <c r="E17800" s="7" t="n">
        <v>10000</v>
      </c>
      <c r="F17800" s="7" t="s">
        <v>20</v>
      </c>
      <c r="G17800" s="7" t="n">
        <f t="normal" ca="1">32-LENB(INDIRECT(ADDRESS(17800,6)))</f>
        <v>0</v>
      </c>
      <c r="H17800" s="7" t="n">
        <v>0</v>
      </c>
      <c r="I17800" s="7" t="n">
        <v>65533</v>
      </c>
      <c r="J17800" s="7" t="n">
        <v>0</v>
      </c>
      <c r="K17800" s="7" t="s">
        <v>20</v>
      </c>
      <c r="L17800" s="7" t="n">
        <f t="normal" ca="1">32-LENB(INDIRECT(ADDRESS(17800,11)))</f>
        <v>0</v>
      </c>
    </row>
    <row r="17801" spans="1:7">
      <c r="A17801" t="s">
        <v>4</v>
      </c>
      <c r="B17801" s="4" t="s">
        <v>5</v>
      </c>
    </row>
    <row r="17802" spans="1:7">
      <c r="A17802" t="n">
        <v>151024</v>
      </c>
      <c r="B17802" s="5" t="n">
        <v>1</v>
      </c>
    </row>
    <row r="17803" spans="1:7" s="3" customFormat="1" customHeight="0">
      <c r="A17803" s="3" t="s">
        <v>2</v>
      </c>
      <c r="B17803" s="3" t="s">
        <v>906</v>
      </c>
    </row>
    <row r="17804" spans="1:7">
      <c r="A17804" t="s">
        <v>4</v>
      </c>
      <c r="B17804" s="4" t="s">
        <v>5</v>
      </c>
      <c r="C17804" s="4" t="s">
        <v>7</v>
      </c>
      <c r="D17804" s="4" t="s">
        <v>7</v>
      </c>
      <c r="E17804" s="4" t="s">
        <v>19</v>
      </c>
      <c r="F17804" s="4" t="s">
        <v>9</v>
      </c>
      <c r="G17804" s="4" t="s">
        <v>904</v>
      </c>
      <c r="H17804" s="4" t="s">
        <v>7</v>
      </c>
      <c r="I17804" s="4" t="s">
        <v>7</v>
      </c>
      <c r="J17804" s="4" t="s">
        <v>19</v>
      </c>
      <c r="K17804" s="4" t="s">
        <v>9</v>
      </c>
      <c r="L17804" s="4" t="s">
        <v>904</v>
      </c>
    </row>
    <row r="17805" spans="1:7">
      <c r="A17805" t="n">
        <v>151040</v>
      </c>
      <c r="B17805" s="92" t="n">
        <v>257</v>
      </c>
      <c r="C17805" s="7" t="n">
        <v>4</v>
      </c>
      <c r="D17805" s="7" t="n">
        <v>65533</v>
      </c>
      <c r="E17805" s="7" t="n">
        <v>10000</v>
      </c>
      <c r="F17805" s="7" t="s">
        <v>20</v>
      </c>
      <c r="G17805" s="7" t="n">
        <f t="normal" ca="1">32-LENB(INDIRECT(ADDRESS(17805,6)))</f>
        <v>0</v>
      </c>
      <c r="H17805" s="7" t="n">
        <v>0</v>
      </c>
      <c r="I17805" s="7" t="n">
        <v>65533</v>
      </c>
      <c r="J17805" s="7" t="n">
        <v>0</v>
      </c>
      <c r="K17805" s="7" t="s">
        <v>20</v>
      </c>
      <c r="L17805" s="7" t="n">
        <f t="normal" ca="1">32-LENB(INDIRECT(ADDRESS(17805,11)))</f>
        <v>0</v>
      </c>
    </row>
    <row r="17806" spans="1:7">
      <c r="A17806" t="s">
        <v>4</v>
      </c>
      <c r="B17806" s="4" t="s">
        <v>5</v>
      </c>
    </row>
    <row r="17807" spans="1:7">
      <c r="A17807" t="n">
        <v>151120</v>
      </c>
      <c r="B17807" s="5" t="n">
        <v>1</v>
      </c>
    </row>
    <row r="17808" spans="1:7" s="3" customFormat="1" customHeight="0">
      <c r="A17808" s="3" t="s">
        <v>2</v>
      </c>
      <c r="B17808" s="3" t="s">
        <v>907</v>
      </c>
    </row>
    <row r="17809" spans="1:17">
      <c r="A17809" t="s">
        <v>4</v>
      </c>
      <c r="B17809" s="4" t="s">
        <v>5</v>
      </c>
      <c r="C17809" s="4" t="s">
        <v>7</v>
      </c>
      <c r="D17809" s="4" t="s">
        <v>7</v>
      </c>
      <c r="E17809" s="4" t="s">
        <v>19</v>
      </c>
      <c r="F17809" s="4" t="s">
        <v>9</v>
      </c>
      <c r="G17809" s="4" t="s">
        <v>904</v>
      </c>
      <c r="H17809" s="4" t="s">
        <v>7</v>
      </c>
      <c r="I17809" s="4" t="s">
        <v>7</v>
      </c>
      <c r="J17809" s="4" t="s">
        <v>19</v>
      </c>
      <c r="K17809" s="4" t="s">
        <v>9</v>
      </c>
      <c r="L17809" s="4" t="s">
        <v>904</v>
      </c>
    </row>
    <row r="17810" spans="1:17">
      <c r="A17810" t="n">
        <v>151136</v>
      </c>
      <c r="B17810" s="92" t="n">
        <v>257</v>
      </c>
      <c r="C17810" s="7" t="n">
        <v>4</v>
      </c>
      <c r="D17810" s="7" t="n">
        <v>65533</v>
      </c>
      <c r="E17810" s="7" t="n">
        <v>10000</v>
      </c>
      <c r="F17810" s="7" t="s">
        <v>20</v>
      </c>
      <c r="G17810" s="7" t="n">
        <f t="normal" ca="1">32-LENB(INDIRECT(ADDRESS(17810,6)))</f>
        <v>0</v>
      </c>
      <c r="H17810" s="7" t="n">
        <v>0</v>
      </c>
      <c r="I17810" s="7" t="n">
        <v>65533</v>
      </c>
      <c r="J17810" s="7" t="n">
        <v>0</v>
      </c>
      <c r="K17810" s="7" t="s">
        <v>20</v>
      </c>
      <c r="L17810" s="7" t="n">
        <f t="normal" ca="1">32-LENB(INDIRECT(ADDRESS(17810,11)))</f>
        <v>0</v>
      </c>
    </row>
    <row r="17811" spans="1:17">
      <c r="A17811" t="s">
        <v>4</v>
      </c>
      <c r="B17811" s="4" t="s">
        <v>5</v>
      </c>
    </row>
    <row r="17812" spans="1:17">
      <c r="A17812" t="n">
        <v>151216</v>
      </c>
      <c r="B17812" s="5" t="n">
        <v>1</v>
      </c>
    </row>
    <row r="17813" spans="1:17" s="3" customFormat="1" customHeight="0">
      <c r="A17813" s="3" t="s">
        <v>2</v>
      </c>
      <c r="B17813" s="3" t="s">
        <v>908</v>
      </c>
    </row>
    <row r="17814" spans="1:17">
      <c r="A17814" t="s">
        <v>4</v>
      </c>
      <c r="B17814" s="4" t="s">
        <v>5</v>
      </c>
      <c r="C17814" s="4" t="s">
        <v>7</v>
      </c>
      <c r="D17814" s="4" t="s">
        <v>7</v>
      </c>
      <c r="E17814" s="4" t="s">
        <v>19</v>
      </c>
      <c r="F17814" s="4" t="s">
        <v>9</v>
      </c>
      <c r="G17814" s="4" t="s">
        <v>904</v>
      </c>
      <c r="H17814" s="4" t="s">
        <v>7</v>
      </c>
      <c r="I17814" s="4" t="s">
        <v>7</v>
      </c>
      <c r="J17814" s="4" t="s">
        <v>19</v>
      </c>
      <c r="K17814" s="4" t="s">
        <v>9</v>
      </c>
      <c r="L17814" s="4" t="s">
        <v>904</v>
      </c>
      <c r="M17814" s="4" t="s">
        <v>7</v>
      </c>
      <c r="N17814" s="4" t="s">
        <v>7</v>
      </c>
      <c r="O17814" s="4" t="s">
        <v>19</v>
      </c>
      <c r="P17814" s="4" t="s">
        <v>9</v>
      </c>
      <c r="Q17814" s="4" t="s">
        <v>904</v>
      </c>
      <c r="R17814" s="4" t="s">
        <v>7</v>
      </c>
      <c r="S17814" s="4" t="s">
        <v>7</v>
      </c>
      <c r="T17814" s="4" t="s">
        <v>19</v>
      </c>
      <c r="U17814" s="4" t="s">
        <v>9</v>
      </c>
      <c r="V17814" s="4" t="s">
        <v>904</v>
      </c>
      <c r="W17814" s="4" t="s">
        <v>7</v>
      </c>
      <c r="X17814" s="4" t="s">
        <v>7</v>
      </c>
      <c r="Y17814" s="4" t="s">
        <v>19</v>
      </c>
      <c r="Z17814" s="4" t="s">
        <v>9</v>
      </c>
      <c r="AA17814" s="4" t="s">
        <v>904</v>
      </c>
      <c r="AB17814" s="4" t="s">
        <v>7</v>
      </c>
      <c r="AC17814" s="4" t="s">
        <v>7</v>
      </c>
      <c r="AD17814" s="4" t="s">
        <v>19</v>
      </c>
      <c r="AE17814" s="4" t="s">
        <v>9</v>
      </c>
      <c r="AF17814" s="4" t="s">
        <v>904</v>
      </c>
      <c r="AG17814" s="4" t="s">
        <v>7</v>
      </c>
      <c r="AH17814" s="4" t="s">
        <v>7</v>
      </c>
      <c r="AI17814" s="4" t="s">
        <v>19</v>
      </c>
      <c r="AJ17814" s="4" t="s">
        <v>9</v>
      </c>
      <c r="AK17814" s="4" t="s">
        <v>904</v>
      </c>
      <c r="AL17814" s="4" t="s">
        <v>7</v>
      </c>
      <c r="AM17814" s="4" t="s">
        <v>7</v>
      </c>
      <c r="AN17814" s="4" t="s">
        <v>19</v>
      </c>
      <c r="AO17814" s="4" t="s">
        <v>9</v>
      </c>
      <c r="AP17814" s="4" t="s">
        <v>904</v>
      </c>
      <c r="AQ17814" s="4" t="s">
        <v>7</v>
      </c>
      <c r="AR17814" s="4" t="s">
        <v>7</v>
      </c>
      <c r="AS17814" s="4" t="s">
        <v>19</v>
      </c>
      <c r="AT17814" s="4" t="s">
        <v>9</v>
      </c>
      <c r="AU17814" s="4" t="s">
        <v>904</v>
      </c>
      <c r="AV17814" s="4" t="s">
        <v>7</v>
      </c>
      <c r="AW17814" s="4" t="s">
        <v>7</v>
      </c>
      <c r="AX17814" s="4" t="s">
        <v>19</v>
      </c>
      <c r="AY17814" s="4" t="s">
        <v>9</v>
      </c>
      <c r="AZ17814" s="4" t="s">
        <v>904</v>
      </c>
      <c r="BA17814" s="4" t="s">
        <v>7</v>
      </c>
      <c r="BB17814" s="4" t="s">
        <v>7</v>
      </c>
      <c r="BC17814" s="4" t="s">
        <v>19</v>
      </c>
      <c r="BD17814" s="4" t="s">
        <v>9</v>
      </c>
      <c r="BE17814" s="4" t="s">
        <v>904</v>
      </c>
      <c r="BF17814" s="4" t="s">
        <v>7</v>
      </c>
      <c r="BG17814" s="4" t="s">
        <v>7</v>
      </c>
      <c r="BH17814" s="4" t="s">
        <v>19</v>
      </c>
      <c r="BI17814" s="4" t="s">
        <v>9</v>
      </c>
      <c r="BJ17814" s="4" t="s">
        <v>904</v>
      </c>
      <c r="BK17814" s="4" t="s">
        <v>7</v>
      </c>
      <c r="BL17814" s="4" t="s">
        <v>7</v>
      </c>
      <c r="BM17814" s="4" t="s">
        <v>19</v>
      </c>
      <c r="BN17814" s="4" t="s">
        <v>9</v>
      </c>
      <c r="BO17814" s="4" t="s">
        <v>904</v>
      </c>
      <c r="BP17814" s="4" t="s">
        <v>7</v>
      </c>
      <c r="BQ17814" s="4" t="s">
        <v>7</v>
      </c>
      <c r="BR17814" s="4" t="s">
        <v>19</v>
      </c>
      <c r="BS17814" s="4" t="s">
        <v>9</v>
      </c>
      <c r="BT17814" s="4" t="s">
        <v>904</v>
      </c>
      <c r="BU17814" s="4" t="s">
        <v>7</v>
      </c>
      <c r="BV17814" s="4" t="s">
        <v>7</v>
      </c>
      <c r="BW17814" s="4" t="s">
        <v>19</v>
      </c>
      <c r="BX17814" s="4" t="s">
        <v>9</v>
      </c>
      <c r="BY17814" s="4" t="s">
        <v>904</v>
      </c>
      <c r="BZ17814" s="4" t="s">
        <v>7</v>
      </c>
      <c r="CA17814" s="4" t="s">
        <v>7</v>
      </c>
      <c r="CB17814" s="4" t="s">
        <v>19</v>
      </c>
      <c r="CC17814" s="4" t="s">
        <v>9</v>
      </c>
      <c r="CD17814" s="4" t="s">
        <v>904</v>
      </c>
      <c r="CE17814" s="4" t="s">
        <v>7</v>
      </c>
      <c r="CF17814" s="4" t="s">
        <v>7</v>
      </c>
      <c r="CG17814" s="4" t="s">
        <v>19</v>
      </c>
      <c r="CH17814" s="4" t="s">
        <v>9</v>
      </c>
      <c r="CI17814" s="4" t="s">
        <v>904</v>
      </c>
      <c r="CJ17814" s="4" t="s">
        <v>7</v>
      </c>
      <c r="CK17814" s="4" t="s">
        <v>7</v>
      </c>
      <c r="CL17814" s="4" t="s">
        <v>19</v>
      </c>
      <c r="CM17814" s="4" t="s">
        <v>9</v>
      </c>
      <c r="CN17814" s="4" t="s">
        <v>904</v>
      </c>
      <c r="CO17814" s="4" t="s">
        <v>7</v>
      </c>
      <c r="CP17814" s="4" t="s">
        <v>7</v>
      </c>
      <c r="CQ17814" s="4" t="s">
        <v>19</v>
      </c>
      <c r="CR17814" s="4" t="s">
        <v>9</v>
      </c>
      <c r="CS17814" s="4" t="s">
        <v>904</v>
      </c>
      <c r="CT17814" s="4" t="s">
        <v>7</v>
      </c>
      <c r="CU17814" s="4" t="s">
        <v>7</v>
      </c>
      <c r="CV17814" s="4" t="s">
        <v>19</v>
      </c>
      <c r="CW17814" s="4" t="s">
        <v>9</v>
      </c>
      <c r="CX17814" s="4" t="s">
        <v>904</v>
      </c>
      <c r="CY17814" s="4" t="s">
        <v>7</v>
      </c>
      <c r="CZ17814" s="4" t="s">
        <v>7</v>
      </c>
      <c r="DA17814" s="4" t="s">
        <v>19</v>
      </c>
      <c r="DB17814" s="4" t="s">
        <v>9</v>
      </c>
      <c r="DC17814" s="4" t="s">
        <v>904</v>
      </c>
      <c r="DD17814" s="4" t="s">
        <v>7</v>
      </c>
      <c r="DE17814" s="4" t="s">
        <v>7</v>
      </c>
      <c r="DF17814" s="4" t="s">
        <v>19</v>
      </c>
      <c r="DG17814" s="4" t="s">
        <v>9</v>
      </c>
      <c r="DH17814" s="4" t="s">
        <v>904</v>
      </c>
      <c r="DI17814" s="4" t="s">
        <v>7</v>
      </c>
      <c r="DJ17814" s="4" t="s">
        <v>7</v>
      </c>
      <c r="DK17814" s="4" t="s">
        <v>19</v>
      </c>
      <c r="DL17814" s="4" t="s">
        <v>9</v>
      </c>
      <c r="DM17814" s="4" t="s">
        <v>904</v>
      </c>
      <c r="DN17814" s="4" t="s">
        <v>7</v>
      </c>
      <c r="DO17814" s="4" t="s">
        <v>7</v>
      </c>
      <c r="DP17814" s="4" t="s">
        <v>19</v>
      </c>
      <c r="DQ17814" s="4" t="s">
        <v>9</v>
      </c>
      <c r="DR17814" s="4" t="s">
        <v>904</v>
      </c>
      <c r="DS17814" s="4" t="s">
        <v>7</v>
      </c>
      <c r="DT17814" s="4" t="s">
        <v>7</v>
      </c>
      <c r="DU17814" s="4" t="s">
        <v>19</v>
      </c>
      <c r="DV17814" s="4" t="s">
        <v>9</v>
      </c>
      <c r="DW17814" s="4" t="s">
        <v>904</v>
      </c>
      <c r="DX17814" s="4" t="s">
        <v>7</v>
      </c>
      <c r="DY17814" s="4" t="s">
        <v>7</v>
      </c>
      <c r="DZ17814" s="4" t="s">
        <v>19</v>
      </c>
      <c r="EA17814" s="4" t="s">
        <v>9</v>
      </c>
      <c r="EB17814" s="4" t="s">
        <v>904</v>
      </c>
      <c r="EC17814" s="4" t="s">
        <v>7</v>
      </c>
      <c r="ED17814" s="4" t="s">
        <v>7</v>
      </c>
      <c r="EE17814" s="4" t="s">
        <v>19</v>
      </c>
      <c r="EF17814" s="4" t="s">
        <v>9</v>
      </c>
      <c r="EG17814" s="4" t="s">
        <v>904</v>
      </c>
      <c r="EH17814" s="4" t="s">
        <v>7</v>
      </c>
      <c r="EI17814" s="4" t="s">
        <v>7</v>
      </c>
      <c r="EJ17814" s="4" t="s">
        <v>19</v>
      </c>
      <c r="EK17814" s="4" t="s">
        <v>9</v>
      </c>
      <c r="EL17814" s="4" t="s">
        <v>904</v>
      </c>
      <c r="EM17814" s="4" t="s">
        <v>7</v>
      </c>
      <c r="EN17814" s="4" t="s">
        <v>7</v>
      </c>
      <c r="EO17814" s="4" t="s">
        <v>19</v>
      </c>
      <c r="EP17814" s="4" t="s">
        <v>9</v>
      </c>
      <c r="EQ17814" s="4" t="s">
        <v>904</v>
      </c>
      <c r="ER17814" s="4" t="s">
        <v>7</v>
      </c>
      <c r="ES17814" s="4" t="s">
        <v>7</v>
      </c>
      <c r="ET17814" s="4" t="s">
        <v>19</v>
      </c>
      <c r="EU17814" s="4" t="s">
        <v>9</v>
      </c>
      <c r="EV17814" s="4" t="s">
        <v>904</v>
      </c>
      <c r="EW17814" s="4" t="s">
        <v>7</v>
      </c>
      <c r="EX17814" s="4" t="s">
        <v>7</v>
      </c>
      <c r="EY17814" s="4" t="s">
        <v>19</v>
      </c>
      <c r="EZ17814" s="4" t="s">
        <v>9</v>
      </c>
      <c r="FA17814" s="4" t="s">
        <v>904</v>
      </c>
      <c r="FB17814" s="4" t="s">
        <v>7</v>
      </c>
      <c r="FC17814" s="4" t="s">
        <v>7</v>
      </c>
      <c r="FD17814" s="4" t="s">
        <v>19</v>
      </c>
      <c r="FE17814" s="4" t="s">
        <v>9</v>
      </c>
      <c r="FF17814" s="4" t="s">
        <v>904</v>
      </c>
      <c r="FG17814" s="4" t="s">
        <v>7</v>
      </c>
      <c r="FH17814" s="4" t="s">
        <v>7</v>
      </c>
      <c r="FI17814" s="4" t="s">
        <v>19</v>
      </c>
      <c r="FJ17814" s="4" t="s">
        <v>9</v>
      </c>
      <c r="FK17814" s="4" t="s">
        <v>904</v>
      </c>
      <c r="FL17814" s="4" t="s">
        <v>7</v>
      </c>
      <c r="FM17814" s="4" t="s">
        <v>7</v>
      </c>
      <c r="FN17814" s="4" t="s">
        <v>19</v>
      </c>
      <c r="FO17814" s="4" t="s">
        <v>9</v>
      </c>
      <c r="FP17814" s="4" t="s">
        <v>904</v>
      </c>
      <c r="FQ17814" s="4" t="s">
        <v>7</v>
      </c>
      <c r="FR17814" s="4" t="s">
        <v>7</v>
      </c>
      <c r="FS17814" s="4" t="s">
        <v>19</v>
      </c>
      <c r="FT17814" s="4" t="s">
        <v>9</v>
      </c>
      <c r="FU17814" s="4" t="s">
        <v>904</v>
      </c>
      <c r="FV17814" s="4" t="s">
        <v>7</v>
      </c>
      <c r="FW17814" s="4" t="s">
        <v>7</v>
      </c>
      <c r="FX17814" s="4" t="s">
        <v>19</v>
      </c>
      <c r="FY17814" s="4" t="s">
        <v>9</v>
      </c>
      <c r="FZ17814" s="4" t="s">
        <v>904</v>
      </c>
      <c r="GA17814" s="4" t="s">
        <v>7</v>
      </c>
      <c r="GB17814" s="4" t="s">
        <v>7</v>
      </c>
      <c r="GC17814" s="4" t="s">
        <v>19</v>
      </c>
      <c r="GD17814" s="4" t="s">
        <v>9</v>
      </c>
      <c r="GE17814" s="4" t="s">
        <v>904</v>
      </c>
      <c r="GF17814" s="4" t="s">
        <v>7</v>
      </c>
      <c r="GG17814" s="4" t="s">
        <v>7</v>
      </c>
      <c r="GH17814" s="4" t="s">
        <v>19</v>
      </c>
      <c r="GI17814" s="4" t="s">
        <v>9</v>
      </c>
      <c r="GJ17814" s="4" t="s">
        <v>904</v>
      </c>
      <c r="GK17814" s="4" t="s">
        <v>7</v>
      </c>
      <c r="GL17814" s="4" t="s">
        <v>7</v>
      </c>
      <c r="GM17814" s="4" t="s">
        <v>19</v>
      </c>
      <c r="GN17814" s="4" t="s">
        <v>9</v>
      </c>
      <c r="GO17814" s="4" t="s">
        <v>904</v>
      </c>
      <c r="GP17814" s="4" t="s">
        <v>7</v>
      </c>
      <c r="GQ17814" s="4" t="s">
        <v>7</v>
      </c>
      <c r="GR17814" s="4" t="s">
        <v>19</v>
      </c>
      <c r="GS17814" s="4" t="s">
        <v>9</v>
      </c>
      <c r="GT17814" s="4" t="s">
        <v>904</v>
      </c>
      <c r="GU17814" s="4" t="s">
        <v>7</v>
      </c>
      <c r="GV17814" s="4" t="s">
        <v>7</v>
      </c>
      <c r="GW17814" s="4" t="s">
        <v>19</v>
      </c>
      <c r="GX17814" s="4" t="s">
        <v>9</v>
      </c>
      <c r="GY17814" s="4" t="s">
        <v>904</v>
      </c>
      <c r="GZ17814" s="4" t="s">
        <v>7</v>
      </c>
      <c r="HA17814" s="4" t="s">
        <v>7</v>
      </c>
      <c r="HB17814" s="4" t="s">
        <v>19</v>
      </c>
      <c r="HC17814" s="4" t="s">
        <v>9</v>
      </c>
      <c r="HD17814" s="4" t="s">
        <v>904</v>
      </c>
      <c r="HE17814" s="4" t="s">
        <v>7</v>
      </c>
      <c r="HF17814" s="4" t="s">
        <v>7</v>
      </c>
      <c r="HG17814" s="4" t="s">
        <v>19</v>
      </c>
      <c r="HH17814" s="4" t="s">
        <v>9</v>
      </c>
      <c r="HI17814" s="4" t="s">
        <v>904</v>
      </c>
      <c r="HJ17814" s="4" t="s">
        <v>7</v>
      </c>
      <c r="HK17814" s="4" t="s">
        <v>7</v>
      </c>
      <c r="HL17814" s="4" t="s">
        <v>19</v>
      </c>
      <c r="HM17814" s="4" t="s">
        <v>9</v>
      </c>
      <c r="HN17814" s="4" t="s">
        <v>904</v>
      </c>
      <c r="HO17814" s="4" t="s">
        <v>7</v>
      </c>
      <c r="HP17814" s="4" t="s">
        <v>7</v>
      </c>
      <c r="HQ17814" s="4" t="s">
        <v>19</v>
      </c>
      <c r="HR17814" s="4" t="s">
        <v>9</v>
      </c>
      <c r="HS17814" s="4" t="s">
        <v>904</v>
      </c>
      <c r="HT17814" s="4" t="s">
        <v>7</v>
      </c>
      <c r="HU17814" s="4" t="s">
        <v>7</v>
      </c>
      <c r="HV17814" s="4" t="s">
        <v>19</v>
      </c>
      <c r="HW17814" s="4" t="s">
        <v>9</v>
      </c>
      <c r="HX17814" s="4" t="s">
        <v>904</v>
      </c>
      <c r="HY17814" s="4" t="s">
        <v>7</v>
      </c>
      <c r="HZ17814" s="4" t="s">
        <v>7</v>
      </c>
      <c r="IA17814" s="4" t="s">
        <v>19</v>
      </c>
      <c r="IB17814" s="4" t="s">
        <v>9</v>
      </c>
      <c r="IC17814" s="4" t="s">
        <v>904</v>
      </c>
      <c r="ID17814" s="4" t="s">
        <v>7</v>
      </c>
      <c r="IE17814" s="4" t="s">
        <v>7</v>
      </c>
      <c r="IF17814" s="4" t="s">
        <v>19</v>
      </c>
      <c r="IG17814" s="4" t="s">
        <v>9</v>
      </c>
      <c r="IH17814" s="4" t="s">
        <v>904</v>
      </c>
      <c r="II17814" s="4" t="s">
        <v>7</v>
      </c>
      <c r="IJ17814" s="4" t="s">
        <v>7</v>
      </c>
      <c r="IK17814" s="4" t="s">
        <v>19</v>
      </c>
      <c r="IL17814" s="4" t="s">
        <v>9</v>
      </c>
      <c r="IM17814" s="4" t="s">
        <v>904</v>
      </c>
      <c r="IN17814" s="4" t="s">
        <v>7</v>
      </c>
      <c r="IO17814" s="4" t="s">
        <v>7</v>
      </c>
      <c r="IP17814" s="4" t="s">
        <v>19</v>
      </c>
      <c r="IQ17814" s="4" t="s">
        <v>9</v>
      </c>
      <c r="IR17814" s="4" t="s">
        <v>904</v>
      </c>
      <c r="IS17814" s="4" t="s">
        <v>7</v>
      </c>
      <c r="IT17814" s="4" t="s">
        <v>7</v>
      </c>
      <c r="IU17814" s="4" t="s">
        <v>19</v>
      </c>
      <c r="IV17814" s="4" t="s">
        <v>9</v>
      </c>
      <c r="IW17814" s="4" t="s">
        <v>904</v>
      </c>
      <c r="IX17814" s="4" t="s">
        <v>7</v>
      </c>
      <c r="IY17814" s="4" t="s">
        <v>7</v>
      </c>
      <c r="IZ17814" s="4" t="s">
        <v>19</v>
      </c>
      <c r="JA17814" s="4" t="s">
        <v>9</v>
      </c>
      <c r="JB17814" s="4" t="s">
        <v>904</v>
      </c>
    </row>
    <row r="17815" spans="1:17">
      <c r="A17815" t="n">
        <v>151232</v>
      </c>
      <c r="B17815" s="92" t="n">
        <v>257</v>
      </c>
      <c r="C17815" s="7" t="n">
        <v>7</v>
      </c>
      <c r="D17815" s="7" t="n">
        <v>65533</v>
      </c>
      <c r="E17815" s="7" t="n">
        <v>20328</v>
      </c>
      <c r="F17815" s="7" t="s">
        <v>20</v>
      </c>
      <c r="G17815" s="7" t="n">
        <f t="normal" ca="1">32-LENB(INDIRECT(ADDRESS(17815,6)))</f>
        <v>0</v>
      </c>
      <c r="H17815" s="7" t="n">
        <v>7</v>
      </c>
      <c r="I17815" s="7" t="n">
        <v>65533</v>
      </c>
      <c r="J17815" s="7" t="n">
        <v>20329</v>
      </c>
      <c r="K17815" s="7" t="s">
        <v>20</v>
      </c>
      <c r="L17815" s="7" t="n">
        <f t="normal" ca="1">32-LENB(INDIRECT(ADDRESS(17815,11)))</f>
        <v>0</v>
      </c>
      <c r="M17815" s="7" t="n">
        <v>7</v>
      </c>
      <c r="N17815" s="7" t="n">
        <v>65533</v>
      </c>
      <c r="O17815" s="7" t="n">
        <v>11324</v>
      </c>
      <c r="P17815" s="7" t="s">
        <v>20</v>
      </c>
      <c r="Q17815" s="7" t="n">
        <f t="normal" ca="1">32-LENB(INDIRECT(ADDRESS(17815,16)))</f>
        <v>0</v>
      </c>
      <c r="R17815" s="7" t="n">
        <v>4</v>
      </c>
      <c r="S17815" s="7" t="n">
        <v>65533</v>
      </c>
      <c r="T17815" s="7" t="n">
        <v>2000</v>
      </c>
      <c r="U17815" s="7" t="s">
        <v>20</v>
      </c>
      <c r="V17815" s="7" t="n">
        <f t="normal" ca="1">32-LENB(INDIRECT(ADDRESS(17815,21)))</f>
        <v>0</v>
      </c>
      <c r="W17815" s="7" t="n">
        <v>4</v>
      </c>
      <c r="X17815" s="7" t="n">
        <v>65533</v>
      </c>
      <c r="Y17815" s="7" t="n">
        <v>2000</v>
      </c>
      <c r="Z17815" s="7" t="s">
        <v>20</v>
      </c>
      <c r="AA17815" s="7" t="n">
        <f t="normal" ca="1">32-LENB(INDIRECT(ADDRESS(17815,26)))</f>
        <v>0</v>
      </c>
      <c r="AB17815" s="7" t="n">
        <v>7</v>
      </c>
      <c r="AC17815" s="7" t="n">
        <v>65533</v>
      </c>
      <c r="AD17815" s="7" t="n">
        <v>14406</v>
      </c>
      <c r="AE17815" s="7" t="s">
        <v>20</v>
      </c>
      <c r="AF17815" s="7" t="n">
        <f t="normal" ca="1">32-LENB(INDIRECT(ADDRESS(17815,31)))</f>
        <v>0</v>
      </c>
      <c r="AG17815" s="7" t="n">
        <v>7</v>
      </c>
      <c r="AH17815" s="7" t="n">
        <v>65533</v>
      </c>
      <c r="AI17815" s="7" t="n">
        <v>14407</v>
      </c>
      <c r="AJ17815" s="7" t="s">
        <v>20</v>
      </c>
      <c r="AK17815" s="7" t="n">
        <f t="normal" ca="1">32-LENB(INDIRECT(ADDRESS(17815,36)))</f>
        <v>0</v>
      </c>
      <c r="AL17815" s="7" t="n">
        <v>4</v>
      </c>
      <c r="AM17815" s="7" t="n">
        <v>65533</v>
      </c>
      <c r="AN17815" s="7" t="n">
        <v>12010</v>
      </c>
      <c r="AO17815" s="7" t="s">
        <v>20</v>
      </c>
      <c r="AP17815" s="7" t="n">
        <f t="normal" ca="1">32-LENB(INDIRECT(ADDRESS(17815,41)))</f>
        <v>0</v>
      </c>
      <c r="AQ17815" s="7" t="n">
        <v>7</v>
      </c>
      <c r="AR17815" s="7" t="n">
        <v>65533</v>
      </c>
      <c r="AS17815" s="7" t="n">
        <v>62362</v>
      </c>
      <c r="AT17815" s="7" t="s">
        <v>20</v>
      </c>
      <c r="AU17815" s="7" t="n">
        <f t="normal" ca="1">32-LENB(INDIRECT(ADDRESS(17815,46)))</f>
        <v>0</v>
      </c>
      <c r="AV17815" s="7" t="n">
        <v>7</v>
      </c>
      <c r="AW17815" s="7" t="n">
        <v>65533</v>
      </c>
      <c r="AX17815" s="7" t="n">
        <v>62363</v>
      </c>
      <c r="AY17815" s="7" t="s">
        <v>20</v>
      </c>
      <c r="AZ17815" s="7" t="n">
        <f t="normal" ca="1">32-LENB(INDIRECT(ADDRESS(17815,51)))</f>
        <v>0</v>
      </c>
      <c r="BA17815" s="7" t="n">
        <v>7</v>
      </c>
      <c r="BB17815" s="7" t="n">
        <v>65533</v>
      </c>
      <c r="BC17815" s="7" t="n">
        <v>14408</v>
      </c>
      <c r="BD17815" s="7" t="s">
        <v>20</v>
      </c>
      <c r="BE17815" s="7" t="n">
        <f t="normal" ca="1">32-LENB(INDIRECT(ADDRESS(17815,56)))</f>
        <v>0</v>
      </c>
      <c r="BF17815" s="7" t="n">
        <v>7</v>
      </c>
      <c r="BG17815" s="7" t="n">
        <v>65533</v>
      </c>
      <c r="BH17815" s="7" t="n">
        <v>14409</v>
      </c>
      <c r="BI17815" s="7" t="s">
        <v>20</v>
      </c>
      <c r="BJ17815" s="7" t="n">
        <f t="normal" ca="1">32-LENB(INDIRECT(ADDRESS(17815,61)))</f>
        <v>0</v>
      </c>
      <c r="BK17815" s="7" t="n">
        <v>7</v>
      </c>
      <c r="BL17815" s="7" t="n">
        <v>65533</v>
      </c>
      <c r="BM17815" s="7" t="n">
        <v>14410</v>
      </c>
      <c r="BN17815" s="7" t="s">
        <v>20</v>
      </c>
      <c r="BO17815" s="7" t="n">
        <f t="normal" ca="1">32-LENB(INDIRECT(ADDRESS(17815,66)))</f>
        <v>0</v>
      </c>
      <c r="BP17815" s="7" t="n">
        <v>7</v>
      </c>
      <c r="BQ17815" s="7" t="n">
        <v>65533</v>
      </c>
      <c r="BR17815" s="7" t="n">
        <v>14411</v>
      </c>
      <c r="BS17815" s="7" t="s">
        <v>20</v>
      </c>
      <c r="BT17815" s="7" t="n">
        <f t="normal" ca="1">32-LENB(INDIRECT(ADDRESS(17815,71)))</f>
        <v>0</v>
      </c>
      <c r="BU17815" s="7" t="n">
        <v>7</v>
      </c>
      <c r="BV17815" s="7" t="n">
        <v>65533</v>
      </c>
      <c r="BW17815" s="7" t="n">
        <v>14412</v>
      </c>
      <c r="BX17815" s="7" t="s">
        <v>20</v>
      </c>
      <c r="BY17815" s="7" t="n">
        <f t="normal" ca="1">32-LENB(INDIRECT(ADDRESS(17815,76)))</f>
        <v>0</v>
      </c>
      <c r="BZ17815" s="7" t="n">
        <v>7</v>
      </c>
      <c r="CA17815" s="7" t="n">
        <v>65533</v>
      </c>
      <c r="CB17815" s="7" t="n">
        <v>62364</v>
      </c>
      <c r="CC17815" s="7" t="s">
        <v>20</v>
      </c>
      <c r="CD17815" s="7" t="n">
        <f t="normal" ca="1">32-LENB(INDIRECT(ADDRESS(17815,81)))</f>
        <v>0</v>
      </c>
      <c r="CE17815" s="7" t="n">
        <v>7</v>
      </c>
      <c r="CF17815" s="7" t="n">
        <v>65533</v>
      </c>
      <c r="CG17815" s="7" t="n">
        <v>62365</v>
      </c>
      <c r="CH17815" s="7" t="s">
        <v>20</v>
      </c>
      <c r="CI17815" s="7" t="n">
        <f t="normal" ca="1">32-LENB(INDIRECT(ADDRESS(17815,86)))</f>
        <v>0</v>
      </c>
      <c r="CJ17815" s="7" t="n">
        <v>4</v>
      </c>
      <c r="CK17815" s="7" t="n">
        <v>65533</v>
      </c>
      <c r="CL17815" s="7" t="n">
        <v>2000</v>
      </c>
      <c r="CM17815" s="7" t="s">
        <v>20</v>
      </c>
      <c r="CN17815" s="7" t="n">
        <f t="normal" ca="1">32-LENB(INDIRECT(ADDRESS(17815,91)))</f>
        <v>0</v>
      </c>
      <c r="CO17815" s="7" t="n">
        <v>7</v>
      </c>
      <c r="CP17815" s="7" t="n">
        <v>65533</v>
      </c>
      <c r="CQ17815" s="7" t="n">
        <v>15369</v>
      </c>
      <c r="CR17815" s="7" t="s">
        <v>20</v>
      </c>
      <c r="CS17815" s="7" t="n">
        <f t="normal" ca="1">32-LENB(INDIRECT(ADDRESS(17815,96)))</f>
        <v>0</v>
      </c>
      <c r="CT17815" s="7" t="n">
        <v>7</v>
      </c>
      <c r="CU17815" s="7" t="n">
        <v>65533</v>
      </c>
      <c r="CV17815" s="7" t="n">
        <v>15370</v>
      </c>
      <c r="CW17815" s="7" t="s">
        <v>20</v>
      </c>
      <c r="CX17815" s="7" t="n">
        <f t="normal" ca="1">32-LENB(INDIRECT(ADDRESS(17815,101)))</f>
        <v>0</v>
      </c>
      <c r="CY17815" s="7" t="n">
        <v>4</v>
      </c>
      <c r="CZ17815" s="7" t="n">
        <v>65533</v>
      </c>
      <c r="DA17815" s="7" t="n">
        <v>12010</v>
      </c>
      <c r="DB17815" s="7" t="s">
        <v>20</v>
      </c>
      <c r="DC17815" s="7" t="n">
        <f t="normal" ca="1">32-LENB(INDIRECT(ADDRESS(17815,106)))</f>
        <v>0</v>
      </c>
      <c r="DD17815" s="7" t="n">
        <v>7</v>
      </c>
      <c r="DE17815" s="7" t="n">
        <v>65533</v>
      </c>
      <c r="DF17815" s="7" t="n">
        <v>62366</v>
      </c>
      <c r="DG17815" s="7" t="s">
        <v>20</v>
      </c>
      <c r="DH17815" s="7" t="n">
        <f t="normal" ca="1">32-LENB(INDIRECT(ADDRESS(17815,111)))</f>
        <v>0</v>
      </c>
      <c r="DI17815" s="7" t="n">
        <v>7</v>
      </c>
      <c r="DJ17815" s="7" t="n">
        <v>65533</v>
      </c>
      <c r="DK17815" s="7" t="n">
        <v>62367</v>
      </c>
      <c r="DL17815" s="7" t="s">
        <v>20</v>
      </c>
      <c r="DM17815" s="7" t="n">
        <f t="normal" ca="1">32-LENB(INDIRECT(ADDRESS(17815,116)))</f>
        <v>0</v>
      </c>
      <c r="DN17815" s="7" t="n">
        <v>7</v>
      </c>
      <c r="DO17815" s="7" t="n">
        <v>65533</v>
      </c>
      <c r="DP17815" s="7" t="n">
        <v>15371</v>
      </c>
      <c r="DQ17815" s="7" t="s">
        <v>20</v>
      </c>
      <c r="DR17815" s="7" t="n">
        <f t="normal" ca="1">32-LENB(INDIRECT(ADDRESS(17815,121)))</f>
        <v>0</v>
      </c>
      <c r="DS17815" s="7" t="n">
        <v>7</v>
      </c>
      <c r="DT17815" s="7" t="n">
        <v>65533</v>
      </c>
      <c r="DU17815" s="7" t="n">
        <v>15372</v>
      </c>
      <c r="DV17815" s="7" t="s">
        <v>20</v>
      </c>
      <c r="DW17815" s="7" t="n">
        <f t="normal" ca="1">32-LENB(INDIRECT(ADDRESS(17815,126)))</f>
        <v>0</v>
      </c>
      <c r="DX17815" s="7" t="n">
        <v>7</v>
      </c>
      <c r="DY17815" s="7" t="n">
        <v>65533</v>
      </c>
      <c r="DZ17815" s="7" t="n">
        <v>15373</v>
      </c>
      <c r="EA17815" s="7" t="s">
        <v>20</v>
      </c>
      <c r="EB17815" s="7" t="n">
        <f t="normal" ca="1">32-LENB(INDIRECT(ADDRESS(17815,131)))</f>
        <v>0</v>
      </c>
      <c r="EC17815" s="7" t="n">
        <v>7</v>
      </c>
      <c r="ED17815" s="7" t="n">
        <v>65533</v>
      </c>
      <c r="EE17815" s="7" t="n">
        <v>62368</v>
      </c>
      <c r="EF17815" s="7" t="s">
        <v>20</v>
      </c>
      <c r="EG17815" s="7" t="n">
        <f t="normal" ca="1">32-LENB(INDIRECT(ADDRESS(17815,136)))</f>
        <v>0</v>
      </c>
      <c r="EH17815" s="7" t="n">
        <v>7</v>
      </c>
      <c r="EI17815" s="7" t="n">
        <v>65533</v>
      </c>
      <c r="EJ17815" s="7" t="n">
        <v>62369</v>
      </c>
      <c r="EK17815" s="7" t="s">
        <v>20</v>
      </c>
      <c r="EL17815" s="7" t="n">
        <f t="normal" ca="1">32-LENB(INDIRECT(ADDRESS(17815,141)))</f>
        <v>0</v>
      </c>
      <c r="EM17815" s="7" t="n">
        <v>7</v>
      </c>
      <c r="EN17815" s="7" t="n">
        <v>65533</v>
      </c>
      <c r="EO17815" s="7" t="n">
        <v>62370</v>
      </c>
      <c r="EP17815" s="7" t="s">
        <v>20</v>
      </c>
      <c r="EQ17815" s="7" t="n">
        <f t="normal" ca="1">32-LENB(INDIRECT(ADDRESS(17815,146)))</f>
        <v>0</v>
      </c>
      <c r="ER17815" s="7" t="n">
        <v>7</v>
      </c>
      <c r="ES17815" s="7" t="n">
        <v>65533</v>
      </c>
      <c r="ET17815" s="7" t="n">
        <v>62371</v>
      </c>
      <c r="EU17815" s="7" t="s">
        <v>20</v>
      </c>
      <c r="EV17815" s="7" t="n">
        <f t="normal" ca="1">32-LENB(INDIRECT(ADDRESS(17815,151)))</f>
        <v>0</v>
      </c>
      <c r="EW17815" s="7" t="n">
        <v>7</v>
      </c>
      <c r="EX17815" s="7" t="n">
        <v>65533</v>
      </c>
      <c r="EY17815" s="7" t="n">
        <v>62372</v>
      </c>
      <c r="EZ17815" s="7" t="s">
        <v>20</v>
      </c>
      <c r="FA17815" s="7" t="n">
        <f t="normal" ca="1">32-LENB(INDIRECT(ADDRESS(17815,156)))</f>
        <v>0</v>
      </c>
      <c r="FB17815" s="7" t="n">
        <v>7</v>
      </c>
      <c r="FC17815" s="7" t="n">
        <v>65533</v>
      </c>
      <c r="FD17815" s="7" t="n">
        <v>62373</v>
      </c>
      <c r="FE17815" s="7" t="s">
        <v>20</v>
      </c>
      <c r="FF17815" s="7" t="n">
        <f t="normal" ca="1">32-LENB(INDIRECT(ADDRESS(17815,161)))</f>
        <v>0</v>
      </c>
      <c r="FG17815" s="7" t="n">
        <v>4</v>
      </c>
      <c r="FH17815" s="7" t="n">
        <v>65533</v>
      </c>
      <c r="FI17815" s="7" t="n">
        <v>2000</v>
      </c>
      <c r="FJ17815" s="7" t="s">
        <v>20</v>
      </c>
      <c r="FK17815" s="7" t="n">
        <f t="normal" ca="1">32-LENB(INDIRECT(ADDRESS(17815,166)))</f>
        <v>0</v>
      </c>
      <c r="FL17815" s="7" t="n">
        <v>7</v>
      </c>
      <c r="FM17815" s="7" t="n">
        <v>65533</v>
      </c>
      <c r="FN17815" s="7" t="n">
        <v>13350</v>
      </c>
      <c r="FO17815" s="7" t="s">
        <v>20</v>
      </c>
      <c r="FP17815" s="7" t="n">
        <f t="normal" ca="1">32-LENB(INDIRECT(ADDRESS(17815,171)))</f>
        <v>0</v>
      </c>
      <c r="FQ17815" s="7" t="n">
        <v>7</v>
      </c>
      <c r="FR17815" s="7" t="n">
        <v>65533</v>
      </c>
      <c r="FS17815" s="7" t="n">
        <v>13351</v>
      </c>
      <c r="FT17815" s="7" t="s">
        <v>20</v>
      </c>
      <c r="FU17815" s="7" t="n">
        <f t="normal" ca="1">32-LENB(INDIRECT(ADDRESS(17815,176)))</f>
        <v>0</v>
      </c>
      <c r="FV17815" s="7" t="n">
        <v>4</v>
      </c>
      <c r="FW17815" s="7" t="n">
        <v>65533</v>
      </c>
      <c r="FX17815" s="7" t="n">
        <v>12010</v>
      </c>
      <c r="FY17815" s="7" t="s">
        <v>20</v>
      </c>
      <c r="FZ17815" s="7" t="n">
        <f t="normal" ca="1">32-LENB(INDIRECT(ADDRESS(17815,181)))</f>
        <v>0</v>
      </c>
      <c r="GA17815" s="7" t="n">
        <v>7</v>
      </c>
      <c r="GB17815" s="7" t="n">
        <v>65533</v>
      </c>
      <c r="GC17815" s="7" t="n">
        <v>62374</v>
      </c>
      <c r="GD17815" s="7" t="s">
        <v>20</v>
      </c>
      <c r="GE17815" s="7" t="n">
        <f t="normal" ca="1">32-LENB(INDIRECT(ADDRESS(17815,186)))</f>
        <v>0</v>
      </c>
      <c r="GF17815" s="7" t="n">
        <v>7</v>
      </c>
      <c r="GG17815" s="7" t="n">
        <v>65533</v>
      </c>
      <c r="GH17815" s="7" t="n">
        <v>62375</v>
      </c>
      <c r="GI17815" s="7" t="s">
        <v>20</v>
      </c>
      <c r="GJ17815" s="7" t="n">
        <f t="normal" ca="1">32-LENB(INDIRECT(ADDRESS(17815,191)))</f>
        <v>0</v>
      </c>
      <c r="GK17815" s="7" t="n">
        <v>7</v>
      </c>
      <c r="GL17815" s="7" t="n">
        <v>65533</v>
      </c>
      <c r="GM17815" s="7" t="n">
        <v>62376</v>
      </c>
      <c r="GN17815" s="7" t="s">
        <v>20</v>
      </c>
      <c r="GO17815" s="7" t="n">
        <f t="normal" ca="1">32-LENB(INDIRECT(ADDRESS(17815,196)))</f>
        <v>0</v>
      </c>
      <c r="GP17815" s="7" t="n">
        <v>7</v>
      </c>
      <c r="GQ17815" s="7" t="n">
        <v>65533</v>
      </c>
      <c r="GR17815" s="7" t="n">
        <v>13352</v>
      </c>
      <c r="GS17815" s="7" t="s">
        <v>20</v>
      </c>
      <c r="GT17815" s="7" t="n">
        <f t="normal" ca="1">32-LENB(INDIRECT(ADDRESS(17815,201)))</f>
        <v>0</v>
      </c>
      <c r="GU17815" s="7" t="n">
        <v>7</v>
      </c>
      <c r="GV17815" s="7" t="n">
        <v>65533</v>
      </c>
      <c r="GW17815" s="7" t="n">
        <v>13353</v>
      </c>
      <c r="GX17815" s="7" t="s">
        <v>20</v>
      </c>
      <c r="GY17815" s="7" t="n">
        <f t="normal" ca="1">32-LENB(INDIRECT(ADDRESS(17815,206)))</f>
        <v>0</v>
      </c>
      <c r="GZ17815" s="7" t="n">
        <v>7</v>
      </c>
      <c r="HA17815" s="7" t="n">
        <v>65533</v>
      </c>
      <c r="HB17815" s="7" t="n">
        <v>13354</v>
      </c>
      <c r="HC17815" s="7" t="s">
        <v>20</v>
      </c>
      <c r="HD17815" s="7" t="n">
        <f t="normal" ca="1">32-LENB(INDIRECT(ADDRESS(17815,211)))</f>
        <v>0</v>
      </c>
      <c r="HE17815" s="7" t="n">
        <v>7</v>
      </c>
      <c r="HF17815" s="7" t="n">
        <v>65533</v>
      </c>
      <c r="HG17815" s="7" t="n">
        <v>62377</v>
      </c>
      <c r="HH17815" s="7" t="s">
        <v>20</v>
      </c>
      <c r="HI17815" s="7" t="n">
        <f t="normal" ca="1">32-LENB(INDIRECT(ADDRESS(17815,216)))</f>
        <v>0</v>
      </c>
      <c r="HJ17815" s="7" t="n">
        <v>7</v>
      </c>
      <c r="HK17815" s="7" t="n">
        <v>65533</v>
      </c>
      <c r="HL17815" s="7" t="n">
        <v>13355</v>
      </c>
      <c r="HM17815" s="7" t="s">
        <v>20</v>
      </c>
      <c r="HN17815" s="7" t="n">
        <f t="normal" ca="1">32-LENB(INDIRECT(ADDRESS(17815,221)))</f>
        <v>0</v>
      </c>
      <c r="HO17815" s="7" t="n">
        <v>7</v>
      </c>
      <c r="HP17815" s="7" t="n">
        <v>65533</v>
      </c>
      <c r="HQ17815" s="7" t="n">
        <v>62378</v>
      </c>
      <c r="HR17815" s="7" t="s">
        <v>20</v>
      </c>
      <c r="HS17815" s="7" t="n">
        <f t="normal" ca="1">32-LENB(INDIRECT(ADDRESS(17815,226)))</f>
        <v>0</v>
      </c>
      <c r="HT17815" s="7" t="n">
        <v>7</v>
      </c>
      <c r="HU17815" s="7" t="n">
        <v>65533</v>
      </c>
      <c r="HV17815" s="7" t="n">
        <v>62379</v>
      </c>
      <c r="HW17815" s="7" t="s">
        <v>20</v>
      </c>
      <c r="HX17815" s="7" t="n">
        <f t="normal" ca="1">32-LENB(INDIRECT(ADDRESS(17815,231)))</f>
        <v>0</v>
      </c>
      <c r="HY17815" s="7" t="n">
        <v>7</v>
      </c>
      <c r="HZ17815" s="7" t="n">
        <v>65533</v>
      </c>
      <c r="IA17815" s="7" t="n">
        <v>22337</v>
      </c>
      <c r="IB17815" s="7" t="s">
        <v>20</v>
      </c>
      <c r="IC17815" s="7" t="n">
        <f t="normal" ca="1">32-LENB(INDIRECT(ADDRESS(17815,236)))</f>
        <v>0</v>
      </c>
      <c r="ID17815" s="7" t="n">
        <v>7</v>
      </c>
      <c r="IE17815" s="7" t="n">
        <v>65533</v>
      </c>
      <c r="IF17815" s="7" t="n">
        <v>22338</v>
      </c>
      <c r="IG17815" s="7" t="s">
        <v>20</v>
      </c>
      <c r="IH17815" s="7" t="n">
        <f t="normal" ca="1">32-LENB(INDIRECT(ADDRESS(17815,241)))</f>
        <v>0</v>
      </c>
      <c r="II17815" s="7" t="n">
        <v>7</v>
      </c>
      <c r="IJ17815" s="7" t="n">
        <v>65533</v>
      </c>
      <c r="IK17815" s="7" t="n">
        <v>17463</v>
      </c>
      <c r="IL17815" s="7" t="s">
        <v>20</v>
      </c>
      <c r="IM17815" s="7" t="n">
        <f t="normal" ca="1">32-LENB(INDIRECT(ADDRESS(17815,246)))</f>
        <v>0</v>
      </c>
      <c r="IN17815" s="7" t="n">
        <v>7</v>
      </c>
      <c r="IO17815" s="7" t="n">
        <v>65533</v>
      </c>
      <c r="IP17815" s="7" t="n">
        <v>20330</v>
      </c>
      <c r="IQ17815" s="7" t="s">
        <v>20</v>
      </c>
      <c r="IR17815" s="7" t="n">
        <f t="normal" ca="1">32-LENB(INDIRECT(ADDRESS(17815,251)))</f>
        <v>0</v>
      </c>
      <c r="IS17815" s="7" t="n">
        <v>7</v>
      </c>
      <c r="IT17815" s="7" t="n">
        <v>65533</v>
      </c>
      <c r="IU17815" s="7" t="n">
        <v>2371</v>
      </c>
      <c r="IV17815" s="7" t="s">
        <v>20</v>
      </c>
      <c r="IW17815" s="7" t="n">
        <f t="normal" ca="1">32-LENB(INDIRECT(ADDRESS(17815,256)))</f>
        <v>0</v>
      </c>
      <c r="IX17815" s="7" t="n">
        <v>0</v>
      </c>
      <c r="IY17815" s="7" t="n">
        <v>65533</v>
      </c>
      <c r="IZ17815" s="7" t="n">
        <v>0</v>
      </c>
      <c r="JA17815" s="7" t="s">
        <v>20</v>
      </c>
      <c r="JB17815" s="7" t="n">
        <f t="normal" ca="1">32-LENB(INDIRECT(ADDRESS(17815,261)))</f>
        <v>0</v>
      </c>
    </row>
    <row r="17816" spans="1:17">
      <c r="A17816" t="s">
        <v>4</v>
      </c>
      <c r="B17816" s="4" t="s">
        <v>5</v>
      </c>
    </row>
    <row r="17817" spans="1:17">
      <c r="A17817" t="n">
        <v>153312</v>
      </c>
      <c r="B17817" s="5" t="n">
        <v>1</v>
      </c>
    </row>
    <row r="17818" spans="1:17" s="3" customFormat="1" customHeight="0">
      <c r="A17818" s="3" t="s">
        <v>2</v>
      </c>
      <c r="B17818" s="3" t="s">
        <v>909</v>
      </c>
    </row>
    <row r="17819" spans="1:17">
      <c r="A17819" t="s">
        <v>4</v>
      </c>
      <c r="B17819" s="4" t="s">
        <v>5</v>
      </c>
      <c r="C17819" s="4" t="s">
        <v>7</v>
      </c>
      <c r="D17819" s="4" t="s">
        <v>7</v>
      </c>
      <c r="E17819" s="4" t="s">
        <v>19</v>
      </c>
      <c r="F17819" s="4" t="s">
        <v>9</v>
      </c>
      <c r="G17819" s="4" t="s">
        <v>904</v>
      </c>
      <c r="H17819" s="4" t="s">
        <v>7</v>
      </c>
      <c r="I17819" s="4" t="s">
        <v>7</v>
      </c>
      <c r="J17819" s="4" t="s">
        <v>19</v>
      </c>
      <c r="K17819" s="4" t="s">
        <v>9</v>
      </c>
      <c r="L17819" s="4" t="s">
        <v>904</v>
      </c>
      <c r="M17819" s="4" t="s">
        <v>7</v>
      </c>
      <c r="N17819" s="4" t="s">
        <v>7</v>
      </c>
      <c r="O17819" s="4" t="s">
        <v>19</v>
      </c>
      <c r="P17819" s="4" t="s">
        <v>9</v>
      </c>
      <c r="Q17819" s="4" t="s">
        <v>904</v>
      </c>
      <c r="R17819" s="4" t="s">
        <v>7</v>
      </c>
      <c r="S17819" s="4" t="s">
        <v>7</v>
      </c>
      <c r="T17819" s="4" t="s">
        <v>19</v>
      </c>
      <c r="U17819" s="4" t="s">
        <v>9</v>
      </c>
      <c r="V17819" s="4" t="s">
        <v>904</v>
      </c>
      <c r="W17819" s="4" t="s">
        <v>7</v>
      </c>
      <c r="X17819" s="4" t="s">
        <v>7</v>
      </c>
      <c r="Y17819" s="4" t="s">
        <v>19</v>
      </c>
      <c r="Z17819" s="4" t="s">
        <v>9</v>
      </c>
      <c r="AA17819" s="4" t="s">
        <v>904</v>
      </c>
      <c r="AB17819" s="4" t="s">
        <v>7</v>
      </c>
      <c r="AC17819" s="4" t="s">
        <v>7</v>
      </c>
      <c r="AD17819" s="4" t="s">
        <v>19</v>
      </c>
      <c r="AE17819" s="4" t="s">
        <v>9</v>
      </c>
      <c r="AF17819" s="4" t="s">
        <v>904</v>
      </c>
      <c r="AG17819" s="4" t="s">
        <v>7</v>
      </c>
      <c r="AH17819" s="4" t="s">
        <v>7</v>
      </c>
      <c r="AI17819" s="4" t="s">
        <v>19</v>
      </c>
      <c r="AJ17819" s="4" t="s">
        <v>9</v>
      </c>
      <c r="AK17819" s="4" t="s">
        <v>904</v>
      </c>
      <c r="AL17819" s="4" t="s">
        <v>7</v>
      </c>
      <c r="AM17819" s="4" t="s">
        <v>7</v>
      </c>
      <c r="AN17819" s="4" t="s">
        <v>19</v>
      </c>
      <c r="AO17819" s="4" t="s">
        <v>9</v>
      </c>
      <c r="AP17819" s="4" t="s">
        <v>904</v>
      </c>
      <c r="AQ17819" s="4" t="s">
        <v>7</v>
      </c>
      <c r="AR17819" s="4" t="s">
        <v>7</v>
      </c>
      <c r="AS17819" s="4" t="s">
        <v>19</v>
      </c>
      <c r="AT17819" s="4" t="s">
        <v>9</v>
      </c>
      <c r="AU17819" s="4" t="s">
        <v>904</v>
      </c>
      <c r="AV17819" s="4" t="s">
        <v>7</v>
      </c>
      <c r="AW17819" s="4" t="s">
        <v>7</v>
      </c>
      <c r="AX17819" s="4" t="s">
        <v>19</v>
      </c>
      <c r="AY17819" s="4" t="s">
        <v>9</v>
      </c>
      <c r="AZ17819" s="4" t="s">
        <v>904</v>
      </c>
      <c r="BA17819" s="4" t="s">
        <v>7</v>
      </c>
      <c r="BB17819" s="4" t="s">
        <v>7</v>
      </c>
      <c r="BC17819" s="4" t="s">
        <v>19</v>
      </c>
      <c r="BD17819" s="4" t="s">
        <v>9</v>
      </c>
      <c r="BE17819" s="4" t="s">
        <v>904</v>
      </c>
      <c r="BF17819" s="4" t="s">
        <v>7</v>
      </c>
      <c r="BG17819" s="4" t="s">
        <v>7</v>
      </c>
      <c r="BH17819" s="4" t="s">
        <v>19</v>
      </c>
      <c r="BI17819" s="4" t="s">
        <v>9</v>
      </c>
      <c r="BJ17819" s="4" t="s">
        <v>904</v>
      </c>
      <c r="BK17819" s="4" t="s">
        <v>7</v>
      </c>
      <c r="BL17819" s="4" t="s">
        <v>7</v>
      </c>
      <c r="BM17819" s="4" t="s">
        <v>19</v>
      </c>
      <c r="BN17819" s="4" t="s">
        <v>9</v>
      </c>
      <c r="BO17819" s="4" t="s">
        <v>904</v>
      </c>
      <c r="BP17819" s="4" t="s">
        <v>7</v>
      </c>
      <c r="BQ17819" s="4" t="s">
        <v>7</v>
      </c>
      <c r="BR17819" s="4" t="s">
        <v>19</v>
      </c>
      <c r="BS17819" s="4" t="s">
        <v>9</v>
      </c>
      <c r="BT17819" s="4" t="s">
        <v>904</v>
      </c>
      <c r="BU17819" s="4" t="s">
        <v>7</v>
      </c>
      <c r="BV17819" s="4" t="s">
        <v>7</v>
      </c>
      <c r="BW17819" s="4" t="s">
        <v>19</v>
      </c>
      <c r="BX17819" s="4" t="s">
        <v>9</v>
      </c>
      <c r="BY17819" s="4" t="s">
        <v>904</v>
      </c>
      <c r="BZ17819" s="4" t="s">
        <v>7</v>
      </c>
      <c r="CA17819" s="4" t="s">
        <v>7</v>
      </c>
      <c r="CB17819" s="4" t="s">
        <v>19</v>
      </c>
      <c r="CC17819" s="4" t="s">
        <v>9</v>
      </c>
      <c r="CD17819" s="4" t="s">
        <v>904</v>
      </c>
      <c r="CE17819" s="4" t="s">
        <v>7</v>
      </c>
      <c r="CF17819" s="4" t="s">
        <v>7</v>
      </c>
      <c r="CG17819" s="4" t="s">
        <v>19</v>
      </c>
      <c r="CH17819" s="4" t="s">
        <v>9</v>
      </c>
      <c r="CI17819" s="4" t="s">
        <v>904</v>
      </c>
      <c r="CJ17819" s="4" t="s">
        <v>7</v>
      </c>
      <c r="CK17819" s="4" t="s">
        <v>7</v>
      </c>
      <c r="CL17819" s="4" t="s">
        <v>19</v>
      </c>
      <c r="CM17819" s="4" t="s">
        <v>9</v>
      </c>
      <c r="CN17819" s="4" t="s">
        <v>904</v>
      </c>
      <c r="CO17819" s="4" t="s">
        <v>7</v>
      </c>
      <c r="CP17819" s="4" t="s">
        <v>7</v>
      </c>
      <c r="CQ17819" s="4" t="s">
        <v>19</v>
      </c>
      <c r="CR17819" s="4" t="s">
        <v>9</v>
      </c>
      <c r="CS17819" s="4" t="s">
        <v>904</v>
      </c>
      <c r="CT17819" s="4" t="s">
        <v>7</v>
      </c>
      <c r="CU17819" s="4" t="s">
        <v>7</v>
      </c>
      <c r="CV17819" s="4" t="s">
        <v>19</v>
      </c>
      <c r="CW17819" s="4" t="s">
        <v>9</v>
      </c>
      <c r="CX17819" s="4" t="s">
        <v>904</v>
      </c>
      <c r="CY17819" s="4" t="s">
        <v>7</v>
      </c>
      <c r="CZ17819" s="4" t="s">
        <v>7</v>
      </c>
      <c r="DA17819" s="4" t="s">
        <v>19</v>
      </c>
      <c r="DB17819" s="4" t="s">
        <v>9</v>
      </c>
      <c r="DC17819" s="4" t="s">
        <v>904</v>
      </c>
      <c r="DD17819" s="4" t="s">
        <v>7</v>
      </c>
      <c r="DE17819" s="4" t="s">
        <v>7</v>
      </c>
      <c r="DF17819" s="4" t="s">
        <v>19</v>
      </c>
      <c r="DG17819" s="4" t="s">
        <v>9</v>
      </c>
      <c r="DH17819" s="4" t="s">
        <v>904</v>
      </c>
      <c r="DI17819" s="4" t="s">
        <v>7</v>
      </c>
      <c r="DJ17819" s="4" t="s">
        <v>7</v>
      </c>
      <c r="DK17819" s="4" t="s">
        <v>19</v>
      </c>
      <c r="DL17819" s="4" t="s">
        <v>9</v>
      </c>
      <c r="DM17819" s="4" t="s">
        <v>904</v>
      </c>
      <c r="DN17819" s="4" t="s">
        <v>7</v>
      </c>
      <c r="DO17819" s="4" t="s">
        <v>7</v>
      </c>
      <c r="DP17819" s="4" t="s">
        <v>19</v>
      </c>
      <c r="DQ17819" s="4" t="s">
        <v>9</v>
      </c>
      <c r="DR17819" s="4" t="s">
        <v>904</v>
      </c>
      <c r="DS17819" s="4" t="s">
        <v>7</v>
      </c>
      <c r="DT17819" s="4" t="s">
        <v>7</v>
      </c>
      <c r="DU17819" s="4" t="s">
        <v>19</v>
      </c>
      <c r="DV17819" s="4" t="s">
        <v>9</v>
      </c>
      <c r="DW17819" s="4" t="s">
        <v>904</v>
      </c>
      <c r="DX17819" s="4" t="s">
        <v>7</v>
      </c>
      <c r="DY17819" s="4" t="s">
        <v>7</v>
      </c>
      <c r="DZ17819" s="4" t="s">
        <v>19</v>
      </c>
      <c r="EA17819" s="4" t="s">
        <v>9</v>
      </c>
      <c r="EB17819" s="4" t="s">
        <v>904</v>
      </c>
      <c r="EC17819" s="4" t="s">
        <v>7</v>
      </c>
      <c r="ED17819" s="4" t="s">
        <v>7</v>
      </c>
      <c r="EE17819" s="4" t="s">
        <v>19</v>
      </c>
      <c r="EF17819" s="4" t="s">
        <v>9</v>
      </c>
      <c r="EG17819" s="4" t="s">
        <v>904</v>
      </c>
      <c r="EH17819" s="4" t="s">
        <v>7</v>
      </c>
      <c r="EI17819" s="4" t="s">
        <v>7</v>
      </c>
      <c r="EJ17819" s="4" t="s">
        <v>19</v>
      </c>
      <c r="EK17819" s="4" t="s">
        <v>9</v>
      </c>
      <c r="EL17819" s="4" t="s">
        <v>904</v>
      </c>
      <c r="EM17819" s="4" t="s">
        <v>7</v>
      </c>
      <c r="EN17819" s="4" t="s">
        <v>7</v>
      </c>
      <c r="EO17819" s="4" t="s">
        <v>19</v>
      </c>
      <c r="EP17819" s="4" t="s">
        <v>9</v>
      </c>
      <c r="EQ17819" s="4" t="s">
        <v>904</v>
      </c>
      <c r="ER17819" s="4" t="s">
        <v>7</v>
      </c>
      <c r="ES17819" s="4" t="s">
        <v>7</v>
      </c>
      <c r="ET17819" s="4" t="s">
        <v>19</v>
      </c>
      <c r="EU17819" s="4" t="s">
        <v>9</v>
      </c>
      <c r="EV17819" s="4" t="s">
        <v>904</v>
      </c>
      <c r="EW17819" s="4" t="s">
        <v>7</v>
      </c>
      <c r="EX17819" s="4" t="s">
        <v>7</v>
      </c>
      <c r="EY17819" s="4" t="s">
        <v>19</v>
      </c>
      <c r="EZ17819" s="4" t="s">
        <v>9</v>
      </c>
      <c r="FA17819" s="4" t="s">
        <v>904</v>
      </c>
      <c r="FB17819" s="4" t="s">
        <v>7</v>
      </c>
      <c r="FC17819" s="4" t="s">
        <v>7</v>
      </c>
      <c r="FD17819" s="4" t="s">
        <v>19</v>
      </c>
      <c r="FE17819" s="4" t="s">
        <v>9</v>
      </c>
      <c r="FF17819" s="4" t="s">
        <v>904</v>
      </c>
      <c r="FG17819" s="4" t="s">
        <v>7</v>
      </c>
      <c r="FH17819" s="4" t="s">
        <v>7</v>
      </c>
      <c r="FI17819" s="4" t="s">
        <v>19</v>
      </c>
      <c r="FJ17819" s="4" t="s">
        <v>9</v>
      </c>
      <c r="FK17819" s="4" t="s">
        <v>904</v>
      </c>
      <c r="FL17819" s="4" t="s">
        <v>7</v>
      </c>
      <c r="FM17819" s="4" t="s">
        <v>7</v>
      </c>
      <c r="FN17819" s="4" t="s">
        <v>19</v>
      </c>
      <c r="FO17819" s="4" t="s">
        <v>9</v>
      </c>
      <c r="FP17819" s="4" t="s">
        <v>904</v>
      </c>
      <c r="FQ17819" s="4" t="s">
        <v>7</v>
      </c>
      <c r="FR17819" s="4" t="s">
        <v>7</v>
      </c>
      <c r="FS17819" s="4" t="s">
        <v>19</v>
      </c>
      <c r="FT17819" s="4" t="s">
        <v>9</v>
      </c>
      <c r="FU17819" s="4" t="s">
        <v>904</v>
      </c>
      <c r="FV17819" s="4" t="s">
        <v>7</v>
      </c>
      <c r="FW17819" s="4" t="s">
        <v>7</v>
      </c>
      <c r="FX17819" s="4" t="s">
        <v>19</v>
      </c>
      <c r="FY17819" s="4" t="s">
        <v>9</v>
      </c>
      <c r="FZ17819" s="4" t="s">
        <v>904</v>
      </c>
      <c r="GA17819" s="4" t="s">
        <v>7</v>
      </c>
      <c r="GB17819" s="4" t="s">
        <v>7</v>
      </c>
      <c r="GC17819" s="4" t="s">
        <v>19</v>
      </c>
      <c r="GD17819" s="4" t="s">
        <v>9</v>
      </c>
      <c r="GE17819" s="4" t="s">
        <v>904</v>
      </c>
      <c r="GF17819" s="4" t="s">
        <v>7</v>
      </c>
      <c r="GG17819" s="4" t="s">
        <v>7</v>
      </c>
      <c r="GH17819" s="4" t="s">
        <v>19</v>
      </c>
      <c r="GI17819" s="4" t="s">
        <v>9</v>
      </c>
      <c r="GJ17819" s="4" t="s">
        <v>904</v>
      </c>
      <c r="GK17819" s="4" t="s">
        <v>7</v>
      </c>
      <c r="GL17819" s="4" t="s">
        <v>7</v>
      </c>
      <c r="GM17819" s="4" t="s">
        <v>19</v>
      </c>
      <c r="GN17819" s="4" t="s">
        <v>9</v>
      </c>
      <c r="GO17819" s="4" t="s">
        <v>904</v>
      </c>
      <c r="GP17819" s="4" t="s">
        <v>7</v>
      </c>
      <c r="GQ17819" s="4" t="s">
        <v>7</v>
      </c>
      <c r="GR17819" s="4" t="s">
        <v>19</v>
      </c>
      <c r="GS17819" s="4" t="s">
        <v>9</v>
      </c>
      <c r="GT17819" s="4" t="s">
        <v>904</v>
      </c>
      <c r="GU17819" s="4" t="s">
        <v>7</v>
      </c>
      <c r="GV17819" s="4" t="s">
        <v>7</v>
      </c>
      <c r="GW17819" s="4" t="s">
        <v>19</v>
      </c>
      <c r="GX17819" s="4" t="s">
        <v>9</v>
      </c>
      <c r="GY17819" s="4" t="s">
        <v>904</v>
      </c>
      <c r="GZ17819" s="4" t="s">
        <v>7</v>
      </c>
      <c r="HA17819" s="4" t="s">
        <v>7</v>
      </c>
      <c r="HB17819" s="4" t="s">
        <v>19</v>
      </c>
      <c r="HC17819" s="4" t="s">
        <v>9</v>
      </c>
      <c r="HD17819" s="4" t="s">
        <v>904</v>
      </c>
      <c r="HE17819" s="4" t="s">
        <v>7</v>
      </c>
      <c r="HF17819" s="4" t="s">
        <v>7</v>
      </c>
      <c r="HG17819" s="4" t="s">
        <v>19</v>
      </c>
      <c r="HH17819" s="4" t="s">
        <v>9</v>
      </c>
      <c r="HI17819" s="4" t="s">
        <v>904</v>
      </c>
      <c r="HJ17819" s="4" t="s">
        <v>7</v>
      </c>
      <c r="HK17819" s="4" t="s">
        <v>7</v>
      </c>
      <c r="HL17819" s="4" t="s">
        <v>19</v>
      </c>
      <c r="HM17819" s="4" t="s">
        <v>9</v>
      </c>
      <c r="HN17819" s="4" t="s">
        <v>904</v>
      </c>
      <c r="HO17819" s="4" t="s">
        <v>7</v>
      </c>
      <c r="HP17819" s="4" t="s">
        <v>7</v>
      </c>
      <c r="HQ17819" s="4" t="s">
        <v>19</v>
      </c>
      <c r="HR17819" s="4" t="s">
        <v>9</v>
      </c>
      <c r="HS17819" s="4" t="s">
        <v>904</v>
      </c>
      <c r="HT17819" s="4" t="s">
        <v>7</v>
      </c>
      <c r="HU17819" s="4" t="s">
        <v>7</v>
      </c>
      <c r="HV17819" s="4" t="s">
        <v>19</v>
      </c>
      <c r="HW17819" s="4" t="s">
        <v>9</v>
      </c>
      <c r="HX17819" s="4" t="s">
        <v>904</v>
      </c>
      <c r="HY17819" s="4" t="s">
        <v>7</v>
      </c>
      <c r="HZ17819" s="4" t="s">
        <v>7</v>
      </c>
      <c r="IA17819" s="4" t="s">
        <v>19</v>
      </c>
      <c r="IB17819" s="4" t="s">
        <v>9</v>
      </c>
      <c r="IC17819" s="4" t="s">
        <v>904</v>
      </c>
      <c r="ID17819" s="4" t="s">
        <v>7</v>
      </c>
      <c r="IE17819" s="4" t="s">
        <v>7</v>
      </c>
      <c r="IF17819" s="4" t="s">
        <v>19</v>
      </c>
      <c r="IG17819" s="4" t="s">
        <v>9</v>
      </c>
      <c r="IH17819" s="4" t="s">
        <v>904</v>
      </c>
      <c r="II17819" s="4" t="s">
        <v>7</v>
      </c>
      <c r="IJ17819" s="4" t="s">
        <v>7</v>
      </c>
      <c r="IK17819" s="4" t="s">
        <v>19</v>
      </c>
      <c r="IL17819" s="4" t="s">
        <v>9</v>
      </c>
      <c r="IM17819" s="4" t="s">
        <v>904</v>
      </c>
      <c r="IN17819" s="4" t="s">
        <v>7</v>
      </c>
      <c r="IO17819" s="4" t="s">
        <v>7</v>
      </c>
      <c r="IP17819" s="4" t="s">
        <v>19</v>
      </c>
      <c r="IQ17819" s="4" t="s">
        <v>9</v>
      </c>
      <c r="IR17819" s="4" t="s">
        <v>904</v>
      </c>
      <c r="IS17819" s="4" t="s">
        <v>7</v>
      </c>
      <c r="IT17819" s="4" t="s">
        <v>7</v>
      </c>
      <c r="IU17819" s="4" t="s">
        <v>19</v>
      </c>
      <c r="IV17819" s="4" t="s">
        <v>9</v>
      </c>
      <c r="IW17819" s="4" t="s">
        <v>904</v>
      </c>
      <c r="IX17819" s="4" t="s">
        <v>7</v>
      </c>
      <c r="IY17819" s="4" t="s">
        <v>7</v>
      </c>
      <c r="IZ17819" s="4" t="s">
        <v>19</v>
      </c>
      <c r="JA17819" s="4" t="s">
        <v>9</v>
      </c>
      <c r="JB17819" s="4" t="s">
        <v>904</v>
      </c>
      <c r="JC17819" s="4" t="s">
        <v>7</v>
      </c>
      <c r="JD17819" s="4" t="s">
        <v>7</v>
      </c>
      <c r="JE17819" s="4" t="s">
        <v>19</v>
      </c>
      <c r="JF17819" s="4" t="s">
        <v>9</v>
      </c>
      <c r="JG17819" s="4" t="s">
        <v>904</v>
      </c>
      <c r="JH17819" s="4" t="s">
        <v>7</v>
      </c>
      <c r="JI17819" s="4" t="s">
        <v>7</v>
      </c>
      <c r="JJ17819" s="4" t="s">
        <v>19</v>
      </c>
      <c r="JK17819" s="4" t="s">
        <v>9</v>
      </c>
      <c r="JL17819" s="4" t="s">
        <v>904</v>
      </c>
      <c r="JM17819" s="4" t="s">
        <v>7</v>
      </c>
      <c r="JN17819" s="4" t="s">
        <v>7</v>
      </c>
      <c r="JO17819" s="4" t="s">
        <v>19</v>
      </c>
      <c r="JP17819" s="4" t="s">
        <v>9</v>
      </c>
      <c r="JQ17819" s="4" t="s">
        <v>904</v>
      </c>
      <c r="JR17819" s="4" t="s">
        <v>7</v>
      </c>
      <c r="JS17819" s="4" t="s">
        <v>7</v>
      </c>
      <c r="JT17819" s="4" t="s">
        <v>19</v>
      </c>
      <c r="JU17819" s="4" t="s">
        <v>9</v>
      </c>
      <c r="JV17819" s="4" t="s">
        <v>904</v>
      </c>
    </row>
    <row r="17820" spans="1:17">
      <c r="A17820" t="n">
        <v>153328</v>
      </c>
      <c r="B17820" s="92" t="n">
        <v>257</v>
      </c>
      <c r="C17820" s="7" t="n">
        <v>3</v>
      </c>
      <c r="D17820" s="7" t="n">
        <v>65533</v>
      </c>
      <c r="E17820" s="7" t="n">
        <v>0</v>
      </c>
      <c r="F17820" s="7" t="s">
        <v>404</v>
      </c>
      <c r="G17820" s="7" t="n">
        <f t="normal" ca="1">32-LENB(INDIRECT(ADDRESS(17820,6)))</f>
        <v>0</v>
      </c>
      <c r="H17820" s="7" t="n">
        <v>4</v>
      </c>
      <c r="I17820" s="7" t="n">
        <v>65533</v>
      </c>
      <c r="J17820" s="7" t="n">
        <v>5043</v>
      </c>
      <c r="K17820" s="7" t="s">
        <v>20</v>
      </c>
      <c r="L17820" s="7" t="n">
        <f t="normal" ca="1">32-LENB(INDIRECT(ADDRESS(17820,11)))</f>
        <v>0</v>
      </c>
      <c r="M17820" s="7" t="n">
        <v>4</v>
      </c>
      <c r="N17820" s="7" t="n">
        <v>65533</v>
      </c>
      <c r="O17820" s="7" t="n">
        <v>2206</v>
      </c>
      <c r="P17820" s="7" t="s">
        <v>20</v>
      </c>
      <c r="Q17820" s="7" t="n">
        <f t="normal" ca="1">32-LENB(INDIRECT(ADDRESS(17820,16)))</f>
        <v>0</v>
      </c>
      <c r="R17820" s="7" t="n">
        <v>7</v>
      </c>
      <c r="S17820" s="7" t="n">
        <v>65533</v>
      </c>
      <c r="T17820" s="7" t="n">
        <v>62380</v>
      </c>
      <c r="U17820" s="7" t="s">
        <v>20</v>
      </c>
      <c r="V17820" s="7" t="n">
        <f t="normal" ca="1">32-LENB(INDIRECT(ADDRESS(17820,21)))</f>
        <v>0</v>
      </c>
      <c r="W17820" s="7" t="n">
        <v>7</v>
      </c>
      <c r="X17820" s="7" t="n">
        <v>65533</v>
      </c>
      <c r="Y17820" s="7" t="n">
        <v>62381</v>
      </c>
      <c r="Z17820" s="7" t="s">
        <v>20</v>
      </c>
      <c r="AA17820" s="7" t="n">
        <f t="normal" ca="1">32-LENB(INDIRECT(ADDRESS(17820,26)))</f>
        <v>0</v>
      </c>
      <c r="AB17820" s="7" t="n">
        <v>7</v>
      </c>
      <c r="AC17820" s="7" t="n">
        <v>65533</v>
      </c>
      <c r="AD17820" s="7" t="n">
        <v>62382</v>
      </c>
      <c r="AE17820" s="7" t="s">
        <v>20</v>
      </c>
      <c r="AF17820" s="7" t="n">
        <f t="normal" ca="1">32-LENB(INDIRECT(ADDRESS(17820,31)))</f>
        <v>0</v>
      </c>
      <c r="AG17820" s="7" t="n">
        <v>7</v>
      </c>
      <c r="AH17820" s="7" t="n">
        <v>65533</v>
      </c>
      <c r="AI17820" s="7" t="n">
        <v>62383</v>
      </c>
      <c r="AJ17820" s="7" t="s">
        <v>20</v>
      </c>
      <c r="AK17820" s="7" t="n">
        <f t="normal" ca="1">32-LENB(INDIRECT(ADDRESS(17820,36)))</f>
        <v>0</v>
      </c>
      <c r="AL17820" s="7" t="n">
        <v>7</v>
      </c>
      <c r="AM17820" s="7" t="n">
        <v>65533</v>
      </c>
      <c r="AN17820" s="7" t="n">
        <v>62384</v>
      </c>
      <c r="AO17820" s="7" t="s">
        <v>20</v>
      </c>
      <c r="AP17820" s="7" t="n">
        <f t="normal" ca="1">32-LENB(INDIRECT(ADDRESS(17820,41)))</f>
        <v>0</v>
      </c>
      <c r="AQ17820" s="7" t="n">
        <v>7</v>
      </c>
      <c r="AR17820" s="7" t="n">
        <v>65533</v>
      </c>
      <c r="AS17820" s="7" t="n">
        <v>62385</v>
      </c>
      <c r="AT17820" s="7" t="s">
        <v>20</v>
      </c>
      <c r="AU17820" s="7" t="n">
        <f t="normal" ca="1">32-LENB(INDIRECT(ADDRESS(17820,46)))</f>
        <v>0</v>
      </c>
      <c r="AV17820" s="7" t="n">
        <v>7</v>
      </c>
      <c r="AW17820" s="7" t="n">
        <v>65533</v>
      </c>
      <c r="AX17820" s="7" t="n">
        <v>62386</v>
      </c>
      <c r="AY17820" s="7" t="s">
        <v>20</v>
      </c>
      <c r="AZ17820" s="7" t="n">
        <f t="normal" ca="1">32-LENB(INDIRECT(ADDRESS(17820,51)))</f>
        <v>0</v>
      </c>
      <c r="BA17820" s="7" t="n">
        <v>7</v>
      </c>
      <c r="BB17820" s="7" t="n">
        <v>65533</v>
      </c>
      <c r="BC17820" s="7" t="n">
        <v>62387</v>
      </c>
      <c r="BD17820" s="7" t="s">
        <v>20</v>
      </c>
      <c r="BE17820" s="7" t="n">
        <f t="normal" ca="1">32-LENB(INDIRECT(ADDRESS(17820,56)))</f>
        <v>0</v>
      </c>
      <c r="BF17820" s="7" t="n">
        <v>7</v>
      </c>
      <c r="BG17820" s="7" t="n">
        <v>65533</v>
      </c>
      <c r="BH17820" s="7" t="n">
        <v>62388</v>
      </c>
      <c r="BI17820" s="7" t="s">
        <v>20</v>
      </c>
      <c r="BJ17820" s="7" t="n">
        <f t="normal" ca="1">32-LENB(INDIRECT(ADDRESS(17820,61)))</f>
        <v>0</v>
      </c>
      <c r="BK17820" s="7" t="n">
        <v>7</v>
      </c>
      <c r="BL17820" s="7" t="n">
        <v>65533</v>
      </c>
      <c r="BM17820" s="7" t="n">
        <v>62389</v>
      </c>
      <c r="BN17820" s="7" t="s">
        <v>20</v>
      </c>
      <c r="BO17820" s="7" t="n">
        <f t="normal" ca="1">32-LENB(INDIRECT(ADDRESS(17820,66)))</f>
        <v>0</v>
      </c>
      <c r="BP17820" s="7" t="n">
        <v>7</v>
      </c>
      <c r="BQ17820" s="7" t="n">
        <v>65533</v>
      </c>
      <c r="BR17820" s="7" t="n">
        <v>62390</v>
      </c>
      <c r="BS17820" s="7" t="s">
        <v>20</v>
      </c>
      <c r="BT17820" s="7" t="n">
        <f t="normal" ca="1">32-LENB(INDIRECT(ADDRESS(17820,71)))</f>
        <v>0</v>
      </c>
      <c r="BU17820" s="7" t="n">
        <v>7</v>
      </c>
      <c r="BV17820" s="7" t="n">
        <v>65533</v>
      </c>
      <c r="BW17820" s="7" t="n">
        <v>62391</v>
      </c>
      <c r="BX17820" s="7" t="s">
        <v>20</v>
      </c>
      <c r="BY17820" s="7" t="n">
        <f t="normal" ca="1">32-LENB(INDIRECT(ADDRESS(17820,76)))</f>
        <v>0</v>
      </c>
      <c r="BZ17820" s="7" t="n">
        <v>7</v>
      </c>
      <c r="CA17820" s="7" t="n">
        <v>65533</v>
      </c>
      <c r="CB17820" s="7" t="n">
        <v>62392</v>
      </c>
      <c r="CC17820" s="7" t="s">
        <v>20</v>
      </c>
      <c r="CD17820" s="7" t="n">
        <f t="normal" ca="1">32-LENB(INDIRECT(ADDRESS(17820,81)))</f>
        <v>0</v>
      </c>
      <c r="CE17820" s="7" t="n">
        <v>7</v>
      </c>
      <c r="CF17820" s="7" t="n">
        <v>65533</v>
      </c>
      <c r="CG17820" s="7" t="n">
        <v>62393</v>
      </c>
      <c r="CH17820" s="7" t="s">
        <v>20</v>
      </c>
      <c r="CI17820" s="7" t="n">
        <f t="normal" ca="1">32-LENB(INDIRECT(ADDRESS(17820,86)))</f>
        <v>0</v>
      </c>
      <c r="CJ17820" s="7" t="n">
        <v>7</v>
      </c>
      <c r="CK17820" s="7" t="n">
        <v>65533</v>
      </c>
      <c r="CL17820" s="7" t="n">
        <v>62394</v>
      </c>
      <c r="CM17820" s="7" t="s">
        <v>20</v>
      </c>
      <c r="CN17820" s="7" t="n">
        <f t="normal" ca="1">32-LENB(INDIRECT(ADDRESS(17820,91)))</f>
        <v>0</v>
      </c>
      <c r="CO17820" s="7" t="n">
        <v>7</v>
      </c>
      <c r="CP17820" s="7" t="n">
        <v>65533</v>
      </c>
      <c r="CQ17820" s="7" t="n">
        <v>62395</v>
      </c>
      <c r="CR17820" s="7" t="s">
        <v>20</v>
      </c>
      <c r="CS17820" s="7" t="n">
        <f t="normal" ca="1">32-LENB(INDIRECT(ADDRESS(17820,96)))</f>
        <v>0</v>
      </c>
      <c r="CT17820" s="7" t="n">
        <v>7</v>
      </c>
      <c r="CU17820" s="7" t="n">
        <v>65533</v>
      </c>
      <c r="CV17820" s="7" t="n">
        <v>62396</v>
      </c>
      <c r="CW17820" s="7" t="s">
        <v>20</v>
      </c>
      <c r="CX17820" s="7" t="n">
        <f t="normal" ca="1">32-LENB(INDIRECT(ADDRESS(17820,101)))</f>
        <v>0</v>
      </c>
      <c r="CY17820" s="7" t="n">
        <v>7</v>
      </c>
      <c r="CZ17820" s="7" t="n">
        <v>65533</v>
      </c>
      <c r="DA17820" s="7" t="n">
        <v>62397</v>
      </c>
      <c r="DB17820" s="7" t="s">
        <v>20</v>
      </c>
      <c r="DC17820" s="7" t="n">
        <f t="normal" ca="1">32-LENB(INDIRECT(ADDRESS(17820,106)))</f>
        <v>0</v>
      </c>
      <c r="DD17820" s="7" t="n">
        <v>7</v>
      </c>
      <c r="DE17820" s="7" t="n">
        <v>65533</v>
      </c>
      <c r="DF17820" s="7" t="n">
        <v>62398</v>
      </c>
      <c r="DG17820" s="7" t="s">
        <v>20</v>
      </c>
      <c r="DH17820" s="7" t="n">
        <f t="normal" ca="1">32-LENB(INDIRECT(ADDRESS(17820,111)))</f>
        <v>0</v>
      </c>
      <c r="DI17820" s="7" t="n">
        <v>7</v>
      </c>
      <c r="DJ17820" s="7" t="n">
        <v>65533</v>
      </c>
      <c r="DK17820" s="7" t="n">
        <v>62399</v>
      </c>
      <c r="DL17820" s="7" t="s">
        <v>20</v>
      </c>
      <c r="DM17820" s="7" t="n">
        <f t="normal" ca="1">32-LENB(INDIRECT(ADDRESS(17820,116)))</f>
        <v>0</v>
      </c>
      <c r="DN17820" s="7" t="n">
        <v>7</v>
      </c>
      <c r="DO17820" s="7" t="n">
        <v>65533</v>
      </c>
      <c r="DP17820" s="7" t="n">
        <v>62400</v>
      </c>
      <c r="DQ17820" s="7" t="s">
        <v>20</v>
      </c>
      <c r="DR17820" s="7" t="n">
        <f t="normal" ca="1">32-LENB(INDIRECT(ADDRESS(17820,121)))</f>
        <v>0</v>
      </c>
      <c r="DS17820" s="7" t="n">
        <v>4</v>
      </c>
      <c r="DT17820" s="7" t="n">
        <v>65533</v>
      </c>
      <c r="DU17820" s="7" t="n">
        <v>2000</v>
      </c>
      <c r="DV17820" s="7" t="s">
        <v>20</v>
      </c>
      <c r="DW17820" s="7" t="n">
        <f t="normal" ca="1">32-LENB(INDIRECT(ADDRESS(17820,126)))</f>
        <v>0</v>
      </c>
      <c r="DX17820" s="7" t="n">
        <v>7</v>
      </c>
      <c r="DY17820" s="7" t="n">
        <v>65533</v>
      </c>
      <c r="DZ17820" s="7" t="n">
        <v>62401</v>
      </c>
      <c r="EA17820" s="7" t="s">
        <v>20</v>
      </c>
      <c r="EB17820" s="7" t="n">
        <f t="normal" ca="1">32-LENB(INDIRECT(ADDRESS(17820,131)))</f>
        <v>0</v>
      </c>
      <c r="EC17820" s="7" t="n">
        <v>7</v>
      </c>
      <c r="ED17820" s="7" t="n">
        <v>65533</v>
      </c>
      <c r="EE17820" s="7" t="n">
        <v>62402</v>
      </c>
      <c r="EF17820" s="7" t="s">
        <v>20</v>
      </c>
      <c r="EG17820" s="7" t="n">
        <f t="normal" ca="1">32-LENB(INDIRECT(ADDRESS(17820,136)))</f>
        <v>0</v>
      </c>
      <c r="EH17820" s="7" t="n">
        <v>7</v>
      </c>
      <c r="EI17820" s="7" t="n">
        <v>65533</v>
      </c>
      <c r="EJ17820" s="7" t="n">
        <v>62403</v>
      </c>
      <c r="EK17820" s="7" t="s">
        <v>20</v>
      </c>
      <c r="EL17820" s="7" t="n">
        <f t="normal" ca="1">32-LENB(INDIRECT(ADDRESS(17820,141)))</f>
        <v>0</v>
      </c>
      <c r="EM17820" s="7" t="n">
        <v>7</v>
      </c>
      <c r="EN17820" s="7" t="n">
        <v>65533</v>
      </c>
      <c r="EO17820" s="7" t="n">
        <v>62404</v>
      </c>
      <c r="EP17820" s="7" t="s">
        <v>20</v>
      </c>
      <c r="EQ17820" s="7" t="n">
        <f t="normal" ca="1">32-LENB(INDIRECT(ADDRESS(17820,146)))</f>
        <v>0</v>
      </c>
      <c r="ER17820" s="7" t="n">
        <v>7</v>
      </c>
      <c r="ES17820" s="7" t="n">
        <v>65533</v>
      </c>
      <c r="ET17820" s="7" t="n">
        <v>62405</v>
      </c>
      <c r="EU17820" s="7" t="s">
        <v>20</v>
      </c>
      <c r="EV17820" s="7" t="n">
        <f t="normal" ca="1">32-LENB(INDIRECT(ADDRESS(17820,151)))</f>
        <v>0</v>
      </c>
      <c r="EW17820" s="7" t="n">
        <v>7</v>
      </c>
      <c r="EX17820" s="7" t="n">
        <v>65533</v>
      </c>
      <c r="EY17820" s="7" t="n">
        <v>62406</v>
      </c>
      <c r="EZ17820" s="7" t="s">
        <v>20</v>
      </c>
      <c r="FA17820" s="7" t="n">
        <f t="normal" ca="1">32-LENB(INDIRECT(ADDRESS(17820,156)))</f>
        <v>0</v>
      </c>
      <c r="FB17820" s="7" t="n">
        <v>7</v>
      </c>
      <c r="FC17820" s="7" t="n">
        <v>65533</v>
      </c>
      <c r="FD17820" s="7" t="n">
        <v>62407</v>
      </c>
      <c r="FE17820" s="7" t="s">
        <v>20</v>
      </c>
      <c r="FF17820" s="7" t="n">
        <f t="normal" ca="1">32-LENB(INDIRECT(ADDRESS(17820,161)))</f>
        <v>0</v>
      </c>
      <c r="FG17820" s="7" t="n">
        <v>7</v>
      </c>
      <c r="FH17820" s="7" t="n">
        <v>65533</v>
      </c>
      <c r="FI17820" s="7" t="n">
        <v>62408</v>
      </c>
      <c r="FJ17820" s="7" t="s">
        <v>20</v>
      </c>
      <c r="FK17820" s="7" t="n">
        <f t="normal" ca="1">32-LENB(INDIRECT(ADDRESS(17820,166)))</f>
        <v>0</v>
      </c>
      <c r="FL17820" s="7" t="n">
        <v>7</v>
      </c>
      <c r="FM17820" s="7" t="n">
        <v>65533</v>
      </c>
      <c r="FN17820" s="7" t="n">
        <v>62409</v>
      </c>
      <c r="FO17820" s="7" t="s">
        <v>20</v>
      </c>
      <c r="FP17820" s="7" t="n">
        <f t="normal" ca="1">32-LENB(INDIRECT(ADDRESS(17820,171)))</f>
        <v>0</v>
      </c>
      <c r="FQ17820" s="7" t="n">
        <v>7</v>
      </c>
      <c r="FR17820" s="7" t="n">
        <v>65533</v>
      </c>
      <c r="FS17820" s="7" t="n">
        <v>62410</v>
      </c>
      <c r="FT17820" s="7" t="s">
        <v>20</v>
      </c>
      <c r="FU17820" s="7" t="n">
        <f t="normal" ca="1">32-LENB(INDIRECT(ADDRESS(17820,176)))</f>
        <v>0</v>
      </c>
      <c r="FV17820" s="7" t="n">
        <v>7</v>
      </c>
      <c r="FW17820" s="7" t="n">
        <v>65533</v>
      </c>
      <c r="FX17820" s="7" t="n">
        <v>62411</v>
      </c>
      <c r="FY17820" s="7" t="s">
        <v>20</v>
      </c>
      <c r="FZ17820" s="7" t="n">
        <f t="normal" ca="1">32-LENB(INDIRECT(ADDRESS(17820,181)))</f>
        <v>0</v>
      </c>
      <c r="GA17820" s="7" t="n">
        <v>7</v>
      </c>
      <c r="GB17820" s="7" t="n">
        <v>65533</v>
      </c>
      <c r="GC17820" s="7" t="n">
        <v>62412</v>
      </c>
      <c r="GD17820" s="7" t="s">
        <v>20</v>
      </c>
      <c r="GE17820" s="7" t="n">
        <f t="normal" ca="1">32-LENB(INDIRECT(ADDRESS(17820,186)))</f>
        <v>0</v>
      </c>
      <c r="GF17820" s="7" t="n">
        <v>7</v>
      </c>
      <c r="GG17820" s="7" t="n">
        <v>65533</v>
      </c>
      <c r="GH17820" s="7" t="n">
        <v>62413</v>
      </c>
      <c r="GI17820" s="7" t="s">
        <v>20</v>
      </c>
      <c r="GJ17820" s="7" t="n">
        <f t="normal" ca="1">32-LENB(INDIRECT(ADDRESS(17820,191)))</f>
        <v>0</v>
      </c>
      <c r="GK17820" s="7" t="n">
        <v>7</v>
      </c>
      <c r="GL17820" s="7" t="n">
        <v>65533</v>
      </c>
      <c r="GM17820" s="7" t="n">
        <v>62414</v>
      </c>
      <c r="GN17820" s="7" t="s">
        <v>20</v>
      </c>
      <c r="GO17820" s="7" t="n">
        <f t="normal" ca="1">32-LENB(INDIRECT(ADDRESS(17820,196)))</f>
        <v>0</v>
      </c>
      <c r="GP17820" s="7" t="n">
        <v>7</v>
      </c>
      <c r="GQ17820" s="7" t="n">
        <v>65533</v>
      </c>
      <c r="GR17820" s="7" t="n">
        <v>62415</v>
      </c>
      <c r="GS17820" s="7" t="s">
        <v>20</v>
      </c>
      <c r="GT17820" s="7" t="n">
        <f t="normal" ca="1">32-LENB(INDIRECT(ADDRESS(17820,201)))</f>
        <v>0</v>
      </c>
      <c r="GU17820" s="7" t="n">
        <v>7</v>
      </c>
      <c r="GV17820" s="7" t="n">
        <v>65533</v>
      </c>
      <c r="GW17820" s="7" t="n">
        <v>62416</v>
      </c>
      <c r="GX17820" s="7" t="s">
        <v>20</v>
      </c>
      <c r="GY17820" s="7" t="n">
        <f t="normal" ca="1">32-LENB(INDIRECT(ADDRESS(17820,206)))</f>
        <v>0</v>
      </c>
      <c r="GZ17820" s="7" t="n">
        <v>7</v>
      </c>
      <c r="HA17820" s="7" t="n">
        <v>65533</v>
      </c>
      <c r="HB17820" s="7" t="n">
        <v>62417</v>
      </c>
      <c r="HC17820" s="7" t="s">
        <v>20</v>
      </c>
      <c r="HD17820" s="7" t="n">
        <f t="normal" ca="1">32-LENB(INDIRECT(ADDRESS(17820,211)))</f>
        <v>0</v>
      </c>
      <c r="HE17820" s="7" t="n">
        <v>7</v>
      </c>
      <c r="HF17820" s="7" t="n">
        <v>65533</v>
      </c>
      <c r="HG17820" s="7" t="n">
        <v>62418</v>
      </c>
      <c r="HH17820" s="7" t="s">
        <v>20</v>
      </c>
      <c r="HI17820" s="7" t="n">
        <f t="normal" ca="1">32-LENB(INDIRECT(ADDRESS(17820,216)))</f>
        <v>0</v>
      </c>
      <c r="HJ17820" s="7" t="n">
        <v>7</v>
      </c>
      <c r="HK17820" s="7" t="n">
        <v>65533</v>
      </c>
      <c r="HL17820" s="7" t="n">
        <v>62419</v>
      </c>
      <c r="HM17820" s="7" t="s">
        <v>20</v>
      </c>
      <c r="HN17820" s="7" t="n">
        <f t="normal" ca="1">32-LENB(INDIRECT(ADDRESS(17820,221)))</f>
        <v>0</v>
      </c>
      <c r="HO17820" s="7" t="n">
        <v>4</v>
      </c>
      <c r="HP17820" s="7" t="n">
        <v>65533</v>
      </c>
      <c r="HQ17820" s="7" t="n">
        <v>2072</v>
      </c>
      <c r="HR17820" s="7" t="s">
        <v>20</v>
      </c>
      <c r="HS17820" s="7" t="n">
        <f t="normal" ca="1">32-LENB(INDIRECT(ADDRESS(17820,226)))</f>
        <v>0</v>
      </c>
      <c r="HT17820" s="7" t="n">
        <v>4</v>
      </c>
      <c r="HU17820" s="7" t="n">
        <v>65533</v>
      </c>
      <c r="HV17820" s="7" t="n">
        <v>2073</v>
      </c>
      <c r="HW17820" s="7" t="s">
        <v>20</v>
      </c>
      <c r="HX17820" s="7" t="n">
        <f t="normal" ca="1">32-LENB(INDIRECT(ADDRESS(17820,231)))</f>
        <v>0</v>
      </c>
      <c r="HY17820" s="7" t="n">
        <v>7</v>
      </c>
      <c r="HZ17820" s="7" t="n">
        <v>65533</v>
      </c>
      <c r="IA17820" s="7" t="n">
        <v>62420</v>
      </c>
      <c r="IB17820" s="7" t="s">
        <v>20</v>
      </c>
      <c r="IC17820" s="7" t="n">
        <f t="normal" ca="1">32-LENB(INDIRECT(ADDRESS(17820,236)))</f>
        <v>0</v>
      </c>
      <c r="ID17820" s="7" t="n">
        <v>7</v>
      </c>
      <c r="IE17820" s="7" t="n">
        <v>65533</v>
      </c>
      <c r="IF17820" s="7" t="n">
        <v>62421</v>
      </c>
      <c r="IG17820" s="7" t="s">
        <v>20</v>
      </c>
      <c r="IH17820" s="7" t="n">
        <f t="normal" ca="1">32-LENB(INDIRECT(ADDRESS(17820,241)))</f>
        <v>0</v>
      </c>
      <c r="II17820" s="7" t="n">
        <v>7</v>
      </c>
      <c r="IJ17820" s="7" t="n">
        <v>65533</v>
      </c>
      <c r="IK17820" s="7" t="n">
        <v>62422</v>
      </c>
      <c r="IL17820" s="7" t="s">
        <v>20</v>
      </c>
      <c r="IM17820" s="7" t="n">
        <f t="normal" ca="1">32-LENB(INDIRECT(ADDRESS(17820,246)))</f>
        <v>0</v>
      </c>
      <c r="IN17820" s="7" t="n">
        <v>7</v>
      </c>
      <c r="IO17820" s="7" t="n">
        <v>65533</v>
      </c>
      <c r="IP17820" s="7" t="n">
        <v>62423</v>
      </c>
      <c r="IQ17820" s="7" t="s">
        <v>20</v>
      </c>
      <c r="IR17820" s="7" t="n">
        <f t="normal" ca="1">32-LENB(INDIRECT(ADDRESS(17820,251)))</f>
        <v>0</v>
      </c>
      <c r="IS17820" s="7" t="n">
        <v>7</v>
      </c>
      <c r="IT17820" s="7" t="n">
        <v>65533</v>
      </c>
      <c r="IU17820" s="7" t="n">
        <v>62424</v>
      </c>
      <c r="IV17820" s="7" t="s">
        <v>20</v>
      </c>
      <c r="IW17820" s="7" t="n">
        <f t="normal" ca="1">32-LENB(INDIRECT(ADDRESS(17820,256)))</f>
        <v>0</v>
      </c>
      <c r="IX17820" s="7" t="n">
        <v>7</v>
      </c>
      <c r="IY17820" s="7" t="n">
        <v>65533</v>
      </c>
      <c r="IZ17820" s="7" t="n">
        <v>62425</v>
      </c>
      <c r="JA17820" s="7" t="s">
        <v>20</v>
      </c>
      <c r="JB17820" s="7" t="n">
        <f t="normal" ca="1">32-LENB(INDIRECT(ADDRESS(17820,261)))</f>
        <v>0</v>
      </c>
      <c r="JC17820" s="7" t="n">
        <v>7</v>
      </c>
      <c r="JD17820" s="7" t="n">
        <v>65533</v>
      </c>
      <c r="JE17820" s="7" t="n">
        <v>62426</v>
      </c>
      <c r="JF17820" s="7" t="s">
        <v>20</v>
      </c>
      <c r="JG17820" s="7" t="n">
        <f t="normal" ca="1">32-LENB(INDIRECT(ADDRESS(17820,266)))</f>
        <v>0</v>
      </c>
      <c r="JH17820" s="7" t="n">
        <v>7</v>
      </c>
      <c r="JI17820" s="7" t="n">
        <v>65533</v>
      </c>
      <c r="JJ17820" s="7" t="n">
        <v>62427</v>
      </c>
      <c r="JK17820" s="7" t="s">
        <v>20</v>
      </c>
      <c r="JL17820" s="7" t="n">
        <f t="normal" ca="1">32-LENB(INDIRECT(ADDRESS(17820,271)))</f>
        <v>0</v>
      </c>
      <c r="JM17820" s="7" t="n">
        <v>7</v>
      </c>
      <c r="JN17820" s="7" t="n">
        <v>65533</v>
      </c>
      <c r="JO17820" s="7" t="n">
        <v>62428</v>
      </c>
      <c r="JP17820" s="7" t="s">
        <v>20</v>
      </c>
      <c r="JQ17820" s="7" t="n">
        <f t="normal" ca="1">32-LENB(INDIRECT(ADDRESS(17820,276)))</f>
        <v>0</v>
      </c>
      <c r="JR17820" s="7" t="n">
        <v>0</v>
      </c>
      <c r="JS17820" s="7" t="n">
        <v>65533</v>
      </c>
      <c r="JT17820" s="7" t="n">
        <v>0</v>
      </c>
      <c r="JU17820" s="7" t="s">
        <v>20</v>
      </c>
      <c r="JV17820" s="7" t="n">
        <f t="normal" ca="1">32-LENB(INDIRECT(ADDRESS(17820,281)))</f>
        <v>0</v>
      </c>
    </row>
    <row r="17821" spans="1:17">
      <c r="A17821" t="s">
        <v>4</v>
      </c>
      <c r="B17821" s="4" t="s">
        <v>5</v>
      </c>
    </row>
    <row r="17822" spans="1:17">
      <c r="A17822" t="n">
        <v>155568</v>
      </c>
      <c r="B17822" s="5" t="n">
        <v>1</v>
      </c>
    </row>
    <row r="17823" spans="1:17" s="3" customFormat="1" customHeight="0">
      <c r="A17823" s="3" t="s">
        <v>2</v>
      </c>
      <c r="B17823" s="3" t="s">
        <v>910</v>
      </c>
    </row>
    <row r="17824" spans="1:17">
      <c r="A17824" t="s">
        <v>4</v>
      </c>
      <c r="B17824" s="4" t="s">
        <v>5</v>
      </c>
      <c r="C17824" s="4" t="s">
        <v>7</v>
      </c>
      <c r="D17824" s="4" t="s">
        <v>7</v>
      </c>
      <c r="E17824" s="4" t="s">
        <v>19</v>
      </c>
      <c r="F17824" s="4" t="s">
        <v>9</v>
      </c>
      <c r="G17824" s="4" t="s">
        <v>904</v>
      </c>
      <c r="H17824" s="4" t="s">
        <v>7</v>
      </c>
      <c r="I17824" s="4" t="s">
        <v>7</v>
      </c>
      <c r="J17824" s="4" t="s">
        <v>19</v>
      </c>
      <c r="K17824" s="4" t="s">
        <v>9</v>
      </c>
      <c r="L17824" s="4" t="s">
        <v>904</v>
      </c>
    </row>
    <row r="17825" spans="1:282">
      <c r="A17825" t="n">
        <v>155584</v>
      </c>
      <c r="B17825" s="92" t="n">
        <v>257</v>
      </c>
      <c r="C17825" s="7" t="n">
        <v>4</v>
      </c>
      <c r="D17825" s="7" t="n">
        <v>65533</v>
      </c>
      <c r="E17825" s="7" t="n">
        <v>12105</v>
      </c>
      <c r="F17825" s="7" t="s">
        <v>20</v>
      </c>
      <c r="G17825" s="7" t="n">
        <f t="normal" ca="1">32-LENB(INDIRECT(ADDRESS(17825,6)))</f>
        <v>0</v>
      </c>
      <c r="H17825" s="7" t="n">
        <v>0</v>
      </c>
      <c r="I17825" s="7" t="n">
        <v>65533</v>
      </c>
      <c r="J17825" s="7" t="n">
        <v>0</v>
      </c>
      <c r="K17825" s="7" t="s">
        <v>20</v>
      </c>
      <c r="L17825" s="7" t="n">
        <f t="normal" ca="1">32-LENB(INDIRECT(ADDRESS(17825,11)))</f>
        <v>0</v>
      </c>
    </row>
    <row r="17826" spans="1:282">
      <c r="A17826" t="s">
        <v>4</v>
      </c>
      <c r="B17826" s="4" t="s">
        <v>5</v>
      </c>
    </row>
    <row r="17827" spans="1:282">
      <c r="A17827" t="n">
        <v>155664</v>
      </c>
      <c r="B17827" s="5" t="n">
        <v>1</v>
      </c>
    </row>
    <row r="17828" spans="1:282" s="3" customFormat="1" customHeight="0">
      <c r="A17828" s="3" t="s">
        <v>2</v>
      </c>
      <c r="B17828" s="3" t="s">
        <v>911</v>
      </c>
    </row>
    <row r="17829" spans="1:282">
      <c r="A17829" t="s">
        <v>4</v>
      </c>
      <c r="B17829" s="4" t="s">
        <v>5</v>
      </c>
      <c r="C17829" s="4" t="s">
        <v>7</v>
      </c>
      <c r="D17829" s="4" t="s">
        <v>7</v>
      </c>
      <c r="E17829" s="4" t="s">
        <v>19</v>
      </c>
      <c r="F17829" s="4" t="s">
        <v>9</v>
      </c>
      <c r="G17829" s="4" t="s">
        <v>904</v>
      </c>
      <c r="H17829" s="4" t="s">
        <v>7</v>
      </c>
      <c r="I17829" s="4" t="s">
        <v>7</v>
      </c>
      <c r="J17829" s="4" t="s">
        <v>19</v>
      </c>
      <c r="K17829" s="4" t="s">
        <v>9</v>
      </c>
      <c r="L17829" s="4" t="s">
        <v>904</v>
      </c>
    </row>
    <row r="17830" spans="1:282">
      <c r="A17830" t="n">
        <v>155680</v>
      </c>
      <c r="B17830" s="92" t="n">
        <v>257</v>
      </c>
      <c r="C17830" s="7" t="n">
        <v>4</v>
      </c>
      <c r="D17830" s="7" t="n">
        <v>65533</v>
      </c>
      <c r="E17830" s="7" t="n">
        <v>12105</v>
      </c>
      <c r="F17830" s="7" t="s">
        <v>20</v>
      </c>
      <c r="G17830" s="7" t="n">
        <f t="normal" ca="1">32-LENB(INDIRECT(ADDRESS(17830,6)))</f>
        <v>0</v>
      </c>
      <c r="H17830" s="7" t="n">
        <v>0</v>
      </c>
      <c r="I17830" s="7" t="n">
        <v>65533</v>
      </c>
      <c r="J17830" s="7" t="n">
        <v>0</v>
      </c>
      <c r="K17830" s="7" t="s">
        <v>20</v>
      </c>
      <c r="L17830" s="7" t="n">
        <f t="normal" ca="1">32-LENB(INDIRECT(ADDRESS(17830,11)))</f>
        <v>0</v>
      </c>
    </row>
    <row r="17831" spans="1:282">
      <c r="A17831" t="s">
        <v>4</v>
      </c>
      <c r="B17831" s="4" t="s">
        <v>5</v>
      </c>
    </row>
    <row r="17832" spans="1:282">
      <c r="A17832" t="n">
        <v>155760</v>
      </c>
      <c r="B17832" s="5" t="n">
        <v>1</v>
      </c>
    </row>
    <row r="17833" spans="1:282" s="3" customFormat="1" customHeight="0">
      <c r="A17833" s="3" t="s">
        <v>2</v>
      </c>
      <c r="B17833" s="3" t="s">
        <v>912</v>
      </c>
    </row>
    <row r="17834" spans="1:282">
      <c r="A17834" t="s">
        <v>4</v>
      </c>
      <c r="B17834" s="4" t="s">
        <v>5</v>
      </c>
      <c r="C17834" s="4" t="s">
        <v>7</v>
      </c>
      <c r="D17834" s="4" t="s">
        <v>7</v>
      </c>
      <c r="E17834" s="4" t="s">
        <v>19</v>
      </c>
      <c r="F17834" s="4" t="s">
        <v>9</v>
      </c>
      <c r="G17834" s="4" t="s">
        <v>904</v>
      </c>
      <c r="H17834" s="4" t="s">
        <v>7</v>
      </c>
      <c r="I17834" s="4" t="s">
        <v>7</v>
      </c>
      <c r="J17834" s="4" t="s">
        <v>19</v>
      </c>
      <c r="K17834" s="4" t="s">
        <v>9</v>
      </c>
      <c r="L17834" s="4" t="s">
        <v>904</v>
      </c>
      <c r="M17834" s="4" t="s">
        <v>7</v>
      </c>
      <c r="N17834" s="4" t="s">
        <v>7</v>
      </c>
      <c r="O17834" s="4" t="s">
        <v>19</v>
      </c>
      <c r="P17834" s="4" t="s">
        <v>9</v>
      </c>
      <c r="Q17834" s="4" t="s">
        <v>904</v>
      </c>
      <c r="R17834" s="4" t="s">
        <v>7</v>
      </c>
      <c r="S17834" s="4" t="s">
        <v>7</v>
      </c>
      <c r="T17834" s="4" t="s">
        <v>19</v>
      </c>
      <c r="U17834" s="4" t="s">
        <v>9</v>
      </c>
      <c r="V17834" s="4" t="s">
        <v>904</v>
      </c>
      <c r="W17834" s="4" t="s">
        <v>7</v>
      </c>
      <c r="X17834" s="4" t="s">
        <v>7</v>
      </c>
      <c r="Y17834" s="4" t="s">
        <v>19</v>
      </c>
      <c r="Z17834" s="4" t="s">
        <v>9</v>
      </c>
      <c r="AA17834" s="4" t="s">
        <v>904</v>
      </c>
    </row>
    <row r="17835" spans="1:282">
      <c r="A17835" t="n">
        <v>155776</v>
      </c>
      <c r="B17835" s="92" t="n">
        <v>257</v>
      </c>
      <c r="C17835" s="7" t="n">
        <v>3</v>
      </c>
      <c r="D17835" s="7" t="n">
        <v>65533</v>
      </c>
      <c r="E17835" s="7" t="n">
        <v>0</v>
      </c>
      <c r="F17835" s="7" t="s">
        <v>533</v>
      </c>
      <c r="G17835" s="7" t="n">
        <f t="normal" ca="1">32-LENB(INDIRECT(ADDRESS(17835,6)))</f>
        <v>0</v>
      </c>
      <c r="H17835" s="7" t="n">
        <v>3</v>
      </c>
      <c r="I17835" s="7" t="n">
        <v>65533</v>
      </c>
      <c r="J17835" s="7" t="n">
        <v>0</v>
      </c>
      <c r="K17835" s="7" t="s">
        <v>534</v>
      </c>
      <c r="L17835" s="7" t="n">
        <f t="normal" ca="1">32-LENB(INDIRECT(ADDRESS(17835,11)))</f>
        <v>0</v>
      </c>
      <c r="M17835" s="7" t="n">
        <v>9</v>
      </c>
      <c r="N17835" s="7" t="n">
        <v>7036</v>
      </c>
      <c r="O17835" s="7" t="n">
        <v>0</v>
      </c>
      <c r="P17835" s="7" t="s">
        <v>538</v>
      </c>
      <c r="Q17835" s="7" t="n">
        <f t="normal" ca="1">32-LENB(INDIRECT(ADDRESS(17835,16)))</f>
        <v>0</v>
      </c>
      <c r="R17835" s="7" t="n">
        <v>4</v>
      </c>
      <c r="S17835" s="7" t="n">
        <v>65533</v>
      </c>
      <c r="T17835" s="7" t="n">
        <v>4525</v>
      </c>
      <c r="U17835" s="7" t="s">
        <v>20</v>
      </c>
      <c r="V17835" s="7" t="n">
        <f t="normal" ca="1">32-LENB(INDIRECT(ADDRESS(17835,21)))</f>
        <v>0</v>
      </c>
      <c r="W17835" s="7" t="n">
        <v>0</v>
      </c>
      <c r="X17835" s="7" t="n">
        <v>65533</v>
      </c>
      <c r="Y17835" s="7" t="n">
        <v>0</v>
      </c>
      <c r="Z17835" s="7" t="s">
        <v>20</v>
      </c>
      <c r="AA17835" s="7" t="n">
        <f t="normal" ca="1">32-LENB(INDIRECT(ADDRESS(17835,26)))</f>
        <v>0</v>
      </c>
    </row>
    <row r="17836" spans="1:282">
      <c r="A17836" t="s">
        <v>4</v>
      </c>
      <c r="B17836" s="4" t="s">
        <v>5</v>
      </c>
    </row>
    <row r="17837" spans="1:282">
      <c r="A17837" t="n">
        <v>155976</v>
      </c>
      <c r="B17837" s="5" t="n">
        <v>1</v>
      </c>
    </row>
    <row r="17838" spans="1:282" s="3" customFormat="1" customHeight="0">
      <c r="A17838" s="3" t="s">
        <v>2</v>
      </c>
      <c r="B17838" s="3" t="s">
        <v>913</v>
      </c>
    </row>
    <row r="17839" spans="1:282">
      <c r="A17839" t="s">
        <v>4</v>
      </c>
      <c r="B17839" s="4" t="s">
        <v>5</v>
      </c>
      <c r="C17839" s="4" t="s">
        <v>7</v>
      </c>
      <c r="D17839" s="4" t="s">
        <v>7</v>
      </c>
      <c r="E17839" s="4" t="s">
        <v>19</v>
      </c>
      <c r="F17839" s="4" t="s">
        <v>9</v>
      </c>
      <c r="G17839" s="4" t="s">
        <v>904</v>
      </c>
      <c r="H17839" s="4" t="s">
        <v>7</v>
      </c>
      <c r="I17839" s="4" t="s">
        <v>7</v>
      </c>
      <c r="J17839" s="4" t="s">
        <v>19</v>
      </c>
      <c r="K17839" s="4" t="s">
        <v>9</v>
      </c>
      <c r="L17839" s="4" t="s">
        <v>904</v>
      </c>
      <c r="M17839" s="4" t="s">
        <v>7</v>
      </c>
      <c r="N17839" s="4" t="s">
        <v>7</v>
      </c>
      <c r="O17839" s="4" t="s">
        <v>19</v>
      </c>
      <c r="P17839" s="4" t="s">
        <v>9</v>
      </c>
      <c r="Q17839" s="4" t="s">
        <v>904</v>
      </c>
      <c r="R17839" s="4" t="s">
        <v>7</v>
      </c>
      <c r="S17839" s="4" t="s">
        <v>7</v>
      </c>
      <c r="T17839" s="4" t="s">
        <v>19</v>
      </c>
      <c r="U17839" s="4" t="s">
        <v>9</v>
      </c>
      <c r="V17839" s="4" t="s">
        <v>904</v>
      </c>
      <c r="W17839" s="4" t="s">
        <v>7</v>
      </c>
      <c r="X17839" s="4" t="s">
        <v>7</v>
      </c>
      <c r="Y17839" s="4" t="s">
        <v>19</v>
      </c>
      <c r="Z17839" s="4" t="s">
        <v>9</v>
      </c>
      <c r="AA17839" s="4" t="s">
        <v>904</v>
      </c>
      <c r="AB17839" s="4" t="s">
        <v>7</v>
      </c>
      <c r="AC17839" s="4" t="s">
        <v>7</v>
      </c>
      <c r="AD17839" s="4" t="s">
        <v>19</v>
      </c>
      <c r="AE17839" s="4" t="s">
        <v>9</v>
      </c>
      <c r="AF17839" s="4" t="s">
        <v>904</v>
      </c>
      <c r="AG17839" s="4" t="s">
        <v>7</v>
      </c>
      <c r="AH17839" s="4" t="s">
        <v>7</v>
      </c>
      <c r="AI17839" s="4" t="s">
        <v>19</v>
      </c>
      <c r="AJ17839" s="4" t="s">
        <v>9</v>
      </c>
      <c r="AK17839" s="4" t="s">
        <v>904</v>
      </c>
      <c r="AL17839" s="4" t="s">
        <v>7</v>
      </c>
      <c r="AM17839" s="4" t="s">
        <v>7</v>
      </c>
      <c r="AN17839" s="4" t="s">
        <v>19</v>
      </c>
      <c r="AO17839" s="4" t="s">
        <v>9</v>
      </c>
      <c r="AP17839" s="4" t="s">
        <v>904</v>
      </c>
      <c r="AQ17839" s="4" t="s">
        <v>7</v>
      </c>
      <c r="AR17839" s="4" t="s">
        <v>7</v>
      </c>
      <c r="AS17839" s="4" t="s">
        <v>19</v>
      </c>
      <c r="AT17839" s="4" t="s">
        <v>9</v>
      </c>
      <c r="AU17839" s="4" t="s">
        <v>904</v>
      </c>
      <c r="AV17839" s="4" t="s">
        <v>7</v>
      </c>
      <c r="AW17839" s="4" t="s">
        <v>7</v>
      </c>
      <c r="AX17839" s="4" t="s">
        <v>19</v>
      </c>
      <c r="AY17839" s="4" t="s">
        <v>9</v>
      </c>
      <c r="AZ17839" s="4" t="s">
        <v>904</v>
      </c>
      <c r="BA17839" s="4" t="s">
        <v>7</v>
      </c>
      <c r="BB17839" s="4" t="s">
        <v>7</v>
      </c>
      <c r="BC17839" s="4" t="s">
        <v>19</v>
      </c>
      <c r="BD17839" s="4" t="s">
        <v>9</v>
      </c>
      <c r="BE17839" s="4" t="s">
        <v>904</v>
      </c>
      <c r="BF17839" s="4" t="s">
        <v>7</v>
      </c>
      <c r="BG17839" s="4" t="s">
        <v>7</v>
      </c>
      <c r="BH17839" s="4" t="s">
        <v>19</v>
      </c>
      <c r="BI17839" s="4" t="s">
        <v>9</v>
      </c>
      <c r="BJ17839" s="4" t="s">
        <v>904</v>
      </c>
      <c r="BK17839" s="4" t="s">
        <v>7</v>
      </c>
      <c r="BL17839" s="4" t="s">
        <v>7</v>
      </c>
      <c r="BM17839" s="4" t="s">
        <v>19</v>
      </c>
      <c r="BN17839" s="4" t="s">
        <v>9</v>
      </c>
      <c r="BO17839" s="4" t="s">
        <v>904</v>
      </c>
    </row>
    <row r="17840" spans="1:282">
      <c r="A17840" t="n">
        <v>155984</v>
      </c>
      <c r="B17840" s="92" t="n">
        <v>257</v>
      </c>
      <c r="C17840" s="7" t="n">
        <v>7</v>
      </c>
      <c r="D17840" s="7" t="n">
        <v>65533</v>
      </c>
      <c r="E17840" s="7" t="n">
        <v>11338</v>
      </c>
      <c r="F17840" s="7" t="s">
        <v>20</v>
      </c>
      <c r="G17840" s="7" t="n">
        <f t="normal" ca="1">32-LENB(INDIRECT(ADDRESS(17840,6)))</f>
        <v>0</v>
      </c>
      <c r="H17840" s="7" t="n">
        <v>7</v>
      </c>
      <c r="I17840" s="7" t="n">
        <v>65533</v>
      </c>
      <c r="J17840" s="7" t="n">
        <v>6416</v>
      </c>
      <c r="K17840" s="7" t="s">
        <v>20</v>
      </c>
      <c r="L17840" s="7" t="n">
        <f t="normal" ca="1">32-LENB(INDIRECT(ADDRESS(17840,11)))</f>
        <v>0</v>
      </c>
      <c r="M17840" s="7" t="n">
        <v>7</v>
      </c>
      <c r="N17840" s="7" t="n">
        <v>65533</v>
      </c>
      <c r="O17840" s="7" t="n">
        <v>1408</v>
      </c>
      <c r="P17840" s="7" t="s">
        <v>20</v>
      </c>
      <c r="Q17840" s="7" t="n">
        <f t="normal" ca="1">32-LENB(INDIRECT(ADDRESS(17840,16)))</f>
        <v>0</v>
      </c>
      <c r="R17840" s="7" t="n">
        <v>7</v>
      </c>
      <c r="S17840" s="7" t="n">
        <v>65533</v>
      </c>
      <c r="T17840" s="7" t="n">
        <v>11339</v>
      </c>
      <c r="U17840" s="7" t="s">
        <v>20</v>
      </c>
      <c r="V17840" s="7" t="n">
        <f t="normal" ca="1">32-LENB(INDIRECT(ADDRESS(17840,21)))</f>
        <v>0</v>
      </c>
      <c r="W17840" s="7" t="n">
        <v>7</v>
      </c>
      <c r="X17840" s="7" t="n">
        <v>65533</v>
      </c>
      <c r="Y17840" s="7" t="n">
        <v>11340</v>
      </c>
      <c r="Z17840" s="7" t="s">
        <v>20</v>
      </c>
      <c r="AA17840" s="7" t="n">
        <f t="normal" ca="1">32-LENB(INDIRECT(ADDRESS(17840,26)))</f>
        <v>0</v>
      </c>
      <c r="AB17840" s="7" t="n">
        <v>7</v>
      </c>
      <c r="AC17840" s="7" t="n">
        <v>65533</v>
      </c>
      <c r="AD17840" s="7" t="n">
        <v>11341</v>
      </c>
      <c r="AE17840" s="7" t="s">
        <v>20</v>
      </c>
      <c r="AF17840" s="7" t="n">
        <f t="normal" ca="1">32-LENB(INDIRECT(ADDRESS(17840,31)))</f>
        <v>0</v>
      </c>
      <c r="AG17840" s="7" t="n">
        <v>7</v>
      </c>
      <c r="AH17840" s="7" t="n">
        <v>65533</v>
      </c>
      <c r="AI17840" s="7" t="n">
        <v>4397</v>
      </c>
      <c r="AJ17840" s="7" t="s">
        <v>20</v>
      </c>
      <c r="AK17840" s="7" t="n">
        <f t="normal" ca="1">32-LENB(INDIRECT(ADDRESS(17840,36)))</f>
        <v>0</v>
      </c>
      <c r="AL17840" s="7" t="n">
        <v>7</v>
      </c>
      <c r="AM17840" s="7" t="n">
        <v>65533</v>
      </c>
      <c r="AN17840" s="7" t="n">
        <v>7401</v>
      </c>
      <c r="AO17840" s="7" t="s">
        <v>20</v>
      </c>
      <c r="AP17840" s="7" t="n">
        <f t="normal" ca="1">32-LENB(INDIRECT(ADDRESS(17840,41)))</f>
        <v>0</v>
      </c>
      <c r="AQ17840" s="7" t="n">
        <v>7</v>
      </c>
      <c r="AR17840" s="7" t="n">
        <v>65533</v>
      </c>
      <c r="AS17840" s="7" t="n">
        <v>11342</v>
      </c>
      <c r="AT17840" s="7" t="s">
        <v>20</v>
      </c>
      <c r="AU17840" s="7" t="n">
        <f t="normal" ca="1">32-LENB(INDIRECT(ADDRESS(17840,46)))</f>
        <v>0</v>
      </c>
      <c r="AV17840" s="7" t="n">
        <v>7</v>
      </c>
      <c r="AW17840" s="7" t="n">
        <v>65533</v>
      </c>
      <c r="AX17840" s="7" t="n">
        <v>11343</v>
      </c>
      <c r="AY17840" s="7" t="s">
        <v>20</v>
      </c>
      <c r="AZ17840" s="7" t="n">
        <f t="normal" ca="1">32-LENB(INDIRECT(ADDRESS(17840,51)))</f>
        <v>0</v>
      </c>
      <c r="BA17840" s="7" t="n">
        <v>7</v>
      </c>
      <c r="BB17840" s="7" t="n">
        <v>65533</v>
      </c>
      <c r="BC17840" s="7" t="n">
        <v>2377</v>
      </c>
      <c r="BD17840" s="7" t="s">
        <v>20</v>
      </c>
      <c r="BE17840" s="7" t="n">
        <f t="normal" ca="1">32-LENB(INDIRECT(ADDRESS(17840,56)))</f>
        <v>0</v>
      </c>
      <c r="BF17840" s="7" t="n">
        <v>7</v>
      </c>
      <c r="BG17840" s="7" t="n">
        <v>65533</v>
      </c>
      <c r="BH17840" s="7" t="n">
        <v>8411</v>
      </c>
      <c r="BI17840" s="7" t="s">
        <v>20</v>
      </c>
      <c r="BJ17840" s="7" t="n">
        <f t="normal" ca="1">32-LENB(INDIRECT(ADDRESS(17840,61)))</f>
        <v>0</v>
      </c>
      <c r="BK17840" s="7" t="n">
        <v>0</v>
      </c>
      <c r="BL17840" s="7" t="n">
        <v>65533</v>
      </c>
      <c r="BM17840" s="7" t="n">
        <v>0</v>
      </c>
      <c r="BN17840" s="7" t="s">
        <v>20</v>
      </c>
      <c r="BO17840" s="7" t="n">
        <f t="normal" ca="1">32-LENB(INDIRECT(ADDRESS(17840,66)))</f>
        <v>0</v>
      </c>
    </row>
    <row r="17841" spans="1:67">
      <c r="A17841" t="s">
        <v>4</v>
      </c>
      <c r="B17841" s="4" t="s">
        <v>5</v>
      </c>
    </row>
    <row r="17842" spans="1:67">
      <c r="A17842" t="n">
        <v>156504</v>
      </c>
      <c r="B17842" s="5" t="n">
        <v>1</v>
      </c>
    </row>
    <row r="17843" spans="1:67" s="3" customFormat="1" customHeight="0">
      <c r="A17843" s="3" t="s">
        <v>2</v>
      </c>
      <c r="B17843" s="3" t="s">
        <v>914</v>
      </c>
    </row>
    <row r="17844" spans="1:67">
      <c r="A17844" t="s">
        <v>4</v>
      </c>
      <c r="B17844" s="4" t="s">
        <v>5</v>
      </c>
      <c r="C17844" s="4" t="s">
        <v>7</v>
      </c>
      <c r="D17844" s="4" t="s">
        <v>7</v>
      </c>
      <c r="E17844" s="4" t="s">
        <v>19</v>
      </c>
      <c r="F17844" s="4" t="s">
        <v>9</v>
      </c>
      <c r="G17844" s="4" t="s">
        <v>904</v>
      </c>
      <c r="H17844" s="4" t="s">
        <v>7</v>
      </c>
      <c r="I17844" s="4" t="s">
        <v>7</v>
      </c>
      <c r="J17844" s="4" t="s">
        <v>19</v>
      </c>
      <c r="K17844" s="4" t="s">
        <v>9</v>
      </c>
      <c r="L17844" s="4" t="s">
        <v>904</v>
      </c>
      <c r="M17844" s="4" t="s">
        <v>7</v>
      </c>
      <c r="N17844" s="4" t="s">
        <v>7</v>
      </c>
      <c r="O17844" s="4" t="s">
        <v>19</v>
      </c>
      <c r="P17844" s="4" t="s">
        <v>9</v>
      </c>
      <c r="Q17844" s="4" t="s">
        <v>904</v>
      </c>
    </row>
    <row r="17845" spans="1:67">
      <c r="A17845" t="n">
        <v>156512</v>
      </c>
      <c r="B17845" s="92" t="n">
        <v>257</v>
      </c>
      <c r="C17845" s="7" t="n">
        <v>4</v>
      </c>
      <c r="D17845" s="7" t="n">
        <v>65533</v>
      </c>
      <c r="E17845" s="7" t="n">
        <v>12010</v>
      </c>
      <c r="F17845" s="7" t="s">
        <v>20</v>
      </c>
      <c r="G17845" s="7" t="n">
        <f t="normal" ca="1">32-LENB(INDIRECT(ADDRESS(17845,6)))</f>
        <v>0</v>
      </c>
      <c r="H17845" s="7" t="n">
        <v>4</v>
      </c>
      <c r="I17845" s="7" t="n">
        <v>65533</v>
      </c>
      <c r="J17845" s="7" t="n">
        <v>12105</v>
      </c>
      <c r="K17845" s="7" t="s">
        <v>20</v>
      </c>
      <c r="L17845" s="7" t="n">
        <f t="normal" ca="1">32-LENB(INDIRECT(ADDRESS(17845,11)))</f>
        <v>0</v>
      </c>
      <c r="M17845" s="7" t="n">
        <v>0</v>
      </c>
      <c r="N17845" s="7" t="n">
        <v>65533</v>
      </c>
      <c r="O17845" s="7" t="n">
        <v>0</v>
      </c>
      <c r="P17845" s="7" t="s">
        <v>20</v>
      </c>
      <c r="Q17845" s="7" t="n">
        <f t="normal" ca="1">32-LENB(INDIRECT(ADDRESS(17845,16)))</f>
        <v>0</v>
      </c>
    </row>
    <row r="17846" spans="1:67">
      <c r="A17846" t="s">
        <v>4</v>
      </c>
      <c r="B17846" s="4" t="s">
        <v>5</v>
      </c>
    </row>
    <row r="17847" spans="1:67">
      <c r="A17847" t="n">
        <v>156632</v>
      </c>
      <c r="B17847" s="5" t="n">
        <v>1</v>
      </c>
    </row>
    <row r="17848" spans="1:67" s="3" customFormat="1" customHeight="0">
      <c r="A17848" s="3" t="s">
        <v>2</v>
      </c>
      <c r="B17848" s="3" t="s">
        <v>915</v>
      </c>
    </row>
    <row r="17849" spans="1:67">
      <c r="A17849" t="s">
        <v>4</v>
      </c>
      <c r="B17849" s="4" t="s">
        <v>5</v>
      </c>
      <c r="C17849" s="4" t="s">
        <v>7</v>
      </c>
      <c r="D17849" s="4" t="s">
        <v>7</v>
      </c>
      <c r="E17849" s="4" t="s">
        <v>19</v>
      </c>
      <c r="F17849" s="4" t="s">
        <v>9</v>
      </c>
      <c r="G17849" s="4" t="s">
        <v>904</v>
      </c>
      <c r="H17849" s="4" t="s">
        <v>7</v>
      </c>
      <c r="I17849" s="4" t="s">
        <v>7</v>
      </c>
      <c r="J17849" s="4" t="s">
        <v>19</v>
      </c>
      <c r="K17849" s="4" t="s">
        <v>9</v>
      </c>
      <c r="L17849" s="4" t="s">
        <v>904</v>
      </c>
    </row>
    <row r="17850" spans="1:67">
      <c r="A17850" t="n">
        <v>156640</v>
      </c>
      <c r="B17850" s="92" t="n">
        <v>257</v>
      </c>
      <c r="C17850" s="7" t="n">
        <v>4</v>
      </c>
      <c r="D17850" s="7" t="n">
        <v>65533</v>
      </c>
      <c r="E17850" s="7" t="n">
        <v>12105</v>
      </c>
      <c r="F17850" s="7" t="s">
        <v>20</v>
      </c>
      <c r="G17850" s="7" t="n">
        <f t="normal" ca="1">32-LENB(INDIRECT(ADDRESS(17850,6)))</f>
        <v>0</v>
      </c>
      <c r="H17850" s="7" t="n">
        <v>0</v>
      </c>
      <c r="I17850" s="7" t="n">
        <v>65533</v>
      </c>
      <c r="J17850" s="7" t="n">
        <v>0</v>
      </c>
      <c r="K17850" s="7" t="s">
        <v>20</v>
      </c>
      <c r="L17850" s="7" t="n">
        <f t="normal" ca="1">32-LENB(INDIRECT(ADDRESS(17850,11)))</f>
        <v>0</v>
      </c>
    </row>
    <row r="17851" spans="1:67">
      <c r="A17851" t="s">
        <v>4</v>
      </c>
      <c r="B17851" s="4" t="s">
        <v>5</v>
      </c>
    </row>
    <row r="17852" spans="1:67">
      <c r="A17852" t="n">
        <v>156720</v>
      </c>
      <c r="B17852" s="5" t="n">
        <v>1</v>
      </c>
    </row>
    <row r="17853" spans="1:67" s="3" customFormat="1" customHeight="0">
      <c r="A17853" s="3" t="s">
        <v>2</v>
      </c>
      <c r="B17853" s="3" t="s">
        <v>916</v>
      </c>
    </row>
    <row r="17854" spans="1:67">
      <c r="A17854" t="s">
        <v>4</v>
      </c>
      <c r="B17854" s="4" t="s">
        <v>5</v>
      </c>
      <c r="C17854" s="4" t="s">
        <v>7</v>
      </c>
      <c r="D17854" s="4" t="s">
        <v>7</v>
      </c>
      <c r="E17854" s="4" t="s">
        <v>19</v>
      </c>
      <c r="F17854" s="4" t="s">
        <v>9</v>
      </c>
      <c r="G17854" s="4" t="s">
        <v>904</v>
      </c>
      <c r="H17854" s="4" t="s">
        <v>7</v>
      </c>
      <c r="I17854" s="4" t="s">
        <v>7</v>
      </c>
      <c r="J17854" s="4" t="s">
        <v>19</v>
      </c>
      <c r="K17854" s="4" t="s">
        <v>9</v>
      </c>
      <c r="L17854" s="4" t="s">
        <v>904</v>
      </c>
      <c r="M17854" s="4" t="s">
        <v>7</v>
      </c>
      <c r="N17854" s="4" t="s">
        <v>7</v>
      </c>
      <c r="O17854" s="4" t="s">
        <v>19</v>
      </c>
      <c r="P17854" s="4" t="s">
        <v>9</v>
      </c>
      <c r="Q17854" s="4" t="s">
        <v>904</v>
      </c>
      <c r="R17854" s="4" t="s">
        <v>7</v>
      </c>
      <c r="S17854" s="4" t="s">
        <v>7</v>
      </c>
      <c r="T17854" s="4" t="s">
        <v>19</v>
      </c>
      <c r="U17854" s="4" t="s">
        <v>9</v>
      </c>
      <c r="V17854" s="4" t="s">
        <v>904</v>
      </c>
      <c r="W17854" s="4" t="s">
        <v>7</v>
      </c>
      <c r="X17854" s="4" t="s">
        <v>7</v>
      </c>
      <c r="Y17854" s="4" t="s">
        <v>19</v>
      </c>
      <c r="Z17854" s="4" t="s">
        <v>9</v>
      </c>
      <c r="AA17854" s="4" t="s">
        <v>904</v>
      </c>
    </row>
    <row r="17855" spans="1:67">
      <c r="A17855" t="n">
        <v>156736</v>
      </c>
      <c r="B17855" s="92" t="n">
        <v>257</v>
      </c>
      <c r="C17855" s="7" t="n">
        <v>3</v>
      </c>
      <c r="D17855" s="7" t="n">
        <v>65533</v>
      </c>
      <c r="E17855" s="7" t="n">
        <v>0</v>
      </c>
      <c r="F17855" s="7" t="s">
        <v>533</v>
      </c>
      <c r="G17855" s="7" t="n">
        <f t="normal" ca="1">32-LENB(INDIRECT(ADDRESS(17855,6)))</f>
        <v>0</v>
      </c>
      <c r="H17855" s="7" t="n">
        <v>3</v>
      </c>
      <c r="I17855" s="7" t="n">
        <v>65533</v>
      </c>
      <c r="J17855" s="7" t="n">
        <v>0</v>
      </c>
      <c r="K17855" s="7" t="s">
        <v>534</v>
      </c>
      <c r="L17855" s="7" t="n">
        <f t="normal" ca="1">32-LENB(INDIRECT(ADDRESS(17855,11)))</f>
        <v>0</v>
      </c>
      <c r="M17855" s="7" t="n">
        <v>9</v>
      </c>
      <c r="N17855" s="7" t="n">
        <v>7036</v>
      </c>
      <c r="O17855" s="7" t="n">
        <v>0</v>
      </c>
      <c r="P17855" s="7" t="s">
        <v>538</v>
      </c>
      <c r="Q17855" s="7" t="n">
        <f t="normal" ca="1">32-LENB(INDIRECT(ADDRESS(17855,16)))</f>
        <v>0</v>
      </c>
      <c r="R17855" s="7" t="n">
        <v>4</v>
      </c>
      <c r="S17855" s="7" t="n">
        <v>65533</v>
      </c>
      <c r="T17855" s="7" t="n">
        <v>4525</v>
      </c>
      <c r="U17855" s="7" t="s">
        <v>20</v>
      </c>
      <c r="V17855" s="7" t="n">
        <f t="normal" ca="1">32-LENB(INDIRECT(ADDRESS(17855,21)))</f>
        <v>0</v>
      </c>
      <c r="W17855" s="7" t="n">
        <v>0</v>
      </c>
      <c r="X17855" s="7" t="n">
        <v>65533</v>
      </c>
      <c r="Y17855" s="7" t="n">
        <v>0</v>
      </c>
      <c r="Z17855" s="7" t="s">
        <v>20</v>
      </c>
      <c r="AA17855" s="7" t="n">
        <f t="normal" ca="1">32-LENB(INDIRECT(ADDRESS(17855,26)))</f>
        <v>0</v>
      </c>
    </row>
    <row r="17856" spans="1:67">
      <c r="A17856" t="s">
        <v>4</v>
      </c>
      <c r="B17856" s="4" t="s">
        <v>5</v>
      </c>
    </row>
    <row r="17857" spans="1:27">
      <c r="A17857" t="n">
        <v>156936</v>
      </c>
      <c r="B17857" s="5" t="n">
        <v>1</v>
      </c>
    </row>
    <row r="17858" spans="1:27" s="3" customFormat="1" customHeight="0">
      <c r="A17858" s="3" t="s">
        <v>2</v>
      </c>
      <c r="B17858" s="3" t="s">
        <v>917</v>
      </c>
    </row>
    <row r="17859" spans="1:27">
      <c r="A17859" t="s">
        <v>4</v>
      </c>
      <c r="B17859" s="4" t="s">
        <v>5</v>
      </c>
      <c r="C17859" s="4" t="s">
        <v>7</v>
      </c>
      <c r="D17859" s="4" t="s">
        <v>7</v>
      </c>
      <c r="E17859" s="4" t="s">
        <v>19</v>
      </c>
      <c r="F17859" s="4" t="s">
        <v>9</v>
      </c>
      <c r="G17859" s="4" t="s">
        <v>904</v>
      </c>
      <c r="H17859" s="4" t="s">
        <v>7</v>
      </c>
      <c r="I17859" s="4" t="s">
        <v>7</v>
      </c>
      <c r="J17859" s="4" t="s">
        <v>19</v>
      </c>
      <c r="K17859" s="4" t="s">
        <v>9</v>
      </c>
      <c r="L17859" s="4" t="s">
        <v>904</v>
      </c>
    </row>
    <row r="17860" spans="1:27">
      <c r="A17860" t="n">
        <v>156944</v>
      </c>
      <c r="B17860" s="92" t="n">
        <v>257</v>
      </c>
      <c r="C17860" s="7" t="n">
        <v>4</v>
      </c>
      <c r="D17860" s="7" t="n">
        <v>65533</v>
      </c>
      <c r="E17860" s="7" t="n">
        <v>12010</v>
      </c>
      <c r="F17860" s="7" t="s">
        <v>20</v>
      </c>
      <c r="G17860" s="7" t="n">
        <f t="normal" ca="1">32-LENB(INDIRECT(ADDRESS(17860,6)))</f>
        <v>0</v>
      </c>
      <c r="H17860" s="7" t="n">
        <v>0</v>
      </c>
      <c r="I17860" s="7" t="n">
        <v>65533</v>
      </c>
      <c r="J17860" s="7" t="n">
        <v>0</v>
      </c>
      <c r="K17860" s="7" t="s">
        <v>20</v>
      </c>
      <c r="L17860" s="7" t="n">
        <f t="normal" ca="1">32-LENB(INDIRECT(ADDRESS(17860,11)))</f>
        <v>0</v>
      </c>
    </row>
    <row r="17861" spans="1:27">
      <c r="A17861" t="s">
        <v>4</v>
      </c>
      <c r="B17861" s="4" t="s">
        <v>5</v>
      </c>
    </row>
    <row r="17862" spans="1:27">
      <c r="A17862" t="n">
        <v>157024</v>
      </c>
      <c r="B17862" s="5" t="n">
        <v>1</v>
      </c>
    </row>
    <row r="17863" spans="1:27" s="3" customFormat="1" customHeight="0">
      <c r="A17863" s="3" t="s">
        <v>2</v>
      </c>
      <c r="B17863" s="3" t="s">
        <v>918</v>
      </c>
    </row>
    <row r="17864" spans="1:27">
      <c r="A17864" t="s">
        <v>4</v>
      </c>
      <c r="B17864" s="4" t="s">
        <v>5</v>
      </c>
      <c r="C17864" s="4" t="s">
        <v>7</v>
      </c>
      <c r="D17864" s="4" t="s">
        <v>7</v>
      </c>
      <c r="E17864" s="4" t="s">
        <v>19</v>
      </c>
      <c r="F17864" s="4" t="s">
        <v>9</v>
      </c>
      <c r="G17864" s="4" t="s">
        <v>904</v>
      </c>
      <c r="H17864" s="4" t="s">
        <v>7</v>
      </c>
      <c r="I17864" s="4" t="s">
        <v>7</v>
      </c>
      <c r="J17864" s="4" t="s">
        <v>19</v>
      </c>
      <c r="K17864" s="4" t="s">
        <v>9</v>
      </c>
      <c r="L17864" s="4" t="s">
        <v>904</v>
      </c>
      <c r="M17864" s="4" t="s">
        <v>7</v>
      </c>
      <c r="N17864" s="4" t="s">
        <v>7</v>
      </c>
      <c r="O17864" s="4" t="s">
        <v>19</v>
      </c>
      <c r="P17864" s="4" t="s">
        <v>9</v>
      </c>
      <c r="Q17864" s="4" t="s">
        <v>904</v>
      </c>
      <c r="R17864" s="4" t="s">
        <v>7</v>
      </c>
      <c r="S17864" s="4" t="s">
        <v>7</v>
      </c>
      <c r="T17864" s="4" t="s">
        <v>19</v>
      </c>
      <c r="U17864" s="4" t="s">
        <v>9</v>
      </c>
      <c r="V17864" s="4" t="s">
        <v>904</v>
      </c>
      <c r="W17864" s="4" t="s">
        <v>7</v>
      </c>
      <c r="X17864" s="4" t="s">
        <v>7</v>
      </c>
      <c r="Y17864" s="4" t="s">
        <v>19</v>
      </c>
      <c r="Z17864" s="4" t="s">
        <v>9</v>
      </c>
      <c r="AA17864" s="4" t="s">
        <v>904</v>
      </c>
      <c r="AB17864" s="4" t="s">
        <v>7</v>
      </c>
      <c r="AC17864" s="4" t="s">
        <v>7</v>
      </c>
      <c r="AD17864" s="4" t="s">
        <v>19</v>
      </c>
      <c r="AE17864" s="4" t="s">
        <v>9</v>
      </c>
      <c r="AF17864" s="4" t="s">
        <v>904</v>
      </c>
      <c r="AG17864" s="4" t="s">
        <v>7</v>
      </c>
      <c r="AH17864" s="4" t="s">
        <v>7</v>
      </c>
      <c r="AI17864" s="4" t="s">
        <v>19</v>
      </c>
      <c r="AJ17864" s="4" t="s">
        <v>9</v>
      </c>
      <c r="AK17864" s="4" t="s">
        <v>904</v>
      </c>
      <c r="AL17864" s="4" t="s">
        <v>7</v>
      </c>
      <c r="AM17864" s="4" t="s">
        <v>7</v>
      </c>
      <c r="AN17864" s="4" t="s">
        <v>19</v>
      </c>
      <c r="AO17864" s="4" t="s">
        <v>9</v>
      </c>
      <c r="AP17864" s="4" t="s">
        <v>904</v>
      </c>
      <c r="AQ17864" s="4" t="s">
        <v>7</v>
      </c>
      <c r="AR17864" s="4" t="s">
        <v>7</v>
      </c>
      <c r="AS17864" s="4" t="s">
        <v>19</v>
      </c>
      <c r="AT17864" s="4" t="s">
        <v>9</v>
      </c>
      <c r="AU17864" s="4" t="s">
        <v>904</v>
      </c>
      <c r="AV17864" s="4" t="s">
        <v>7</v>
      </c>
      <c r="AW17864" s="4" t="s">
        <v>7</v>
      </c>
      <c r="AX17864" s="4" t="s">
        <v>19</v>
      </c>
      <c r="AY17864" s="4" t="s">
        <v>9</v>
      </c>
      <c r="AZ17864" s="4" t="s">
        <v>904</v>
      </c>
      <c r="BA17864" s="4" t="s">
        <v>7</v>
      </c>
      <c r="BB17864" s="4" t="s">
        <v>7</v>
      </c>
      <c r="BC17864" s="4" t="s">
        <v>19</v>
      </c>
      <c r="BD17864" s="4" t="s">
        <v>9</v>
      </c>
      <c r="BE17864" s="4" t="s">
        <v>904</v>
      </c>
      <c r="BF17864" s="4" t="s">
        <v>7</v>
      </c>
      <c r="BG17864" s="4" t="s">
        <v>7</v>
      </c>
      <c r="BH17864" s="4" t="s">
        <v>19</v>
      </c>
      <c r="BI17864" s="4" t="s">
        <v>9</v>
      </c>
      <c r="BJ17864" s="4" t="s">
        <v>904</v>
      </c>
      <c r="BK17864" s="4" t="s">
        <v>7</v>
      </c>
      <c r="BL17864" s="4" t="s">
        <v>7</v>
      </c>
      <c r="BM17864" s="4" t="s">
        <v>19</v>
      </c>
      <c r="BN17864" s="4" t="s">
        <v>9</v>
      </c>
      <c r="BO17864" s="4" t="s">
        <v>904</v>
      </c>
      <c r="BP17864" s="4" t="s">
        <v>7</v>
      </c>
      <c r="BQ17864" s="4" t="s">
        <v>7</v>
      </c>
      <c r="BR17864" s="4" t="s">
        <v>19</v>
      </c>
      <c r="BS17864" s="4" t="s">
        <v>9</v>
      </c>
      <c r="BT17864" s="4" t="s">
        <v>904</v>
      </c>
      <c r="BU17864" s="4" t="s">
        <v>7</v>
      </c>
      <c r="BV17864" s="4" t="s">
        <v>7</v>
      </c>
      <c r="BW17864" s="4" t="s">
        <v>19</v>
      </c>
      <c r="BX17864" s="4" t="s">
        <v>9</v>
      </c>
      <c r="BY17864" s="4" t="s">
        <v>904</v>
      </c>
      <c r="BZ17864" s="4" t="s">
        <v>7</v>
      </c>
      <c r="CA17864" s="4" t="s">
        <v>7</v>
      </c>
      <c r="CB17864" s="4" t="s">
        <v>19</v>
      </c>
      <c r="CC17864" s="4" t="s">
        <v>9</v>
      </c>
      <c r="CD17864" s="4" t="s">
        <v>904</v>
      </c>
      <c r="CE17864" s="4" t="s">
        <v>7</v>
      </c>
      <c r="CF17864" s="4" t="s">
        <v>7</v>
      </c>
      <c r="CG17864" s="4" t="s">
        <v>19</v>
      </c>
      <c r="CH17864" s="4" t="s">
        <v>9</v>
      </c>
      <c r="CI17864" s="4" t="s">
        <v>904</v>
      </c>
      <c r="CJ17864" s="4" t="s">
        <v>7</v>
      </c>
      <c r="CK17864" s="4" t="s">
        <v>7</v>
      </c>
      <c r="CL17864" s="4" t="s">
        <v>19</v>
      </c>
      <c r="CM17864" s="4" t="s">
        <v>9</v>
      </c>
      <c r="CN17864" s="4" t="s">
        <v>904</v>
      </c>
      <c r="CO17864" s="4" t="s">
        <v>7</v>
      </c>
      <c r="CP17864" s="4" t="s">
        <v>7</v>
      </c>
      <c r="CQ17864" s="4" t="s">
        <v>19</v>
      </c>
      <c r="CR17864" s="4" t="s">
        <v>9</v>
      </c>
      <c r="CS17864" s="4" t="s">
        <v>904</v>
      </c>
      <c r="CT17864" s="4" t="s">
        <v>7</v>
      </c>
      <c r="CU17864" s="4" t="s">
        <v>7</v>
      </c>
      <c r="CV17864" s="4" t="s">
        <v>19</v>
      </c>
      <c r="CW17864" s="4" t="s">
        <v>9</v>
      </c>
      <c r="CX17864" s="4" t="s">
        <v>904</v>
      </c>
      <c r="CY17864" s="4" t="s">
        <v>7</v>
      </c>
      <c r="CZ17864" s="4" t="s">
        <v>7</v>
      </c>
      <c r="DA17864" s="4" t="s">
        <v>19</v>
      </c>
      <c r="DB17864" s="4" t="s">
        <v>9</v>
      </c>
      <c r="DC17864" s="4" t="s">
        <v>904</v>
      </c>
      <c r="DD17864" s="4" t="s">
        <v>7</v>
      </c>
      <c r="DE17864" s="4" t="s">
        <v>7</v>
      </c>
      <c r="DF17864" s="4" t="s">
        <v>19</v>
      </c>
      <c r="DG17864" s="4" t="s">
        <v>9</v>
      </c>
      <c r="DH17864" s="4" t="s">
        <v>904</v>
      </c>
      <c r="DI17864" s="4" t="s">
        <v>7</v>
      </c>
      <c r="DJ17864" s="4" t="s">
        <v>7</v>
      </c>
      <c r="DK17864" s="4" t="s">
        <v>19</v>
      </c>
      <c r="DL17864" s="4" t="s">
        <v>9</v>
      </c>
      <c r="DM17864" s="4" t="s">
        <v>904</v>
      </c>
      <c r="DN17864" s="4" t="s">
        <v>7</v>
      </c>
      <c r="DO17864" s="4" t="s">
        <v>7</v>
      </c>
      <c r="DP17864" s="4" t="s">
        <v>19</v>
      </c>
      <c r="DQ17864" s="4" t="s">
        <v>9</v>
      </c>
      <c r="DR17864" s="4" t="s">
        <v>904</v>
      </c>
    </row>
    <row r="17865" spans="1:27">
      <c r="A17865" t="n">
        <v>157040</v>
      </c>
      <c r="B17865" s="92" t="n">
        <v>257</v>
      </c>
      <c r="C17865" s="7" t="n">
        <v>3</v>
      </c>
      <c r="D17865" s="7" t="n">
        <v>65533</v>
      </c>
      <c r="E17865" s="7" t="n">
        <v>0</v>
      </c>
      <c r="F17865" s="7" t="s">
        <v>709</v>
      </c>
      <c r="G17865" s="7" t="n">
        <f t="normal" ca="1">32-LENB(INDIRECT(ADDRESS(17865,6)))</f>
        <v>0</v>
      </c>
      <c r="H17865" s="7" t="n">
        <v>3</v>
      </c>
      <c r="I17865" s="7" t="n">
        <v>65533</v>
      </c>
      <c r="J17865" s="7" t="n">
        <v>0</v>
      </c>
      <c r="K17865" s="7" t="s">
        <v>710</v>
      </c>
      <c r="L17865" s="7" t="n">
        <f t="normal" ca="1">32-LENB(INDIRECT(ADDRESS(17865,11)))</f>
        <v>0</v>
      </c>
      <c r="M17865" s="7" t="n">
        <v>3</v>
      </c>
      <c r="N17865" s="7" t="n">
        <v>65533</v>
      </c>
      <c r="O17865" s="7" t="n">
        <v>0</v>
      </c>
      <c r="P17865" s="7" t="s">
        <v>711</v>
      </c>
      <c r="Q17865" s="7" t="n">
        <f t="normal" ca="1">32-LENB(INDIRECT(ADDRESS(17865,16)))</f>
        <v>0</v>
      </c>
      <c r="R17865" s="7" t="n">
        <v>4</v>
      </c>
      <c r="S17865" s="7" t="n">
        <v>65533</v>
      </c>
      <c r="T17865" s="7" t="n">
        <v>2206</v>
      </c>
      <c r="U17865" s="7" t="s">
        <v>20</v>
      </c>
      <c r="V17865" s="7" t="n">
        <f t="normal" ca="1">32-LENB(INDIRECT(ADDRESS(17865,21)))</f>
        <v>0</v>
      </c>
      <c r="W17865" s="7" t="n">
        <v>7</v>
      </c>
      <c r="X17865" s="7" t="n">
        <v>65533</v>
      </c>
      <c r="Y17865" s="7" t="n">
        <v>62429</v>
      </c>
      <c r="Z17865" s="7" t="s">
        <v>20</v>
      </c>
      <c r="AA17865" s="7" t="n">
        <f t="normal" ca="1">32-LENB(INDIRECT(ADDRESS(17865,26)))</f>
        <v>0</v>
      </c>
      <c r="AB17865" s="7" t="n">
        <v>7</v>
      </c>
      <c r="AC17865" s="7" t="n">
        <v>65533</v>
      </c>
      <c r="AD17865" s="7" t="n">
        <v>62430</v>
      </c>
      <c r="AE17865" s="7" t="s">
        <v>20</v>
      </c>
      <c r="AF17865" s="7" t="n">
        <f t="normal" ca="1">32-LENB(INDIRECT(ADDRESS(17865,31)))</f>
        <v>0</v>
      </c>
      <c r="AG17865" s="7" t="n">
        <v>7</v>
      </c>
      <c r="AH17865" s="7" t="n">
        <v>65533</v>
      </c>
      <c r="AI17865" s="7" t="n">
        <v>62431</v>
      </c>
      <c r="AJ17865" s="7" t="s">
        <v>20</v>
      </c>
      <c r="AK17865" s="7" t="n">
        <f t="normal" ca="1">32-LENB(INDIRECT(ADDRESS(17865,36)))</f>
        <v>0</v>
      </c>
      <c r="AL17865" s="7" t="n">
        <v>7</v>
      </c>
      <c r="AM17865" s="7" t="n">
        <v>65533</v>
      </c>
      <c r="AN17865" s="7" t="n">
        <v>62432</v>
      </c>
      <c r="AO17865" s="7" t="s">
        <v>20</v>
      </c>
      <c r="AP17865" s="7" t="n">
        <f t="normal" ca="1">32-LENB(INDIRECT(ADDRESS(17865,41)))</f>
        <v>0</v>
      </c>
      <c r="AQ17865" s="7" t="n">
        <v>7</v>
      </c>
      <c r="AR17865" s="7" t="n">
        <v>65533</v>
      </c>
      <c r="AS17865" s="7" t="n">
        <v>62433</v>
      </c>
      <c r="AT17865" s="7" t="s">
        <v>20</v>
      </c>
      <c r="AU17865" s="7" t="n">
        <f t="normal" ca="1">32-LENB(INDIRECT(ADDRESS(17865,46)))</f>
        <v>0</v>
      </c>
      <c r="AV17865" s="7" t="n">
        <v>7</v>
      </c>
      <c r="AW17865" s="7" t="n">
        <v>65533</v>
      </c>
      <c r="AX17865" s="7" t="n">
        <v>62434</v>
      </c>
      <c r="AY17865" s="7" t="s">
        <v>20</v>
      </c>
      <c r="AZ17865" s="7" t="n">
        <f t="normal" ca="1">32-LENB(INDIRECT(ADDRESS(17865,51)))</f>
        <v>0</v>
      </c>
      <c r="BA17865" s="7" t="n">
        <v>7</v>
      </c>
      <c r="BB17865" s="7" t="n">
        <v>65533</v>
      </c>
      <c r="BC17865" s="7" t="n">
        <v>62435</v>
      </c>
      <c r="BD17865" s="7" t="s">
        <v>20</v>
      </c>
      <c r="BE17865" s="7" t="n">
        <f t="normal" ca="1">32-LENB(INDIRECT(ADDRESS(17865,56)))</f>
        <v>0</v>
      </c>
      <c r="BF17865" s="7" t="n">
        <v>7</v>
      </c>
      <c r="BG17865" s="7" t="n">
        <v>65533</v>
      </c>
      <c r="BH17865" s="7" t="n">
        <v>62436</v>
      </c>
      <c r="BI17865" s="7" t="s">
        <v>20</v>
      </c>
      <c r="BJ17865" s="7" t="n">
        <f t="normal" ca="1">32-LENB(INDIRECT(ADDRESS(17865,61)))</f>
        <v>0</v>
      </c>
      <c r="BK17865" s="7" t="n">
        <v>7</v>
      </c>
      <c r="BL17865" s="7" t="n">
        <v>65533</v>
      </c>
      <c r="BM17865" s="7" t="n">
        <v>62437</v>
      </c>
      <c r="BN17865" s="7" t="s">
        <v>20</v>
      </c>
      <c r="BO17865" s="7" t="n">
        <f t="normal" ca="1">32-LENB(INDIRECT(ADDRESS(17865,66)))</f>
        <v>0</v>
      </c>
      <c r="BP17865" s="7" t="n">
        <v>7</v>
      </c>
      <c r="BQ17865" s="7" t="n">
        <v>65533</v>
      </c>
      <c r="BR17865" s="7" t="n">
        <v>62438</v>
      </c>
      <c r="BS17865" s="7" t="s">
        <v>20</v>
      </c>
      <c r="BT17865" s="7" t="n">
        <f t="normal" ca="1">32-LENB(INDIRECT(ADDRESS(17865,71)))</f>
        <v>0</v>
      </c>
      <c r="BU17865" s="7" t="n">
        <v>7</v>
      </c>
      <c r="BV17865" s="7" t="n">
        <v>65533</v>
      </c>
      <c r="BW17865" s="7" t="n">
        <v>62439</v>
      </c>
      <c r="BX17865" s="7" t="s">
        <v>20</v>
      </c>
      <c r="BY17865" s="7" t="n">
        <f t="normal" ca="1">32-LENB(INDIRECT(ADDRESS(17865,76)))</f>
        <v>0</v>
      </c>
      <c r="BZ17865" s="7" t="n">
        <v>7</v>
      </c>
      <c r="CA17865" s="7" t="n">
        <v>65533</v>
      </c>
      <c r="CB17865" s="7" t="n">
        <v>62440</v>
      </c>
      <c r="CC17865" s="7" t="s">
        <v>20</v>
      </c>
      <c r="CD17865" s="7" t="n">
        <f t="normal" ca="1">32-LENB(INDIRECT(ADDRESS(17865,81)))</f>
        <v>0</v>
      </c>
      <c r="CE17865" s="7" t="n">
        <v>7</v>
      </c>
      <c r="CF17865" s="7" t="n">
        <v>65533</v>
      </c>
      <c r="CG17865" s="7" t="n">
        <v>62441</v>
      </c>
      <c r="CH17865" s="7" t="s">
        <v>20</v>
      </c>
      <c r="CI17865" s="7" t="n">
        <f t="normal" ca="1">32-LENB(INDIRECT(ADDRESS(17865,86)))</f>
        <v>0</v>
      </c>
      <c r="CJ17865" s="7" t="n">
        <v>7</v>
      </c>
      <c r="CK17865" s="7" t="n">
        <v>65533</v>
      </c>
      <c r="CL17865" s="7" t="n">
        <v>62442</v>
      </c>
      <c r="CM17865" s="7" t="s">
        <v>20</v>
      </c>
      <c r="CN17865" s="7" t="n">
        <f t="normal" ca="1">32-LENB(INDIRECT(ADDRESS(17865,91)))</f>
        <v>0</v>
      </c>
      <c r="CO17865" s="7" t="n">
        <v>7</v>
      </c>
      <c r="CP17865" s="7" t="n">
        <v>65533</v>
      </c>
      <c r="CQ17865" s="7" t="n">
        <v>62443</v>
      </c>
      <c r="CR17865" s="7" t="s">
        <v>20</v>
      </c>
      <c r="CS17865" s="7" t="n">
        <f t="normal" ca="1">32-LENB(INDIRECT(ADDRESS(17865,96)))</f>
        <v>0</v>
      </c>
      <c r="CT17865" s="7" t="n">
        <v>7</v>
      </c>
      <c r="CU17865" s="7" t="n">
        <v>65533</v>
      </c>
      <c r="CV17865" s="7" t="n">
        <v>62444</v>
      </c>
      <c r="CW17865" s="7" t="s">
        <v>20</v>
      </c>
      <c r="CX17865" s="7" t="n">
        <f t="normal" ca="1">32-LENB(INDIRECT(ADDRESS(17865,101)))</f>
        <v>0</v>
      </c>
      <c r="CY17865" s="7" t="n">
        <v>4</v>
      </c>
      <c r="CZ17865" s="7" t="n">
        <v>65533</v>
      </c>
      <c r="DA17865" s="7" t="n">
        <v>4407</v>
      </c>
      <c r="DB17865" s="7" t="s">
        <v>20</v>
      </c>
      <c r="DC17865" s="7" t="n">
        <f t="normal" ca="1">32-LENB(INDIRECT(ADDRESS(17865,106)))</f>
        <v>0</v>
      </c>
      <c r="DD17865" s="7" t="n">
        <v>4</v>
      </c>
      <c r="DE17865" s="7" t="n">
        <v>65533</v>
      </c>
      <c r="DF17865" s="7" t="n">
        <v>4120</v>
      </c>
      <c r="DG17865" s="7" t="s">
        <v>20</v>
      </c>
      <c r="DH17865" s="7" t="n">
        <f t="normal" ca="1">32-LENB(INDIRECT(ADDRESS(17865,111)))</f>
        <v>0</v>
      </c>
      <c r="DI17865" s="7" t="n">
        <v>4</v>
      </c>
      <c r="DJ17865" s="7" t="n">
        <v>65533</v>
      </c>
      <c r="DK17865" s="7" t="n">
        <v>4120</v>
      </c>
      <c r="DL17865" s="7" t="s">
        <v>20</v>
      </c>
      <c r="DM17865" s="7" t="n">
        <f t="normal" ca="1">32-LENB(INDIRECT(ADDRESS(17865,116)))</f>
        <v>0</v>
      </c>
      <c r="DN17865" s="7" t="n">
        <v>0</v>
      </c>
      <c r="DO17865" s="7" t="n">
        <v>65533</v>
      </c>
      <c r="DP17865" s="7" t="n">
        <v>0</v>
      </c>
      <c r="DQ17865" s="7" t="s">
        <v>20</v>
      </c>
      <c r="DR17865" s="7" t="n">
        <f t="normal" ca="1">32-LENB(INDIRECT(ADDRESS(17865,121)))</f>
        <v>0</v>
      </c>
    </row>
    <row r="17866" spans="1:27">
      <c r="A17866" t="s">
        <v>4</v>
      </c>
      <c r="B17866" s="4" t="s">
        <v>5</v>
      </c>
    </row>
    <row r="17867" spans="1:27">
      <c r="A17867" t="n">
        <v>158000</v>
      </c>
      <c r="B17867" s="5" t="n">
        <v>1</v>
      </c>
    </row>
    <row r="17868" spans="1:27" s="3" customFormat="1" customHeight="0">
      <c r="A17868" s="3" t="s">
        <v>2</v>
      </c>
      <c r="B17868" s="3" t="s">
        <v>919</v>
      </c>
    </row>
    <row r="17869" spans="1:27">
      <c r="A17869" t="s">
        <v>4</v>
      </c>
      <c r="B17869" s="4" t="s">
        <v>5</v>
      </c>
      <c r="C17869" s="4" t="s">
        <v>7</v>
      </c>
      <c r="D17869" s="4" t="s">
        <v>7</v>
      </c>
      <c r="E17869" s="4" t="s">
        <v>19</v>
      </c>
      <c r="F17869" s="4" t="s">
        <v>9</v>
      </c>
      <c r="G17869" s="4" t="s">
        <v>904</v>
      </c>
      <c r="H17869" s="4" t="s">
        <v>7</v>
      </c>
      <c r="I17869" s="4" t="s">
        <v>7</v>
      </c>
      <c r="J17869" s="4" t="s">
        <v>19</v>
      </c>
      <c r="K17869" s="4" t="s">
        <v>9</v>
      </c>
      <c r="L17869" s="4" t="s">
        <v>904</v>
      </c>
    </row>
    <row r="17870" spans="1:27">
      <c r="A17870" t="n">
        <v>158016</v>
      </c>
      <c r="B17870" s="92" t="n">
        <v>257</v>
      </c>
      <c r="C17870" s="7" t="n">
        <v>4</v>
      </c>
      <c r="D17870" s="7" t="n">
        <v>65533</v>
      </c>
      <c r="E17870" s="7" t="n">
        <v>12105</v>
      </c>
      <c r="F17870" s="7" t="s">
        <v>20</v>
      </c>
      <c r="G17870" s="7" t="n">
        <f t="normal" ca="1">32-LENB(INDIRECT(ADDRESS(17870,6)))</f>
        <v>0</v>
      </c>
      <c r="H17870" s="7" t="n">
        <v>0</v>
      </c>
      <c r="I17870" s="7" t="n">
        <v>65533</v>
      </c>
      <c r="J17870" s="7" t="n">
        <v>0</v>
      </c>
      <c r="K17870" s="7" t="s">
        <v>20</v>
      </c>
      <c r="L17870" s="7" t="n">
        <f t="normal" ca="1">32-LENB(INDIRECT(ADDRESS(17870,11)))</f>
        <v>0</v>
      </c>
    </row>
    <row r="17871" spans="1:27">
      <c r="A17871" t="s">
        <v>4</v>
      </c>
      <c r="B17871" s="4" t="s">
        <v>5</v>
      </c>
    </row>
    <row r="17872" spans="1:27">
      <c r="A17872" t="n">
        <v>158096</v>
      </c>
      <c r="B17872" s="5" t="n">
        <v>1</v>
      </c>
    </row>
    <row r="17873" spans="1:122" s="3" customFormat="1" customHeight="0">
      <c r="A17873" s="3" t="s">
        <v>2</v>
      </c>
      <c r="B17873" s="3" t="s">
        <v>920</v>
      </c>
    </row>
    <row r="17874" spans="1:122">
      <c r="A17874" t="s">
        <v>4</v>
      </c>
      <c r="B17874" s="4" t="s">
        <v>5</v>
      </c>
      <c r="C17874" s="4" t="s">
        <v>7</v>
      </c>
      <c r="D17874" s="4" t="s">
        <v>7</v>
      </c>
      <c r="E17874" s="4" t="s">
        <v>19</v>
      </c>
      <c r="F17874" s="4" t="s">
        <v>9</v>
      </c>
      <c r="G17874" s="4" t="s">
        <v>904</v>
      </c>
      <c r="H17874" s="4" t="s">
        <v>7</v>
      </c>
      <c r="I17874" s="4" t="s">
        <v>7</v>
      </c>
      <c r="J17874" s="4" t="s">
        <v>19</v>
      </c>
      <c r="K17874" s="4" t="s">
        <v>9</v>
      </c>
      <c r="L17874" s="4" t="s">
        <v>904</v>
      </c>
      <c r="M17874" s="4" t="s">
        <v>7</v>
      </c>
      <c r="N17874" s="4" t="s">
        <v>7</v>
      </c>
      <c r="O17874" s="4" t="s">
        <v>19</v>
      </c>
      <c r="P17874" s="4" t="s">
        <v>9</v>
      </c>
      <c r="Q17874" s="4" t="s">
        <v>904</v>
      </c>
    </row>
    <row r="17875" spans="1:122">
      <c r="A17875" t="n">
        <v>158112</v>
      </c>
      <c r="B17875" s="92" t="n">
        <v>257</v>
      </c>
      <c r="C17875" s="7" t="n">
        <v>4</v>
      </c>
      <c r="D17875" s="7" t="n">
        <v>65533</v>
      </c>
      <c r="E17875" s="7" t="n">
        <v>12105</v>
      </c>
      <c r="F17875" s="7" t="s">
        <v>20</v>
      </c>
      <c r="G17875" s="7" t="n">
        <f t="normal" ca="1">32-LENB(INDIRECT(ADDRESS(17875,6)))</f>
        <v>0</v>
      </c>
      <c r="H17875" s="7" t="n">
        <v>4</v>
      </c>
      <c r="I17875" s="7" t="n">
        <v>65533</v>
      </c>
      <c r="J17875" s="7" t="n">
        <v>12105</v>
      </c>
      <c r="K17875" s="7" t="s">
        <v>20</v>
      </c>
      <c r="L17875" s="7" t="n">
        <f t="normal" ca="1">32-LENB(INDIRECT(ADDRESS(17875,11)))</f>
        <v>0</v>
      </c>
      <c r="M17875" s="7" t="n">
        <v>0</v>
      </c>
      <c r="N17875" s="7" t="n">
        <v>65533</v>
      </c>
      <c r="O17875" s="7" t="n">
        <v>0</v>
      </c>
      <c r="P17875" s="7" t="s">
        <v>20</v>
      </c>
      <c r="Q17875" s="7" t="n">
        <f t="normal" ca="1">32-LENB(INDIRECT(ADDRESS(17875,16)))</f>
        <v>0</v>
      </c>
    </row>
    <row r="17876" spans="1:122">
      <c r="A17876" t="s">
        <v>4</v>
      </c>
      <c r="B17876" s="4" t="s">
        <v>5</v>
      </c>
    </row>
    <row r="17877" spans="1:122">
      <c r="A17877" t="n">
        <v>158232</v>
      </c>
      <c r="B17877" s="5" t="n">
        <v>1</v>
      </c>
    </row>
    <row r="17878" spans="1:122" s="3" customFormat="1" customHeight="0">
      <c r="A17878" s="3" t="s">
        <v>2</v>
      </c>
      <c r="B17878" s="3" t="s">
        <v>921</v>
      </c>
    </row>
    <row r="17879" spans="1:122">
      <c r="A17879" t="s">
        <v>4</v>
      </c>
      <c r="B17879" s="4" t="s">
        <v>5</v>
      </c>
      <c r="C17879" s="4" t="s">
        <v>7</v>
      </c>
      <c r="D17879" s="4" t="s">
        <v>7</v>
      </c>
      <c r="E17879" s="4" t="s">
        <v>19</v>
      </c>
      <c r="F17879" s="4" t="s">
        <v>9</v>
      </c>
      <c r="G17879" s="4" t="s">
        <v>904</v>
      </c>
      <c r="H17879" s="4" t="s">
        <v>7</v>
      </c>
      <c r="I17879" s="4" t="s">
        <v>7</v>
      </c>
      <c r="J17879" s="4" t="s">
        <v>19</v>
      </c>
      <c r="K17879" s="4" t="s">
        <v>9</v>
      </c>
      <c r="L17879" s="4" t="s">
        <v>904</v>
      </c>
    </row>
    <row r="17880" spans="1:122">
      <c r="A17880" t="n">
        <v>158240</v>
      </c>
      <c r="B17880" s="92" t="n">
        <v>257</v>
      </c>
      <c r="C17880" s="7" t="n">
        <v>4</v>
      </c>
      <c r="D17880" s="7" t="n">
        <v>65533</v>
      </c>
      <c r="E17880" s="7" t="n">
        <v>12105</v>
      </c>
      <c r="F17880" s="7" t="s">
        <v>20</v>
      </c>
      <c r="G17880" s="7" t="n">
        <f t="normal" ca="1">32-LENB(INDIRECT(ADDRESS(17880,6)))</f>
        <v>0</v>
      </c>
      <c r="H17880" s="7" t="n">
        <v>0</v>
      </c>
      <c r="I17880" s="7" t="n">
        <v>65533</v>
      </c>
      <c r="J17880" s="7" t="n">
        <v>0</v>
      </c>
      <c r="K17880" s="7" t="s">
        <v>20</v>
      </c>
      <c r="L17880" s="7" t="n">
        <f t="normal" ca="1">32-LENB(INDIRECT(ADDRESS(17880,11)))</f>
        <v>0</v>
      </c>
    </row>
    <row r="17881" spans="1:122">
      <c r="A17881" t="s">
        <v>4</v>
      </c>
      <c r="B17881" s="4" t="s">
        <v>5</v>
      </c>
    </row>
    <row r="17882" spans="1:122">
      <c r="A17882" t="n">
        <v>158320</v>
      </c>
      <c r="B17882" s="5" t="n">
        <v>1</v>
      </c>
    </row>
    <row r="17883" spans="1:122" s="3" customFormat="1" customHeight="0">
      <c r="A17883" s="3" t="s">
        <v>2</v>
      </c>
      <c r="B17883" s="3" t="s">
        <v>922</v>
      </c>
    </row>
    <row r="17884" spans="1:122">
      <c r="A17884" t="s">
        <v>4</v>
      </c>
      <c r="B17884" s="4" t="s">
        <v>5</v>
      </c>
      <c r="C17884" s="4" t="s">
        <v>7</v>
      </c>
      <c r="D17884" s="4" t="s">
        <v>7</v>
      </c>
      <c r="E17884" s="4" t="s">
        <v>19</v>
      </c>
      <c r="F17884" s="4" t="s">
        <v>9</v>
      </c>
      <c r="G17884" s="4" t="s">
        <v>904</v>
      </c>
      <c r="H17884" s="4" t="s">
        <v>7</v>
      </c>
      <c r="I17884" s="4" t="s">
        <v>7</v>
      </c>
      <c r="J17884" s="4" t="s">
        <v>19</v>
      </c>
      <c r="K17884" s="4" t="s">
        <v>9</v>
      </c>
      <c r="L17884" s="4" t="s">
        <v>904</v>
      </c>
    </row>
    <row r="17885" spans="1:122">
      <c r="A17885" t="n">
        <v>158336</v>
      </c>
      <c r="B17885" s="92" t="n">
        <v>257</v>
      </c>
      <c r="C17885" s="7" t="n">
        <v>4</v>
      </c>
      <c r="D17885" s="7" t="n">
        <v>65533</v>
      </c>
      <c r="E17885" s="7" t="n">
        <v>12105</v>
      </c>
      <c r="F17885" s="7" t="s">
        <v>20</v>
      </c>
      <c r="G17885" s="7" t="n">
        <f t="normal" ca="1">32-LENB(INDIRECT(ADDRESS(17885,6)))</f>
        <v>0</v>
      </c>
      <c r="H17885" s="7" t="n">
        <v>0</v>
      </c>
      <c r="I17885" s="7" t="n">
        <v>65533</v>
      </c>
      <c r="J17885" s="7" t="n">
        <v>0</v>
      </c>
      <c r="K17885" s="7" t="s">
        <v>20</v>
      </c>
      <c r="L17885" s="7" t="n">
        <f t="normal" ca="1">32-LENB(INDIRECT(ADDRESS(17885,11)))</f>
        <v>0</v>
      </c>
    </row>
    <row r="17886" spans="1:122">
      <c r="A17886" t="s">
        <v>4</v>
      </c>
      <c r="B17886" s="4" t="s">
        <v>5</v>
      </c>
    </row>
    <row r="17887" spans="1:122">
      <c r="A17887" t="n">
        <v>158416</v>
      </c>
      <c r="B17887" s="5" t="n">
        <v>1</v>
      </c>
    </row>
    <row r="17888" spans="1:122" s="3" customFormat="1" customHeight="0">
      <c r="A17888" s="3" t="s">
        <v>2</v>
      </c>
      <c r="B17888" s="3" t="s">
        <v>923</v>
      </c>
    </row>
    <row r="17889" spans="1:17">
      <c r="A17889" t="s">
        <v>4</v>
      </c>
      <c r="B17889" s="4" t="s">
        <v>5</v>
      </c>
      <c r="C17889" s="4" t="s">
        <v>7</v>
      </c>
      <c r="D17889" s="4" t="s">
        <v>7</v>
      </c>
      <c r="E17889" s="4" t="s">
        <v>19</v>
      </c>
      <c r="F17889" s="4" t="s">
        <v>9</v>
      </c>
      <c r="G17889" s="4" t="s">
        <v>904</v>
      </c>
      <c r="H17889" s="4" t="s">
        <v>7</v>
      </c>
      <c r="I17889" s="4" t="s">
        <v>7</v>
      </c>
      <c r="J17889" s="4" t="s">
        <v>19</v>
      </c>
      <c r="K17889" s="4" t="s">
        <v>9</v>
      </c>
      <c r="L17889" s="4" t="s">
        <v>904</v>
      </c>
      <c r="M17889" s="4" t="s">
        <v>7</v>
      </c>
      <c r="N17889" s="4" t="s">
        <v>7</v>
      </c>
      <c r="O17889" s="4" t="s">
        <v>19</v>
      </c>
      <c r="P17889" s="4" t="s">
        <v>9</v>
      </c>
      <c r="Q17889" s="4" t="s">
        <v>904</v>
      </c>
      <c r="R17889" s="4" t="s">
        <v>7</v>
      </c>
      <c r="S17889" s="4" t="s">
        <v>7</v>
      </c>
      <c r="T17889" s="4" t="s">
        <v>19</v>
      </c>
      <c r="U17889" s="4" t="s">
        <v>9</v>
      </c>
      <c r="V17889" s="4" t="s">
        <v>904</v>
      </c>
      <c r="W17889" s="4" t="s">
        <v>7</v>
      </c>
      <c r="X17889" s="4" t="s">
        <v>7</v>
      </c>
      <c r="Y17889" s="4" t="s">
        <v>19</v>
      </c>
      <c r="Z17889" s="4" t="s">
        <v>9</v>
      </c>
      <c r="AA17889" s="4" t="s">
        <v>904</v>
      </c>
      <c r="AB17889" s="4" t="s">
        <v>7</v>
      </c>
      <c r="AC17889" s="4" t="s">
        <v>7</v>
      </c>
      <c r="AD17889" s="4" t="s">
        <v>19</v>
      </c>
      <c r="AE17889" s="4" t="s">
        <v>9</v>
      </c>
      <c r="AF17889" s="4" t="s">
        <v>904</v>
      </c>
    </row>
    <row r="17890" spans="1:17">
      <c r="A17890" t="n">
        <v>158432</v>
      </c>
      <c r="B17890" s="92" t="n">
        <v>257</v>
      </c>
      <c r="C17890" s="7" t="n">
        <v>3</v>
      </c>
      <c r="D17890" s="7" t="n">
        <v>65533</v>
      </c>
      <c r="E17890" s="7" t="n">
        <v>0</v>
      </c>
      <c r="F17890" s="7" t="s">
        <v>822</v>
      </c>
      <c r="G17890" s="7" t="n">
        <f t="normal" ca="1">32-LENB(INDIRECT(ADDRESS(17890,6)))</f>
        <v>0</v>
      </c>
      <c r="H17890" s="7" t="n">
        <v>4</v>
      </c>
      <c r="I17890" s="7" t="n">
        <v>65533</v>
      </c>
      <c r="J17890" s="7" t="n">
        <v>2000</v>
      </c>
      <c r="K17890" s="7" t="s">
        <v>20</v>
      </c>
      <c r="L17890" s="7" t="n">
        <f t="normal" ca="1">32-LENB(INDIRECT(ADDRESS(17890,11)))</f>
        <v>0</v>
      </c>
      <c r="M17890" s="7" t="n">
        <v>4</v>
      </c>
      <c r="N17890" s="7" t="n">
        <v>65533</v>
      </c>
      <c r="O17890" s="7" t="n">
        <v>12010</v>
      </c>
      <c r="P17890" s="7" t="s">
        <v>20</v>
      </c>
      <c r="Q17890" s="7" t="n">
        <f t="normal" ca="1">32-LENB(INDIRECT(ADDRESS(17890,16)))</f>
        <v>0</v>
      </c>
      <c r="R17890" s="7" t="n">
        <v>4</v>
      </c>
      <c r="S17890" s="7" t="n">
        <v>65533</v>
      </c>
      <c r="T17890" s="7" t="n">
        <v>14036</v>
      </c>
      <c r="U17890" s="7" t="s">
        <v>20</v>
      </c>
      <c r="V17890" s="7" t="n">
        <f t="normal" ca="1">32-LENB(INDIRECT(ADDRESS(17890,21)))</f>
        <v>0</v>
      </c>
      <c r="W17890" s="7" t="n">
        <v>4</v>
      </c>
      <c r="X17890" s="7" t="n">
        <v>65533</v>
      </c>
      <c r="Y17890" s="7" t="n">
        <v>12105</v>
      </c>
      <c r="Z17890" s="7" t="s">
        <v>20</v>
      </c>
      <c r="AA17890" s="7" t="n">
        <f t="normal" ca="1">32-LENB(INDIRECT(ADDRESS(17890,26)))</f>
        <v>0</v>
      </c>
      <c r="AB17890" s="7" t="n">
        <v>0</v>
      </c>
      <c r="AC17890" s="7" t="n">
        <v>65533</v>
      </c>
      <c r="AD17890" s="7" t="n">
        <v>0</v>
      </c>
      <c r="AE17890" s="7" t="s">
        <v>20</v>
      </c>
      <c r="AF17890" s="7" t="n">
        <f t="normal" ca="1">32-LENB(INDIRECT(ADDRESS(17890,31)))</f>
        <v>0</v>
      </c>
    </row>
    <row r="17891" spans="1:17">
      <c r="A17891" t="s">
        <v>4</v>
      </c>
      <c r="B17891" s="4" t="s">
        <v>5</v>
      </c>
    </row>
    <row r="17892" spans="1:17">
      <c r="A17892" t="n">
        <v>158672</v>
      </c>
      <c r="B17892" s="5" t="n">
        <v>1</v>
      </c>
    </row>
    <row r="17893" spans="1:17" s="3" customFormat="1" customHeight="0">
      <c r="A17893" s="3" t="s">
        <v>2</v>
      </c>
      <c r="B17893" s="3" t="s">
        <v>924</v>
      </c>
    </row>
    <row r="17894" spans="1:17">
      <c r="A17894" t="s">
        <v>4</v>
      </c>
      <c r="B17894" s="4" t="s">
        <v>5</v>
      </c>
      <c r="C17894" s="4" t="s">
        <v>7</v>
      </c>
      <c r="D17894" s="4" t="s">
        <v>7</v>
      </c>
      <c r="E17894" s="4" t="s">
        <v>19</v>
      </c>
      <c r="F17894" s="4" t="s">
        <v>9</v>
      </c>
      <c r="G17894" s="4" t="s">
        <v>904</v>
      </c>
      <c r="H17894" s="4" t="s">
        <v>7</v>
      </c>
      <c r="I17894" s="4" t="s">
        <v>7</v>
      </c>
      <c r="J17894" s="4" t="s">
        <v>19</v>
      </c>
      <c r="K17894" s="4" t="s">
        <v>9</v>
      </c>
      <c r="L17894" s="4" t="s">
        <v>904</v>
      </c>
      <c r="M17894" s="4" t="s">
        <v>7</v>
      </c>
      <c r="N17894" s="4" t="s">
        <v>7</v>
      </c>
      <c r="O17894" s="4" t="s">
        <v>19</v>
      </c>
      <c r="P17894" s="4" t="s">
        <v>9</v>
      </c>
      <c r="Q17894" s="4" t="s">
        <v>904</v>
      </c>
      <c r="R17894" s="4" t="s">
        <v>7</v>
      </c>
      <c r="S17894" s="4" t="s">
        <v>7</v>
      </c>
      <c r="T17894" s="4" t="s">
        <v>19</v>
      </c>
      <c r="U17894" s="4" t="s">
        <v>9</v>
      </c>
      <c r="V17894" s="4" t="s">
        <v>904</v>
      </c>
      <c r="W17894" s="4" t="s">
        <v>7</v>
      </c>
      <c r="X17894" s="4" t="s">
        <v>7</v>
      </c>
      <c r="Y17894" s="4" t="s">
        <v>19</v>
      </c>
      <c r="Z17894" s="4" t="s">
        <v>9</v>
      </c>
      <c r="AA17894" s="4" t="s">
        <v>904</v>
      </c>
      <c r="AB17894" s="4" t="s">
        <v>7</v>
      </c>
      <c r="AC17894" s="4" t="s">
        <v>7</v>
      </c>
      <c r="AD17894" s="4" t="s">
        <v>19</v>
      </c>
      <c r="AE17894" s="4" t="s">
        <v>9</v>
      </c>
      <c r="AF17894" s="4" t="s">
        <v>904</v>
      </c>
      <c r="AG17894" s="4" t="s">
        <v>7</v>
      </c>
      <c r="AH17894" s="4" t="s">
        <v>7</v>
      </c>
      <c r="AI17894" s="4" t="s">
        <v>19</v>
      </c>
      <c r="AJ17894" s="4" t="s">
        <v>9</v>
      </c>
      <c r="AK17894" s="4" t="s">
        <v>904</v>
      </c>
      <c r="AL17894" s="4" t="s">
        <v>7</v>
      </c>
      <c r="AM17894" s="4" t="s">
        <v>7</v>
      </c>
      <c r="AN17894" s="4" t="s">
        <v>19</v>
      </c>
      <c r="AO17894" s="4" t="s">
        <v>9</v>
      </c>
      <c r="AP17894" s="4" t="s">
        <v>904</v>
      </c>
      <c r="AQ17894" s="4" t="s">
        <v>7</v>
      </c>
      <c r="AR17894" s="4" t="s">
        <v>7</v>
      </c>
      <c r="AS17894" s="4" t="s">
        <v>19</v>
      </c>
      <c r="AT17894" s="4" t="s">
        <v>9</v>
      </c>
      <c r="AU17894" s="4" t="s">
        <v>904</v>
      </c>
      <c r="AV17894" s="4" t="s">
        <v>7</v>
      </c>
      <c r="AW17894" s="4" t="s">
        <v>7</v>
      </c>
      <c r="AX17894" s="4" t="s">
        <v>19</v>
      </c>
      <c r="AY17894" s="4" t="s">
        <v>9</v>
      </c>
      <c r="AZ17894" s="4" t="s">
        <v>904</v>
      </c>
      <c r="BA17894" s="4" t="s">
        <v>7</v>
      </c>
      <c r="BB17894" s="4" t="s">
        <v>7</v>
      </c>
      <c r="BC17894" s="4" t="s">
        <v>19</v>
      </c>
      <c r="BD17894" s="4" t="s">
        <v>9</v>
      </c>
      <c r="BE17894" s="4" t="s">
        <v>904</v>
      </c>
      <c r="BF17894" s="4" t="s">
        <v>7</v>
      </c>
      <c r="BG17894" s="4" t="s">
        <v>7</v>
      </c>
      <c r="BH17894" s="4" t="s">
        <v>19</v>
      </c>
      <c r="BI17894" s="4" t="s">
        <v>9</v>
      </c>
      <c r="BJ17894" s="4" t="s">
        <v>904</v>
      </c>
      <c r="BK17894" s="4" t="s">
        <v>7</v>
      </c>
      <c r="BL17894" s="4" t="s">
        <v>7</v>
      </c>
      <c r="BM17894" s="4" t="s">
        <v>19</v>
      </c>
      <c r="BN17894" s="4" t="s">
        <v>9</v>
      </c>
      <c r="BO17894" s="4" t="s">
        <v>904</v>
      </c>
      <c r="BP17894" s="4" t="s">
        <v>7</v>
      </c>
      <c r="BQ17894" s="4" t="s">
        <v>7</v>
      </c>
      <c r="BR17894" s="4" t="s">
        <v>19</v>
      </c>
      <c r="BS17894" s="4" t="s">
        <v>9</v>
      </c>
      <c r="BT17894" s="4" t="s">
        <v>904</v>
      </c>
      <c r="BU17894" s="4" t="s">
        <v>7</v>
      </c>
      <c r="BV17894" s="4" t="s">
        <v>7</v>
      </c>
      <c r="BW17894" s="4" t="s">
        <v>19</v>
      </c>
      <c r="BX17894" s="4" t="s">
        <v>9</v>
      </c>
      <c r="BY17894" s="4" t="s">
        <v>904</v>
      </c>
      <c r="BZ17894" s="4" t="s">
        <v>7</v>
      </c>
      <c r="CA17894" s="4" t="s">
        <v>7</v>
      </c>
      <c r="CB17894" s="4" t="s">
        <v>19</v>
      </c>
      <c r="CC17894" s="4" t="s">
        <v>9</v>
      </c>
      <c r="CD17894" s="4" t="s">
        <v>904</v>
      </c>
      <c r="CE17894" s="4" t="s">
        <v>7</v>
      </c>
      <c r="CF17894" s="4" t="s">
        <v>7</v>
      </c>
      <c r="CG17894" s="4" t="s">
        <v>19</v>
      </c>
      <c r="CH17894" s="4" t="s">
        <v>9</v>
      </c>
      <c r="CI17894" s="4" t="s">
        <v>904</v>
      </c>
      <c r="CJ17894" s="4" t="s">
        <v>7</v>
      </c>
      <c r="CK17894" s="4" t="s">
        <v>7</v>
      </c>
      <c r="CL17894" s="4" t="s">
        <v>19</v>
      </c>
      <c r="CM17894" s="4" t="s">
        <v>9</v>
      </c>
      <c r="CN17894" s="4" t="s">
        <v>904</v>
      </c>
      <c r="CO17894" s="4" t="s">
        <v>7</v>
      </c>
      <c r="CP17894" s="4" t="s">
        <v>7</v>
      </c>
      <c r="CQ17894" s="4" t="s">
        <v>19</v>
      </c>
      <c r="CR17894" s="4" t="s">
        <v>9</v>
      </c>
      <c r="CS17894" s="4" t="s">
        <v>904</v>
      </c>
      <c r="CT17894" s="4" t="s">
        <v>7</v>
      </c>
      <c r="CU17894" s="4" t="s">
        <v>7</v>
      </c>
      <c r="CV17894" s="4" t="s">
        <v>19</v>
      </c>
      <c r="CW17894" s="4" t="s">
        <v>9</v>
      </c>
      <c r="CX17894" s="4" t="s">
        <v>904</v>
      </c>
      <c r="CY17894" s="4" t="s">
        <v>7</v>
      </c>
      <c r="CZ17894" s="4" t="s">
        <v>7</v>
      </c>
      <c r="DA17894" s="4" t="s">
        <v>19</v>
      </c>
      <c r="DB17894" s="4" t="s">
        <v>9</v>
      </c>
      <c r="DC17894" s="4" t="s">
        <v>904</v>
      </c>
      <c r="DD17894" s="4" t="s">
        <v>7</v>
      </c>
      <c r="DE17894" s="4" t="s">
        <v>7</v>
      </c>
      <c r="DF17894" s="4" t="s">
        <v>19</v>
      </c>
      <c r="DG17894" s="4" t="s">
        <v>9</v>
      </c>
      <c r="DH17894" s="4" t="s">
        <v>904</v>
      </c>
      <c r="DI17894" s="4" t="s">
        <v>7</v>
      </c>
      <c r="DJ17894" s="4" t="s">
        <v>7</v>
      </c>
      <c r="DK17894" s="4" t="s">
        <v>19</v>
      </c>
      <c r="DL17894" s="4" t="s">
        <v>9</v>
      </c>
      <c r="DM17894" s="4" t="s">
        <v>904</v>
      </c>
    </row>
    <row r="17895" spans="1:17">
      <c r="A17895" t="n">
        <v>158688</v>
      </c>
      <c r="B17895" s="92" t="n">
        <v>257</v>
      </c>
      <c r="C17895" s="7" t="n">
        <v>7</v>
      </c>
      <c r="D17895" s="7" t="n">
        <v>65533</v>
      </c>
      <c r="E17895" s="7" t="n">
        <v>20328</v>
      </c>
      <c r="F17895" s="7" t="s">
        <v>20</v>
      </c>
      <c r="G17895" s="7" t="n">
        <f t="normal" ca="1">32-LENB(INDIRECT(ADDRESS(17895,6)))</f>
        <v>0</v>
      </c>
      <c r="H17895" s="7" t="n">
        <v>7</v>
      </c>
      <c r="I17895" s="7" t="n">
        <v>65533</v>
      </c>
      <c r="J17895" s="7" t="n">
        <v>20329</v>
      </c>
      <c r="K17895" s="7" t="s">
        <v>20</v>
      </c>
      <c r="L17895" s="7" t="n">
        <f t="normal" ca="1">32-LENB(INDIRECT(ADDRESS(17895,11)))</f>
        <v>0</v>
      </c>
      <c r="M17895" s="7" t="n">
        <v>7</v>
      </c>
      <c r="N17895" s="7" t="n">
        <v>65533</v>
      </c>
      <c r="O17895" s="7" t="n">
        <v>11324</v>
      </c>
      <c r="P17895" s="7" t="s">
        <v>20</v>
      </c>
      <c r="Q17895" s="7" t="n">
        <f t="normal" ca="1">32-LENB(INDIRECT(ADDRESS(17895,16)))</f>
        <v>0</v>
      </c>
      <c r="R17895" s="7" t="n">
        <v>4</v>
      </c>
      <c r="S17895" s="7" t="n">
        <v>65533</v>
      </c>
      <c r="T17895" s="7" t="n">
        <v>2000</v>
      </c>
      <c r="U17895" s="7" t="s">
        <v>20</v>
      </c>
      <c r="V17895" s="7" t="n">
        <f t="normal" ca="1">32-LENB(INDIRECT(ADDRESS(17895,21)))</f>
        <v>0</v>
      </c>
      <c r="W17895" s="7" t="n">
        <v>4</v>
      </c>
      <c r="X17895" s="7" t="n">
        <v>65533</v>
      </c>
      <c r="Y17895" s="7" t="n">
        <v>2000</v>
      </c>
      <c r="Z17895" s="7" t="s">
        <v>20</v>
      </c>
      <c r="AA17895" s="7" t="n">
        <f t="normal" ca="1">32-LENB(INDIRECT(ADDRESS(17895,26)))</f>
        <v>0</v>
      </c>
      <c r="AB17895" s="7" t="n">
        <v>7</v>
      </c>
      <c r="AC17895" s="7" t="n">
        <v>65533</v>
      </c>
      <c r="AD17895" s="7" t="n">
        <v>14406</v>
      </c>
      <c r="AE17895" s="7" t="s">
        <v>20</v>
      </c>
      <c r="AF17895" s="7" t="n">
        <f t="normal" ca="1">32-LENB(INDIRECT(ADDRESS(17895,31)))</f>
        <v>0</v>
      </c>
      <c r="AG17895" s="7" t="n">
        <v>7</v>
      </c>
      <c r="AH17895" s="7" t="n">
        <v>65533</v>
      </c>
      <c r="AI17895" s="7" t="n">
        <v>14407</v>
      </c>
      <c r="AJ17895" s="7" t="s">
        <v>20</v>
      </c>
      <c r="AK17895" s="7" t="n">
        <f t="normal" ca="1">32-LENB(INDIRECT(ADDRESS(17895,36)))</f>
        <v>0</v>
      </c>
      <c r="AL17895" s="7" t="n">
        <v>4</v>
      </c>
      <c r="AM17895" s="7" t="n">
        <v>65533</v>
      </c>
      <c r="AN17895" s="7" t="n">
        <v>12010</v>
      </c>
      <c r="AO17895" s="7" t="s">
        <v>20</v>
      </c>
      <c r="AP17895" s="7" t="n">
        <f t="normal" ca="1">32-LENB(INDIRECT(ADDRESS(17895,41)))</f>
        <v>0</v>
      </c>
      <c r="AQ17895" s="7" t="n">
        <v>7</v>
      </c>
      <c r="AR17895" s="7" t="n">
        <v>65533</v>
      </c>
      <c r="AS17895" s="7" t="n">
        <v>62362</v>
      </c>
      <c r="AT17895" s="7" t="s">
        <v>20</v>
      </c>
      <c r="AU17895" s="7" t="n">
        <f t="normal" ca="1">32-LENB(INDIRECT(ADDRESS(17895,46)))</f>
        <v>0</v>
      </c>
      <c r="AV17895" s="7" t="n">
        <v>7</v>
      </c>
      <c r="AW17895" s="7" t="n">
        <v>65533</v>
      </c>
      <c r="AX17895" s="7" t="n">
        <v>62363</v>
      </c>
      <c r="AY17895" s="7" t="s">
        <v>20</v>
      </c>
      <c r="AZ17895" s="7" t="n">
        <f t="normal" ca="1">32-LENB(INDIRECT(ADDRESS(17895,51)))</f>
        <v>0</v>
      </c>
      <c r="BA17895" s="7" t="n">
        <v>7</v>
      </c>
      <c r="BB17895" s="7" t="n">
        <v>65533</v>
      </c>
      <c r="BC17895" s="7" t="n">
        <v>14408</v>
      </c>
      <c r="BD17895" s="7" t="s">
        <v>20</v>
      </c>
      <c r="BE17895" s="7" t="n">
        <f t="normal" ca="1">32-LENB(INDIRECT(ADDRESS(17895,56)))</f>
        <v>0</v>
      </c>
      <c r="BF17895" s="7" t="n">
        <v>7</v>
      </c>
      <c r="BG17895" s="7" t="n">
        <v>65533</v>
      </c>
      <c r="BH17895" s="7" t="n">
        <v>14409</v>
      </c>
      <c r="BI17895" s="7" t="s">
        <v>20</v>
      </c>
      <c r="BJ17895" s="7" t="n">
        <f t="normal" ca="1">32-LENB(INDIRECT(ADDRESS(17895,61)))</f>
        <v>0</v>
      </c>
      <c r="BK17895" s="7" t="n">
        <v>7</v>
      </c>
      <c r="BL17895" s="7" t="n">
        <v>65533</v>
      </c>
      <c r="BM17895" s="7" t="n">
        <v>14410</v>
      </c>
      <c r="BN17895" s="7" t="s">
        <v>20</v>
      </c>
      <c r="BO17895" s="7" t="n">
        <f t="normal" ca="1">32-LENB(INDIRECT(ADDRESS(17895,66)))</f>
        <v>0</v>
      </c>
      <c r="BP17895" s="7" t="n">
        <v>7</v>
      </c>
      <c r="BQ17895" s="7" t="n">
        <v>65533</v>
      </c>
      <c r="BR17895" s="7" t="n">
        <v>14411</v>
      </c>
      <c r="BS17895" s="7" t="s">
        <v>20</v>
      </c>
      <c r="BT17895" s="7" t="n">
        <f t="normal" ca="1">32-LENB(INDIRECT(ADDRESS(17895,71)))</f>
        <v>0</v>
      </c>
      <c r="BU17895" s="7" t="n">
        <v>7</v>
      </c>
      <c r="BV17895" s="7" t="n">
        <v>65533</v>
      </c>
      <c r="BW17895" s="7" t="n">
        <v>14412</v>
      </c>
      <c r="BX17895" s="7" t="s">
        <v>20</v>
      </c>
      <c r="BY17895" s="7" t="n">
        <f t="normal" ca="1">32-LENB(INDIRECT(ADDRESS(17895,76)))</f>
        <v>0</v>
      </c>
      <c r="BZ17895" s="7" t="n">
        <v>7</v>
      </c>
      <c r="CA17895" s="7" t="n">
        <v>65533</v>
      </c>
      <c r="CB17895" s="7" t="n">
        <v>62364</v>
      </c>
      <c r="CC17895" s="7" t="s">
        <v>20</v>
      </c>
      <c r="CD17895" s="7" t="n">
        <f t="normal" ca="1">32-LENB(INDIRECT(ADDRESS(17895,81)))</f>
        <v>0</v>
      </c>
      <c r="CE17895" s="7" t="n">
        <v>7</v>
      </c>
      <c r="CF17895" s="7" t="n">
        <v>65533</v>
      </c>
      <c r="CG17895" s="7" t="n">
        <v>62365</v>
      </c>
      <c r="CH17895" s="7" t="s">
        <v>20</v>
      </c>
      <c r="CI17895" s="7" t="n">
        <f t="normal" ca="1">32-LENB(INDIRECT(ADDRESS(17895,86)))</f>
        <v>0</v>
      </c>
      <c r="CJ17895" s="7" t="n">
        <v>7</v>
      </c>
      <c r="CK17895" s="7" t="n">
        <v>65533</v>
      </c>
      <c r="CL17895" s="7" t="n">
        <v>22337</v>
      </c>
      <c r="CM17895" s="7" t="s">
        <v>20</v>
      </c>
      <c r="CN17895" s="7" t="n">
        <f t="normal" ca="1">32-LENB(INDIRECT(ADDRESS(17895,91)))</f>
        <v>0</v>
      </c>
      <c r="CO17895" s="7" t="n">
        <v>7</v>
      </c>
      <c r="CP17895" s="7" t="n">
        <v>65533</v>
      </c>
      <c r="CQ17895" s="7" t="n">
        <v>22338</v>
      </c>
      <c r="CR17895" s="7" t="s">
        <v>20</v>
      </c>
      <c r="CS17895" s="7" t="n">
        <f t="normal" ca="1">32-LENB(INDIRECT(ADDRESS(17895,96)))</f>
        <v>0</v>
      </c>
      <c r="CT17895" s="7" t="n">
        <v>7</v>
      </c>
      <c r="CU17895" s="7" t="n">
        <v>65533</v>
      </c>
      <c r="CV17895" s="7" t="n">
        <v>17463</v>
      </c>
      <c r="CW17895" s="7" t="s">
        <v>20</v>
      </c>
      <c r="CX17895" s="7" t="n">
        <f t="normal" ca="1">32-LENB(INDIRECT(ADDRESS(17895,101)))</f>
        <v>0</v>
      </c>
      <c r="CY17895" s="7" t="n">
        <v>7</v>
      </c>
      <c r="CZ17895" s="7" t="n">
        <v>65533</v>
      </c>
      <c r="DA17895" s="7" t="n">
        <v>20330</v>
      </c>
      <c r="DB17895" s="7" t="s">
        <v>20</v>
      </c>
      <c r="DC17895" s="7" t="n">
        <f t="normal" ca="1">32-LENB(INDIRECT(ADDRESS(17895,106)))</f>
        <v>0</v>
      </c>
      <c r="DD17895" s="7" t="n">
        <v>7</v>
      </c>
      <c r="DE17895" s="7" t="n">
        <v>65533</v>
      </c>
      <c r="DF17895" s="7" t="n">
        <v>2371</v>
      </c>
      <c r="DG17895" s="7" t="s">
        <v>20</v>
      </c>
      <c r="DH17895" s="7" t="n">
        <f t="normal" ca="1">32-LENB(INDIRECT(ADDRESS(17895,111)))</f>
        <v>0</v>
      </c>
      <c r="DI17895" s="7" t="n">
        <v>0</v>
      </c>
      <c r="DJ17895" s="7" t="n">
        <v>65533</v>
      </c>
      <c r="DK17895" s="7" t="n">
        <v>0</v>
      </c>
      <c r="DL17895" s="7" t="s">
        <v>20</v>
      </c>
      <c r="DM17895" s="7" t="n">
        <f t="normal" ca="1">32-LENB(INDIRECT(ADDRESS(17895,116)))</f>
        <v>0</v>
      </c>
    </row>
    <row r="17896" spans="1:17">
      <c r="A17896" t="s">
        <v>4</v>
      </c>
      <c r="B17896" s="4" t="s">
        <v>5</v>
      </c>
    </row>
    <row r="17897" spans="1:17">
      <c r="A17897" t="n">
        <v>159608</v>
      </c>
      <c r="B17897" s="5" t="n">
        <v>1</v>
      </c>
    </row>
    <row r="17898" spans="1:17" s="3" customFormat="1" customHeight="0">
      <c r="A17898" s="3" t="s">
        <v>2</v>
      </c>
      <c r="B17898" s="3" t="s">
        <v>925</v>
      </c>
    </row>
    <row r="17899" spans="1:17">
      <c r="A17899" t="s">
        <v>4</v>
      </c>
      <c r="B17899" s="4" t="s">
        <v>5</v>
      </c>
      <c r="C17899" s="4" t="s">
        <v>7</v>
      </c>
      <c r="D17899" s="4" t="s">
        <v>7</v>
      </c>
      <c r="E17899" s="4" t="s">
        <v>19</v>
      </c>
      <c r="F17899" s="4" t="s">
        <v>9</v>
      </c>
      <c r="G17899" s="4" t="s">
        <v>904</v>
      </c>
      <c r="H17899" s="4" t="s">
        <v>7</v>
      </c>
      <c r="I17899" s="4" t="s">
        <v>7</v>
      </c>
      <c r="J17899" s="4" t="s">
        <v>19</v>
      </c>
      <c r="K17899" s="4" t="s">
        <v>9</v>
      </c>
      <c r="L17899" s="4" t="s">
        <v>904</v>
      </c>
      <c r="M17899" s="4" t="s">
        <v>7</v>
      </c>
      <c r="N17899" s="4" t="s">
        <v>7</v>
      </c>
      <c r="O17899" s="4" t="s">
        <v>19</v>
      </c>
      <c r="P17899" s="4" t="s">
        <v>9</v>
      </c>
      <c r="Q17899" s="4" t="s">
        <v>904</v>
      </c>
      <c r="R17899" s="4" t="s">
        <v>7</v>
      </c>
      <c r="S17899" s="4" t="s">
        <v>7</v>
      </c>
      <c r="T17899" s="4" t="s">
        <v>19</v>
      </c>
      <c r="U17899" s="4" t="s">
        <v>9</v>
      </c>
      <c r="V17899" s="4" t="s">
        <v>904</v>
      </c>
      <c r="W17899" s="4" t="s">
        <v>7</v>
      </c>
      <c r="X17899" s="4" t="s">
        <v>7</v>
      </c>
      <c r="Y17899" s="4" t="s">
        <v>19</v>
      </c>
      <c r="Z17899" s="4" t="s">
        <v>9</v>
      </c>
      <c r="AA17899" s="4" t="s">
        <v>904</v>
      </c>
      <c r="AB17899" s="4" t="s">
        <v>7</v>
      </c>
      <c r="AC17899" s="4" t="s">
        <v>7</v>
      </c>
      <c r="AD17899" s="4" t="s">
        <v>19</v>
      </c>
      <c r="AE17899" s="4" t="s">
        <v>9</v>
      </c>
      <c r="AF17899" s="4" t="s">
        <v>904</v>
      </c>
      <c r="AG17899" s="4" t="s">
        <v>7</v>
      </c>
      <c r="AH17899" s="4" t="s">
        <v>7</v>
      </c>
      <c r="AI17899" s="4" t="s">
        <v>19</v>
      </c>
      <c r="AJ17899" s="4" t="s">
        <v>9</v>
      </c>
      <c r="AK17899" s="4" t="s">
        <v>904</v>
      </c>
      <c r="AL17899" s="4" t="s">
        <v>7</v>
      </c>
      <c r="AM17899" s="4" t="s">
        <v>7</v>
      </c>
      <c r="AN17899" s="4" t="s">
        <v>19</v>
      </c>
      <c r="AO17899" s="4" t="s">
        <v>9</v>
      </c>
      <c r="AP17899" s="4" t="s">
        <v>904</v>
      </c>
      <c r="AQ17899" s="4" t="s">
        <v>7</v>
      </c>
      <c r="AR17899" s="4" t="s">
        <v>7</v>
      </c>
      <c r="AS17899" s="4" t="s">
        <v>19</v>
      </c>
      <c r="AT17899" s="4" t="s">
        <v>9</v>
      </c>
      <c r="AU17899" s="4" t="s">
        <v>904</v>
      </c>
      <c r="AV17899" s="4" t="s">
        <v>7</v>
      </c>
      <c r="AW17899" s="4" t="s">
        <v>7</v>
      </c>
      <c r="AX17899" s="4" t="s">
        <v>19</v>
      </c>
      <c r="AY17899" s="4" t="s">
        <v>9</v>
      </c>
      <c r="AZ17899" s="4" t="s">
        <v>904</v>
      </c>
      <c r="BA17899" s="4" t="s">
        <v>7</v>
      </c>
      <c r="BB17899" s="4" t="s">
        <v>7</v>
      </c>
      <c r="BC17899" s="4" t="s">
        <v>19</v>
      </c>
      <c r="BD17899" s="4" t="s">
        <v>9</v>
      </c>
      <c r="BE17899" s="4" t="s">
        <v>904</v>
      </c>
      <c r="BF17899" s="4" t="s">
        <v>7</v>
      </c>
      <c r="BG17899" s="4" t="s">
        <v>7</v>
      </c>
      <c r="BH17899" s="4" t="s">
        <v>19</v>
      </c>
      <c r="BI17899" s="4" t="s">
        <v>9</v>
      </c>
      <c r="BJ17899" s="4" t="s">
        <v>904</v>
      </c>
      <c r="BK17899" s="4" t="s">
        <v>7</v>
      </c>
      <c r="BL17899" s="4" t="s">
        <v>7</v>
      </c>
      <c r="BM17899" s="4" t="s">
        <v>19</v>
      </c>
      <c r="BN17899" s="4" t="s">
        <v>9</v>
      </c>
      <c r="BO17899" s="4" t="s">
        <v>904</v>
      </c>
      <c r="BP17899" s="4" t="s">
        <v>7</v>
      </c>
      <c r="BQ17899" s="4" t="s">
        <v>7</v>
      </c>
      <c r="BR17899" s="4" t="s">
        <v>19</v>
      </c>
      <c r="BS17899" s="4" t="s">
        <v>9</v>
      </c>
      <c r="BT17899" s="4" t="s">
        <v>904</v>
      </c>
      <c r="BU17899" s="4" t="s">
        <v>7</v>
      </c>
      <c r="BV17899" s="4" t="s">
        <v>7</v>
      </c>
      <c r="BW17899" s="4" t="s">
        <v>19</v>
      </c>
      <c r="BX17899" s="4" t="s">
        <v>9</v>
      </c>
      <c r="BY17899" s="4" t="s">
        <v>904</v>
      </c>
      <c r="BZ17899" s="4" t="s">
        <v>7</v>
      </c>
      <c r="CA17899" s="4" t="s">
        <v>7</v>
      </c>
      <c r="CB17899" s="4" t="s">
        <v>19</v>
      </c>
      <c r="CC17899" s="4" t="s">
        <v>9</v>
      </c>
      <c r="CD17899" s="4" t="s">
        <v>904</v>
      </c>
      <c r="CE17899" s="4" t="s">
        <v>7</v>
      </c>
      <c r="CF17899" s="4" t="s">
        <v>7</v>
      </c>
      <c r="CG17899" s="4" t="s">
        <v>19</v>
      </c>
      <c r="CH17899" s="4" t="s">
        <v>9</v>
      </c>
      <c r="CI17899" s="4" t="s">
        <v>904</v>
      </c>
      <c r="CJ17899" s="4" t="s">
        <v>7</v>
      </c>
      <c r="CK17899" s="4" t="s">
        <v>7</v>
      </c>
      <c r="CL17899" s="4" t="s">
        <v>19</v>
      </c>
      <c r="CM17899" s="4" t="s">
        <v>9</v>
      </c>
      <c r="CN17899" s="4" t="s">
        <v>904</v>
      </c>
      <c r="CO17899" s="4" t="s">
        <v>7</v>
      </c>
      <c r="CP17899" s="4" t="s">
        <v>7</v>
      </c>
      <c r="CQ17899" s="4" t="s">
        <v>19</v>
      </c>
      <c r="CR17899" s="4" t="s">
        <v>9</v>
      </c>
      <c r="CS17899" s="4" t="s">
        <v>904</v>
      </c>
      <c r="CT17899" s="4" t="s">
        <v>7</v>
      </c>
      <c r="CU17899" s="4" t="s">
        <v>7</v>
      </c>
      <c r="CV17899" s="4" t="s">
        <v>19</v>
      </c>
      <c r="CW17899" s="4" t="s">
        <v>9</v>
      </c>
      <c r="CX17899" s="4" t="s">
        <v>904</v>
      </c>
      <c r="CY17899" s="4" t="s">
        <v>7</v>
      </c>
      <c r="CZ17899" s="4" t="s">
        <v>7</v>
      </c>
      <c r="DA17899" s="4" t="s">
        <v>19</v>
      </c>
      <c r="DB17899" s="4" t="s">
        <v>9</v>
      </c>
      <c r="DC17899" s="4" t="s">
        <v>904</v>
      </c>
      <c r="DD17899" s="4" t="s">
        <v>7</v>
      </c>
      <c r="DE17899" s="4" t="s">
        <v>7</v>
      </c>
      <c r="DF17899" s="4" t="s">
        <v>19</v>
      </c>
      <c r="DG17899" s="4" t="s">
        <v>9</v>
      </c>
      <c r="DH17899" s="4" t="s">
        <v>904</v>
      </c>
      <c r="DI17899" s="4" t="s">
        <v>7</v>
      </c>
      <c r="DJ17899" s="4" t="s">
        <v>7</v>
      </c>
      <c r="DK17899" s="4" t="s">
        <v>19</v>
      </c>
      <c r="DL17899" s="4" t="s">
        <v>9</v>
      </c>
      <c r="DM17899" s="4" t="s">
        <v>904</v>
      </c>
      <c r="DN17899" s="4" t="s">
        <v>7</v>
      </c>
      <c r="DO17899" s="4" t="s">
        <v>7</v>
      </c>
      <c r="DP17899" s="4" t="s">
        <v>19</v>
      </c>
      <c r="DQ17899" s="4" t="s">
        <v>9</v>
      </c>
      <c r="DR17899" s="4" t="s">
        <v>904</v>
      </c>
      <c r="DS17899" s="4" t="s">
        <v>7</v>
      </c>
      <c r="DT17899" s="4" t="s">
        <v>7</v>
      </c>
      <c r="DU17899" s="4" t="s">
        <v>19</v>
      </c>
      <c r="DV17899" s="4" t="s">
        <v>9</v>
      </c>
      <c r="DW17899" s="4" t="s">
        <v>904</v>
      </c>
    </row>
    <row r="17900" spans="1:17">
      <c r="A17900" t="n">
        <v>159616</v>
      </c>
      <c r="B17900" s="92" t="n">
        <v>257</v>
      </c>
      <c r="C17900" s="7" t="n">
        <v>7</v>
      </c>
      <c r="D17900" s="7" t="n">
        <v>65533</v>
      </c>
      <c r="E17900" s="7" t="n">
        <v>20328</v>
      </c>
      <c r="F17900" s="7" t="s">
        <v>20</v>
      </c>
      <c r="G17900" s="7" t="n">
        <f t="normal" ca="1">32-LENB(INDIRECT(ADDRESS(17900,6)))</f>
        <v>0</v>
      </c>
      <c r="H17900" s="7" t="n">
        <v>7</v>
      </c>
      <c r="I17900" s="7" t="n">
        <v>65533</v>
      </c>
      <c r="J17900" s="7" t="n">
        <v>20329</v>
      </c>
      <c r="K17900" s="7" t="s">
        <v>20</v>
      </c>
      <c r="L17900" s="7" t="n">
        <f t="normal" ca="1">32-LENB(INDIRECT(ADDRESS(17900,11)))</f>
        <v>0</v>
      </c>
      <c r="M17900" s="7" t="n">
        <v>7</v>
      </c>
      <c r="N17900" s="7" t="n">
        <v>65533</v>
      </c>
      <c r="O17900" s="7" t="n">
        <v>11324</v>
      </c>
      <c r="P17900" s="7" t="s">
        <v>20</v>
      </c>
      <c r="Q17900" s="7" t="n">
        <f t="normal" ca="1">32-LENB(INDIRECT(ADDRESS(17900,16)))</f>
        <v>0</v>
      </c>
      <c r="R17900" s="7" t="n">
        <v>4</v>
      </c>
      <c r="S17900" s="7" t="n">
        <v>65533</v>
      </c>
      <c r="T17900" s="7" t="n">
        <v>2000</v>
      </c>
      <c r="U17900" s="7" t="s">
        <v>20</v>
      </c>
      <c r="V17900" s="7" t="n">
        <f t="normal" ca="1">32-LENB(INDIRECT(ADDRESS(17900,21)))</f>
        <v>0</v>
      </c>
      <c r="W17900" s="7" t="n">
        <v>4</v>
      </c>
      <c r="X17900" s="7" t="n">
        <v>65533</v>
      </c>
      <c r="Y17900" s="7" t="n">
        <v>2000</v>
      </c>
      <c r="Z17900" s="7" t="s">
        <v>20</v>
      </c>
      <c r="AA17900" s="7" t="n">
        <f t="normal" ca="1">32-LENB(INDIRECT(ADDRESS(17900,26)))</f>
        <v>0</v>
      </c>
      <c r="AB17900" s="7" t="n">
        <v>7</v>
      </c>
      <c r="AC17900" s="7" t="n">
        <v>65533</v>
      </c>
      <c r="AD17900" s="7" t="n">
        <v>15369</v>
      </c>
      <c r="AE17900" s="7" t="s">
        <v>20</v>
      </c>
      <c r="AF17900" s="7" t="n">
        <f t="normal" ca="1">32-LENB(INDIRECT(ADDRESS(17900,31)))</f>
        <v>0</v>
      </c>
      <c r="AG17900" s="7" t="n">
        <v>7</v>
      </c>
      <c r="AH17900" s="7" t="n">
        <v>65533</v>
      </c>
      <c r="AI17900" s="7" t="n">
        <v>15370</v>
      </c>
      <c r="AJ17900" s="7" t="s">
        <v>20</v>
      </c>
      <c r="AK17900" s="7" t="n">
        <f t="normal" ca="1">32-LENB(INDIRECT(ADDRESS(17900,36)))</f>
        <v>0</v>
      </c>
      <c r="AL17900" s="7" t="n">
        <v>4</v>
      </c>
      <c r="AM17900" s="7" t="n">
        <v>65533</v>
      </c>
      <c r="AN17900" s="7" t="n">
        <v>12010</v>
      </c>
      <c r="AO17900" s="7" t="s">
        <v>20</v>
      </c>
      <c r="AP17900" s="7" t="n">
        <f t="normal" ca="1">32-LENB(INDIRECT(ADDRESS(17900,41)))</f>
        <v>0</v>
      </c>
      <c r="AQ17900" s="7" t="n">
        <v>7</v>
      </c>
      <c r="AR17900" s="7" t="n">
        <v>65533</v>
      </c>
      <c r="AS17900" s="7" t="n">
        <v>62366</v>
      </c>
      <c r="AT17900" s="7" t="s">
        <v>20</v>
      </c>
      <c r="AU17900" s="7" t="n">
        <f t="normal" ca="1">32-LENB(INDIRECT(ADDRESS(17900,46)))</f>
        <v>0</v>
      </c>
      <c r="AV17900" s="7" t="n">
        <v>7</v>
      </c>
      <c r="AW17900" s="7" t="n">
        <v>65533</v>
      </c>
      <c r="AX17900" s="7" t="n">
        <v>62367</v>
      </c>
      <c r="AY17900" s="7" t="s">
        <v>20</v>
      </c>
      <c r="AZ17900" s="7" t="n">
        <f t="normal" ca="1">32-LENB(INDIRECT(ADDRESS(17900,51)))</f>
        <v>0</v>
      </c>
      <c r="BA17900" s="7" t="n">
        <v>7</v>
      </c>
      <c r="BB17900" s="7" t="n">
        <v>65533</v>
      </c>
      <c r="BC17900" s="7" t="n">
        <v>15371</v>
      </c>
      <c r="BD17900" s="7" t="s">
        <v>20</v>
      </c>
      <c r="BE17900" s="7" t="n">
        <f t="normal" ca="1">32-LENB(INDIRECT(ADDRESS(17900,56)))</f>
        <v>0</v>
      </c>
      <c r="BF17900" s="7" t="n">
        <v>7</v>
      </c>
      <c r="BG17900" s="7" t="n">
        <v>65533</v>
      </c>
      <c r="BH17900" s="7" t="n">
        <v>15372</v>
      </c>
      <c r="BI17900" s="7" t="s">
        <v>20</v>
      </c>
      <c r="BJ17900" s="7" t="n">
        <f t="normal" ca="1">32-LENB(INDIRECT(ADDRESS(17900,61)))</f>
        <v>0</v>
      </c>
      <c r="BK17900" s="7" t="n">
        <v>7</v>
      </c>
      <c r="BL17900" s="7" t="n">
        <v>65533</v>
      </c>
      <c r="BM17900" s="7" t="n">
        <v>15373</v>
      </c>
      <c r="BN17900" s="7" t="s">
        <v>20</v>
      </c>
      <c r="BO17900" s="7" t="n">
        <f t="normal" ca="1">32-LENB(INDIRECT(ADDRESS(17900,66)))</f>
        <v>0</v>
      </c>
      <c r="BP17900" s="7" t="n">
        <v>7</v>
      </c>
      <c r="BQ17900" s="7" t="n">
        <v>65533</v>
      </c>
      <c r="BR17900" s="7" t="n">
        <v>62368</v>
      </c>
      <c r="BS17900" s="7" t="s">
        <v>20</v>
      </c>
      <c r="BT17900" s="7" t="n">
        <f t="normal" ca="1">32-LENB(INDIRECT(ADDRESS(17900,71)))</f>
        <v>0</v>
      </c>
      <c r="BU17900" s="7" t="n">
        <v>7</v>
      </c>
      <c r="BV17900" s="7" t="n">
        <v>65533</v>
      </c>
      <c r="BW17900" s="7" t="n">
        <v>62369</v>
      </c>
      <c r="BX17900" s="7" t="s">
        <v>20</v>
      </c>
      <c r="BY17900" s="7" t="n">
        <f t="normal" ca="1">32-LENB(INDIRECT(ADDRESS(17900,76)))</f>
        <v>0</v>
      </c>
      <c r="BZ17900" s="7" t="n">
        <v>7</v>
      </c>
      <c r="CA17900" s="7" t="n">
        <v>65533</v>
      </c>
      <c r="CB17900" s="7" t="n">
        <v>62370</v>
      </c>
      <c r="CC17900" s="7" t="s">
        <v>20</v>
      </c>
      <c r="CD17900" s="7" t="n">
        <f t="normal" ca="1">32-LENB(INDIRECT(ADDRESS(17900,81)))</f>
        <v>0</v>
      </c>
      <c r="CE17900" s="7" t="n">
        <v>7</v>
      </c>
      <c r="CF17900" s="7" t="n">
        <v>65533</v>
      </c>
      <c r="CG17900" s="7" t="n">
        <v>62371</v>
      </c>
      <c r="CH17900" s="7" t="s">
        <v>20</v>
      </c>
      <c r="CI17900" s="7" t="n">
        <f t="normal" ca="1">32-LENB(INDIRECT(ADDRESS(17900,86)))</f>
        <v>0</v>
      </c>
      <c r="CJ17900" s="7" t="n">
        <v>7</v>
      </c>
      <c r="CK17900" s="7" t="n">
        <v>65533</v>
      </c>
      <c r="CL17900" s="7" t="n">
        <v>62372</v>
      </c>
      <c r="CM17900" s="7" t="s">
        <v>20</v>
      </c>
      <c r="CN17900" s="7" t="n">
        <f t="normal" ca="1">32-LENB(INDIRECT(ADDRESS(17900,91)))</f>
        <v>0</v>
      </c>
      <c r="CO17900" s="7" t="n">
        <v>7</v>
      </c>
      <c r="CP17900" s="7" t="n">
        <v>65533</v>
      </c>
      <c r="CQ17900" s="7" t="n">
        <v>62373</v>
      </c>
      <c r="CR17900" s="7" t="s">
        <v>20</v>
      </c>
      <c r="CS17900" s="7" t="n">
        <f t="normal" ca="1">32-LENB(INDIRECT(ADDRESS(17900,96)))</f>
        <v>0</v>
      </c>
      <c r="CT17900" s="7" t="n">
        <v>7</v>
      </c>
      <c r="CU17900" s="7" t="n">
        <v>65533</v>
      </c>
      <c r="CV17900" s="7" t="n">
        <v>22337</v>
      </c>
      <c r="CW17900" s="7" t="s">
        <v>20</v>
      </c>
      <c r="CX17900" s="7" t="n">
        <f t="normal" ca="1">32-LENB(INDIRECT(ADDRESS(17900,101)))</f>
        <v>0</v>
      </c>
      <c r="CY17900" s="7" t="n">
        <v>7</v>
      </c>
      <c r="CZ17900" s="7" t="n">
        <v>65533</v>
      </c>
      <c r="DA17900" s="7" t="n">
        <v>22338</v>
      </c>
      <c r="DB17900" s="7" t="s">
        <v>20</v>
      </c>
      <c r="DC17900" s="7" t="n">
        <f t="normal" ca="1">32-LENB(INDIRECT(ADDRESS(17900,106)))</f>
        <v>0</v>
      </c>
      <c r="DD17900" s="7" t="n">
        <v>7</v>
      </c>
      <c r="DE17900" s="7" t="n">
        <v>65533</v>
      </c>
      <c r="DF17900" s="7" t="n">
        <v>17463</v>
      </c>
      <c r="DG17900" s="7" t="s">
        <v>20</v>
      </c>
      <c r="DH17900" s="7" t="n">
        <f t="normal" ca="1">32-LENB(INDIRECT(ADDRESS(17900,111)))</f>
        <v>0</v>
      </c>
      <c r="DI17900" s="7" t="n">
        <v>7</v>
      </c>
      <c r="DJ17900" s="7" t="n">
        <v>65533</v>
      </c>
      <c r="DK17900" s="7" t="n">
        <v>20330</v>
      </c>
      <c r="DL17900" s="7" t="s">
        <v>20</v>
      </c>
      <c r="DM17900" s="7" t="n">
        <f t="normal" ca="1">32-LENB(INDIRECT(ADDRESS(17900,116)))</f>
        <v>0</v>
      </c>
      <c r="DN17900" s="7" t="n">
        <v>7</v>
      </c>
      <c r="DO17900" s="7" t="n">
        <v>65533</v>
      </c>
      <c r="DP17900" s="7" t="n">
        <v>2371</v>
      </c>
      <c r="DQ17900" s="7" t="s">
        <v>20</v>
      </c>
      <c r="DR17900" s="7" t="n">
        <f t="normal" ca="1">32-LENB(INDIRECT(ADDRESS(17900,121)))</f>
        <v>0</v>
      </c>
      <c r="DS17900" s="7" t="n">
        <v>0</v>
      </c>
      <c r="DT17900" s="7" t="n">
        <v>65533</v>
      </c>
      <c r="DU17900" s="7" t="n">
        <v>0</v>
      </c>
      <c r="DV17900" s="7" t="s">
        <v>20</v>
      </c>
      <c r="DW17900" s="7" t="n">
        <f t="normal" ca="1">32-LENB(INDIRECT(ADDRESS(17900,126)))</f>
        <v>0</v>
      </c>
    </row>
    <row r="17901" spans="1:17">
      <c r="A17901" t="s">
        <v>4</v>
      </c>
      <c r="B17901" s="4" t="s">
        <v>5</v>
      </c>
    </row>
    <row r="17902" spans="1:17">
      <c r="A17902" t="n">
        <v>160616</v>
      </c>
      <c r="B17902" s="5" t="n">
        <v>1</v>
      </c>
    </row>
    <row r="17903" spans="1:17" s="3" customFormat="1" customHeight="0">
      <c r="A17903" s="3" t="s">
        <v>2</v>
      </c>
      <c r="B17903" s="3" t="s">
        <v>926</v>
      </c>
    </row>
    <row r="17904" spans="1:17">
      <c r="A17904" t="s">
        <v>4</v>
      </c>
      <c r="B17904" s="4" t="s">
        <v>5</v>
      </c>
      <c r="C17904" s="4" t="s">
        <v>7</v>
      </c>
      <c r="D17904" s="4" t="s">
        <v>7</v>
      </c>
      <c r="E17904" s="4" t="s">
        <v>19</v>
      </c>
      <c r="F17904" s="4" t="s">
        <v>9</v>
      </c>
      <c r="G17904" s="4" t="s">
        <v>904</v>
      </c>
      <c r="H17904" s="4" t="s">
        <v>7</v>
      </c>
      <c r="I17904" s="4" t="s">
        <v>7</v>
      </c>
      <c r="J17904" s="4" t="s">
        <v>19</v>
      </c>
      <c r="K17904" s="4" t="s">
        <v>9</v>
      </c>
      <c r="L17904" s="4" t="s">
        <v>904</v>
      </c>
      <c r="M17904" s="4" t="s">
        <v>7</v>
      </c>
      <c r="N17904" s="4" t="s">
        <v>7</v>
      </c>
      <c r="O17904" s="4" t="s">
        <v>19</v>
      </c>
      <c r="P17904" s="4" t="s">
        <v>9</v>
      </c>
      <c r="Q17904" s="4" t="s">
        <v>904</v>
      </c>
      <c r="R17904" s="4" t="s">
        <v>7</v>
      </c>
      <c r="S17904" s="4" t="s">
        <v>7</v>
      </c>
      <c r="T17904" s="4" t="s">
        <v>19</v>
      </c>
      <c r="U17904" s="4" t="s">
        <v>9</v>
      </c>
      <c r="V17904" s="4" t="s">
        <v>904</v>
      </c>
      <c r="W17904" s="4" t="s">
        <v>7</v>
      </c>
      <c r="X17904" s="4" t="s">
        <v>7</v>
      </c>
      <c r="Y17904" s="4" t="s">
        <v>19</v>
      </c>
      <c r="Z17904" s="4" t="s">
        <v>9</v>
      </c>
      <c r="AA17904" s="4" t="s">
        <v>904</v>
      </c>
      <c r="AB17904" s="4" t="s">
        <v>7</v>
      </c>
      <c r="AC17904" s="4" t="s">
        <v>7</v>
      </c>
      <c r="AD17904" s="4" t="s">
        <v>19</v>
      </c>
      <c r="AE17904" s="4" t="s">
        <v>9</v>
      </c>
      <c r="AF17904" s="4" t="s">
        <v>904</v>
      </c>
      <c r="AG17904" s="4" t="s">
        <v>7</v>
      </c>
      <c r="AH17904" s="4" t="s">
        <v>7</v>
      </c>
      <c r="AI17904" s="4" t="s">
        <v>19</v>
      </c>
      <c r="AJ17904" s="4" t="s">
        <v>9</v>
      </c>
      <c r="AK17904" s="4" t="s">
        <v>904</v>
      </c>
      <c r="AL17904" s="4" t="s">
        <v>7</v>
      </c>
      <c r="AM17904" s="4" t="s">
        <v>7</v>
      </c>
      <c r="AN17904" s="4" t="s">
        <v>19</v>
      </c>
      <c r="AO17904" s="4" t="s">
        <v>9</v>
      </c>
      <c r="AP17904" s="4" t="s">
        <v>904</v>
      </c>
      <c r="AQ17904" s="4" t="s">
        <v>7</v>
      </c>
      <c r="AR17904" s="4" t="s">
        <v>7</v>
      </c>
      <c r="AS17904" s="4" t="s">
        <v>19</v>
      </c>
      <c r="AT17904" s="4" t="s">
        <v>9</v>
      </c>
      <c r="AU17904" s="4" t="s">
        <v>904</v>
      </c>
      <c r="AV17904" s="4" t="s">
        <v>7</v>
      </c>
      <c r="AW17904" s="4" t="s">
        <v>7</v>
      </c>
      <c r="AX17904" s="4" t="s">
        <v>19</v>
      </c>
      <c r="AY17904" s="4" t="s">
        <v>9</v>
      </c>
      <c r="AZ17904" s="4" t="s">
        <v>904</v>
      </c>
      <c r="BA17904" s="4" t="s">
        <v>7</v>
      </c>
      <c r="BB17904" s="4" t="s">
        <v>7</v>
      </c>
      <c r="BC17904" s="4" t="s">
        <v>19</v>
      </c>
      <c r="BD17904" s="4" t="s">
        <v>9</v>
      </c>
      <c r="BE17904" s="4" t="s">
        <v>904</v>
      </c>
      <c r="BF17904" s="4" t="s">
        <v>7</v>
      </c>
      <c r="BG17904" s="4" t="s">
        <v>7</v>
      </c>
      <c r="BH17904" s="4" t="s">
        <v>19</v>
      </c>
      <c r="BI17904" s="4" t="s">
        <v>9</v>
      </c>
      <c r="BJ17904" s="4" t="s">
        <v>904</v>
      </c>
      <c r="BK17904" s="4" t="s">
        <v>7</v>
      </c>
      <c r="BL17904" s="4" t="s">
        <v>7</v>
      </c>
      <c r="BM17904" s="4" t="s">
        <v>19</v>
      </c>
      <c r="BN17904" s="4" t="s">
        <v>9</v>
      </c>
      <c r="BO17904" s="4" t="s">
        <v>904</v>
      </c>
      <c r="BP17904" s="4" t="s">
        <v>7</v>
      </c>
      <c r="BQ17904" s="4" t="s">
        <v>7</v>
      </c>
      <c r="BR17904" s="4" t="s">
        <v>19</v>
      </c>
      <c r="BS17904" s="4" t="s">
        <v>9</v>
      </c>
      <c r="BT17904" s="4" t="s">
        <v>904</v>
      </c>
      <c r="BU17904" s="4" t="s">
        <v>7</v>
      </c>
      <c r="BV17904" s="4" t="s">
        <v>7</v>
      </c>
      <c r="BW17904" s="4" t="s">
        <v>19</v>
      </c>
      <c r="BX17904" s="4" t="s">
        <v>9</v>
      </c>
      <c r="BY17904" s="4" t="s">
        <v>904</v>
      </c>
      <c r="BZ17904" s="4" t="s">
        <v>7</v>
      </c>
      <c r="CA17904" s="4" t="s">
        <v>7</v>
      </c>
      <c r="CB17904" s="4" t="s">
        <v>19</v>
      </c>
      <c r="CC17904" s="4" t="s">
        <v>9</v>
      </c>
      <c r="CD17904" s="4" t="s">
        <v>904</v>
      </c>
      <c r="CE17904" s="4" t="s">
        <v>7</v>
      </c>
      <c r="CF17904" s="4" t="s">
        <v>7</v>
      </c>
      <c r="CG17904" s="4" t="s">
        <v>19</v>
      </c>
      <c r="CH17904" s="4" t="s">
        <v>9</v>
      </c>
      <c r="CI17904" s="4" t="s">
        <v>904</v>
      </c>
      <c r="CJ17904" s="4" t="s">
        <v>7</v>
      </c>
      <c r="CK17904" s="4" t="s">
        <v>7</v>
      </c>
      <c r="CL17904" s="4" t="s">
        <v>19</v>
      </c>
      <c r="CM17904" s="4" t="s">
        <v>9</v>
      </c>
      <c r="CN17904" s="4" t="s">
        <v>904</v>
      </c>
      <c r="CO17904" s="4" t="s">
        <v>7</v>
      </c>
      <c r="CP17904" s="4" t="s">
        <v>7</v>
      </c>
      <c r="CQ17904" s="4" t="s">
        <v>19</v>
      </c>
      <c r="CR17904" s="4" t="s">
        <v>9</v>
      </c>
      <c r="CS17904" s="4" t="s">
        <v>904</v>
      </c>
      <c r="CT17904" s="4" t="s">
        <v>7</v>
      </c>
      <c r="CU17904" s="4" t="s">
        <v>7</v>
      </c>
      <c r="CV17904" s="4" t="s">
        <v>19</v>
      </c>
      <c r="CW17904" s="4" t="s">
        <v>9</v>
      </c>
      <c r="CX17904" s="4" t="s">
        <v>904</v>
      </c>
      <c r="CY17904" s="4" t="s">
        <v>7</v>
      </c>
      <c r="CZ17904" s="4" t="s">
        <v>7</v>
      </c>
      <c r="DA17904" s="4" t="s">
        <v>19</v>
      </c>
      <c r="DB17904" s="4" t="s">
        <v>9</v>
      </c>
      <c r="DC17904" s="4" t="s">
        <v>904</v>
      </c>
      <c r="DD17904" s="4" t="s">
        <v>7</v>
      </c>
      <c r="DE17904" s="4" t="s">
        <v>7</v>
      </c>
      <c r="DF17904" s="4" t="s">
        <v>19</v>
      </c>
      <c r="DG17904" s="4" t="s">
        <v>9</v>
      </c>
      <c r="DH17904" s="4" t="s">
        <v>904</v>
      </c>
      <c r="DI17904" s="4" t="s">
        <v>7</v>
      </c>
      <c r="DJ17904" s="4" t="s">
        <v>7</v>
      </c>
      <c r="DK17904" s="4" t="s">
        <v>19</v>
      </c>
      <c r="DL17904" s="4" t="s">
        <v>9</v>
      </c>
      <c r="DM17904" s="4" t="s">
        <v>904</v>
      </c>
      <c r="DN17904" s="4" t="s">
        <v>7</v>
      </c>
      <c r="DO17904" s="4" t="s">
        <v>7</v>
      </c>
      <c r="DP17904" s="4" t="s">
        <v>19</v>
      </c>
      <c r="DQ17904" s="4" t="s">
        <v>9</v>
      </c>
      <c r="DR17904" s="4" t="s">
        <v>904</v>
      </c>
    </row>
    <row r="17905" spans="1:122">
      <c r="A17905" t="n">
        <v>160624</v>
      </c>
      <c r="B17905" s="92" t="n">
        <v>257</v>
      </c>
      <c r="C17905" s="7" t="n">
        <v>7</v>
      </c>
      <c r="D17905" s="7" t="n">
        <v>65533</v>
      </c>
      <c r="E17905" s="7" t="n">
        <v>20328</v>
      </c>
      <c r="F17905" s="7" t="s">
        <v>20</v>
      </c>
      <c r="G17905" s="7" t="n">
        <f t="normal" ca="1">32-LENB(INDIRECT(ADDRESS(17905,6)))</f>
        <v>0</v>
      </c>
      <c r="H17905" s="7" t="n">
        <v>7</v>
      </c>
      <c r="I17905" s="7" t="n">
        <v>65533</v>
      </c>
      <c r="J17905" s="7" t="n">
        <v>20329</v>
      </c>
      <c r="K17905" s="7" t="s">
        <v>20</v>
      </c>
      <c r="L17905" s="7" t="n">
        <f t="normal" ca="1">32-LENB(INDIRECT(ADDRESS(17905,11)))</f>
        <v>0</v>
      </c>
      <c r="M17905" s="7" t="n">
        <v>7</v>
      </c>
      <c r="N17905" s="7" t="n">
        <v>65533</v>
      </c>
      <c r="O17905" s="7" t="n">
        <v>11324</v>
      </c>
      <c r="P17905" s="7" t="s">
        <v>20</v>
      </c>
      <c r="Q17905" s="7" t="n">
        <f t="normal" ca="1">32-LENB(INDIRECT(ADDRESS(17905,16)))</f>
        <v>0</v>
      </c>
      <c r="R17905" s="7" t="n">
        <v>4</v>
      </c>
      <c r="S17905" s="7" t="n">
        <v>65533</v>
      </c>
      <c r="T17905" s="7" t="n">
        <v>2000</v>
      </c>
      <c r="U17905" s="7" t="s">
        <v>20</v>
      </c>
      <c r="V17905" s="7" t="n">
        <f t="normal" ca="1">32-LENB(INDIRECT(ADDRESS(17905,21)))</f>
        <v>0</v>
      </c>
      <c r="W17905" s="7" t="n">
        <v>4</v>
      </c>
      <c r="X17905" s="7" t="n">
        <v>65533</v>
      </c>
      <c r="Y17905" s="7" t="n">
        <v>2000</v>
      </c>
      <c r="Z17905" s="7" t="s">
        <v>20</v>
      </c>
      <c r="AA17905" s="7" t="n">
        <f t="normal" ca="1">32-LENB(INDIRECT(ADDRESS(17905,26)))</f>
        <v>0</v>
      </c>
      <c r="AB17905" s="7" t="n">
        <v>7</v>
      </c>
      <c r="AC17905" s="7" t="n">
        <v>65533</v>
      </c>
      <c r="AD17905" s="7" t="n">
        <v>13350</v>
      </c>
      <c r="AE17905" s="7" t="s">
        <v>20</v>
      </c>
      <c r="AF17905" s="7" t="n">
        <f t="normal" ca="1">32-LENB(INDIRECT(ADDRESS(17905,31)))</f>
        <v>0</v>
      </c>
      <c r="AG17905" s="7" t="n">
        <v>7</v>
      </c>
      <c r="AH17905" s="7" t="n">
        <v>65533</v>
      </c>
      <c r="AI17905" s="7" t="n">
        <v>13351</v>
      </c>
      <c r="AJ17905" s="7" t="s">
        <v>20</v>
      </c>
      <c r="AK17905" s="7" t="n">
        <f t="normal" ca="1">32-LENB(INDIRECT(ADDRESS(17905,36)))</f>
        <v>0</v>
      </c>
      <c r="AL17905" s="7" t="n">
        <v>4</v>
      </c>
      <c r="AM17905" s="7" t="n">
        <v>65533</v>
      </c>
      <c r="AN17905" s="7" t="n">
        <v>12010</v>
      </c>
      <c r="AO17905" s="7" t="s">
        <v>20</v>
      </c>
      <c r="AP17905" s="7" t="n">
        <f t="normal" ca="1">32-LENB(INDIRECT(ADDRESS(17905,41)))</f>
        <v>0</v>
      </c>
      <c r="AQ17905" s="7" t="n">
        <v>7</v>
      </c>
      <c r="AR17905" s="7" t="n">
        <v>65533</v>
      </c>
      <c r="AS17905" s="7" t="n">
        <v>62374</v>
      </c>
      <c r="AT17905" s="7" t="s">
        <v>20</v>
      </c>
      <c r="AU17905" s="7" t="n">
        <f t="normal" ca="1">32-LENB(INDIRECT(ADDRESS(17905,46)))</f>
        <v>0</v>
      </c>
      <c r="AV17905" s="7" t="n">
        <v>7</v>
      </c>
      <c r="AW17905" s="7" t="n">
        <v>65533</v>
      </c>
      <c r="AX17905" s="7" t="n">
        <v>62375</v>
      </c>
      <c r="AY17905" s="7" t="s">
        <v>20</v>
      </c>
      <c r="AZ17905" s="7" t="n">
        <f t="normal" ca="1">32-LENB(INDIRECT(ADDRESS(17905,51)))</f>
        <v>0</v>
      </c>
      <c r="BA17905" s="7" t="n">
        <v>7</v>
      </c>
      <c r="BB17905" s="7" t="n">
        <v>65533</v>
      </c>
      <c r="BC17905" s="7" t="n">
        <v>62376</v>
      </c>
      <c r="BD17905" s="7" t="s">
        <v>20</v>
      </c>
      <c r="BE17905" s="7" t="n">
        <f t="normal" ca="1">32-LENB(INDIRECT(ADDRESS(17905,56)))</f>
        <v>0</v>
      </c>
      <c r="BF17905" s="7" t="n">
        <v>7</v>
      </c>
      <c r="BG17905" s="7" t="n">
        <v>65533</v>
      </c>
      <c r="BH17905" s="7" t="n">
        <v>13352</v>
      </c>
      <c r="BI17905" s="7" t="s">
        <v>20</v>
      </c>
      <c r="BJ17905" s="7" t="n">
        <f t="normal" ca="1">32-LENB(INDIRECT(ADDRESS(17905,61)))</f>
        <v>0</v>
      </c>
      <c r="BK17905" s="7" t="n">
        <v>7</v>
      </c>
      <c r="BL17905" s="7" t="n">
        <v>65533</v>
      </c>
      <c r="BM17905" s="7" t="n">
        <v>13353</v>
      </c>
      <c r="BN17905" s="7" t="s">
        <v>20</v>
      </c>
      <c r="BO17905" s="7" t="n">
        <f t="normal" ca="1">32-LENB(INDIRECT(ADDRESS(17905,66)))</f>
        <v>0</v>
      </c>
      <c r="BP17905" s="7" t="n">
        <v>7</v>
      </c>
      <c r="BQ17905" s="7" t="n">
        <v>65533</v>
      </c>
      <c r="BR17905" s="7" t="n">
        <v>13354</v>
      </c>
      <c r="BS17905" s="7" t="s">
        <v>20</v>
      </c>
      <c r="BT17905" s="7" t="n">
        <f t="normal" ca="1">32-LENB(INDIRECT(ADDRESS(17905,71)))</f>
        <v>0</v>
      </c>
      <c r="BU17905" s="7" t="n">
        <v>7</v>
      </c>
      <c r="BV17905" s="7" t="n">
        <v>65533</v>
      </c>
      <c r="BW17905" s="7" t="n">
        <v>62377</v>
      </c>
      <c r="BX17905" s="7" t="s">
        <v>20</v>
      </c>
      <c r="BY17905" s="7" t="n">
        <f t="normal" ca="1">32-LENB(INDIRECT(ADDRESS(17905,76)))</f>
        <v>0</v>
      </c>
      <c r="BZ17905" s="7" t="n">
        <v>7</v>
      </c>
      <c r="CA17905" s="7" t="n">
        <v>65533</v>
      </c>
      <c r="CB17905" s="7" t="n">
        <v>13355</v>
      </c>
      <c r="CC17905" s="7" t="s">
        <v>20</v>
      </c>
      <c r="CD17905" s="7" t="n">
        <f t="normal" ca="1">32-LENB(INDIRECT(ADDRESS(17905,81)))</f>
        <v>0</v>
      </c>
      <c r="CE17905" s="7" t="n">
        <v>7</v>
      </c>
      <c r="CF17905" s="7" t="n">
        <v>65533</v>
      </c>
      <c r="CG17905" s="7" t="n">
        <v>62378</v>
      </c>
      <c r="CH17905" s="7" t="s">
        <v>20</v>
      </c>
      <c r="CI17905" s="7" t="n">
        <f t="normal" ca="1">32-LENB(INDIRECT(ADDRESS(17905,86)))</f>
        <v>0</v>
      </c>
      <c r="CJ17905" s="7" t="n">
        <v>7</v>
      </c>
      <c r="CK17905" s="7" t="n">
        <v>65533</v>
      </c>
      <c r="CL17905" s="7" t="n">
        <v>62379</v>
      </c>
      <c r="CM17905" s="7" t="s">
        <v>20</v>
      </c>
      <c r="CN17905" s="7" t="n">
        <f t="normal" ca="1">32-LENB(INDIRECT(ADDRESS(17905,91)))</f>
        <v>0</v>
      </c>
      <c r="CO17905" s="7" t="n">
        <v>7</v>
      </c>
      <c r="CP17905" s="7" t="n">
        <v>65533</v>
      </c>
      <c r="CQ17905" s="7" t="n">
        <v>22337</v>
      </c>
      <c r="CR17905" s="7" t="s">
        <v>20</v>
      </c>
      <c r="CS17905" s="7" t="n">
        <f t="normal" ca="1">32-LENB(INDIRECT(ADDRESS(17905,96)))</f>
        <v>0</v>
      </c>
      <c r="CT17905" s="7" t="n">
        <v>7</v>
      </c>
      <c r="CU17905" s="7" t="n">
        <v>65533</v>
      </c>
      <c r="CV17905" s="7" t="n">
        <v>22338</v>
      </c>
      <c r="CW17905" s="7" t="s">
        <v>20</v>
      </c>
      <c r="CX17905" s="7" t="n">
        <f t="normal" ca="1">32-LENB(INDIRECT(ADDRESS(17905,101)))</f>
        <v>0</v>
      </c>
      <c r="CY17905" s="7" t="n">
        <v>7</v>
      </c>
      <c r="CZ17905" s="7" t="n">
        <v>65533</v>
      </c>
      <c r="DA17905" s="7" t="n">
        <v>17463</v>
      </c>
      <c r="DB17905" s="7" t="s">
        <v>20</v>
      </c>
      <c r="DC17905" s="7" t="n">
        <f t="normal" ca="1">32-LENB(INDIRECT(ADDRESS(17905,106)))</f>
        <v>0</v>
      </c>
      <c r="DD17905" s="7" t="n">
        <v>7</v>
      </c>
      <c r="DE17905" s="7" t="n">
        <v>65533</v>
      </c>
      <c r="DF17905" s="7" t="n">
        <v>20330</v>
      </c>
      <c r="DG17905" s="7" t="s">
        <v>20</v>
      </c>
      <c r="DH17905" s="7" t="n">
        <f t="normal" ca="1">32-LENB(INDIRECT(ADDRESS(17905,111)))</f>
        <v>0</v>
      </c>
      <c r="DI17905" s="7" t="n">
        <v>7</v>
      </c>
      <c r="DJ17905" s="7" t="n">
        <v>65533</v>
      </c>
      <c r="DK17905" s="7" t="n">
        <v>2371</v>
      </c>
      <c r="DL17905" s="7" t="s">
        <v>20</v>
      </c>
      <c r="DM17905" s="7" t="n">
        <f t="normal" ca="1">32-LENB(INDIRECT(ADDRESS(17905,116)))</f>
        <v>0</v>
      </c>
      <c r="DN17905" s="7" t="n">
        <v>0</v>
      </c>
      <c r="DO17905" s="7" t="n">
        <v>65533</v>
      </c>
      <c r="DP17905" s="7" t="n">
        <v>0</v>
      </c>
      <c r="DQ17905" s="7" t="s">
        <v>20</v>
      </c>
      <c r="DR17905" s="7" t="n">
        <f t="normal" ca="1">32-LENB(INDIRECT(ADDRESS(17905,121)))</f>
        <v>0</v>
      </c>
    </row>
    <row r="17906" spans="1:122">
      <c r="A17906" t="s">
        <v>4</v>
      </c>
      <c r="B17906" s="4" t="s">
        <v>5</v>
      </c>
    </row>
    <row r="17907" spans="1:122">
      <c r="A17907" t="n">
        <v>161584</v>
      </c>
      <c r="B17907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2025-09-06T21:46:20</dcterms:created>
  <dcterms:modified xsi:type="dcterms:W3CDTF">2025-09-06T21:46:20</dcterms:modified>
</cp:coreProperties>
</file>