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73FFD5"/>
      </patternFill>
    </fill>
    <fill>
      <patternFill patternType="solid">
        <fgColor rgb="FFFF8F73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7873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FF9673"/>
      </patternFill>
    </fill>
    <fill>
      <patternFill patternType="solid">
        <fgColor rgb="FFFF94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AD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B0FF73"/>
      </patternFill>
    </fill>
    <fill>
      <patternFill patternType="solid">
        <fgColor rgb="FFFFC9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DFF73"/>
      </patternFill>
    </fill>
    <fill>
      <patternFill patternType="solid">
        <fgColor rgb="FFFFFD73"/>
      </patternFill>
    </fill>
    <fill>
      <patternFill patternType="solid">
        <fgColor rgb="FFFFEC73"/>
      </patternFill>
    </fill>
    <fill>
      <patternFill patternType="solid">
        <fgColor rgb="FFE8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C7FF73"/>
      </patternFill>
    </fill>
    <fill>
      <patternFill patternType="solid">
        <fgColor rgb="FFADFF73"/>
      </patternFill>
    </fill>
    <fill>
      <patternFill patternType="solid">
        <fgColor rgb="FFFFC073"/>
      </patternFill>
    </fill>
    <fill>
      <patternFill patternType="solid">
        <fgColor rgb="FFFFFF73"/>
      </patternFill>
    </fill>
    <fill>
      <patternFill patternType="solid">
        <fgColor rgb="FFFF9173"/>
      </patternFill>
    </fill>
    <fill>
      <patternFill patternType="solid">
        <fgColor rgb="FF98FF73"/>
      </patternFill>
    </fill>
    <fill>
      <patternFill patternType="solid">
        <fgColor rgb="FFFFB773"/>
      </patternFill>
    </fill>
    <fill>
      <patternFill patternType="solid">
        <fgColor rgb="FFFFCE73"/>
      </patternFill>
    </fill>
    <fill>
      <patternFill patternType="solid">
        <fgColor rgb="FFFFDA73"/>
      </patternFill>
    </fill>
    <fill>
      <patternFill patternType="solid">
        <fgColor rgb="FFFFA473"/>
      </patternFill>
    </fill>
    <fill>
      <patternFill patternType="solid">
        <fgColor rgb="FFF8FF73"/>
      </patternFill>
    </fill>
    <fill>
      <patternFill patternType="solid">
        <fgColor rgb="FFA2FF73"/>
      </patternFill>
    </fill>
    <fill>
      <patternFill patternType="solid">
        <fgColor rgb="FFABFF73"/>
      </patternFill>
    </fill>
    <fill>
      <patternFill patternType="solid">
        <fgColor rgb="FF73FF8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0" xfId="0" applyFill="1" applyAlignment="1">
      <alignment horizontal="center" vertical="center" wrapText="1"/>
    </xf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<sst xmlns="http://schemas.openxmlformats.org/spreadsheetml/2006/main" count="13527" uniqueCount="319">
  <si>
    <t>CS2</t>
  </si>
  <si>
    <t>e7120</t>
  </si>
  <si>
    <t>FUNCTION</t>
  </si>
  <si>
    <t/>
  </si>
  <si>
    <t>Location</t>
  </si>
  <si>
    <t>OP Code</t>
  </si>
  <si>
    <t>string</t>
  </si>
  <si>
    <t>be7120</t>
  </si>
  <si>
    <t>fill</t>
  </si>
  <si>
    <t>int</t>
  </si>
  <si>
    <t>short</t>
  </si>
  <si>
    <t>npc350_c05_0</t>
  </si>
  <si>
    <t/>
  </si>
  <si>
    <t>byte</t>
  </si>
  <si>
    <t>bytearray</t>
  </si>
  <si>
    <t>mon224</t>
  </si>
  <si>
    <t>npc048_0</t>
  </si>
  <si>
    <t>npc073_0</t>
  </si>
  <si>
    <t>mon104_0</t>
  </si>
  <si>
    <t>mon104_c00_0</t>
  </si>
  <si>
    <t>mon026</t>
  </si>
  <si>
    <t>PreInit</t>
  </si>
  <si>
    <t>Init</t>
  </si>
  <si>
    <t>float</t>
  </si>
  <si>
    <t>pointer</t>
  </si>
  <si>
    <t>tbox00</t>
  </si>
  <si>
    <t>tbox01</t>
  </si>
  <si>
    <t>tbox02</t>
  </si>
  <si>
    <t>EV_AVoice_Treasure01</t>
  </si>
  <si>
    <t>breakobj00</t>
  </si>
  <si>
    <t>LP_dropItem</t>
  </si>
  <si>
    <t>breakobj01</t>
  </si>
  <si>
    <t>breakobj02</t>
  </si>
  <si>
    <t>breakobj03</t>
  </si>
  <si>
    <t>breakobj04</t>
  </si>
  <si>
    <t>breakobj05</t>
  </si>
  <si>
    <t>breakobj06</t>
  </si>
  <si>
    <t>breakobj07</t>
  </si>
  <si>
    <t>healobject00</t>
  </si>
  <si>
    <t>LP_healobject</t>
  </si>
  <si>
    <t>healobject01</t>
  </si>
  <si>
    <t>LP_healobject1</t>
  </si>
  <si>
    <t>Init_Replay</t>
  </si>
  <si>
    <t>Init_Replay</t>
  </si>
  <si>
    <t>LP_ductin00</t>
  </si>
  <si>
    <t>LP_ductin_ST</t>
  </si>
  <si>
    <t>Reinit</t>
  </si>
  <si>
    <t>Npc_Table</t>
  </si>
  <si>
    <t>ET_02_05_00_Reinit</t>
  </si>
  <si>
    <t>LP_ductin_ST</t>
  </si>
  <si>
    <t>#E[5]#M_4</t>
  </si>
  <si>
    <t>dialog</t>
  </si>
  <si>
    <t>#K#0THeehee! That was just like being
a character in a spy novel!</t>
  </si>
  <si>
    <t>#E[D]#M_9</t>
  </si>
  <si>
    <t>#K#0THaha... Anyway, let's make our way
to the deck.</t>
  </si>
  <si>
    <t>FC_Party_Face_Reset2</t>
  </si>
  <si>
    <t>FC_MapJumpState</t>
  </si>
  <si>
    <t>FC_MapJumpState2</t>
  </si>
  <si>
    <t>LP_healobject</t>
  </si>
  <si>
    <t>EV_healobject</t>
  </si>
  <si>
    <t>LP_healobject1</t>
  </si>
  <si>
    <t>AV_02006</t>
  </si>
  <si>
    <t>AV_02006</t>
  </si>
  <si>
    <t>AV_02006b</t>
  </si>
  <si>
    <t>AV_02008</t>
  </si>
  <si>
    <t>AV_02008</t>
  </si>
  <si>
    <t>Npc_Table</t>
  </si>
  <si>
    <t>e7120_soldier_r01_setting</t>
  </si>
  <si>
    <t>e7120_soldier_r02_setting</t>
  </si>
  <si>
    <t>evnpc_soldier_002_setting</t>
  </si>
  <si>
    <t>AniEv1565</t>
  </si>
  <si>
    <t>NPC_atari00</t>
  </si>
  <si>
    <t>R_arm_point</t>
  </si>
  <si>
    <t>7</t>
  </si>
  <si>
    <t>A</t>
  </si>
  <si>
    <t>#b</t>
  </si>
  <si>
    <t>0</t>
  </si>
  <si>
    <t>evnpc_soldier_003_setting</t>
  </si>
  <si>
    <t>NPC_atari01</t>
  </si>
  <si>
    <t>evnpc_soldier_004_setting</t>
  </si>
  <si>
    <t>NPC_atari02</t>
  </si>
  <si>
    <t>evnpc_soldier_005_setting</t>
  </si>
  <si>
    <t>NPC_atari03</t>
  </si>
  <si>
    <t>TK_evnpc_soldier_002</t>
  </si>
  <si>
    <t>TK_evnpc_kizetu</t>
  </si>
  <si>
    <t>TK_evnpc_soldier_003</t>
  </si>
  <si>
    <t>TK_evnpc_soldier_004</t>
  </si>
  <si>
    <t>TK_evnpc_soldier_005</t>
  </si>
  <si>
    <t>EV_02_04_00</t>
  </si>
  <si>
    <t>Start</t>
  </si>
  <si>
    <t>End</t>
  </si>
  <si>
    <t>AniFieldAttack</t>
  </si>
  <si>
    <t>AniWait</t>
  </si>
  <si>
    <t>FC_Start_Party</t>
  </si>
  <si>
    <t>C_NPC350_C05</t>
  </si>
  <si>
    <t>Provincial Army Soldier</t>
  </si>
  <si>
    <t>C_NPC350_C06</t>
  </si>
  <si>
    <t>FC_chr_entry</t>
  </si>
  <si>
    <t>AniEvCraft04_01</t>
  </si>
  <si>
    <t>AniEvShagami</t>
  </si>
  <si>
    <t>AniEvTeMune</t>
  </si>
  <si>
    <t>3</t>
  </si>
  <si>
    <t>AniWait2</t>
  </si>
  <si>
    <t>ET_look_dir_Around</t>
  </si>
  <si>
    <t>8</t>
  </si>
  <si>
    <t>#E[1]#M_0</t>
  </si>
  <si>
    <t>#3KWhew... Looks like we're in the clear
for that part of the ship, at least.</t>
  </si>
  <si>
    <t>#E[9]#M_0</t>
  </si>
  <si>
    <t>My, that was intense.</t>
  </si>
  <si>
    <t>#E[K4]#e[5]#M_4It's like I've stepped right into the
world of one of those spy novels that
are so popular these days.</t>
  </si>
  <si>
    <t>#E_8#M_9</t>
  </si>
  <si>
    <t>#3KHaha. Anyway, here's hoping we can
make it to the deck without getting
caug--</t>
  </si>
  <si>
    <t>2[autoE2]</t>
  </si>
  <si>
    <t>A[autoMA]</t>
  </si>
  <si>
    <t>#E[C]#M_A</t>
  </si>
  <si>
    <t>What is it?</t>
  </si>
  <si>
    <t>#E[3]#M_A</t>
  </si>
  <si>
    <t>Soldiers are coming this way. 
Keep a safe distance and let
me handle this.</t>
  </si>
  <si>
    <t>#E_8#M[A]</t>
  </si>
  <si>
    <t>!</t>
  </si>
  <si>
    <t>2</t>
  </si>
  <si>
    <t>AniEvAttachEquip</t>
  </si>
  <si>
    <t>door01</t>
  </si>
  <si>
    <t>open1</t>
  </si>
  <si>
    <t>close1</t>
  </si>
  <si>
    <t>#2PWhew... It feels like the closest thing
we have to someone ordinary around
here is that kid.</t>
  </si>
  <si>
    <t>#E_8#M_0It's pretty nerve-racking having to
be around them all.</t>
  </si>
  <si>
    <t>#E_8#M_0</t>
  </si>
  <si>
    <t>#1PI just wish I could get to see Princess
Alfin in person...</t>
  </si>
  <si>
    <t>#E_4#M_A</t>
  </si>
  <si>
    <t>#2K...Oh.</t>
  </si>
  <si>
    <t>#2K#FWha...?</t>
  </si>
  <si>
    <t>#E_6#M_A</t>
  </si>
  <si>
    <t>#3K#5SToo late!</t>
  </si>
  <si>
    <t>ET_look_dir_Around</t>
  </si>
  <si>
    <t>EV_02_04_01</t>
  </si>
  <si>
    <t>SubAttackEndEV</t>
  </si>
  <si>
    <t>AniEvWeak</t>
  </si>
  <si>
    <t>9</t>
  </si>
  <si>
    <t>#E[9]#M_A</t>
  </si>
  <si>
    <t>#500WGah...</t>
  </si>
  <si>
    <t>#500WThey're strong...</t>
  </si>
  <si>
    <t>#K*pant*</t>
  </si>
  <si>
    <t>#KAre you all right, Your Highness?</t>
  </si>
  <si>
    <t>#KY-Yes, I'm fine... Thanks to you,
of course.</t>
  </si>
  <si>
    <t>#E_2#M_ALet's be going. I'll be sure to stay
very close to you!</t>
  </si>
  <si>
    <t>FC_look_dir_Yes</t>
  </si>
  <si>
    <t>#E_2#M_9</t>
  </si>
  <si>
    <t>#KGood. All right, here we go!</t>
  </si>
  <si>
    <t>FC_End_Party</t>
  </si>
  <si>
    <t>Reinit</t>
  </si>
  <si>
    <t>EV_02_05_00</t>
  </si>
  <si>
    <t>C_MON224</t>
  </si>
  <si>
    <t>Military Monster</t>
  </si>
  <si>
    <t>mon000</t>
  </si>
  <si>
    <t>AniRun</t>
  </si>
  <si>
    <t>AniEv3010</t>
  </si>
  <si>
    <t>Soldier's Voice</t>
  </si>
  <si>
    <t>#E_2#M_A</t>
  </si>
  <si>
    <t>#1P#3SThere they are!</t>
  </si>
  <si>
    <t>#1P#3SRecover the princess!</t>
  </si>
  <si>
    <t>#E_2#M[8]</t>
  </si>
  <si>
    <t>#1KOh...</t>
  </si>
  <si>
    <t>#E_3#M_A</t>
  </si>
  <si>
    <t>#1KTwo soldiers, one military monster.
Shouldn't be a problem.</t>
  </si>
  <si>
    <t>#E_2#M_AStay back, please.</t>
  </si>
  <si>
    <t>#K#FRight!</t>
  </si>
  <si>
    <t>ET_02_05_00_Reinit</t>
  </si>
  <si>
    <t>ET_02_06_00_LoopQuake</t>
  </si>
  <si>
    <t>Sub_Quake0</t>
  </si>
  <si>
    <t>EV_02_06_00</t>
  </si>
  <si>
    <t>event/ev2re010.eff</t>
  </si>
  <si>
    <t>event/ev2re004.eff</t>
  </si>
  <si>
    <t>event/ev2re011.eff</t>
  </si>
  <si>
    <t>C_NPC048</t>
  </si>
  <si>
    <t>Bleublanc</t>
  </si>
  <si>
    <t>C_NPC073</t>
  </si>
  <si>
    <t>Duvalie</t>
  </si>
  <si>
    <t>AniEvKincho</t>
  </si>
  <si>
    <t>AniEv3402</t>
  </si>
  <si>
    <t>AniEv3407</t>
  </si>
  <si>
    <t>AniEvRyoteMune</t>
  </si>
  <si>
    <t>AniEvRyoteburi</t>
  </si>
  <si>
    <t>AniEvSian</t>
  </si>
  <si>
    <t>AniEv3010b</t>
  </si>
  <si>
    <t>AniEv3020</t>
  </si>
  <si>
    <t>AniEvTeKosi</t>
  </si>
  <si>
    <t>AniEvUdegumiF</t>
  </si>
  <si>
    <t>C_PLY000</t>
  </si>
  <si>
    <t>Rean</t>
  </si>
  <si>
    <t>AniEvSCraft01_01</t>
  </si>
  <si>
    <t>AniEvSCraft01_02</t>
  </si>
  <si>
    <t>ChangeHair</t>
  </si>
  <si>
    <t>C</t>
  </si>
  <si>
    <t>...?!</t>
  </si>
  <si>
    <t>#2PHow did you get ahead of us?</t>
  </si>
  <si>
    <t>#2PHaha. I'll freely admit, I wasn't actually
expecting you to join the alliance...</t>
  </si>
  <si>
    <t>#E_0#M_4But not even in my wildest dreams did
I imagine you'd try to flee the ship with
our dearest princess!</t>
  </si>
  <si>
    <t>#2PYou're a bold one, I'll give you that.</t>
  </si>
  <si>
    <t>AniEvWait</t>
  </si>
  <si>
    <t>#KI wasn't expecting to run into either
of you on the way out, either.</t>
  </si>
  <si>
    <t>#E_2#M_AYou guys aren't called the Phantom Thief
and Duvalie the Swift for nothing.</t>
  </si>
  <si>
    <t>#E[K]#M_A</t>
  </si>
  <si>
    <t>#KHmph. Trying to praise us won't get us
to let you pass.</t>
  </si>
  <si>
    <t>#E[3]#M_0</t>
  </si>
  <si>
    <t>#KPrincess Alfin is one of this nation's
most precious treasures.</t>
  </si>
  <si>
    <t>#E[2]#M_4You surely couldn't have thought that
I, the Phantom Thief, would allow you
to steal her from us, could you?</t>
  </si>
  <si>
    <t>#KI'm not being 'stolen' by anyone.</t>
  </si>
  <si>
    <t>#E_2#M_0If anything, I was the one who whispered
sweet nothings into his ear and tempted
him to run away with me.</t>
  </si>
  <si>
    <t>#E[C]#M_0</t>
  </si>
  <si>
    <t>#4K#FOh, my! What a passionate young lady you
are! Forgive me for being so presumptuous.</t>
  </si>
  <si>
    <t>#E_2#M_4You've no doubt taken after your brother
in more ways than one.</t>
  </si>
  <si>
    <t>#FI'd like to believe that I'm not QUITE the
oddball he is.</t>
  </si>
  <si>
    <t>#E[5]#M_0</t>
  </si>
  <si>
    <t>I couldn't agree more with his belief that
love is the truest form of beauty, however.</t>
  </si>
  <si>
    <t>#E[C]#M_4</t>
  </si>
  <si>
    <t>Really, now?</t>
  </si>
  <si>
    <t xml:space="preserve">#F#K#0TTeeheehee! </t>
  </si>
  <si>
    <t>F</t>
  </si>
  <si>
    <t>#E[D]#M[9]</t>
  </si>
  <si>
    <t>#K(They're actually hitting it off...)</t>
  </si>
  <si>
    <t>#E[B]#M_A</t>
  </si>
  <si>
    <t>I think that's enough messing around
for one day!</t>
  </si>
  <si>
    <t>#E[O]#M_AYou're an Enforcer, Bleublanc.
Take your work seriously and BEHAVE.</t>
  </si>
  <si>
    <t>Haha. I think the number of Enforcers
who take things seriously are in the
minority, I'm afraid.</t>
  </si>
  <si>
    <t>#E_0#M_0Still, you're right about us having played
around for long enough.</t>
  </si>
  <si>
    <t>#E_2#M_0</t>
  </si>
  <si>
    <t>I find the many mysteries surrounding you
fascinating, but there's a certain appeal
to them remaining forever unsolved, too.</t>
  </si>
  <si>
    <t>#E_6#M_9</t>
  </si>
  <si>
    <t>#1PYou may think yourself a swordsman,
but allow me to show you how little
you truly know.</t>
  </si>
  <si>
    <t>8[autoE8]</t>
  </si>
  <si>
    <t>#E_8#M_A</t>
  </si>
  <si>
    <t>A-Are you sure you can do this?</t>
  </si>
  <si>
    <t>#E[1]#M_9</t>
  </si>
  <si>
    <t>I'll be fine. Don't worry about me.</t>
  </si>
  <si>
    <t>#E_J#M_9The gap in skill between us is small
enough that I should be able to force
our way through.</t>
  </si>
  <si>
    <t>#K#FOh...?</t>
  </si>
  <si>
    <t>#2K#FSmall?! The difference in our strength is
like night and day, you boor! And if you're
foolish enough to be unable to see that...</t>
  </si>
  <si>
    <t>#5S...then allow me to make you realize your
folly and pay for your arrogance!</t>
  </si>
  <si>
    <t>#E[7]#M_A</t>
  </si>
  <si>
    <t>#3K#0T#800WThe one being foolish and arrogant
is YOU.</t>
  </si>
  <si>
    <t>Sub_Quake0</t>
  </si>
  <si>
    <t>#E[C]#M[8]</t>
  </si>
  <si>
    <t>#K#0T...?!</t>
  </si>
  <si>
    <t>#K#0TMy, my...</t>
  </si>
  <si>
    <t>Rean...?</t>
  </si>
  <si>
    <t>I owe me being able to do this to you,
Your Highness. You and Elise.</t>
  </si>
  <si>
    <t>#E_F#M_9...No. Everyone who's done anything to aid
us in coming this far deserves thanks.</t>
  </si>
  <si>
    <t>ET_02_06_00_LoopQuake</t>
  </si>
  <si>
    <t>#E[BBBBBBBBBBBBBBBBBBBM6]#M[2BBBBBBBBBBBBBBBBBBBB27]</t>
  </si>
  <si>
    <t>#5C#5S#5CRaaaaaah!</t>
  </si>
  <si>
    <t>M7</t>
  </si>
  <si>
    <t>#E_F#M_A</t>
  </si>
  <si>
    <t>#KWh-What's happened to him?!</t>
  </si>
  <si>
    <t>#KCould this be your ogre power?</t>
  </si>
  <si>
    <t>#E_4#M[8]</t>
  </si>
  <si>
    <t>#K#800W...!</t>
  </si>
  <si>
    <t>#5C#5CEight Leaves, One Blade school, 
intermediate level...</t>
  </si>
  <si>
    <t>#5C#5S#5CI, Rean Schwarzer, will be your opponent!</t>
  </si>
  <si>
    <t>EV_02_06_01</t>
  </si>
  <si>
    <t>battle/crfi02_2.eff</t>
  </si>
  <si>
    <t>event/ev2re015.eff</t>
  </si>
  <si>
    <t>C_NPC020</t>
  </si>
  <si>
    <t>Scarlet</t>
  </si>
  <si>
    <t>C_NPC021</t>
  </si>
  <si>
    <t>Vulcan</t>
  </si>
  <si>
    <t>AniEv7040</t>
  </si>
  <si>
    <t>AniEv7365</t>
  </si>
  <si>
    <t>AniEv7370</t>
  </si>
  <si>
    <t>AniEv7375</t>
  </si>
  <si>
    <t>AniEv7377</t>
  </si>
  <si>
    <t>AniEv7026</t>
  </si>
  <si>
    <t>AniEvOdoroki</t>
  </si>
  <si>
    <t>AniEvBtlWait</t>
  </si>
  <si>
    <t>AniEv3450</t>
  </si>
  <si>
    <t>AniEvRyoteKosi</t>
  </si>
  <si>
    <t>#K#FHow can this be happening?!
What IS he?!</t>
  </si>
  <si>
    <t>6</t>
  </si>
  <si>
    <t>#E_2#M_4</t>
  </si>
  <si>
    <t>#K#FHahaha. Splendid! Simply splendid!</t>
  </si>
  <si>
    <t>So you finally conquered your power and
made it your own, did you? You continue
to fascinate me, Rean!</t>
  </si>
  <si>
    <t>Rean...</t>
  </si>
  <si>
    <t>#E_J#M_0</t>
  </si>
  <si>
    <t>#5C#5CForgive me, Your Highness.</t>
  </si>
  <si>
    <t>What for?</t>
  </si>
  <si>
    <t>back2_point</t>
  </si>
  <si>
    <t>#E[C]#M[8]#H[2]</t>
  </si>
  <si>
    <t>Aah!</t>
  </si>
  <si>
    <t>door10</t>
  </si>
  <si>
    <t>#E[C]#M[3]</t>
  </si>
  <si>
    <t>#3K#F#5SGoodness!</t>
  </si>
  <si>
    <t>#3K#6S#FW-Wait just a DAMN minute!</t>
  </si>
  <si>
    <t>door11</t>
  </si>
  <si>
    <t>#1PWhoa! What's goin' on here?</t>
  </si>
  <si>
    <t>#E[9]#M_9</t>
  </si>
  <si>
    <t>I don't know, but I don't think it's
worth us chasing after them...</t>
  </si>
  <si>
    <t>EV_SB_02_STOPPER_SOLDIER_01</t>
  </si>
  <si>
    <t>SB_02_STOPPER_SOLDIER</t>
  </si>
  <si>
    <t>AniEvTeburi</t>
  </si>
  <si>
    <t>door13</t>
  </si>
  <si>
    <t>open2</t>
  </si>
  <si>
    <t>I</t>
  </si>
  <si>
    <t>EV_SB_02_STOPPER_SOLDIER_01</t>
  </si>
  <si>
    <t>J</t>
  </si>
  <si>
    <t>#E_0#M_0</t>
  </si>
  <si>
    <t>Ah, if it isn't Master Rean.</t>
  </si>
  <si>
    <t>Is there something that we can help you
with? If so, please don't hesitate to ask.</t>
  </si>
  <si>
    <t>#E[1]#M_A</t>
  </si>
  <si>
    <t>Oh... (Should've figured I wouldn't be
able to get through here.)</t>
  </si>
  <si>
    <t>Nothing in particular. Please, keep up the
good work.</t>
  </si>
  <si>
    <t>1</t>
  </si>
  <si>
    <t>ST_TO_E7110</t>
  </si>
  <si>
    <t>#K#0TWe can't turn back now.
We need to escape.</t>
  </si>
  <si>
    <t>#K#0TOf course! I'm with you all the way!</t>
  </si>
  <si>
    <t>_EV_02_04_00</t>
  </si>
  <si>
    <t>_EV_02_04_01</t>
  </si>
  <si>
    <t>_EV_02_05_00</t>
  </si>
  <si>
    <t>_EV_02_06_00</t>
  </si>
  <si>
    <t>_EV_02_06_01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</si>
</sst>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2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73FFD5"/>
      </patternFill>
    </fill>
    <fill>
      <patternFill patternType="solid">
        <fgColor rgb="FFFF8F73"/>
      </patternFill>
    </fill>
    <fill>
      <patternFill patternType="solid">
        <fgColor rgb="FFFFE8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DEFF73"/>
      </patternFill>
    </fill>
    <fill>
      <patternFill patternType="solid">
        <fgColor rgb="FF94FF73"/>
      </patternFill>
    </fill>
    <fill>
      <patternFill patternType="solid">
        <fgColor rgb="FFFF9F73"/>
      </patternFill>
    </fill>
    <fill>
      <patternFill patternType="solid">
        <fgColor rgb="FFFF7873"/>
      </patternFill>
    </fill>
    <fill>
      <patternFill patternType="solid">
        <fgColor rgb="FF73FF7C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FF9673"/>
      </patternFill>
    </fill>
    <fill>
      <patternFill patternType="solid">
        <fgColor rgb="FFFF9473"/>
      </patternFill>
    </fill>
    <fill>
      <patternFill patternType="solid">
        <fgColor rgb="FFFFA273"/>
      </patternFill>
    </fill>
    <fill>
      <patternFill patternType="solid">
        <fgColor rgb="FFFF8673"/>
      </patternFill>
    </fill>
    <fill>
      <patternFill patternType="solid">
        <fgColor rgb="FFFFA6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AD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BBFF73"/>
      </patternFill>
    </fill>
    <fill>
      <patternFill patternType="solid">
        <fgColor rgb="FFFFA973"/>
      </patternFill>
    </fill>
    <fill>
      <patternFill patternType="solid">
        <fgColor rgb="FFFF9D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B0FF73"/>
      </patternFill>
    </fill>
    <fill>
      <patternFill patternType="solid">
        <fgColor rgb="FFFFC9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EF73"/>
      </patternFill>
    </fill>
    <fill>
      <patternFill patternType="solid">
        <fgColor rgb="FFFFF173"/>
      </patternFill>
    </fill>
    <fill>
      <patternFill patternType="solid">
        <fgColor rgb="FFFDFF73"/>
      </patternFill>
    </fill>
    <fill>
      <patternFill patternType="solid">
        <fgColor rgb="FFFFFD73"/>
      </patternFill>
    </fill>
    <fill>
      <patternFill patternType="solid">
        <fgColor rgb="FFFFEC73"/>
      </patternFill>
    </fill>
    <fill>
      <patternFill patternType="solid">
        <fgColor rgb="FFE8FF73"/>
      </patternFill>
    </fill>
    <fill>
      <patternFill patternType="solid">
        <fgColor rgb="FFFFF373"/>
      </patternFill>
    </fill>
    <fill>
      <patternFill patternType="solid">
        <fgColor rgb="FFFFF673"/>
      </patternFill>
    </fill>
    <fill>
      <patternFill patternType="solid">
        <fgColor rgb="FFC7FF73"/>
      </patternFill>
    </fill>
    <fill>
      <patternFill patternType="solid">
        <fgColor rgb="FFADFF73"/>
      </patternFill>
    </fill>
    <fill>
      <patternFill patternType="solid">
        <fgColor rgb="FFFFC073"/>
      </patternFill>
    </fill>
    <fill>
      <patternFill patternType="solid">
        <fgColor rgb="FFFFFF73"/>
      </patternFill>
    </fill>
    <fill>
      <patternFill patternType="solid">
        <fgColor rgb="FFFF9173"/>
      </patternFill>
    </fill>
    <fill>
      <patternFill patternType="solid">
        <fgColor rgb="FF98FF73"/>
      </patternFill>
    </fill>
    <fill>
      <patternFill patternType="solid">
        <fgColor rgb="FFFFB773"/>
      </patternFill>
    </fill>
    <fill>
      <patternFill patternType="solid">
        <fgColor rgb="FFFFCE73"/>
      </patternFill>
    </fill>
    <fill>
      <patternFill patternType="solid">
        <fgColor rgb="FFFFDA73"/>
      </patternFill>
    </fill>
    <fill>
      <patternFill patternType="solid">
        <fgColor rgb="FFFFA473"/>
      </patternFill>
    </fill>
    <fill>
      <patternFill patternType="solid">
        <fgColor rgb="FFF8FF73"/>
      </patternFill>
    </fill>
    <fill>
      <patternFill patternType="solid">
        <fgColor rgb="FFA2FF73"/>
      </patternFill>
    </fill>
    <fill>
      <patternFill patternType="solid">
        <fgColor rgb="FFABFF73"/>
      </patternFill>
    </fill>
    <fill>
      <patternFill patternType="solid">
        <fgColor rgb="FF73FF86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0" xfId="0" applyFill="1" applyAlignment="1">
      <alignment horizontal="center" vertical="center" wrapText="1"/>
    </xf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R3800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912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14</v>
      </c>
      <c r="AT8" s="4" t="s">
        <v>14</v>
      </c>
      <c r="AU8" s="4" t="s">
        <v>14</v>
      </c>
      <c r="AV8" s="4" t="s">
        <v>14</v>
      </c>
      <c r="AW8" s="4" t="s">
        <v>14</v>
      </c>
      <c r="AX8" s="4" t="s">
        <v>14</v>
      </c>
      <c r="AY8" s="4" t="s">
        <v>14</v>
      </c>
      <c r="AZ8" s="4" t="s">
        <v>14</v>
      </c>
      <c r="BA8" s="4" t="s">
        <v>14</v>
      </c>
      <c r="BB8" s="4" t="s">
        <v>14</v>
      </c>
      <c r="BC8" s="4" t="s">
        <v>14</v>
      </c>
      <c r="BD8" s="4" t="s">
        <v>14</v>
      </c>
      <c r="BE8" s="4" t="s">
        <v>14</v>
      </c>
      <c r="BF8" s="4" t="s">
        <v>14</v>
      </c>
      <c r="BG8" s="4" t="s">
        <v>14</v>
      </c>
      <c r="BH8" s="4" t="s">
        <v>14</v>
      </c>
      <c r="BI8" s="4" t="s">
        <v>14</v>
      </c>
      <c r="BJ8" s="4" t="s">
        <v>14</v>
      </c>
      <c r="BK8" s="4" t="s">
        <v>14</v>
      </c>
      <c r="BL8" s="4" t="s">
        <v>14</v>
      </c>
      <c r="BM8" s="4" t="s">
        <v>14</v>
      </c>
      <c r="BN8" s="4" t="s">
        <v>14</v>
      </c>
      <c r="BO8" s="4" t="s">
        <v>14</v>
      </c>
      <c r="BP8" s="4" t="s">
        <v>14</v>
      </c>
      <c r="BQ8" s="4" t="s">
        <v>14</v>
      </c>
      <c r="BR8" s="4" t="s">
        <v>14</v>
      </c>
      <c r="BS8" s="4" t="s">
        <v>14</v>
      </c>
      <c r="BT8" s="4" t="s">
        <v>14</v>
      </c>
    </row>
    <row r="9">
      <c r="A9" t="n">
        <v>916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196908</v>
      </c>
      <c r="F9" s="7" t="n">
        <v>563</v>
      </c>
      <c r="G9" s="7" t="n">
        <v>563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1124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1128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196909</v>
      </c>
      <c r="F14" s="7" t="n">
        <v>563</v>
      </c>
      <c r="G14" s="7" t="n">
        <v>563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11</v>
      </c>
      <c r="N14" s="7" t="n">
        <f t="normal" ca="1">16-LENB(INDIRECT(ADDRESS(14,13)))</f>
        <v>0</v>
      </c>
      <c r="O14" s="7" t="s">
        <v>11</v>
      </c>
      <c r="P14" s="7" t="n">
        <f t="normal" ca="1">16-LENB(INDIRECT(ADDRESS(14,15)))</f>
        <v>0</v>
      </c>
      <c r="Q14" s="7" t="s">
        <v>15</v>
      </c>
      <c r="R14" s="7" t="n">
        <f t="normal" ca="1">16-LENB(INDIRECT(ADDRESS(14,17)))</f>
        <v>0</v>
      </c>
      <c r="S14" s="7" t="s">
        <v>12</v>
      </c>
      <c r="T14" s="7" t="n">
        <f t="normal" ca="1">16-LENB(INDIRECT(ADDRESS(14,19)))</f>
        <v>0</v>
      </c>
      <c r="U14" s="7" t="s">
        <v>12</v>
      </c>
      <c r="V14" s="7" t="n">
        <f t="normal" ca="1">16-LENB(INDIRECT(ADDRESS(14,21)))</f>
        <v>0</v>
      </c>
      <c r="W14" s="7" t="s">
        <v>12</v>
      </c>
      <c r="X14" s="7" t="n">
        <f t="normal" ca="1">16-LENB(INDIRECT(ADDRESS(14,23)))</f>
        <v>0</v>
      </c>
      <c r="Y14" s="7" t="s">
        <v>12</v>
      </c>
      <c r="Z14" s="7" t="n">
        <f t="normal" ca="1">16-LENB(INDIRECT(ADDRESS(14,25)))</f>
        <v>0</v>
      </c>
      <c r="AA14" s="7" t="s">
        <v>12</v>
      </c>
      <c r="AB14" s="7" t="n">
        <f t="normal" ca="1">16-LENB(INDIRECT(ADDRESS(14,27)))</f>
        <v>0</v>
      </c>
      <c r="AC14" s="7" t="n">
        <v>100</v>
      </c>
      <c r="AD14" s="7" t="n">
        <v>100</v>
      </c>
      <c r="AE14" s="7" t="n">
        <v>100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1336</v>
      </c>
      <c r="B16" s="5" t="n">
        <v>1</v>
      </c>
    </row>
    <row r="17" spans="1:72" s="3" customFormat="1" customHeight="0">
      <c r="A17" s="3" t="s">
        <v>2</v>
      </c>
      <c r="B17" s="3" t="s">
        <v>3</v>
      </c>
    </row>
    <row r="18" spans="1:72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13</v>
      </c>
      <c r="AD18" s="4" t="s">
        <v>13</v>
      </c>
      <c r="AE18" s="4" t="s">
        <v>13</v>
      </c>
      <c r="AF18" s="4" t="s">
        <v>13</v>
      </c>
      <c r="AG18" s="4" t="s">
        <v>13</v>
      </c>
      <c r="AH18" s="4" t="s">
        <v>13</v>
      </c>
      <c r="AI18" s="4" t="s">
        <v>13</v>
      </c>
      <c r="AJ18" s="4" t="s">
        <v>13</v>
      </c>
      <c r="AK18" s="4" t="s">
        <v>14</v>
      </c>
      <c r="AL18" s="4" t="s">
        <v>14</v>
      </c>
      <c r="AM18" s="4" t="s">
        <v>14</v>
      </c>
      <c r="AN18" s="4" t="s">
        <v>14</v>
      </c>
      <c r="AO18" s="4" t="s">
        <v>14</v>
      </c>
      <c r="AP18" s="4" t="s">
        <v>14</v>
      </c>
      <c r="AQ18" s="4" t="s">
        <v>14</v>
      </c>
      <c r="AR18" s="4" t="s">
        <v>14</v>
      </c>
      <c r="AS18" s="4" t="s">
        <v>14</v>
      </c>
      <c r="AT18" s="4" t="s">
        <v>14</v>
      </c>
      <c r="AU18" s="4" t="s">
        <v>14</v>
      </c>
      <c r="AV18" s="4" t="s">
        <v>14</v>
      </c>
      <c r="AW18" s="4" t="s">
        <v>14</v>
      </c>
      <c r="AX18" s="4" t="s">
        <v>14</v>
      </c>
      <c r="AY18" s="4" t="s">
        <v>14</v>
      </c>
      <c r="AZ18" s="4" t="s">
        <v>14</v>
      </c>
      <c r="BA18" s="4" t="s">
        <v>14</v>
      </c>
      <c r="BB18" s="4" t="s">
        <v>14</v>
      </c>
      <c r="BC18" s="4" t="s">
        <v>14</v>
      </c>
      <c r="BD18" s="4" t="s">
        <v>14</v>
      </c>
      <c r="BE18" s="4" t="s">
        <v>14</v>
      </c>
      <c r="BF18" s="4" t="s">
        <v>14</v>
      </c>
      <c r="BG18" s="4" t="s">
        <v>14</v>
      </c>
      <c r="BH18" s="4" t="s">
        <v>14</v>
      </c>
      <c r="BI18" s="4" t="s">
        <v>14</v>
      </c>
      <c r="BJ18" s="4" t="s">
        <v>14</v>
      </c>
      <c r="BK18" s="4" t="s">
        <v>14</v>
      </c>
      <c r="BL18" s="4" t="s">
        <v>14</v>
      </c>
      <c r="BM18" s="4" t="s">
        <v>14</v>
      </c>
      <c r="BN18" s="4" t="s">
        <v>14</v>
      </c>
      <c r="BO18" s="4" t="s">
        <v>14</v>
      </c>
      <c r="BP18" s="4" t="s">
        <v>14</v>
      </c>
      <c r="BQ18" s="4" t="s">
        <v>14</v>
      </c>
      <c r="BR18" s="4" t="s">
        <v>14</v>
      </c>
      <c r="BS18" s="4" t="s">
        <v>14</v>
      </c>
      <c r="BT18" s="4" t="s">
        <v>14</v>
      </c>
    </row>
    <row r="19" spans="1:72">
      <c r="A19" t="n">
        <v>1340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33620270</v>
      </c>
      <c r="F19" s="7" t="n">
        <v>428</v>
      </c>
      <c r="G19" s="7" t="n">
        <v>428</v>
      </c>
      <c r="H19" s="7" t="n">
        <v>0</v>
      </c>
      <c r="I19" s="7" t="n">
        <v>0</v>
      </c>
      <c r="J19" s="7" t="n">
        <v>3</v>
      </c>
      <c r="K19" s="7" t="n">
        <v>0</v>
      </c>
      <c r="L19" s="7" t="n">
        <v>0</v>
      </c>
      <c r="M19" s="7" t="s">
        <v>16</v>
      </c>
      <c r="N19" s="7" t="n">
        <f t="normal" ca="1">16-LENB(INDIRECT(ADDRESS(19,13)))</f>
        <v>0</v>
      </c>
      <c r="O19" s="7" t="s">
        <v>17</v>
      </c>
      <c r="P19" s="7" t="n">
        <f t="normal" ca="1">16-LENB(INDIRECT(ADDRESS(19,15)))</f>
        <v>0</v>
      </c>
      <c r="Q19" s="7" t="s">
        <v>12</v>
      </c>
      <c r="R19" s="7" t="n">
        <f t="normal" ca="1">16-LENB(INDIRECT(ADDRESS(19,17)))</f>
        <v>0</v>
      </c>
      <c r="S19" s="7" t="s">
        <v>12</v>
      </c>
      <c r="T19" s="7" t="n">
        <f t="normal" ca="1">16-LENB(INDIRECT(ADDRESS(19,19)))</f>
        <v>0</v>
      </c>
      <c r="U19" s="7" t="s">
        <v>12</v>
      </c>
      <c r="V19" s="7" t="n">
        <f t="normal" ca="1">16-LENB(INDIRECT(ADDRESS(19,21)))</f>
        <v>0</v>
      </c>
      <c r="W19" s="7" t="s">
        <v>12</v>
      </c>
      <c r="X19" s="7" t="n">
        <f t="normal" ca="1">16-LENB(INDIRECT(ADDRESS(19,23)))</f>
        <v>0</v>
      </c>
      <c r="Y19" s="7" t="s">
        <v>12</v>
      </c>
      <c r="Z19" s="7" t="n">
        <f t="normal" ca="1">16-LENB(INDIRECT(ADDRESS(19,25)))</f>
        <v>0</v>
      </c>
      <c r="AA19" s="7" t="s">
        <v>12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72">
      <c r="A20" t="s">
        <v>4</v>
      </c>
      <c r="B20" s="4" t="s">
        <v>5</v>
      </c>
    </row>
    <row r="21" spans="1:72">
      <c r="A21" t="n">
        <v>1548</v>
      </c>
      <c r="B21" s="5" t="n">
        <v>1</v>
      </c>
    </row>
    <row r="22" spans="1:72" s="3" customFormat="1" customHeight="0">
      <c r="A22" s="3" t="s">
        <v>2</v>
      </c>
      <c r="B22" s="3" t="s">
        <v>3</v>
      </c>
    </row>
    <row r="23" spans="1:72">
      <c r="A23" t="s">
        <v>4</v>
      </c>
      <c r="B23" s="4" t="s">
        <v>5</v>
      </c>
      <c r="C23" s="4" t="s">
        <v>6</v>
      </c>
      <c r="D23" s="4" t="s">
        <v>8</v>
      </c>
      <c r="E23" s="4" t="s">
        <v>9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9</v>
      </c>
      <c r="M23" s="4" t="s">
        <v>6</v>
      </c>
      <c r="N23" s="4" t="s">
        <v>8</v>
      </c>
      <c r="O23" s="4" t="s">
        <v>6</v>
      </c>
      <c r="P23" s="4" t="s">
        <v>8</v>
      </c>
      <c r="Q23" s="4" t="s">
        <v>6</v>
      </c>
      <c r="R23" s="4" t="s">
        <v>8</v>
      </c>
      <c r="S23" s="4" t="s">
        <v>6</v>
      </c>
      <c r="T23" s="4" t="s">
        <v>8</v>
      </c>
      <c r="U23" s="4" t="s">
        <v>6</v>
      </c>
      <c r="V23" s="4" t="s">
        <v>8</v>
      </c>
      <c r="W23" s="4" t="s">
        <v>6</v>
      </c>
      <c r="X23" s="4" t="s">
        <v>8</v>
      </c>
      <c r="Y23" s="4" t="s">
        <v>6</v>
      </c>
      <c r="Z23" s="4" t="s">
        <v>8</v>
      </c>
      <c r="AA23" s="4" t="s">
        <v>6</v>
      </c>
      <c r="AB23" s="4" t="s">
        <v>8</v>
      </c>
      <c r="AC23" s="4" t="s">
        <v>13</v>
      </c>
      <c r="AD23" s="4" t="s">
        <v>13</v>
      </c>
      <c r="AE23" s="4" t="s">
        <v>13</v>
      </c>
      <c r="AF23" s="4" t="s">
        <v>13</v>
      </c>
      <c r="AG23" s="4" t="s">
        <v>13</v>
      </c>
      <c r="AH23" s="4" t="s">
        <v>13</v>
      </c>
      <c r="AI23" s="4" t="s">
        <v>13</v>
      </c>
      <c r="AJ23" s="4" t="s">
        <v>13</v>
      </c>
      <c r="AK23" s="4" t="s">
        <v>14</v>
      </c>
      <c r="AL23" s="4" t="s">
        <v>14</v>
      </c>
      <c r="AM23" s="4" t="s">
        <v>14</v>
      </c>
      <c r="AN23" s="4" t="s">
        <v>14</v>
      </c>
      <c r="AO23" s="4" t="s">
        <v>14</v>
      </c>
      <c r="AP23" s="4" t="s">
        <v>14</v>
      </c>
      <c r="AQ23" s="4" t="s">
        <v>14</v>
      </c>
      <c r="AR23" s="4" t="s">
        <v>14</v>
      </c>
      <c r="AS23" s="4" t="s">
        <v>9</v>
      </c>
      <c r="AT23" s="4" t="s">
        <v>6</v>
      </c>
      <c r="AU23" s="4" t="s">
        <v>8</v>
      </c>
      <c r="AV23" s="4" t="s">
        <v>6</v>
      </c>
      <c r="AW23" s="4" t="s">
        <v>8</v>
      </c>
      <c r="AX23" s="4" t="s">
        <v>6</v>
      </c>
      <c r="AY23" s="4" t="s">
        <v>8</v>
      </c>
      <c r="AZ23" s="4" t="s">
        <v>6</v>
      </c>
      <c r="BA23" s="4" t="s">
        <v>8</v>
      </c>
      <c r="BB23" s="4" t="s">
        <v>6</v>
      </c>
      <c r="BC23" s="4" t="s">
        <v>8</v>
      </c>
      <c r="BD23" s="4" t="s">
        <v>6</v>
      </c>
      <c r="BE23" s="4" t="s">
        <v>8</v>
      </c>
      <c r="BF23" s="4" t="s">
        <v>6</v>
      </c>
      <c r="BG23" s="4" t="s">
        <v>8</v>
      </c>
      <c r="BH23" s="4" t="s">
        <v>6</v>
      </c>
      <c r="BI23" s="4" t="s">
        <v>8</v>
      </c>
      <c r="BJ23" s="4" t="s">
        <v>13</v>
      </c>
      <c r="BK23" s="4" t="s">
        <v>13</v>
      </c>
      <c r="BL23" s="4" t="s">
        <v>13</v>
      </c>
      <c r="BM23" s="4" t="s">
        <v>13</v>
      </c>
      <c r="BN23" s="4" t="s">
        <v>13</v>
      </c>
      <c r="BO23" s="4" t="s">
        <v>13</v>
      </c>
      <c r="BP23" s="4" t="s">
        <v>13</v>
      </c>
      <c r="BQ23" s="4" t="s">
        <v>13</v>
      </c>
      <c r="BR23" s="4" t="s">
        <v>14</v>
      </c>
      <c r="BS23" s="4" t="s">
        <v>14</v>
      </c>
      <c r="BT23" s="4" t="s">
        <v>14</v>
      </c>
      <c r="BU23" s="4" t="s">
        <v>14</v>
      </c>
      <c r="BV23" s="4" t="s">
        <v>14</v>
      </c>
      <c r="BW23" s="4" t="s">
        <v>14</v>
      </c>
      <c r="BX23" s="4" t="s">
        <v>14</v>
      </c>
      <c r="BY23" s="4" t="s">
        <v>14</v>
      </c>
      <c r="BZ23" s="4" t="s">
        <v>14</v>
      </c>
      <c r="CA23" s="4" t="s">
        <v>14</v>
      </c>
      <c r="CB23" s="4" t="s">
        <v>14</v>
      </c>
      <c r="CC23" s="4" t="s">
        <v>14</v>
      </c>
      <c r="CD23" s="4" t="s">
        <v>14</v>
      </c>
      <c r="CE23" s="4" t="s">
        <v>14</v>
      </c>
      <c r="CF23" s="4" t="s">
        <v>14</v>
      </c>
      <c r="CG23" s="4" t="s">
        <v>14</v>
      </c>
      <c r="CH23" s="4" t="s">
        <v>14</v>
      </c>
      <c r="CI23" s="4" t="s">
        <v>14</v>
      </c>
      <c r="CJ23" s="4" t="s">
        <v>14</v>
      </c>
      <c r="CK23" s="4" t="s">
        <v>14</v>
      </c>
      <c r="CL23" s="4" t="s">
        <v>14</v>
      </c>
      <c r="CM23" s="4" t="s">
        <v>14</v>
      </c>
      <c r="CN23" s="4" t="s">
        <v>14</v>
      </c>
      <c r="CO23" s="4" t="s">
        <v>14</v>
      </c>
      <c r="CP23" s="4" t="s">
        <v>14</v>
      </c>
      <c r="CQ23" s="4" t="s">
        <v>14</v>
      </c>
      <c r="CR23" s="4" t="s">
        <v>14</v>
      </c>
      <c r="CS23" s="4" t="s">
        <v>14</v>
      </c>
      <c r="CT23" s="4" t="s">
        <v>14</v>
      </c>
      <c r="CU23" s="4" t="s">
        <v>14</v>
      </c>
      <c r="CV23" s="4" t="s">
        <v>14</v>
      </c>
      <c r="CW23" s="4" t="s">
        <v>14</v>
      </c>
      <c r="CX23" s="4" t="s">
        <v>14</v>
      </c>
      <c r="CY23" s="4" t="s">
        <v>14</v>
      </c>
      <c r="CZ23" s="4" t="s">
        <v>14</v>
      </c>
      <c r="DA23" s="4" t="s">
        <v>14</v>
      </c>
    </row>
    <row r="24" spans="1:72">
      <c r="A24" t="n">
        <v>1552</v>
      </c>
      <c r="B24" s="6" t="n">
        <v>256</v>
      </c>
      <c r="C24" s="7" t="s">
        <v>7</v>
      </c>
      <c r="D24" s="7" t="n">
        <f t="normal" ca="1">16-LENB(INDIRECT(ADDRESS(24,3)))</f>
        <v>0</v>
      </c>
      <c r="E24" s="7" t="n">
        <v>131376</v>
      </c>
      <c r="F24" s="7" t="n">
        <v>563</v>
      </c>
      <c r="G24" s="7" t="n">
        <v>563</v>
      </c>
      <c r="H24" s="7" t="n">
        <v>0</v>
      </c>
      <c r="I24" s="7" t="n">
        <v>0</v>
      </c>
      <c r="J24" s="7" t="n">
        <v>1</v>
      </c>
      <c r="K24" s="7" t="n">
        <v>0</v>
      </c>
      <c r="L24" s="7" t="n">
        <v>0</v>
      </c>
      <c r="M24" s="7" t="s">
        <v>18</v>
      </c>
      <c r="N24" s="7" t="n">
        <f t="normal" ca="1">16-LENB(INDIRECT(ADDRESS(24,13)))</f>
        <v>0</v>
      </c>
      <c r="O24" s="7" t="s">
        <v>19</v>
      </c>
      <c r="P24" s="7" t="n">
        <f t="normal" ca="1">16-LENB(INDIRECT(ADDRESS(24,15)))</f>
        <v>0</v>
      </c>
      <c r="Q24" s="7" t="s">
        <v>18</v>
      </c>
      <c r="R24" s="7" t="n">
        <f t="normal" ca="1">16-LENB(INDIRECT(ADDRESS(24,17)))</f>
        <v>0</v>
      </c>
      <c r="S24" s="7" t="s">
        <v>19</v>
      </c>
      <c r="T24" s="7" t="n">
        <f t="normal" ca="1">16-LENB(INDIRECT(ADDRESS(24,19)))</f>
        <v>0</v>
      </c>
      <c r="U24" s="7" t="s">
        <v>15</v>
      </c>
      <c r="V24" s="7" t="n">
        <f t="normal" ca="1">16-LENB(INDIRECT(ADDRESS(24,21)))</f>
        <v>0</v>
      </c>
      <c r="W24" s="7" t="s">
        <v>15</v>
      </c>
      <c r="X24" s="7" t="n">
        <f t="normal" ca="1">16-LENB(INDIRECT(ADDRESS(24,23)))</f>
        <v>0</v>
      </c>
      <c r="Y24" s="7" t="s">
        <v>12</v>
      </c>
      <c r="Z24" s="7" t="n">
        <f t="normal" ca="1">16-LENB(INDIRECT(ADDRESS(24,25)))</f>
        <v>0</v>
      </c>
      <c r="AA24" s="7" t="s">
        <v>12</v>
      </c>
      <c r="AB24" s="7" t="n">
        <f t="normal" ca="1">16-LENB(INDIRECT(ADDRESS(24,27)))</f>
        <v>0</v>
      </c>
      <c r="AC24" s="7" t="n">
        <v>100</v>
      </c>
      <c r="AD24" s="7" t="n">
        <v>100</v>
      </c>
      <c r="AE24" s="7" t="n">
        <v>50</v>
      </c>
      <c r="AF24" s="7" t="n">
        <v>50</v>
      </c>
      <c r="AG24" s="7" t="n">
        <v>5</v>
      </c>
      <c r="AH24" s="7" t="n">
        <v>5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1</v>
      </c>
      <c r="AT24" s="7" t="s">
        <v>20</v>
      </c>
      <c r="AU24" s="7" t="n">
        <f t="normal" ca="1">16-LENB(INDIRECT(ADDRESS(24,46)))</f>
        <v>0</v>
      </c>
      <c r="AV24" s="7" t="s">
        <v>15</v>
      </c>
      <c r="AW24" s="7" t="n">
        <f t="normal" ca="1">16-LENB(INDIRECT(ADDRESS(24,48)))</f>
        <v>0</v>
      </c>
      <c r="AX24" s="7" t="s">
        <v>18</v>
      </c>
      <c r="AY24" s="7" t="n">
        <f t="normal" ca="1">16-LENB(INDIRECT(ADDRESS(24,50)))</f>
        <v>0</v>
      </c>
      <c r="AZ24" s="7" t="s">
        <v>19</v>
      </c>
      <c r="BA24" s="7" t="n">
        <f t="normal" ca="1">16-LENB(INDIRECT(ADDRESS(24,52)))</f>
        <v>0</v>
      </c>
      <c r="BB24" s="7" t="s">
        <v>15</v>
      </c>
      <c r="BC24" s="7" t="n">
        <f t="normal" ca="1">16-LENB(INDIRECT(ADDRESS(24,54)))</f>
        <v>0</v>
      </c>
      <c r="BD24" s="7" t="s">
        <v>15</v>
      </c>
      <c r="BE24" s="7" t="n">
        <f t="normal" ca="1">16-LENB(INDIRECT(ADDRESS(24,56)))</f>
        <v>0</v>
      </c>
      <c r="BF24" s="7" t="s">
        <v>12</v>
      </c>
      <c r="BG24" s="7" t="n">
        <f t="normal" ca="1">16-LENB(INDIRECT(ADDRESS(24,58)))</f>
        <v>0</v>
      </c>
      <c r="BH24" s="7" t="s">
        <v>12</v>
      </c>
      <c r="BI24" s="7" t="n">
        <f t="normal" ca="1">16-LENB(INDIRECT(ADDRESS(24,60)))</f>
        <v>0</v>
      </c>
      <c r="BJ24" s="7" t="n">
        <v>100</v>
      </c>
      <c r="BK24" s="7" t="n">
        <v>100</v>
      </c>
      <c r="BL24" s="7" t="n">
        <v>50</v>
      </c>
      <c r="BM24" s="7" t="n">
        <v>50</v>
      </c>
      <c r="BN24" s="7" t="n">
        <v>5</v>
      </c>
      <c r="BO24" s="7" t="n">
        <v>5</v>
      </c>
      <c r="BP24" s="7" t="n">
        <v>0</v>
      </c>
      <c r="BQ24" s="7" t="n">
        <v>0</v>
      </c>
      <c r="BR24" s="7" t="n">
        <v>0</v>
      </c>
      <c r="BS24" s="7" t="n">
        <v>0</v>
      </c>
      <c r="BT24" s="7" t="n">
        <v>0</v>
      </c>
      <c r="BU24" s="7" t="n">
        <v>0</v>
      </c>
      <c r="BV24" s="7" t="n">
        <v>0</v>
      </c>
      <c r="BW24" s="7" t="n">
        <v>0</v>
      </c>
      <c r="BX24" s="7" t="n">
        <v>0</v>
      </c>
      <c r="BY24" s="7" t="n">
        <v>0</v>
      </c>
      <c r="BZ24" s="7" t="n">
        <v>255</v>
      </c>
      <c r="CA24" s="7" t="n">
        <v>255</v>
      </c>
      <c r="CB24" s="7" t="n">
        <v>255</v>
      </c>
      <c r="CC24" s="7" t="n">
        <v>255</v>
      </c>
      <c r="CD24" s="7" t="n">
        <v>0</v>
      </c>
      <c r="CE24" s="7" t="n">
        <v>0</v>
      </c>
      <c r="CF24" s="7" t="n">
        <v>0</v>
      </c>
      <c r="CG24" s="7" t="n">
        <v>0</v>
      </c>
      <c r="CH24" s="7" t="n">
        <v>0</v>
      </c>
      <c r="CI24" s="7" t="n">
        <v>0</v>
      </c>
      <c r="CJ24" s="7" t="n">
        <v>0</v>
      </c>
      <c r="CK24" s="7" t="n">
        <v>0</v>
      </c>
      <c r="CL24" s="7" t="n">
        <v>0</v>
      </c>
      <c r="CM24" s="7" t="n">
        <v>0</v>
      </c>
      <c r="CN24" s="7" t="n">
        <v>0</v>
      </c>
      <c r="CO24" s="7" t="n">
        <v>0</v>
      </c>
      <c r="CP24" s="7" t="n">
        <v>0</v>
      </c>
      <c r="CQ24" s="7" t="n">
        <v>0</v>
      </c>
      <c r="CR24" s="7" t="n">
        <v>0</v>
      </c>
      <c r="CS24" s="7" t="n">
        <v>0</v>
      </c>
      <c r="CT24" s="7" t="n">
        <v>0</v>
      </c>
      <c r="CU24" s="7" t="n">
        <v>0</v>
      </c>
      <c r="CV24" s="7" t="n">
        <v>0</v>
      </c>
      <c r="CW24" s="7" t="n">
        <v>0</v>
      </c>
      <c r="CX24" s="7" t="n">
        <v>0</v>
      </c>
      <c r="CY24" s="7" t="n">
        <v>0</v>
      </c>
      <c r="CZ24" s="7" t="n">
        <v>0</v>
      </c>
      <c r="DA24" s="7" t="n">
        <v>0</v>
      </c>
    </row>
    <row r="25" spans="1:72">
      <c r="A25" t="s">
        <v>4</v>
      </c>
      <c r="B25" s="4" t="s">
        <v>5</v>
      </c>
    </row>
    <row r="26" spans="1:72">
      <c r="A26" t="n">
        <v>1908</v>
      </c>
      <c r="B26" s="5" t="n">
        <v>1</v>
      </c>
    </row>
    <row r="27" spans="1:72" s="3" customFormat="1" customHeight="0">
      <c r="A27" s="3" t="s">
        <v>2</v>
      </c>
      <c r="B27" s="3" t="s">
        <v>21</v>
      </c>
    </row>
    <row r="28" spans="1:72">
      <c r="A28" t="s">
        <v>4</v>
      </c>
      <c r="B28" s="4" t="s">
        <v>5</v>
      </c>
      <c r="C28" s="4" t="s">
        <v>13</v>
      </c>
      <c r="D28" s="4" t="s">
        <v>13</v>
      </c>
    </row>
    <row r="29" spans="1:72">
      <c r="A29" t="n">
        <v>1912</v>
      </c>
      <c r="B29" s="8" t="n">
        <v>162</v>
      </c>
      <c r="C29" s="7" t="n">
        <v>0</v>
      </c>
      <c r="D29" s="7" t="n">
        <v>0</v>
      </c>
    </row>
    <row r="30" spans="1:72">
      <c r="A30" t="s">
        <v>4</v>
      </c>
      <c r="B30" s="4" t="s">
        <v>5</v>
      </c>
    </row>
    <row r="31" spans="1:72">
      <c r="A31" t="n">
        <v>1915</v>
      </c>
      <c r="B31" s="5" t="n">
        <v>1</v>
      </c>
    </row>
    <row r="32" spans="1:72" s="3" customFormat="1" customHeight="0">
      <c r="A32" s="3" t="s">
        <v>2</v>
      </c>
      <c r="B32" s="3" t="s">
        <v>22</v>
      </c>
    </row>
    <row r="33" spans="1:105">
      <c r="A33" t="s">
        <v>4</v>
      </c>
      <c r="B33" s="4" t="s">
        <v>5</v>
      </c>
      <c r="C33" s="4" t="s">
        <v>10</v>
      </c>
    </row>
    <row r="34" spans="1:105">
      <c r="A34" t="n">
        <v>1916</v>
      </c>
      <c r="B34" s="9" t="n">
        <v>12</v>
      </c>
      <c r="C34" s="7" t="n">
        <v>6447</v>
      </c>
    </row>
    <row r="35" spans="1:105">
      <c r="A35" t="s">
        <v>4</v>
      </c>
      <c r="B35" s="4" t="s">
        <v>5</v>
      </c>
      <c r="C35" s="4" t="s">
        <v>13</v>
      </c>
      <c r="D35" s="4" t="s">
        <v>10</v>
      </c>
      <c r="E35" s="4" t="s">
        <v>23</v>
      </c>
      <c r="F35" s="4" t="s">
        <v>10</v>
      </c>
      <c r="G35" s="4" t="s">
        <v>9</v>
      </c>
      <c r="H35" s="4" t="s">
        <v>9</v>
      </c>
      <c r="I35" s="4" t="s">
        <v>10</v>
      </c>
      <c r="J35" s="4" t="s">
        <v>10</v>
      </c>
      <c r="K35" s="4" t="s">
        <v>9</v>
      </c>
      <c r="L35" s="4" t="s">
        <v>9</v>
      </c>
      <c r="M35" s="4" t="s">
        <v>9</v>
      </c>
      <c r="N35" s="4" t="s">
        <v>9</v>
      </c>
      <c r="O35" s="4" t="s">
        <v>6</v>
      </c>
    </row>
    <row r="36" spans="1:105">
      <c r="A36" t="n">
        <v>1919</v>
      </c>
      <c r="B36" s="10" t="n">
        <v>50</v>
      </c>
      <c r="C36" s="7" t="n">
        <v>0</v>
      </c>
      <c r="D36" s="7" t="n">
        <v>5043</v>
      </c>
      <c r="E36" s="7" t="n">
        <v>0.200000002980232</v>
      </c>
      <c r="F36" s="7" t="n">
        <v>1000</v>
      </c>
      <c r="G36" s="7" t="n">
        <v>0</v>
      </c>
      <c r="H36" s="7" t="n">
        <v>-1061158912</v>
      </c>
      <c r="I36" s="7" t="n">
        <v>0</v>
      </c>
      <c r="J36" s="7" t="n">
        <v>65533</v>
      </c>
      <c r="K36" s="7" t="n">
        <v>0</v>
      </c>
      <c r="L36" s="7" t="n">
        <v>0</v>
      </c>
      <c r="M36" s="7" t="n">
        <v>0</v>
      </c>
      <c r="N36" s="7" t="n">
        <v>0</v>
      </c>
      <c r="O36" s="7" t="s">
        <v>12</v>
      </c>
    </row>
    <row r="37" spans="1:105">
      <c r="A37" t="s">
        <v>4</v>
      </c>
      <c r="B37" s="4" t="s">
        <v>5</v>
      </c>
      <c r="C37" s="4" t="s">
        <v>13</v>
      </c>
      <c r="D37" s="4" t="s">
        <v>10</v>
      </c>
      <c r="E37" s="4" t="s">
        <v>13</v>
      </c>
      <c r="F37" s="4" t="s">
        <v>13</v>
      </c>
      <c r="G37" s="4" t="s">
        <v>24</v>
      </c>
    </row>
    <row r="38" spans="1:105">
      <c r="A38" t="n">
        <v>1958</v>
      </c>
      <c r="B38" s="11" t="n">
        <v>5</v>
      </c>
      <c r="C38" s="7" t="n">
        <v>30</v>
      </c>
      <c r="D38" s="7" t="n">
        <v>9201</v>
      </c>
      <c r="E38" s="7" t="n">
        <v>8</v>
      </c>
      <c r="F38" s="7" t="n">
        <v>1</v>
      </c>
      <c r="G38" s="12" t="n">
        <f t="normal" ca="1">A42</f>
        <v>0</v>
      </c>
    </row>
    <row r="39" spans="1:105">
      <c r="A39" t="s">
        <v>4</v>
      </c>
      <c r="B39" s="4" t="s">
        <v>5</v>
      </c>
      <c r="C39" s="4" t="s">
        <v>13</v>
      </c>
      <c r="D39" s="4" t="s">
        <v>10</v>
      </c>
      <c r="E39" s="4" t="s">
        <v>23</v>
      </c>
      <c r="F39" s="4" t="s">
        <v>10</v>
      </c>
      <c r="G39" s="4" t="s">
        <v>23</v>
      </c>
      <c r="H39" s="4" t="s">
        <v>13</v>
      </c>
    </row>
    <row r="40" spans="1:105">
      <c r="A40" t="n">
        <v>1968</v>
      </c>
      <c r="B40" s="13" t="n">
        <v>49</v>
      </c>
      <c r="C40" s="7" t="n">
        <v>4</v>
      </c>
      <c r="D40" s="7" t="n">
        <v>305</v>
      </c>
      <c r="E40" s="7" t="n">
        <v>1</v>
      </c>
      <c r="F40" s="7" t="n">
        <v>0</v>
      </c>
      <c r="G40" s="7" t="n">
        <v>0</v>
      </c>
      <c r="H40" s="7" t="n">
        <v>0</v>
      </c>
    </row>
    <row r="41" spans="1:105">
      <c r="A41" t="s">
        <v>4</v>
      </c>
      <c r="B41" s="4" t="s">
        <v>5</v>
      </c>
      <c r="C41" s="4" t="s">
        <v>13</v>
      </c>
      <c r="D41" s="4" t="s">
        <v>10</v>
      </c>
      <c r="E41" s="4" t="s">
        <v>13</v>
      </c>
      <c r="F41" s="4" t="s">
        <v>24</v>
      </c>
    </row>
    <row r="42" spans="1:105">
      <c r="A42" t="n">
        <v>1983</v>
      </c>
      <c r="B42" s="11" t="n">
        <v>5</v>
      </c>
      <c r="C42" s="7" t="n">
        <v>30</v>
      </c>
      <c r="D42" s="7" t="n">
        <v>6466</v>
      </c>
      <c r="E42" s="7" t="n">
        <v>1</v>
      </c>
      <c r="F42" s="12" t="n">
        <f t="normal" ca="1">A46</f>
        <v>0</v>
      </c>
    </row>
    <row r="43" spans="1:105">
      <c r="A43" t="s">
        <v>4</v>
      </c>
      <c r="B43" s="4" t="s">
        <v>5</v>
      </c>
      <c r="C43" s="4" t="s">
        <v>13</v>
      </c>
      <c r="D43" s="4" t="s">
        <v>10</v>
      </c>
      <c r="E43" s="4" t="s">
        <v>23</v>
      </c>
      <c r="F43" s="4" t="s">
        <v>10</v>
      </c>
      <c r="G43" s="4" t="s">
        <v>23</v>
      </c>
      <c r="H43" s="4" t="s">
        <v>13</v>
      </c>
    </row>
    <row r="44" spans="1:105">
      <c r="A44" t="n">
        <v>1992</v>
      </c>
      <c r="B44" s="13" t="n">
        <v>49</v>
      </c>
      <c r="C44" s="7" t="n">
        <v>4</v>
      </c>
      <c r="D44" s="7" t="n">
        <v>2</v>
      </c>
      <c r="E44" s="7" t="n">
        <v>1</v>
      </c>
      <c r="F44" s="7" t="n">
        <v>0</v>
      </c>
      <c r="G44" s="7" t="n">
        <v>0</v>
      </c>
      <c r="H44" s="7" t="n">
        <v>0</v>
      </c>
    </row>
    <row r="45" spans="1:105">
      <c r="A45" t="s">
        <v>4</v>
      </c>
      <c r="B45" s="4" t="s">
        <v>5</v>
      </c>
      <c r="C45" s="4" t="s">
        <v>13</v>
      </c>
      <c r="D45" s="4" t="s">
        <v>6</v>
      </c>
      <c r="E45" s="4" t="s">
        <v>6</v>
      </c>
      <c r="F45" s="4" t="s">
        <v>10</v>
      </c>
      <c r="G45" s="4" t="s">
        <v>10</v>
      </c>
    </row>
    <row r="46" spans="1:105">
      <c r="A46" t="n">
        <v>2007</v>
      </c>
      <c r="B46" s="14" t="n">
        <v>74</v>
      </c>
      <c r="C46" s="7" t="n">
        <v>13</v>
      </c>
      <c r="D46" s="7" t="s">
        <v>25</v>
      </c>
      <c r="E46" s="7" t="s">
        <v>12</v>
      </c>
      <c r="F46" s="7" t="n">
        <v>5866</v>
      </c>
      <c r="G46" s="7" t="n">
        <v>725</v>
      </c>
    </row>
    <row r="47" spans="1:105">
      <c r="A47" t="s">
        <v>4</v>
      </c>
      <c r="B47" s="4" t="s">
        <v>5</v>
      </c>
      <c r="C47" s="4" t="s">
        <v>13</v>
      </c>
      <c r="D47" s="4" t="s">
        <v>6</v>
      </c>
      <c r="E47" s="4" t="s">
        <v>6</v>
      </c>
      <c r="F47" s="4" t="s">
        <v>10</v>
      </c>
      <c r="G47" s="4" t="s">
        <v>10</v>
      </c>
    </row>
    <row r="48" spans="1:105">
      <c r="A48" t="n">
        <v>2021</v>
      </c>
      <c r="B48" s="14" t="n">
        <v>74</v>
      </c>
      <c r="C48" s="7" t="n">
        <v>13</v>
      </c>
      <c r="D48" s="7" t="s">
        <v>26</v>
      </c>
      <c r="E48" s="7" t="s">
        <v>12</v>
      </c>
      <c r="F48" s="7" t="n">
        <v>5868</v>
      </c>
      <c r="G48" s="7" t="n">
        <v>7</v>
      </c>
    </row>
    <row r="49" spans="1:15">
      <c r="A49" t="s">
        <v>4</v>
      </c>
      <c r="B49" s="4" t="s">
        <v>5</v>
      </c>
      <c r="C49" s="4" t="s">
        <v>13</v>
      </c>
      <c r="D49" s="4" t="s">
        <v>6</v>
      </c>
      <c r="E49" s="4" t="s">
        <v>6</v>
      </c>
      <c r="F49" s="4" t="s">
        <v>10</v>
      </c>
      <c r="G49" s="4" t="s">
        <v>10</v>
      </c>
    </row>
    <row r="50" spans="1:15">
      <c r="A50" t="n">
        <v>2035</v>
      </c>
      <c r="B50" s="14" t="n">
        <v>74</v>
      </c>
      <c r="C50" s="7" t="n">
        <v>13</v>
      </c>
      <c r="D50" s="7" t="s">
        <v>27</v>
      </c>
      <c r="E50" s="7" t="s">
        <v>12</v>
      </c>
      <c r="F50" s="7" t="n">
        <v>5870</v>
      </c>
      <c r="G50" s="7" t="n">
        <v>2</v>
      </c>
    </row>
    <row r="51" spans="1:15">
      <c r="A51" t="s">
        <v>4</v>
      </c>
      <c r="B51" s="4" t="s">
        <v>5</v>
      </c>
      <c r="C51" s="4" t="s">
        <v>10</v>
      </c>
      <c r="D51" s="4" t="s">
        <v>13</v>
      </c>
      <c r="E51" s="4" t="s">
        <v>6</v>
      </c>
      <c r="F51" s="4" t="s">
        <v>9</v>
      </c>
      <c r="G51" s="4" t="s">
        <v>10</v>
      </c>
      <c r="H51" s="4" t="s">
        <v>10</v>
      </c>
      <c r="I51" s="4" t="s">
        <v>6</v>
      </c>
      <c r="J51" s="4" t="s">
        <v>23</v>
      </c>
    </row>
    <row r="52" spans="1:15">
      <c r="A52" t="n">
        <v>2049</v>
      </c>
      <c r="B52" s="15" t="n">
        <v>106</v>
      </c>
      <c r="C52" s="7" t="n">
        <v>0</v>
      </c>
      <c r="D52" s="7" t="n">
        <v>3</v>
      </c>
      <c r="E52" s="7" t="s">
        <v>25</v>
      </c>
      <c r="F52" s="7" t="n">
        <v>1091567616</v>
      </c>
      <c r="G52" s="7" t="n">
        <v>7424</v>
      </c>
      <c r="H52" s="7" t="n">
        <v>5866</v>
      </c>
      <c r="I52" s="7" t="s">
        <v>28</v>
      </c>
      <c r="J52" s="7" t="n">
        <v>2</v>
      </c>
    </row>
    <row r="53" spans="1:15">
      <c r="A53" t="s">
        <v>4</v>
      </c>
      <c r="B53" s="4" t="s">
        <v>5</v>
      </c>
      <c r="C53" s="4" t="s">
        <v>13</v>
      </c>
      <c r="D53" s="4" t="s">
        <v>6</v>
      </c>
      <c r="E53" s="4" t="s">
        <v>6</v>
      </c>
      <c r="F53" s="4" t="s">
        <v>10</v>
      </c>
      <c r="G53" s="4" t="s">
        <v>10</v>
      </c>
      <c r="H53" s="4" t="s">
        <v>10</v>
      </c>
      <c r="I53" s="4" t="s">
        <v>10</v>
      </c>
      <c r="J53" s="4" t="s">
        <v>10</v>
      </c>
    </row>
    <row r="54" spans="1:15">
      <c r="A54" t="n">
        <v>2093</v>
      </c>
      <c r="B54" s="14" t="n">
        <v>74</v>
      </c>
      <c r="C54" s="7" t="n">
        <v>20</v>
      </c>
      <c r="D54" s="7" t="s">
        <v>29</v>
      </c>
      <c r="E54" s="7" t="s">
        <v>30</v>
      </c>
      <c r="F54" s="7" t="n">
        <v>0</v>
      </c>
      <c r="G54" s="7" t="n">
        <v>40</v>
      </c>
      <c r="H54" s="7" t="n">
        <v>129</v>
      </c>
      <c r="I54" s="7" t="n">
        <v>0</v>
      </c>
      <c r="J54" s="7" t="n">
        <v>0</v>
      </c>
    </row>
    <row r="55" spans="1:15">
      <c r="A55" t="s">
        <v>4</v>
      </c>
      <c r="B55" s="4" t="s">
        <v>5</v>
      </c>
      <c r="C55" s="4" t="s">
        <v>13</v>
      </c>
      <c r="D55" s="4" t="s">
        <v>6</v>
      </c>
      <c r="E55" s="4" t="s">
        <v>6</v>
      </c>
      <c r="F55" s="4" t="s">
        <v>10</v>
      </c>
      <c r="G55" s="4" t="s">
        <v>10</v>
      </c>
      <c r="H55" s="4" t="s">
        <v>10</v>
      </c>
      <c r="I55" s="4" t="s">
        <v>10</v>
      </c>
      <c r="J55" s="4" t="s">
        <v>10</v>
      </c>
    </row>
    <row r="56" spans="1:15">
      <c r="A56" t="n">
        <v>2128</v>
      </c>
      <c r="B56" s="14" t="n">
        <v>74</v>
      </c>
      <c r="C56" s="7" t="n">
        <v>20</v>
      </c>
      <c r="D56" s="7" t="s">
        <v>31</v>
      </c>
      <c r="E56" s="7" t="s">
        <v>30</v>
      </c>
      <c r="F56" s="7" t="n">
        <v>0</v>
      </c>
      <c r="G56" s="7" t="n">
        <v>40</v>
      </c>
      <c r="H56" s="7" t="n">
        <v>129</v>
      </c>
      <c r="I56" s="7" t="n">
        <v>0</v>
      </c>
      <c r="J56" s="7" t="n">
        <v>0</v>
      </c>
    </row>
    <row r="57" spans="1:15">
      <c r="A57" t="s">
        <v>4</v>
      </c>
      <c r="B57" s="4" t="s">
        <v>5</v>
      </c>
      <c r="C57" s="4" t="s">
        <v>13</v>
      </c>
      <c r="D57" s="4" t="s">
        <v>6</v>
      </c>
      <c r="E57" s="4" t="s">
        <v>6</v>
      </c>
      <c r="F57" s="4" t="s">
        <v>10</v>
      </c>
      <c r="G57" s="4" t="s">
        <v>10</v>
      </c>
      <c r="H57" s="4" t="s">
        <v>10</v>
      </c>
      <c r="I57" s="4" t="s">
        <v>10</v>
      </c>
      <c r="J57" s="4" t="s">
        <v>10</v>
      </c>
    </row>
    <row r="58" spans="1:15">
      <c r="A58" t="n">
        <v>2163</v>
      </c>
      <c r="B58" s="14" t="n">
        <v>74</v>
      </c>
      <c r="C58" s="7" t="n">
        <v>20</v>
      </c>
      <c r="D58" s="7" t="s">
        <v>32</v>
      </c>
      <c r="E58" s="7" t="s">
        <v>30</v>
      </c>
      <c r="F58" s="7" t="n">
        <v>0</v>
      </c>
      <c r="G58" s="7" t="n">
        <v>40</v>
      </c>
      <c r="H58" s="7" t="n">
        <v>129</v>
      </c>
      <c r="I58" s="7" t="n">
        <v>0</v>
      </c>
      <c r="J58" s="7" t="n">
        <v>0</v>
      </c>
    </row>
    <row r="59" spans="1:15">
      <c r="A59" t="s">
        <v>4</v>
      </c>
      <c r="B59" s="4" t="s">
        <v>5</v>
      </c>
      <c r="C59" s="4" t="s">
        <v>13</v>
      </c>
      <c r="D59" s="4" t="s">
        <v>6</v>
      </c>
      <c r="E59" s="4" t="s">
        <v>6</v>
      </c>
      <c r="F59" s="4" t="s">
        <v>10</v>
      </c>
      <c r="G59" s="4" t="s">
        <v>10</v>
      </c>
      <c r="H59" s="4" t="s">
        <v>10</v>
      </c>
      <c r="I59" s="4" t="s">
        <v>10</v>
      </c>
      <c r="J59" s="4" t="s">
        <v>10</v>
      </c>
    </row>
    <row r="60" spans="1:15">
      <c r="A60" t="n">
        <v>2198</v>
      </c>
      <c r="B60" s="14" t="n">
        <v>74</v>
      </c>
      <c r="C60" s="7" t="n">
        <v>20</v>
      </c>
      <c r="D60" s="7" t="s">
        <v>33</v>
      </c>
      <c r="E60" s="7" t="s">
        <v>30</v>
      </c>
      <c r="F60" s="7" t="n">
        <v>0</v>
      </c>
      <c r="G60" s="7" t="n">
        <v>40</v>
      </c>
      <c r="H60" s="7" t="n">
        <v>129</v>
      </c>
      <c r="I60" s="7" t="n">
        <v>0</v>
      </c>
      <c r="J60" s="7" t="n">
        <v>0</v>
      </c>
    </row>
    <row r="61" spans="1:15">
      <c r="A61" t="s">
        <v>4</v>
      </c>
      <c r="B61" s="4" t="s">
        <v>5</v>
      </c>
      <c r="C61" s="4" t="s">
        <v>13</v>
      </c>
      <c r="D61" s="4" t="s">
        <v>6</v>
      </c>
      <c r="E61" s="4" t="s">
        <v>6</v>
      </c>
      <c r="F61" s="4" t="s">
        <v>10</v>
      </c>
      <c r="G61" s="4" t="s">
        <v>10</v>
      </c>
      <c r="H61" s="4" t="s">
        <v>10</v>
      </c>
      <c r="I61" s="4" t="s">
        <v>10</v>
      </c>
      <c r="J61" s="4" t="s">
        <v>10</v>
      </c>
    </row>
    <row r="62" spans="1:15">
      <c r="A62" t="n">
        <v>2233</v>
      </c>
      <c r="B62" s="14" t="n">
        <v>74</v>
      </c>
      <c r="C62" s="7" t="n">
        <v>20</v>
      </c>
      <c r="D62" s="7" t="s">
        <v>34</v>
      </c>
      <c r="E62" s="7" t="s">
        <v>30</v>
      </c>
      <c r="F62" s="7" t="n">
        <v>0</v>
      </c>
      <c r="G62" s="7" t="n">
        <v>40</v>
      </c>
      <c r="H62" s="7" t="n">
        <v>129</v>
      </c>
      <c r="I62" s="7" t="n">
        <v>0</v>
      </c>
      <c r="J62" s="7" t="n">
        <v>0</v>
      </c>
    </row>
    <row r="63" spans="1:15">
      <c r="A63" t="s">
        <v>4</v>
      </c>
      <c r="B63" s="4" t="s">
        <v>5</v>
      </c>
      <c r="C63" s="4" t="s">
        <v>13</v>
      </c>
      <c r="D63" s="4" t="s">
        <v>6</v>
      </c>
      <c r="E63" s="4" t="s">
        <v>6</v>
      </c>
      <c r="F63" s="4" t="s">
        <v>10</v>
      </c>
      <c r="G63" s="4" t="s">
        <v>10</v>
      </c>
      <c r="H63" s="4" t="s">
        <v>10</v>
      </c>
      <c r="I63" s="4" t="s">
        <v>10</v>
      </c>
      <c r="J63" s="4" t="s">
        <v>10</v>
      </c>
    </row>
    <row r="64" spans="1:15">
      <c r="A64" t="n">
        <v>2268</v>
      </c>
      <c r="B64" s="14" t="n">
        <v>74</v>
      </c>
      <c r="C64" s="7" t="n">
        <v>20</v>
      </c>
      <c r="D64" s="7" t="s">
        <v>35</v>
      </c>
      <c r="E64" s="7" t="s">
        <v>30</v>
      </c>
      <c r="F64" s="7" t="n">
        <v>0</v>
      </c>
      <c r="G64" s="7" t="n">
        <v>40</v>
      </c>
      <c r="H64" s="7" t="n">
        <v>129</v>
      </c>
      <c r="I64" s="7" t="n">
        <v>0</v>
      </c>
      <c r="J64" s="7" t="n">
        <v>0</v>
      </c>
    </row>
    <row r="65" spans="1:10">
      <c r="A65" t="s">
        <v>4</v>
      </c>
      <c r="B65" s="4" t="s">
        <v>5</v>
      </c>
      <c r="C65" s="4" t="s">
        <v>13</v>
      </c>
      <c r="D65" s="4" t="s">
        <v>6</v>
      </c>
      <c r="E65" s="4" t="s">
        <v>6</v>
      </c>
      <c r="F65" s="4" t="s">
        <v>10</v>
      </c>
      <c r="G65" s="4" t="s">
        <v>10</v>
      </c>
      <c r="H65" s="4" t="s">
        <v>10</v>
      </c>
      <c r="I65" s="4" t="s">
        <v>10</v>
      </c>
      <c r="J65" s="4" t="s">
        <v>10</v>
      </c>
    </row>
    <row r="66" spans="1:10">
      <c r="A66" t="n">
        <v>2303</v>
      </c>
      <c r="B66" s="14" t="n">
        <v>74</v>
      </c>
      <c r="C66" s="7" t="n">
        <v>20</v>
      </c>
      <c r="D66" s="7" t="s">
        <v>36</v>
      </c>
      <c r="E66" s="7" t="s">
        <v>30</v>
      </c>
      <c r="F66" s="7" t="n">
        <v>0</v>
      </c>
      <c r="G66" s="7" t="n">
        <v>40</v>
      </c>
      <c r="H66" s="7" t="n">
        <v>129</v>
      </c>
      <c r="I66" s="7" t="n">
        <v>0</v>
      </c>
      <c r="J66" s="7" t="n">
        <v>0</v>
      </c>
    </row>
    <row r="67" spans="1:10">
      <c r="A67" t="s">
        <v>4</v>
      </c>
      <c r="B67" s="4" t="s">
        <v>5</v>
      </c>
      <c r="C67" s="4" t="s">
        <v>13</v>
      </c>
      <c r="D67" s="4" t="s">
        <v>6</v>
      </c>
      <c r="E67" s="4" t="s">
        <v>6</v>
      </c>
      <c r="F67" s="4" t="s">
        <v>10</v>
      </c>
      <c r="G67" s="4" t="s">
        <v>10</v>
      </c>
      <c r="H67" s="4" t="s">
        <v>10</v>
      </c>
      <c r="I67" s="4" t="s">
        <v>10</v>
      </c>
      <c r="J67" s="4" t="s">
        <v>10</v>
      </c>
    </row>
    <row r="68" spans="1:10">
      <c r="A68" t="n">
        <v>2338</v>
      </c>
      <c r="B68" s="14" t="n">
        <v>74</v>
      </c>
      <c r="C68" s="7" t="n">
        <v>20</v>
      </c>
      <c r="D68" s="7" t="s">
        <v>37</v>
      </c>
      <c r="E68" s="7" t="s">
        <v>30</v>
      </c>
      <c r="F68" s="7" t="n">
        <v>0</v>
      </c>
      <c r="G68" s="7" t="n">
        <v>40</v>
      </c>
      <c r="H68" s="7" t="n">
        <v>129</v>
      </c>
      <c r="I68" s="7" t="n">
        <v>0</v>
      </c>
      <c r="J68" s="7" t="n">
        <v>0</v>
      </c>
    </row>
    <row r="69" spans="1:10">
      <c r="A69" t="s">
        <v>4</v>
      </c>
      <c r="B69" s="4" t="s">
        <v>5</v>
      </c>
      <c r="C69" s="4" t="s">
        <v>13</v>
      </c>
      <c r="D69" s="4" t="s">
        <v>6</v>
      </c>
      <c r="E69" s="4" t="s">
        <v>6</v>
      </c>
    </row>
    <row r="70" spans="1:10">
      <c r="A70" t="n">
        <v>2373</v>
      </c>
      <c r="B70" s="14" t="n">
        <v>74</v>
      </c>
      <c r="C70" s="7" t="n">
        <v>25</v>
      </c>
      <c r="D70" s="7" t="s">
        <v>38</v>
      </c>
      <c r="E70" s="7" t="s">
        <v>39</v>
      </c>
    </row>
    <row r="71" spans="1:10">
      <c r="A71" t="s">
        <v>4</v>
      </c>
      <c r="B71" s="4" t="s">
        <v>5</v>
      </c>
      <c r="C71" s="4" t="s">
        <v>13</v>
      </c>
      <c r="D71" s="4" t="s">
        <v>6</v>
      </c>
      <c r="E71" s="4" t="s">
        <v>6</v>
      </c>
    </row>
    <row r="72" spans="1:10">
      <c r="A72" t="n">
        <v>2402</v>
      </c>
      <c r="B72" s="14" t="n">
        <v>74</v>
      </c>
      <c r="C72" s="7" t="n">
        <v>25</v>
      </c>
      <c r="D72" s="7" t="s">
        <v>40</v>
      </c>
      <c r="E72" s="7" t="s">
        <v>41</v>
      </c>
    </row>
    <row r="73" spans="1:10">
      <c r="A73" t="s">
        <v>4</v>
      </c>
      <c r="B73" s="4" t="s">
        <v>5</v>
      </c>
      <c r="C73" s="4" t="s">
        <v>10</v>
      </c>
      <c r="D73" s="4" t="s">
        <v>6</v>
      </c>
      <c r="E73" s="4" t="s">
        <v>6</v>
      </c>
      <c r="F73" s="4" t="s">
        <v>6</v>
      </c>
      <c r="G73" s="4" t="s">
        <v>13</v>
      </c>
      <c r="H73" s="4" t="s">
        <v>9</v>
      </c>
      <c r="I73" s="4" t="s">
        <v>23</v>
      </c>
      <c r="J73" s="4" t="s">
        <v>23</v>
      </c>
      <c r="K73" s="4" t="s">
        <v>23</v>
      </c>
      <c r="L73" s="4" t="s">
        <v>23</v>
      </c>
      <c r="M73" s="4" t="s">
        <v>23</v>
      </c>
      <c r="N73" s="4" t="s">
        <v>23</v>
      </c>
      <c r="O73" s="4" t="s">
        <v>23</v>
      </c>
      <c r="P73" s="4" t="s">
        <v>6</v>
      </c>
      <c r="Q73" s="4" t="s">
        <v>6</v>
      </c>
      <c r="R73" s="4" t="s">
        <v>9</v>
      </c>
      <c r="S73" s="4" t="s">
        <v>13</v>
      </c>
      <c r="T73" s="4" t="s">
        <v>9</v>
      </c>
      <c r="U73" s="4" t="s">
        <v>9</v>
      </c>
      <c r="V73" s="4" t="s">
        <v>10</v>
      </c>
    </row>
    <row r="74" spans="1:10">
      <c r="A74" t="n">
        <v>2432</v>
      </c>
      <c r="B74" s="16" t="n">
        <v>19</v>
      </c>
      <c r="C74" s="7" t="n">
        <v>2010</v>
      </c>
      <c r="D74" s="7" t="s">
        <v>12</v>
      </c>
      <c r="E74" s="7" t="s">
        <v>12</v>
      </c>
      <c r="F74" s="7" t="s">
        <v>18</v>
      </c>
      <c r="G74" s="7" t="n">
        <v>2</v>
      </c>
      <c r="H74" s="7" t="n">
        <v>0</v>
      </c>
      <c r="I74" s="7" t="n">
        <v>28.8600006103516</v>
      </c>
      <c r="J74" s="7" t="n">
        <v>0</v>
      </c>
      <c r="K74" s="7" t="n">
        <v>63.9799995422363</v>
      </c>
      <c r="L74" s="7" t="n">
        <v>274.299987792969</v>
      </c>
      <c r="M74" s="7" t="n">
        <v>-1</v>
      </c>
      <c r="N74" s="7" t="n">
        <v>0</v>
      </c>
      <c r="O74" s="7" t="n">
        <v>0</v>
      </c>
      <c r="P74" s="7" t="s">
        <v>12</v>
      </c>
      <c r="Q74" s="7" t="s">
        <v>12</v>
      </c>
      <c r="R74" s="7" t="n">
        <v>4</v>
      </c>
      <c r="S74" s="7" t="n">
        <v>0</v>
      </c>
      <c r="T74" s="7" t="n">
        <v>1086324736</v>
      </c>
      <c r="U74" s="7" t="n">
        <v>1101004800</v>
      </c>
      <c r="V74" s="7" t="n">
        <v>0</v>
      </c>
    </row>
    <row r="75" spans="1:10">
      <c r="A75" t="s">
        <v>4</v>
      </c>
      <c r="B75" s="4" t="s">
        <v>5</v>
      </c>
      <c r="C75" s="4" t="s">
        <v>10</v>
      </c>
      <c r="D75" s="4" t="s">
        <v>6</v>
      </c>
      <c r="E75" s="4" t="s">
        <v>6</v>
      </c>
      <c r="F75" s="4" t="s">
        <v>6</v>
      </c>
      <c r="G75" s="4" t="s">
        <v>13</v>
      </c>
      <c r="H75" s="4" t="s">
        <v>9</v>
      </c>
      <c r="I75" s="4" t="s">
        <v>23</v>
      </c>
      <c r="J75" s="4" t="s">
        <v>23</v>
      </c>
      <c r="K75" s="4" t="s">
        <v>23</v>
      </c>
      <c r="L75" s="4" t="s">
        <v>23</v>
      </c>
      <c r="M75" s="4" t="s">
        <v>23</v>
      </c>
      <c r="N75" s="4" t="s">
        <v>23</v>
      </c>
      <c r="O75" s="4" t="s">
        <v>23</v>
      </c>
      <c r="P75" s="4" t="s">
        <v>6</v>
      </c>
      <c r="Q75" s="4" t="s">
        <v>6</v>
      </c>
      <c r="R75" s="4" t="s">
        <v>9</v>
      </c>
      <c r="S75" s="4" t="s">
        <v>13</v>
      </c>
      <c r="T75" s="4" t="s">
        <v>9</v>
      </c>
      <c r="U75" s="4" t="s">
        <v>9</v>
      </c>
      <c r="V75" s="4" t="s">
        <v>10</v>
      </c>
    </row>
    <row r="76" spans="1:10">
      <c r="A76" t="n">
        <v>2496</v>
      </c>
      <c r="B76" s="16" t="n">
        <v>19</v>
      </c>
      <c r="C76" s="7" t="n">
        <v>2012</v>
      </c>
      <c r="D76" s="7" t="s">
        <v>12</v>
      </c>
      <c r="E76" s="7" t="s">
        <v>12</v>
      </c>
      <c r="F76" s="7" t="s">
        <v>20</v>
      </c>
      <c r="G76" s="7" t="n">
        <v>2</v>
      </c>
      <c r="H76" s="7" t="n">
        <v>0</v>
      </c>
      <c r="I76" s="7" t="n">
        <v>40.5099983215332</v>
      </c>
      <c r="J76" s="7" t="n">
        <v>0</v>
      </c>
      <c r="K76" s="7" t="n">
        <v>128.410003662109</v>
      </c>
      <c r="L76" s="7" t="n">
        <v>90.8000030517578</v>
      </c>
      <c r="M76" s="7" t="n">
        <v>-1</v>
      </c>
      <c r="N76" s="7" t="n">
        <v>0</v>
      </c>
      <c r="O76" s="7" t="n">
        <v>0</v>
      </c>
      <c r="P76" s="7" t="s">
        <v>12</v>
      </c>
      <c r="Q76" s="7" t="s">
        <v>12</v>
      </c>
      <c r="R76" s="7" t="n">
        <v>4</v>
      </c>
      <c r="S76" s="7" t="n">
        <v>1</v>
      </c>
      <c r="T76" s="7" t="n">
        <v>1086324736</v>
      </c>
      <c r="U76" s="7" t="n">
        <v>1101004800</v>
      </c>
      <c r="V76" s="7" t="n">
        <v>0</v>
      </c>
    </row>
    <row r="77" spans="1:10">
      <c r="A77" t="s">
        <v>4</v>
      </c>
      <c r="B77" s="4" t="s">
        <v>5</v>
      </c>
      <c r="C77" s="4" t="s">
        <v>10</v>
      </c>
      <c r="D77" s="4" t="s">
        <v>6</v>
      </c>
      <c r="E77" s="4" t="s">
        <v>6</v>
      </c>
      <c r="F77" s="4" t="s">
        <v>6</v>
      </c>
      <c r="G77" s="4" t="s">
        <v>13</v>
      </c>
      <c r="H77" s="4" t="s">
        <v>9</v>
      </c>
      <c r="I77" s="4" t="s">
        <v>23</v>
      </c>
      <c r="J77" s="4" t="s">
        <v>23</v>
      </c>
      <c r="K77" s="4" t="s">
        <v>23</v>
      </c>
      <c r="L77" s="4" t="s">
        <v>23</v>
      </c>
      <c r="M77" s="4" t="s">
        <v>23</v>
      </c>
      <c r="N77" s="4" t="s">
        <v>23</v>
      </c>
      <c r="O77" s="4" t="s">
        <v>23</v>
      </c>
      <c r="P77" s="4" t="s">
        <v>6</v>
      </c>
      <c r="Q77" s="4" t="s">
        <v>6</v>
      </c>
      <c r="R77" s="4" t="s">
        <v>9</v>
      </c>
      <c r="S77" s="4" t="s">
        <v>13</v>
      </c>
      <c r="T77" s="4" t="s">
        <v>9</v>
      </c>
      <c r="U77" s="4" t="s">
        <v>9</v>
      </c>
      <c r="V77" s="4" t="s">
        <v>10</v>
      </c>
    </row>
    <row r="78" spans="1:10">
      <c r="A78" t="n">
        <v>2558</v>
      </c>
      <c r="B78" s="16" t="n">
        <v>19</v>
      </c>
      <c r="C78" s="7" t="n">
        <v>2013</v>
      </c>
      <c r="D78" s="7" t="s">
        <v>12</v>
      </c>
      <c r="E78" s="7" t="s">
        <v>12</v>
      </c>
      <c r="F78" s="7" t="s">
        <v>18</v>
      </c>
      <c r="G78" s="7" t="n">
        <v>2</v>
      </c>
      <c r="H78" s="7" t="n">
        <v>0</v>
      </c>
      <c r="I78" s="7" t="n">
        <v>-36.7000007629395</v>
      </c>
      <c r="J78" s="7" t="n">
        <v>0</v>
      </c>
      <c r="K78" s="7" t="n">
        <v>163.300003051758</v>
      </c>
      <c r="L78" s="7" t="n">
        <v>291</v>
      </c>
      <c r="M78" s="7" t="n">
        <v>-1</v>
      </c>
      <c r="N78" s="7" t="n">
        <v>0</v>
      </c>
      <c r="O78" s="7" t="n">
        <v>0</v>
      </c>
      <c r="P78" s="7" t="s">
        <v>12</v>
      </c>
      <c r="Q78" s="7" t="s">
        <v>12</v>
      </c>
      <c r="R78" s="7" t="n">
        <v>4</v>
      </c>
      <c r="S78" s="7" t="n">
        <v>0</v>
      </c>
      <c r="T78" s="7" t="n">
        <v>1086324736</v>
      </c>
      <c r="U78" s="7" t="n">
        <v>1101004800</v>
      </c>
      <c r="V78" s="7" t="n">
        <v>0</v>
      </c>
    </row>
    <row r="79" spans="1:10">
      <c r="A79" t="s">
        <v>4</v>
      </c>
      <c r="B79" s="4" t="s">
        <v>5</v>
      </c>
      <c r="C79" s="4" t="s">
        <v>10</v>
      </c>
      <c r="D79" s="4" t="s">
        <v>6</v>
      </c>
      <c r="E79" s="4" t="s">
        <v>6</v>
      </c>
      <c r="F79" s="4" t="s">
        <v>6</v>
      </c>
      <c r="G79" s="4" t="s">
        <v>13</v>
      </c>
      <c r="H79" s="4" t="s">
        <v>9</v>
      </c>
      <c r="I79" s="4" t="s">
        <v>23</v>
      </c>
      <c r="J79" s="4" t="s">
        <v>23</v>
      </c>
      <c r="K79" s="4" t="s">
        <v>23</v>
      </c>
      <c r="L79" s="4" t="s">
        <v>23</v>
      </c>
      <c r="M79" s="4" t="s">
        <v>23</v>
      </c>
      <c r="N79" s="4" t="s">
        <v>23</v>
      </c>
      <c r="O79" s="4" t="s">
        <v>23</v>
      </c>
      <c r="P79" s="4" t="s">
        <v>6</v>
      </c>
      <c r="Q79" s="4" t="s">
        <v>6</v>
      </c>
      <c r="R79" s="4" t="s">
        <v>9</v>
      </c>
      <c r="S79" s="4" t="s">
        <v>13</v>
      </c>
      <c r="T79" s="4" t="s">
        <v>9</v>
      </c>
      <c r="U79" s="4" t="s">
        <v>9</v>
      </c>
      <c r="V79" s="4" t="s">
        <v>10</v>
      </c>
    </row>
    <row r="80" spans="1:10">
      <c r="A80" t="n">
        <v>2622</v>
      </c>
      <c r="B80" s="16" t="n">
        <v>19</v>
      </c>
      <c r="C80" s="7" t="n">
        <v>2014</v>
      </c>
      <c r="D80" s="7" t="s">
        <v>12</v>
      </c>
      <c r="E80" s="7" t="s">
        <v>12</v>
      </c>
      <c r="F80" s="7" t="s">
        <v>20</v>
      </c>
      <c r="G80" s="7" t="n">
        <v>2</v>
      </c>
      <c r="H80" s="7" t="n">
        <v>0</v>
      </c>
      <c r="I80" s="7" t="n">
        <v>-2.26999998092651</v>
      </c>
      <c r="J80" s="7" t="n">
        <v>0</v>
      </c>
      <c r="K80" s="7" t="n">
        <v>191.600006103516</v>
      </c>
      <c r="L80" s="7" t="n">
        <v>275.200012207031</v>
      </c>
      <c r="M80" s="7" t="n">
        <v>-1</v>
      </c>
      <c r="N80" s="7" t="n">
        <v>0</v>
      </c>
      <c r="O80" s="7" t="n">
        <v>0</v>
      </c>
      <c r="P80" s="7" t="s">
        <v>12</v>
      </c>
      <c r="Q80" s="7" t="s">
        <v>12</v>
      </c>
      <c r="R80" s="7" t="n">
        <v>4</v>
      </c>
      <c r="S80" s="7" t="n">
        <v>1</v>
      </c>
      <c r="T80" s="7" t="n">
        <v>1086324736</v>
      </c>
      <c r="U80" s="7" t="n">
        <v>1101004800</v>
      </c>
      <c r="V80" s="7" t="n">
        <v>0</v>
      </c>
    </row>
    <row r="81" spans="1:22">
      <c r="A81" t="s">
        <v>4</v>
      </c>
      <c r="B81" s="4" t="s">
        <v>5</v>
      </c>
      <c r="C81" s="4" t="s">
        <v>13</v>
      </c>
      <c r="D81" s="4" t="s">
        <v>6</v>
      </c>
    </row>
    <row r="82" spans="1:22">
      <c r="A82" t="n">
        <v>2684</v>
      </c>
      <c r="B82" s="17" t="n">
        <v>2</v>
      </c>
      <c r="C82" s="7" t="n">
        <v>11</v>
      </c>
      <c r="D82" s="7" t="s">
        <v>42</v>
      </c>
    </row>
    <row r="83" spans="1:22">
      <c r="A83" t="s">
        <v>4</v>
      </c>
      <c r="B83" s="4" t="s">
        <v>5</v>
      </c>
      <c r="C83" s="4" t="s">
        <v>13</v>
      </c>
      <c r="D83" s="4" t="s">
        <v>10</v>
      </c>
      <c r="E83" s="4" t="s">
        <v>10</v>
      </c>
      <c r="F83" s="4" t="s">
        <v>10</v>
      </c>
      <c r="G83" s="4" t="s">
        <v>10</v>
      </c>
      <c r="H83" s="4" t="s">
        <v>10</v>
      </c>
      <c r="I83" s="4" t="s">
        <v>10</v>
      </c>
      <c r="J83" s="4" t="s">
        <v>9</v>
      </c>
      <c r="K83" s="4" t="s">
        <v>9</v>
      </c>
      <c r="L83" s="4" t="s">
        <v>9</v>
      </c>
      <c r="M83" s="4" t="s">
        <v>6</v>
      </c>
    </row>
    <row r="84" spans="1:22">
      <c r="A84" t="n">
        <v>2698</v>
      </c>
      <c r="B84" s="18" t="n">
        <v>124</v>
      </c>
      <c r="C84" s="7" t="n">
        <v>255</v>
      </c>
      <c r="D84" s="7" t="n">
        <v>0</v>
      </c>
      <c r="E84" s="7" t="n">
        <v>0</v>
      </c>
      <c r="F84" s="7" t="n">
        <v>0</v>
      </c>
      <c r="G84" s="7" t="n">
        <v>0</v>
      </c>
      <c r="H84" s="7" t="n">
        <v>0</v>
      </c>
      <c r="I84" s="7" t="n">
        <v>65535</v>
      </c>
      <c r="J84" s="7" t="n">
        <v>0</v>
      </c>
      <c r="K84" s="7" t="n">
        <v>0</v>
      </c>
      <c r="L84" s="7" t="n">
        <v>0</v>
      </c>
      <c r="M84" s="7" t="s">
        <v>12</v>
      </c>
    </row>
    <row r="85" spans="1:22">
      <c r="A85" t="s">
        <v>4</v>
      </c>
      <c r="B85" s="4" t="s">
        <v>5</v>
      </c>
    </row>
    <row r="86" spans="1:22">
      <c r="A86" t="n">
        <v>2725</v>
      </c>
      <c r="B86" s="5" t="n">
        <v>1</v>
      </c>
    </row>
    <row r="87" spans="1:22" s="3" customFormat="1" customHeight="0">
      <c r="A87" s="3" t="s">
        <v>2</v>
      </c>
      <c r="B87" s="3" t="s">
        <v>43</v>
      </c>
    </row>
    <row r="88" spans="1:22">
      <c r="A88" t="s">
        <v>4</v>
      </c>
      <c r="B88" s="4" t="s">
        <v>5</v>
      </c>
      <c r="C88" s="4" t="s">
        <v>13</v>
      </c>
      <c r="D88" s="4" t="s">
        <v>6</v>
      </c>
      <c r="E88" s="4" t="s">
        <v>10</v>
      </c>
    </row>
    <row r="89" spans="1:22">
      <c r="A89" t="n">
        <v>2728</v>
      </c>
      <c r="B89" s="19" t="n">
        <v>91</v>
      </c>
      <c r="C89" s="7" t="n">
        <v>0</v>
      </c>
      <c r="D89" s="7" t="s">
        <v>44</v>
      </c>
      <c r="E89" s="7" t="n">
        <v>1</v>
      </c>
    </row>
    <row r="90" spans="1:22">
      <c r="A90" t="s">
        <v>4</v>
      </c>
      <c r="B90" s="4" t="s">
        <v>5</v>
      </c>
      <c r="C90" s="4" t="s">
        <v>13</v>
      </c>
      <c r="D90" s="4" t="s">
        <v>6</v>
      </c>
      <c r="E90" s="4" t="s">
        <v>10</v>
      </c>
    </row>
    <row r="91" spans="1:22">
      <c r="A91" t="n">
        <v>2744</v>
      </c>
      <c r="B91" s="19" t="n">
        <v>91</v>
      </c>
      <c r="C91" s="7" t="n">
        <v>1</v>
      </c>
      <c r="D91" s="7" t="s">
        <v>45</v>
      </c>
      <c r="E91" s="7" t="n">
        <v>1</v>
      </c>
    </row>
    <row r="92" spans="1:22">
      <c r="A92" t="s">
        <v>4</v>
      </c>
      <c r="B92" s="4" t="s">
        <v>5</v>
      </c>
      <c r="C92" s="4" t="s">
        <v>13</v>
      </c>
      <c r="D92" s="4" t="s">
        <v>10</v>
      </c>
      <c r="E92" s="4" t="s">
        <v>13</v>
      </c>
      <c r="F92" s="4" t="s">
        <v>24</v>
      </c>
    </row>
    <row r="93" spans="1:22">
      <c r="A93" t="n">
        <v>2761</v>
      </c>
      <c r="B93" s="11" t="n">
        <v>5</v>
      </c>
      <c r="C93" s="7" t="n">
        <v>30</v>
      </c>
      <c r="D93" s="7" t="n">
        <v>6400</v>
      </c>
      <c r="E93" s="7" t="n">
        <v>1</v>
      </c>
      <c r="F93" s="12" t="n">
        <f t="normal" ca="1">A99</f>
        <v>0</v>
      </c>
    </row>
    <row r="94" spans="1:22">
      <c r="A94" t="s">
        <v>4</v>
      </c>
      <c r="B94" s="4" t="s">
        <v>5</v>
      </c>
      <c r="C94" s="4" t="s">
        <v>13</v>
      </c>
      <c r="D94" s="4" t="s">
        <v>6</v>
      </c>
      <c r="E94" s="4" t="s">
        <v>10</v>
      </c>
    </row>
    <row r="95" spans="1:22">
      <c r="A95" t="n">
        <v>2770</v>
      </c>
      <c r="B95" s="19" t="n">
        <v>91</v>
      </c>
      <c r="C95" s="7" t="n">
        <v>1</v>
      </c>
      <c r="D95" s="7" t="s">
        <v>44</v>
      </c>
      <c r="E95" s="7" t="n">
        <v>1</v>
      </c>
    </row>
    <row r="96" spans="1:22">
      <c r="A96" t="s">
        <v>4</v>
      </c>
      <c r="B96" s="4" t="s">
        <v>5</v>
      </c>
      <c r="C96" s="4" t="s">
        <v>13</v>
      </c>
      <c r="D96" s="4" t="s">
        <v>6</v>
      </c>
      <c r="E96" s="4" t="s">
        <v>10</v>
      </c>
    </row>
    <row r="97" spans="1:13">
      <c r="A97" t="n">
        <v>2786</v>
      </c>
      <c r="B97" s="19" t="n">
        <v>91</v>
      </c>
      <c r="C97" s="7" t="n">
        <v>0</v>
      </c>
      <c r="D97" s="7" t="s">
        <v>45</v>
      </c>
      <c r="E97" s="7" t="n">
        <v>1</v>
      </c>
    </row>
    <row r="98" spans="1:13">
      <c r="A98" t="s">
        <v>4</v>
      </c>
      <c r="B98" s="4" t="s">
        <v>5</v>
      </c>
      <c r="C98" s="4" t="s">
        <v>13</v>
      </c>
      <c r="D98" s="4" t="s">
        <v>13</v>
      </c>
      <c r="E98" s="4" t="s">
        <v>13</v>
      </c>
      <c r="F98" s="4" t="s">
        <v>9</v>
      </c>
      <c r="G98" s="4" t="s">
        <v>13</v>
      </c>
      <c r="H98" s="4" t="s">
        <v>13</v>
      </c>
      <c r="I98" s="4" t="s">
        <v>24</v>
      </c>
    </row>
    <row r="99" spans="1:13">
      <c r="A99" t="n">
        <v>2803</v>
      </c>
      <c r="B99" s="11" t="n">
        <v>5</v>
      </c>
      <c r="C99" s="7" t="n">
        <v>35</v>
      </c>
      <c r="D99" s="7" t="n">
        <v>3</v>
      </c>
      <c r="E99" s="7" t="n">
        <v>0</v>
      </c>
      <c r="F99" s="7" t="n">
        <v>0</v>
      </c>
      <c r="G99" s="7" t="n">
        <v>2</v>
      </c>
      <c r="H99" s="7" t="n">
        <v>1</v>
      </c>
      <c r="I99" s="12" t="n">
        <f t="normal" ca="1">A103</f>
        <v>0</v>
      </c>
    </row>
    <row r="100" spans="1:13">
      <c r="A100" t="s">
        <v>4</v>
      </c>
      <c r="B100" s="4" t="s">
        <v>5</v>
      </c>
      <c r="C100" s="4" t="s">
        <v>24</v>
      </c>
    </row>
    <row r="101" spans="1:13">
      <c r="A101" t="n">
        <v>2817</v>
      </c>
      <c r="B101" s="20" t="n">
        <v>3</v>
      </c>
      <c r="C101" s="12" t="n">
        <f t="normal" ca="1">A131</f>
        <v>0</v>
      </c>
    </row>
    <row r="102" spans="1:13">
      <c r="A102" t="s">
        <v>4</v>
      </c>
      <c r="B102" s="4" t="s">
        <v>5</v>
      </c>
      <c r="C102" s="4" t="s">
        <v>13</v>
      </c>
      <c r="D102" s="4" t="s">
        <v>13</v>
      </c>
      <c r="E102" s="4" t="s">
        <v>13</v>
      </c>
      <c r="F102" s="4" t="s">
        <v>9</v>
      </c>
      <c r="G102" s="4" t="s">
        <v>13</v>
      </c>
      <c r="H102" s="4" t="s">
        <v>13</v>
      </c>
      <c r="I102" s="4" t="s">
        <v>24</v>
      </c>
    </row>
    <row r="103" spans="1:13">
      <c r="A103" t="n">
        <v>2822</v>
      </c>
      <c r="B103" s="11" t="n">
        <v>5</v>
      </c>
      <c r="C103" s="7" t="n">
        <v>35</v>
      </c>
      <c r="D103" s="7" t="n">
        <v>3</v>
      </c>
      <c r="E103" s="7" t="n">
        <v>0</v>
      </c>
      <c r="F103" s="7" t="n">
        <v>1</v>
      </c>
      <c r="G103" s="7" t="n">
        <v>2</v>
      </c>
      <c r="H103" s="7" t="n">
        <v>1</v>
      </c>
      <c r="I103" s="12" t="n">
        <f t="normal" ca="1">A107</f>
        <v>0</v>
      </c>
    </row>
    <row r="104" spans="1:13">
      <c r="A104" t="s">
        <v>4</v>
      </c>
      <c r="B104" s="4" t="s">
        <v>5</v>
      </c>
      <c r="C104" s="4" t="s">
        <v>24</v>
      </c>
    </row>
    <row r="105" spans="1:13">
      <c r="A105" t="n">
        <v>2836</v>
      </c>
      <c r="B105" s="20" t="n">
        <v>3</v>
      </c>
      <c r="C105" s="12" t="n">
        <f t="normal" ca="1">A131</f>
        <v>0</v>
      </c>
    </row>
    <row r="106" spans="1:13">
      <c r="A106" t="s">
        <v>4</v>
      </c>
      <c r="B106" s="4" t="s">
        <v>5</v>
      </c>
      <c r="C106" s="4" t="s">
        <v>13</v>
      </c>
      <c r="D106" s="4" t="s">
        <v>13</v>
      </c>
      <c r="E106" s="4" t="s">
        <v>13</v>
      </c>
      <c r="F106" s="4" t="s">
        <v>9</v>
      </c>
      <c r="G106" s="4" t="s">
        <v>13</v>
      </c>
      <c r="H106" s="4" t="s">
        <v>13</v>
      </c>
      <c r="I106" s="4" t="s">
        <v>24</v>
      </c>
    </row>
    <row r="107" spans="1:13">
      <c r="A107" t="n">
        <v>2841</v>
      </c>
      <c r="B107" s="11" t="n">
        <v>5</v>
      </c>
      <c r="C107" s="7" t="n">
        <v>35</v>
      </c>
      <c r="D107" s="7" t="n">
        <v>3</v>
      </c>
      <c r="E107" s="7" t="n">
        <v>0</v>
      </c>
      <c r="F107" s="7" t="n">
        <v>2</v>
      </c>
      <c r="G107" s="7" t="n">
        <v>2</v>
      </c>
      <c r="H107" s="7" t="n">
        <v>1</v>
      </c>
      <c r="I107" s="12" t="n">
        <f t="normal" ca="1">A117</f>
        <v>0</v>
      </c>
    </row>
    <row r="108" spans="1:13">
      <c r="A108" t="s">
        <v>4</v>
      </c>
      <c r="B108" s="4" t="s">
        <v>5</v>
      </c>
      <c r="C108" s="4" t="s">
        <v>9</v>
      </c>
    </row>
    <row r="109" spans="1:13">
      <c r="A109" t="n">
        <v>2855</v>
      </c>
      <c r="B109" s="21" t="n">
        <v>15</v>
      </c>
      <c r="C109" s="7" t="n">
        <v>8</v>
      </c>
    </row>
    <row r="110" spans="1:13">
      <c r="A110" t="s">
        <v>4</v>
      </c>
      <c r="B110" s="4" t="s">
        <v>5</v>
      </c>
      <c r="C110" s="4" t="s">
        <v>13</v>
      </c>
      <c r="D110" s="4" t="s">
        <v>10</v>
      </c>
      <c r="E110" s="4" t="s">
        <v>13</v>
      </c>
      <c r="F110" s="4" t="s">
        <v>13</v>
      </c>
      <c r="G110" s="4" t="s">
        <v>24</v>
      </c>
    </row>
    <row r="111" spans="1:13">
      <c r="A111" t="n">
        <v>2860</v>
      </c>
      <c r="B111" s="11" t="n">
        <v>5</v>
      </c>
      <c r="C111" s="7" t="n">
        <v>30</v>
      </c>
      <c r="D111" s="7" t="n">
        <v>8963</v>
      </c>
      <c r="E111" s="7" t="n">
        <v>8</v>
      </c>
      <c r="F111" s="7" t="n">
        <v>1</v>
      </c>
      <c r="G111" s="12" t="n">
        <f t="normal" ca="1">A115</f>
        <v>0</v>
      </c>
    </row>
    <row r="112" spans="1:13">
      <c r="A112" t="s">
        <v>4</v>
      </c>
      <c r="B112" s="4" t="s">
        <v>5</v>
      </c>
      <c r="C112" s="4" t="s">
        <v>13</v>
      </c>
      <c r="D112" s="4" t="s">
        <v>13</v>
      </c>
      <c r="E112" s="4" t="s">
        <v>13</v>
      </c>
      <c r="F112" s="4" t="s">
        <v>13</v>
      </c>
    </row>
    <row r="113" spans="1:9">
      <c r="A113" t="n">
        <v>2870</v>
      </c>
      <c r="B113" s="22" t="n">
        <v>14</v>
      </c>
      <c r="C113" s="7" t="n">
        <v>8</v>
      </c>
      <c r="D113" s="7" t="n">
        <v>0</v>
      </c>
      <c r="E113" s="7" t="n">
        <v>0</v>
      </c>
      <c r="F113" s="7" t="n">
        <v>0</v>
      </c>
    </row>
    <row r="114" spans="1:9">
      <c r="A114" t="s">
        <v>4</v>
      </c>
      <c r="B114" s="4" t="s">
        <v>5</v>
      </c>
      <c r="C114" s="4" t="s">
        <v>24</v>
      </c>
    </row>
    <row r="115" spans="1:9">
      <c r="A115" t="n">
        <v>2875</v>
      </c>
      <c r="B115" s="20" t="n">
        <v>3</v>
      </c>
      <c r="C115" s="12" t="n">
        <f t="normal" ca="1">A131</f>
        <v>0</v>
      </c>
    </row>
    <row r="116" spans="1:9">
      <c r="A116" t="s">
        <v>4</v>
      </c>
      <c r="B116" s="4" t="s">
        <v>5</v>
      </c>
      <c r="C116" s="4" t="s">
        <v>13</v>
      </c>
      <c r="D116" s="4" t="s">
        <v>13</v>
      </c>
      <c r="E116" s="4" t="s">
        <v>13</v>
      </c>
      <c r="F116" s="4" t="s">
        <v>9</v>
      </c>
      <c r="G116" s="4" t="s">
        <v>13</v>
      </c>
      <c r="H116" s="4" t="s">
        <v>13</v>
      </c>
      <c r="I116" s="4" t="s">
        <v>24</v>
      </c>
    </row>
    <row r="117" spans="1:9">
      <c r="A117" t="n">
        <v>2880</v>
      </c>
      <c r="B117" s="11" t="n">
        <v>5</v>
      </c>
      <c r="C117" s="7" t="n">
        <v>35</v>
      </c>
      <c r="D117" s="7" t="n">
        <v>3</v>
      </c>
      <c r="E117" s="7" t="n">
        <v>0</v>
      </c>
      <c r="F117" s="7" t="n">
        <v>3</v>
      </c>
      <c r="G117" s="7" t="n">
        <v>2</v>
      </c>
      <c r="H117" s="7" t="n">
        <v>1</v>
      </c>
      <c r="I117" s="12" t="n">
        <f t="normal" ca="1">A121</f>
        <v>0</v>
      </c>
    </row>
    <row r="118" spans="1:9">
      <c r="A118" t="s">
        <v>4</v>
      </c>
      <c r="B118" s="4" t="s">
        <v>5</v>
      </c>
      <c r="C118" s="4" t="s">
        <v>24</v>
      </c>
    </row>
    <row r="119" spans="1:9">
      <c r="A119" t="n">
        <v>2894</v>
      </c>
      <c r="B119" s="20" t="n">
        <v>3</v>
      </c>
      <c r="C119" s="12" t="n">
        <f t="normal" ca="1">A131</f>
        <v>0</v>
      </c>
    </row>
    <row r="120" spans="1:9">
      <c r="A120" t="s">
        <v>4</v>
      </c>
      <c r="B120" s="4" t="s">
        <v>5</v>
      </c>
      <c r="C120" s="4" t="s">
        <v>13</v>
      </c>
      <c r="D120" s="4" t="s">
        <v>13</v>
      </c>
      <c r="E120" s="4" t="s">
        <v>13</v>
      </c>
      <c r="F120" s="4" t="s">
        <v>9</v>
      </c>
      <c r="G120" s="4" t="s">
        <v>13</v>
      </c>
      <c r="H120" s="4" t="s">
        <v>13</v>
      </c>
      <c r="I120" s="4" t="s">
        <v>24</v>
      </c>
    </row>
    <row r="121" spans="1:9">
      <c r="A121" t="n">
        <v>2899</v>
      </c>
      <c r="B121" s="11" t="n">
        <v>5</v>
      </c>
      <c r="C121" s="7" t="n">
        <v>35</v>
      </c>
      <c r="D121" s="7" t="n">
        <v>3</v>
      </c>
      <c r="E121" s="7" t="n">
        <v>0</v>
      </c>
      <c r="F121" s="7" t="n">
        <v>4</v>
      </c>
      <c r="G121" s="7" t="n">
        <v>2</v>
      </c>
      <c r="H121" s="7" t="n">
        <v>1</v>
      </c>
      <c r="I121" s="12" t="n">
        <f t="normal" ca="1">A125</f>
        <v>0</v>
      </c>
    </row>
    <row r="122" spans="1:9">
      <c r="A122" t="s">
        <v>4</v>
      </c>
      <c r="B122" s="4" t="s">
        <v>5</v>
      </c>
      <c r="C122" s="4" t="s">
        <v>24</v>
      </c>
    </row>
    <row r="123" spans="1:9">
      <c r="A123" t="n">
        <v>2913</v>
      </c>
      <c r="B123" s="20" t="n">
        <v>3</v>
      </c>
      <c r="C123" s="12" t="n">
        <f t="normal" ca="1">A131</f>
        <v>0</v>
      </c>
    </row>
    <row r="124" spans="1:9">
      <c r="A124" t="s">
        <v>4</v>
      </c>
      <c r="B124" s="4" t="s">
        <v>5</v>
      </c>
      <c r="C124" s="4" t="s">
        <v>13</v>
      </c>
      <c r="D124" s="4" t="s">
        <v>13</v>
      </c>
      <c r="E124" s="4" t="s">
        <v>13</v>
      </c>
      <c r="F124" s="4" t="s">
        <v>9</v>
      </c>
      <c r="G124" s="4" t="s">
        <v>13</v>
      </c>
      <c r="H124" s="4" t="s">
        <v>13</v>
      </c>
      <c r="I124" s="4" t="s">
        <v>24</v>
      </c>
    </row>
    <row r="125" spans="1:9">
      <c r="A125" t="n">
        <v>2918</v>
      </c>
      <c r="B125" s="11" t="n">
        <v>5</v>
      </c>
      <c r="C125" s="7" t="n">
        <v>35</v>
      </c>
      <c r="D125" s="7" t="n">
        <v>3</v>
      </c>
      <c r="E125" s="7" t="n">
        <v>0</v>
      </c>
      <c r="F125" s="7" t="n">
        <v>5</v>
      </c>
      <c r="G125" s="7" t="n">
        <v>2</v>
      </c>
      <c r="H125" s="7" t="n">
        <v>1</v>
      </c>
      <c r="I125" s="12" t="n">
        <f t="normal" ca="1">A129</f>
        <v>0</v>
      </c>
    </row>
    <row r="126" spans="1:9">
      <c r="A126" t="s">
        <v>4</v>
      </c>
      <c r="B126" s="4" t="s">
        <v>5</v>
      </c>
      <c r="C126" s="4" t="s">
        <v>24</v>
      </c>
    </row>
    <row r="127" spans="1:9">
      <c r="A127" t="n">
        <v>2932</v>
      </c>
      <c r="B127" s="20" t="n">
        <v>3</v>
      </c>
      <c r="C127" s="12" t="n">
        <f t="normal" ca="1">A131</f>
        <v>0</v>
      </c>
    </row>
    <row r="128" spans="1:9">
      <c r="A128" t="s">
        <v>4</v>
      </c>
      <c r="B128" s="4" t="s">
        <v>5</v>
      </c>
      <c r="C128" s="4" t="s">
        <v>13</v>
      </c>
      <c r="D128" s="4" t="s">
        <v>13</v>
      </c>
      <c r="E128" s="4" t="s">
        <v>13</v>
      </c>
      <c r="F128" s="4" t="s">
        <v>9</v>
      </c>
      <c r="G128" s="4" t="s">
        <v>13</v>
      </c>
      <c r="H128" s="4" t="s">
        <v>13</v>
      </c>
      <c r="I128" s="4" t="s">
        <v>24</v>
      </c>
    </row>
    <row r="129" spans="1:9">
      <c r="A129" t="n">
        <v>2937</v>
      </c>
      <c r="B129" s="11" t="n">
        <v>5</v>
      </c>
      <c r="C129" s="7" t="n">
        <v>35</v>
      </c>
      <c r="D129" s="7" t="n">
        <v>3</v>
      </c>
      <c r="E129" s="7" t="n">
        <v>0</v>
      </c>
      <c r="F129" s="7" t="n">
        <v>6</v>
      </c>
      <c r="G129" s="7" t="n">
        <v>2</v>
      </c>
      <c r="H129" s="7" t="n">
        <v>1</v>
      </c>
      <c r="I129" s="12" t="n">
        <f t="normal" ca="1">A131</f>
        <v>0</v>
      </c>
    </row>
    <row r="130" spans="1:9">
      <c r="A130" t="s">
        <v>4</v>
      </c>
      <c r="B130" s="4" t="s">
        <v>5</v>
      </c>
      <c r="C130" s="4" t="s">
        <v>13</v>
      </c>
      <c r="D130" s="4" t="s">
        <v>13</v>
      </c>
      <c r="E130" s="4" t="s">
        <v>13</v>
      </c>
      <c r="F130" s="4" t="s">
        <v>9</v>
      </c>
      <c r="G130" s="4" t="s">
        <v>13</v>
      </c>
      <c r="H130" s="4" t="s">
        <v>13</v>
      </c>
      <c r="I130" s="4" t="s">
        <v>10</v>
      </c>
      <c r="J130" s="4" t="s">
        <v>13</v>
      </c>
      <c r="K130" s="4" t="s">
        <v>13</v>
      </c>
      <c r="L130" s="4" t="s">
        <v>13</v>
      </c>
      <c r="M130" s="4" t="s">
        <v>24</v>
      </c>
    </row>
    <row r="131" spans="1:9">
      <c r="A131" t="n">
        <v>2951</v>
      </c>
      <c r="B131" s="11" t="n">
        <v>5</v>
      </c>
      <c r="C131" s="7" t="n">
        <v>32</v>
      </c>
      <c r="D131" s="7" t="n">
        <v>3</v>
      </c>
      <c r="E131" s="7" t="n">
        <v>0</v>
      </c>
      <c r="F131" s="7" t="n">
        <v>304</v>
      </c>
      <c r="G131" s="7" t="n">
        <v>2</v>
      </c>
      <c r="H131" s="7" t="n">
        <v>30</v>
      </c>
      <c r="I131" s="7" t="n">
        <v>4867</v>
      </c>
      <c r="J131" s="7" t="n">
        <v>8</v>
      </c>
      <c r="K131" s="7" t="n">
        <v>9</v>
      </c>
      <c r="L131" s="7" t="n">
        <v>1</v>
      </c>
      <c r="M131" s="12" t="n">
        <f t="normal" ca="1">A141</f>
        <v>0</v>
      </c>
    </row>
    <row r="132" spans="1:9">
      <c r="A132" t="s">
        <v>4</v>
      </c>
      <c r="B132" s="4" t="s">
        <v>5</v>
      </c>
      <c r="C132" s="4" t="s">
        <v>13</v>
      </c>
      <c r="D132" s="4" t="s">
        <v>13</v>
      </c>
      <c r="E132" s="4" t="s">
        <v>13</v>
      </c>
      <c r="F132" s="4" t="s">
        <v>9</v>
      </c>
      <c r="G132" s="4" t="s">
        <v>13</v>
      </c>
      <c r="H132" s="4" t="s">
        <v>13</v>
      </c>
      <c r="I132" s="4" t="s">
        <v>10</v>
      </c>
      <c r="J132" s="4" t="s">
        <v>13</v>
      </c>
      <c r="K132" s="4" t="s">
        <v>13</v>
      </c>
      <c r="L132" s="4" t="s">
        <v>13</v>
      </c>
      <c r="M132" s="4" t="s">
        <v>24</v>
      </c>
    </row>
    <row r="133" spans="1:9">
      <c r="A133" t="n">
        <v>2970</v>
      </c>
      <c r="B133" s="11" t="n">
        <v>5</v>
      </c>
      <c r="C133" s="7" t="n">
        <v>32</v>
      </c>
      <c r="D133" s="7" t="n">
        <v>4</v>
      </c>
      <c r="E133" s="7" t="n">
        <v>0</v>
      </c>
      <c r="F133" s="7" t="n">
        <v>1</v>
      </c>
      <c r="G133" s="7" t="n">
        <v>2</v>
      </c>
      <c r="H133" s="7" t="n">
        <v>30</v>
      </c>
      <c r="I133" s="7" t="n">
        <v>4867</v>
      </c>
      <c r="J133" s="7" t="n">
        <v>8</v>
      </c>
      <c r="K133" s="7" t="n">
        <v>9</v>
      </c>
      <c r="L133" s="7" t="n">
        <v>1</v>
      </c>
      <c r="M133" s="12" t="n">
        <f t="normal" ca="1">A139</f>
        <v>0</v>
      </c>
    </row>
    <row r="134" spans="1:9">
      <c r="A134" t="s">
        <v>4</v>
      </c>
      <c r="B134" s="4" t="s">
        <v>5</v>
      </c>
      <c r="C134" s="4" t="s">
        <v>10</v>
      </c>
    </row>
    <row r="135" spans="1:9">
      <c r="A135" t="n">
        <v>2989</v>
      </c>
      <c r="B135" s="9" t="n">
        <v>12</v>
      </c>
      <c r="C135" s="7" t="n">
        <v>4867</v>
      </c>
    </row>
    <row r="136" spans="1:9">
      <c r="A136" t="s">
        <v>4</v>
      </c>
      <c r="B136" s="4" t="s">
        <v>5</v>
      </c>
      <c r="C136" s="4" t="s">
        <v>10</v>
      </c>
      <c r="D136" s="4" t="s">
        <v>13</v>
      </c>
      <c r="E136" s="4" t="s">
        <v>9</v>
      </c>
    </row>
    <row r="137" spans="1:9">
      <c r="A137" t="n">
        <v>2992</v>
      </c>
      <c r="B137" s="15" t="n">
        <v>106</v>
      </c>
      <c r="C137" s="7" t="n">
        <v>74</v>
      </c>
      <c r="D137" s="7" t="n">
        <v>0</v>
      </c>
      <c r="E137" s="7" t="n">
        <v>0</v>
      </c>
    </row>
    <row r="138" spans="1:9">
      <c r="A138" t="s">
        <v>4</v>
      </c>
      <c r="B138" s="4" t="s">
        <v>5</v>
      </c>
      <c r="C138" s="4" t="s">
        <v>24</v>
      </c>
    </row>
    <row r="139" spans="1:9">
      <c r="A139" t="n">
        <v>3000</v>
      </c>
      <c r="B139" s="20" t="n">
        <v>3</v>
      </c>
      <c r="C139" s="12" t="n">
        <f t="normal" ca="1">A163</f>
        <v>0</v>
      </c>
    </row>
    <row r="140" spans="1:9">
      <c r="A140" t="s">
        <v>4</v>
      </c>
      <c r="B140" s="4" t="s">
        <v>5</v>
      </c>
      <c r="C140" s="4" t="s">
        <v>13</v>
      </c>
      <c r="D140" s="4" t="s">
        <v>13</v>
      </c>
      <c r="E140" s="4" t="s">
        <v>13</v>
      </c>
      <c r="F140" s="4" t="s">
        <v>9</v>
      </c>
      <c r="G140" s="4" t="s">
        <v>13</v>
      </c>
      <c r="H140" s="4" t="s">
        <v>13</v>
      </c>
      <c r="I140" s="4" t="s">
        <v>13</v>
      </c>
      <c r="J140" s="4" t="s">
        <v>13</v>
      </c>
      <c r="K140" s="4" t="s">
        <v>9</v>
      </c>
      <c r="L140" s="4" t="s">
        <v>13</v>
      </c>
      <c r="M140" s="4" t="s">
        <v>13</v>
      </c>
      <c r="N140" s="4" t="s">
        <v>13</v>
      </c>
      <c r="O140" s="4" t="s">
        <v>24</v>
      </c>
    </row>
    <row r="141" spans="1:9">
      <c r="A141" t="n">
        <v>3005</v>
      </c>
      <c r="B141" s="11" t="n">
        <v>5</v>
      </c>
      <c r="C141" s="7" t="n">
        <v>32</v>
      </c>
      <c r="D141" s="7" t="n">
        <v>3</v>
      </c>
      <c r="E141" s="7" t="n">
        <v>0</v>
      </c>
      <c r="F141" s="7" t="n">
        <v>304</v>
      </c>
      <c r="G141" s="7" t="n">
        <v>2</v>
      </c>
      <c r="H141" s="7" t="n">
        <v>32</v>
      </c>
      <c r="I141" s="7" t="n">
        <v>3</v>
      </c>
      <c r="J141" s="7" t="n">
        <v>0</v>
      </c>
      <c r="K141" s="7" t="n">
        <v>305</v>
      </c>
      <c r="L141" s="7" t="n">
        <v>2</v>
      </c>
      <c r="M141" s="7" t="n">
        <v>11</v>
      </c>
      <c r="N141" s="7" t="n">
        <v>1</v>
      </c>
      <c r="O141" s="12" t="n">
        <f t="normal" ca="1">A163</f>
        <v>0</v>
      </c>
    </row>
    <row r="142" spans="1:9">
      <c r="A142" t="s">
        <v>4</v>
      </c>
      <c r="B142" s="4" t="s">
        <v>5</v>
      </c>
      <c r="C142" s="4" t="s">
        <v>13</v>
      </c>
      <c r="D142" s="4" t="s">
        <v>13</v>
      </c>
      <c r="E142" s="4" t="s">
        <v>13</v>
      </c>
      <c r="F142" s="4" t="s">
        <v>9</v>
      </c>
      <c r="G142" s="4" t="s">
        <v>13</v>
      </c>
      <c r="H142" s="4" t="s">
        <v>13</v>
      </c>
      <c r="I142" s="4" t="s">
        <v>24</v>
      </c>
    </row>
    <row r="143" spans="1:9">
      <c r="A143" t="n">
        <v>3028</v>
      </c>
      <c r="B143" s="11" t="n">
        <v>5</v>
      </c>
      <c r="C143" s="7" t="n">
        <v>32</v>
      </c>
      <c r="D143" s="7" t="n">
        <v>4</v>
      </c>
      <c r="E143" s="7" t="n">
        <v>0</v>
      </c>
      <c r="F143" s="7" t="n">
        <v>1</v>
      </c>
      <c r="G143" s="7" t="n">
        <v>2</v>
      </c>
      <c r="H143" s="7" t="n">
        <v>1</v>
      </c>
      <c r="I143" s="12" t="n">
        <f t="normal" ca="1">A163</f>
        <v>0</v>
      </c>
    </row>
    <row r="144" spans="1:9">
      <c r="A144" t="s">
        <v>4</v>
      </c>
      <c r="B144" s="4" t="s">
        <v>5</v>
      </c>
      <c r="C144" s="4" t="s">
        <v>13</v>
      </c>
      <c r="D144" s="4" t="s">
        <v>10</v>
      </c>
      <c r="E144" s="4" t="s">
        <v>13</v>
      </c>
      <c r="F144" s="4" t="s">
        <v>13</v>
      </c>
      <c r="G144" s="4" t="s">
        <v>24</v>
      </c>
    </row>
    <row r="145" spans="1:15">
      <c r="A145" t="n">
        <v>3042</v>
      </c>
      <c r="B145" s="11" t="n">
        <v>5</v>
      </c>
      <c r="C145" s="7" t="n">
        <v>30</v>
      </c>
      <c r="D145" s="7" t="n">
        <v>4868</v>
      </c>
      <c r="E145" s="7" t="n">
        <v>8</v>
      </c>
      <c r="F145" s="7" t="n">
        <v>1</v>
      </c>
      <c r="G145" s="12" t="n">
        <f t="normal" ca="1">A151</f>
        <v>0</v>
      </c>
    </row>
    <row r="146" spans="1:15">
      <c r="A146" t="s">
        <v>4</v>
      </c>
      <c r="B146" s="4" t="s">
        <v>5</v>
      </c>
      <c r="C146" s="4" t="s">
        <v>10</v>
      </c>
    </row>
    <row r="147" spans="1:15">
      <c r="A147" t="n">
        <v>3052</v>
      </c>
      <c r="B147" s="9" t="n">
        <v>12</v>
      </c>
      <c r="C147" s="7" t="n">
        <v>4868</v>
      </c>
    </row>
    <row r="148" spans="1:15">
      <c r="A148" t="s">
        <v>4</v>
      </c>
      <c r="B148" s="4" t="s">
        <v>5</v>
      </c>
      <c r="C148" s="4" t="s">
        <v>24</v>
      </c>
    </row>
    <row r="149" spans="1:15">
      <c r="A149" t="n">
        <v>3055</v>
      </c>
      <c r="B149" s="20" t="n">
        <v>3</v>
      </c>
      <c r="C149" s="12" t="n">
        <f t="normal" ca="1">A163</f>
        <v>0</v>
      </c>
    </row>
    <row r="150" spans="1:15">
      <c r="A150" t="s">
        <v>4</v>
      </c>
      <c r="B150" s="4" t="s">
        <v>5</v>
      </c>
      <c r="C150" s="4" t="s">
        <v>13</v>
      </c>
      <c r="D150" s="4" t="s">
        <v>10</v>
      </c>
      <c r="E150" s="4" t="s">
        <v>13</v>
      </c>
      <c r="F150" s="4" t="s">
        <v>13</v>
      </c>
      <c r="G150" s="4" t="s">
        <v>24</v>
      </c>
    </row>
    <row r="151" spans="1:15">
      <c r="A151" t="n">
        <v>3060</v>
      </c>
      <c r="B151" s="11" t="n">
        <v>5</v>
      </c>
      <c r="C151" s="7" t="n">
        <v>30</v>
      </c>
      <c r="D151" s="7" t="n">
        <v>4869</v>
      </c>
      <c r="E151" s="7" t="n">
        <v>8</v>
      </c>
      <c r="F151" s="7" t="n">
        <v>1</v>
      </c>
      <c r="G151" s="12" t="n">
        <f t="normal" ca="1">A157</f>
        <v>0</v>
      </c>
    </row>
    <row r="152" spans="1:15">
      <c r="A152" t="s">
        <v>4</v>
      </c>
      <c r="B152" s="4" t="s">
        <v>5</v>
      </c>
      <c r="C152" s="4" t="s">
        <v>10</v>
      </c>
    </row>
    <row r="153" spans="1:15">
      <c r="A153" t="n">
        <v>3070</v>
      </c>
      <c r="B153" s="9" t="n">
        <v>12</v>
      </c>
      <c r="C153" s="7" t="n">
        <v>4869</v>
      </c>
    </row>
    <row r="154" spans="1:15">
      <c r="A154" t="s">
        <v>4</v>
      </c>
      <c r="B154" s="4" t="s">
        <v>5</v>
      </c>
      <c r="C154" s="4" t="s">
        <v>24</v>
      </c>
    </row>
    <row r="155" spans="1:15">
      <c r="A155" t="n">
        <v>3073</v>
      </c>
      <c r="B155" s="20" t="n">
        <v>3</v>
      </c>
      <c r="C155" s="12" t="n">
        <f t="normal" ca="1">A163</f>
        <v>0</v>
      </c>
    </row>
    <row r="156" spans="1:15">
      <c r="A156" t="s">
        <v>4</v>
      </c>
      <c r="B156" s="4" t="s">
        <v>5</v>
      </c>
      <c r="C156" s="4" t="s">
        <v>13</v>
      </c>
      <c r="D156" s="4" t="s">
        <v>10</v>
      </c>
      <c r="E156" s="4" t="s">
        <v>13</v>
      </c>
      <c r="F156" s="4" t="s">
        <v>13</v>
      </c>
      <c r="G156" s="4" t="s">
        <v>24</v>
      </c>
    </row>
    <row r="157" spans="1:15">
      <c r="A157" t="n">
        <v>3078</v>
      </c>
      <c r="B157" s="11" t="n">
        <v>5</v>
      </c>
      <c r="C157" s="7" t="n">
        <v>30</v>
      </c>
      <c r="D157" s="7" t="n">
        <v>4870</v>
      </c>
      <c r="E157" s="7" t="n">
        <v>8</v>
      </c>
      <c r="F157" s="7" t="n">
        <v>1</v>
      </c>
      <c r="G157" s="12" t="n">
        <f t="normal" ca="1">A163</f>
        <v>0</v>
      </c>
    </row>
    <row r="158" spans="1:15">
      <c r="A158" t="s">
        <v>4</v>
      </c>
      <c r="B158" s="4" t="s">
        <v>5</v>
      </c>
      <c r="C158" s="4" t="s">
        <v>10</v>
      </c>
    </row>
    <row r="159" spans="1:15">
      <c r="A159" t="n">
        <v>3088</v>
      </c>
      <c r="B159" s="9" t="n">
        <v>12</v>
      </c>
      <c r="C159" s="7" t="n">
        <v>4870</v>
      </c>
    </row>
    <row r="160" spans="1:15">
      <c r="A160" t="s">
        <v>4</v>
      </c>
      <c r="B160" s="4" t="s">
        <v>5</v>
      </c>
      <c r="C160" s="4" t="s">
        <v>10</v>
      </c>
      <c r="D160" s="4" t="s">
        <v>13</v>
      </c>
      <c r="E160" s="4" t="s">
        <v>9</v>
      </c>
    </row>
    <row r="161" spans="1:7">
      <c r="A161" t="n">
        <v>3091</v>
      </c>
      <c r="B161" s="15" t="n">
        <v>106</v>
      </c>
      <c r="C161" s="7" t="n">
        <v>76</v>
      </c>
      <c r="D161" s="7" t="n">
        <v>0</v>
      </c>
      <c r="E161" s="7" t="n">
        <v>0</v>
      </c>
    </row>
    <row r="162" spans="1:7">
      <c r="A162" t="s">
        <v>4</v>
      </c>
      <c r="B162" s="4" t="s">
        <v>5</v>
      </c>
    </row>
    <row r="163" spans="1:7">
      <c r="A163" t="n">
        <v>3099</v>
      </c>
      <c r="B163" s="5" t="n">
        <v>1</v>
      </c>
    </row>
    <row r="164" spans="1:7" s="3" customFormat="1" customHeight="0">
      <c r="A164" s="3" t="s">
        <v>2</v>
      </c>
      <c r="B164" s="3" t="s">
        <v>46</v>
      </c>
    </row>
    <row r="165" spans="1:7">
      <c r="A165" t="s">
        <v>4</v>
      </c>
      <c r="B165" s="4" t="s">
        <v>5</v>
      </c>
      <c r="C165" s="4" t="s">
        <v>13</v>
      </c>
      <c r="D165" s="4" t="s">
        <v>6</v>
      </c>
    </row>
    <row r="166" spans="1:7">
      <c r="A166" t="n">
        <v>3100</v>
      </c>
      <c r="B166" s="17" t="n">
        <v>2</v>
      </c>
      <c r="C166" s="7" t="n">
        <v>11</v>
      </c>
      <c r="D166" s="7" t="s">
        <v>47</v>
      </c>
    </row>
    <row r="167" spans="1:7">
      <c r="A167" t="s">
        <v>4</v>
      </c>
      <c r="B167" s="4" t="s">
        <v>5</v>
      </c>
      <c r="C167" s="4" t="s">
        <v>13</v>
      </c>
      <c r="D167" s="4" t="s">
        <v>13</v>
      </c>
    </row>
    <row r="168" spans="1:7">
      <c r="A168" t="n">
        <v>3112</v>
      </c>
      <c r="B168" s="8" t="n">
        <v>162</v>
      </c>
      <c r="C168" s="7" t="n">
        <v>0</v>
      </c>
      <c r="D168" s="7" t="n">
        <v>1</v>
      </c>
    </row>
    <row r="169" spans="1:7">
      <c r="A169" t="s">
        <v>4</v>
      </c>
      <c r="B169" s="4" t="s">
        <v>5</v>
      </c>
      <c r="C169" s="4" t="s">
        <v>13</v>
      </c>
      <c r="D169" s="4" t="s">
        <v>13</v>
      </c>
      <c r="E169" s="4" t="s">
        <v>13</v>
      </c>
      <c r="F169" s="4" t="s">
        <v>9</v>
      </c>
      <c r="G169" s="4" t="s">
        <v>13</v>
      </c>
      <c r="H169" s="4" t="s">
        <v>13</v>
      </c>
      <c r="I169" s="4" t="s">
        <v>24</v>
      </c>
    </row>
    <row r="170" spans="1:7">
      <c r="A170" t="n">
        <v>3115</v>
      </c>
      <c r="B170" s="11" t="n">
        <v>5</v>
      </c>
      <c r="C170" s="7" t="n">
        <v>32</v>
      </c>
      <c r="D170" s="7" t="n">
        <v>3</v>
      </c>
      <c r="E170" s="7" t="n">
        <v>0</v>
      </c>
      <c r="F170" s="7" t="n">
        <v>301</v>
      </c>
      <c r="G170" s="7" t="n">
        <v>2</v>
      </c>
      <c r="H170" s="7" t="n">
        <v>1</v>
      </c>
      <c r="I170" s="12" t="n">
        <f t="normal" ca="1">A176</f>
        <v>0</v>
      </c>
    </row>
    <row r="171" spans="1:7">
      <c r="A171" t="s">
        <v>4</v>
      </c>
      <c r="B171" s="4" t="s">
        <v>5</v>
      </c>
      <c r="C171" s="4" t="s">
        <v>10</v>
      </c>
      <c r="D171" s="4" t="s">
        <v>13</v>
      </c>
      <c r="E171" s="4" t="s">
        <v>13</v>
      </c>
      <c r="F171" s="4" t="s">
        <v>6</v>
      </c>
    </row>
    <row r="172" spans="1:7">
      <c r="A172" t="n">
        <v>3129</v>
      </c>
      <c r="B172" s="23" t="n">
        <v>20</v>
      </c>
      <c r="C172" s="7" t="n">
        <v>65533</v>
      </c>
      <c r="D172" s="7" t="n">
        <v>0</v>
      </c>
      <c r="E172" s="7" t="n">
        <v>11</v>
      </c>
      <c r="F172" s="7" t="s">
        <v>48</v>
      </c>
    </row>
    <row r="173" spans="1:7">
      <c r="A173" t="s">
        <v>4</v>
      </c>
      <c r="B173" s="4" t="s">
        <v>5</v>
      </c>
      <c r="C173" s="4" t="s">
        <v>13</v>
      </c>
      <c r="D173" s="4" t="s">
        <v>13</v>
      </c>
      <c r="E173" s="4" t="s">
        <v>9</v>
      </c>
      <c r="F173" s="4" t="s">
        <v>13</v>
      </c>
      <c r="G173" s="4" t="s">
        <v>13</v>
      </c>
    </row>
    <row r="174" spans="1:7">
      <c r="A174" t="n">
        <v>3153</v>
      </c>
      <c r="B174" s="24" t="n">
        <v>8</v>
      </c>
      <c r="C174" s="7" t="n">
        <v>3</v>
      </c>
      <c r="D174" s="7" t="n">
        <v>0</v>
      </c>
      <c r="E174" s="7" t="n">
        <v>0</v>
      </c>
      <c r="F174" s="7" t="n">
        <v>19</v>
      </c>
      <c r="G174" s="7" t="n">
        <v>1</v>
      </c>
    </row>
    <row r="175" spans="1:7">
      <c r="A175" t="s">
        <v>4</v>
      </c>
      <c r="B175" s="4" t="s">
        <v>5</v>
      </c>
    </row>
    <row r="176" spans="1:7">
      <c r="A176" t="n">
        <v>3162</v>
      </c>
      <c r="B176" s="5" t="n">
        <v>1</v>
      </c>
    </row>
    <row r="177" spans="1:9" s="3" customFormat="1" customHeight="0">
      <c r="A177" s="3" t="s">
        <v>2</v>
      </c>
      <c r="B177" s="3" t="s">
        <v>49</v>
      </c>
    </row>
    <row r="178" spans="1:9">
      <c r="A178" t="s">
        <v>4</v>
      </c>
      <c r="B178" s="4" t="s">
        <v>5</v>
      </c>
      <c r="C178" s="4" t="s">
        <v>13</v>
      </c>
      <c r="D178" s="4" t="s">
        <v>10</v>
      </c>
    </row>
    <row r="179" spans="1:9">
      <c r="A179" t="n">
        <v>3164</v>
      </c>
      <c r="B179" s="25" t="n">
        <v>22</v>
      </c>
      <c r="C179" s="7" t="n">
        <v>20</v>
      </c>
      <c r="D179" s="7" t="n">
        <v>0</v>
      </c>
    </row>
    <row r="180" spans="1:9">
      <c r="A180" t="s">
        <v>4</v>
      </c>
      <c r="B180" s="4" t="s">
        <v>5</v>
      </c>
      <c r="C180" s="4" t="s">
        <v>13</v>
      </c>
      <c r="D180" s="4" t="s">
        <v>23</v>
      </c>
      <c r="E180" s="4" t="s">
        <v>10</v>
      </c>
      <c r="F180" s="4" t="s">
        <v>13</v>
      </c>
    </row>
    <row r="181" spans="1:9">
      <c r="A181" t="n">
        <v>3168</v>
      </c>
      <c r="B181" s="13" t="n">
        <v>49</v>
      </c>
      <c r="C181" s="7" t="n">
        <v>3</v>
      </c>
      <c r="D181" s="7" t="n">
        <v>0.699999988079071</v>
      </c>
      <c r="E181" s="7" t="n">
        <v>500</v>
      </c>
      <c r="F181" s="7" t="n">
        <v>0</v>
      </c>
    </row>
    <row r="182" spans="1:9">
      <c r="A182" t="s">
        <v>4</v>
      </c>
      <c r="B182" s="4" t="s">
        <v>5</v>
      </c>
      <c r="C182" s="4" t="s">
        <v>13</v>
      </c>
      <c r="D182" s="4" t="s">
        <v>10</v>
      </c>
    </row>
    <row r="183" spans="1:9">
      <c r="A183" t="n">
        <v>3177</v>
      </c>
      <c r="B183" s="26" t="n">
        <v>58</v>
      </c>
      <c r="C183" s="7" t="n">
        <v>5</v>
      </c>
      <c r="D183" s="7" t="n">
        <v>300</v>
      </c>
    </row>
    <row r="184" spans="1:9">
      <c r="A184" t="s">
        <v>4</v>
      </c>
      <c r="B184" s="4" t="s">
        <v>5</v>
      </c>
      <c r="C184" s="4" t="s">
        <v>23</v>
      </c>
      <c r="D184" s="4" t="s">
        <v>10</v>
      </c>
    </row>
    <row r="185" spans="1:9">
      <c r="A185" t="n">
        <v>3181</v>
      </c>
      <c r="B185" s="27" t="n">
        <v>103</v>
      </c>
      <c r="C185" s="7" t="n">
        <v>0</v>
      </c>
      <c r="D185" s="7" t="n">
        <v>300</v>
      </c>
    </row>
    <row r="186" spans="1:9">
      <c r="A186" t="s">
        <v>4</v>
      </c>
      <c r="B186" s="4" t="s">
        <v>5</v>
      </c>
      <c r="C186" s="4" t="s">
        <v>13</v>
      </c>
      <c r="D186" s="4" t="s">
        <v>10</v>
      </c>
    </row>
    <row r="187" spans="1:9">
      <c r="A187" t="n">
        <v>3188</v>
      </c>
      <c r="B187" s="26" t="n">
        <v>58</v>
      </c>
      <c r="C187" s="7" t="n">
        <v>10</v>
      </c>
      <c r="D187" s="7" t="n">
        <v>300</v>
      </c>
    </row>
    <row r="188" spans="1:9">
      <c r="A188" t="s">
        <v>4</v>
      </c>
      <c r="B188" s="4" t="s">
        <v>5</v>
      </c>
      <c r="C188" s="4" t="s">
        <v>13</v>
      </c>
      <c r="D188" s="4" t="s">
        <v>10</v>
      </c>
    </row>
    <row r="189" spans="1:9">
      <c r="A189" t="n">
        <v>3192</v>
      </c>
      <c r="B189" s="26" t="n">
        <v>58</v>
      </c>
      <c r="C189" s="7" t="n">
        <v>12</v>
      </c>
      <c r="D189" s="7" t="n">
        <v>0</v>
      </c>
    </row>
    <row r="190" spans="1:9">
      <c r="A190" t="s">
        <v>4</v>
      </c>
      <c r="B190" s="4" t="s">
        <v>5</v>
      </c>
      <c r="C190" s="4" t="s">
        <v>13</v>
      </c>
      <c r="D190" s="4" t="s">
        <v>13</v>
      </c>
      <c r="E190" s="4" t="s">
        <v>13</v>
      </c>
      <c r="F190" s="4" t="s">
        <v>13</v>
      </c>
    </row>
    <row r="191" spans="1:9">
      <c r="A191" t="n">
        <v>3196</v>
      </c>
      <c r="B191" s="22" t="n">
        <v>14</v>
      </c>
      <c r="C191" s="7" t="n">
        <v>0</v>
      </c>
      <c r="D191" s="7" t="n">
        <v>0</v>
      </c>
      <c r="E191" s="7" t="n">
        <v>0</v>
      </c>
      <c r="F191" s="7" t="n">
        <v>4</v>
      </c>
    </row>
    <row r="192" spans="1:9">
      <c r="A192" t="s">
        <v>4</v>
      </c>
      <c r="B192" s="4" t="s">
        <v>5</v>
      </c>
      <c r="C192" s="4" t="s">
        <v>13</v>
      </c>
      <c r="D192" s="4" t="s">
        <v>10</v>
      </c>
      <c r="E192" s="4" t="s">
        <v>10</v>
      </c>
      <c r="F192" s="4" t="s">
        <v>13</v>
      </c>
    </row>
    <row r="193" spans="1:6">
      <c r="A193" t="n">
        <v>3201</v>
      </c>
      <c r="B193" s="28" t="n">
        <v>25</v>
      </c>
      <c r="C193" s="7" t="n">
        <v>1</v>
      </c>
      <c r="D193" s="7" t="n">
        <v>65535</v>
      </c>
      <c r="E193" s="7" t="n">
        <v>420</v>
      </c>
      <c r="F193" s="7" t="n">
        <v>5</v>
      </c>
    </row>
    <row r="194" spans="1:6">
      <c r="A194" t="s">
        <v>4</v>
      </c>
      <c r="B194" s="4" t="s">
        <v>5</v>
      </c>
      <c r="C194" s="4" t="s">
        <v>13</v>
      </c>
      <c r="D194" s="4" t="s">
        <v>10</v>
      </c>
      <c r="E194" s="4" t="s">
        <v>6</v>
      </c>
    </row>
    <row r="195" spans="1:6">
      <c r="A195" t="n">
        <v>3208</v>
      </c>
      <c r="B195" s="29" t="n">
        <v>51</v>
      </c>
      <c r="C195" s="7" t="n">
        <v>4</v>
      </c>
      <c r="D195" s="7" t="n">
        <v>18</v>
      </c>
      <c r="E195" s="7" t="s">
        <v>50</v>
      </c>
    </row>
    <row r="196" spans="1:6">
      <c r="A196" t="s">
        <v>4</v>
      </c>
      <c r="B196" s="4" t="s">
        <v>5</v>
      </c>
      <c r="C196" s="4" t="s">
        <v>10</v>
      </c>
    </row>
    <row r="197" spans="1:6">
      <c r="A197" t="n">
        <v>3222</v>
      </c>
      <c r="B197" s="30" t="n">
        <v>16</v>
      </c>
      <c r="C197" s="7" t="n">
        <v>0</v>
      </c>
    </row>
    <row r="198" spans="1:6">
      <c r="A198" t="s">
        <v>4</v>
      </c>
      <c r="B198" s="4" t="s">
        <v>5</v>
      </c>
      <c r="C198" s="4" t="s">
        <v>10</v>
      </c>
      <c r="D198" s="4" t="s">
        <v>51</v>
      </c>
      <c r="E198" s="4" t="s">
        <v>13</v>
      </c>
      <c r="F198" s="4" t="s">
        <v>13</v>
      </c>
    </row>
    <row r="199" spans="1:6">
      <c r="A199" t="n">
        <v>3225</v>
      </c>
      <c r="B199" s="31" t="n">
        <v>26</v>
      </c>
      <c r="C199" s="7" t="n">
        <v>18</v>
      </c>
      <c r="D199" s="7" t="s">
        <v>52</v>
      </c>
      <c r="E199" s="7" t="n">
        <v>2</v>
      </c>
      <c r="F199" s="7" t="n">
        <v>0</v>
      </c>
    </row>
    <row r="200" spans="1:6">
      <c r="A200" t="s">
        <v>4</v>
      </c>
      <c r="B200" s="4" t="s">
        <v>5</v>
      </c>
    </row>
    <row r="201" spans="1:6">
      <c r="A201" t="n">
        <v>3295</v>
      </c>
      <c r="B201" s="32" t="n">
        <v>28</v>
      </c>
    </row>
    <row r="202" spans="1:6">
      <c r="A202" t="s">
        <v>4</v>
      </c>
      <c r="B202" s="4" t="s">
        <v>5</v>
      </c>
      <c r="C202" s="4" t="s">
        <v>13</v>
      </c>
      <c r="D202" s="4" t="s">
        <v>10</v>
      </c>
      <c r="E202" s="4" t="s">
        <v>10</v>
      </c>
      <c r="F202" s="4" t="s">
        <v>13</v>
      </c>
    </row>
    <row r="203" spans="1:6">
      <c r="A203" t="n">
        <v>3296</v>
      </c>
      <c r="B203" s="28" t="n">
        <v>25</v>
      </c>
      <c r="C203" s="7" t="n">
        <v>1</v>
      </c>
      <c r="D203" s="7" t="n">
        <v>65535</v>
      </c>
      <c r="E203" s="7" t="n">
        <v>500</v>
      </c>
      <c r="F203" s="7" t="n">
        <v>6</v>
      </c>
    </row>
    <row r="204" spans="1:6">
      <c r="A204" t="s">
        <v>4</v>
      </c>
      <c r="B204" s="4" t="s">
        <v>5</v>
      </c>
      <c r="C204" s="4" t="s">
        <v>13</v>
      </c>
      <c r="D204" s="4" t="s">
        <v>10</v>
      </c>
      <c r="E204" s="4" t="s">
        <v>6</v>
      </c>
    </row>
    <row r="205" spans="1:6">
      <c r="A205" t="n">
        <v>3303</v>
      </c>
      <c r="B205" s="29" t="n">
        <v>51</v>
      </c>
      <c r="C205" s="7" t="n">
        <v>4</v>
      </c>
      <c r="D205" s="7" t="n">
        <v>0</v>
      </c>
      <c r="E205" s="7" t="s">
        <v>53</v>
      </c>
    </row>
    <row r="206" spans="1:6">
      <c r="A206" t="s">
        <v>4</v>
      </c>
      <c r="B206" s="4" t="s">
        <v>5</v>
      </c>
      <c r="C206" s="4" t="s">
        <v>10</v>
      </c>
    </row>
    <row r="207" spans="1:6">
      <c r="A207" t="n">
        <v>3317</v>
      </c>
      <c r="B207" s="30" t="n">
        <v>16</v>
      </c>
      <c r="C207" s="7" t="n">
        <v>0</v>
      </c>
    </row>
    <row r="208" spans="1:6">
      <c r="A208" t="s">
        <v>4</v>
      </c>
      <c r="B208" s="4" t="s">
        <v>5</v>
      </c>
      <c r="C208" s="4" t="s">
        <v>10</v>
      </c>
      <c r="D208" s="4" t="s">
        <v>51</v>
      </c>
      <c r="E208" s="4" t="s">
        <v>13</v>
      </c>
      <c r="F208" s="4" t="s">
        <v>13</v>
      </c>
    </row>
    <row r="209" spans="1:6">
      <c r="A209" t="n">
        <v>3320</v>
      </c>
      <c r="B209" s="31" t="n">
        <v>26</v>
      </c>
      <c r="C209" s="7" t="n">
        <v>0</v>
      </c>
      <c r="D209" s="7" t="s">
        <v>54</v>
      </c>
      <c r="E209" s="7" t="n">
        <v>2</v>
      </c>
      <c r="F209" s="7" t="n">
        <v>0</v>
      </c>
    </row>
    <row r="210" spans="1:6">
      <c r="A210" t="s">
        <v>4</v>
      </c>
      <c r="B210" s="4" t="s">
        <v>5</v>
      </c>
    </row>
    <row r="211" spans="1:6">
      <c r="A211" t="n">
        <v>3377</v>
      </c>
      <c r="B211" s="32" t="n">
        <v>28</v>
      </c>
    </row>
    <row r="212" spans="1:6">
      <c r="A212" t="s">
        <v>4</v>
      </c>
      <c r="B212" s="4" t="s">
        <v>5</v>
      </c>
      <c r="C212" s="4" t="s">
        <v>9</v>
      </c>
    </row>
    <row r="213" spans="1:6">
      <c r="A213" t="n">
        <v>3378</v>
      </c>
      <c r="B213" s="21" t="n">
        <v>15</v>
      </c>
      <c r="C213" s="7" t="n">
        <v>67108864</v>
      </c>
    </row>
    <row r="214" spans="1:6">
      <c r="A214" t="s">
        <v>4</v>
      </c>
      <c r="B214" s="4" t="s">
        <v>5</v>
      </c>
      <c r="C214" s="4" t="s">
        <v>10</v>
      </c>
      <c r="D214" s="4" t="s">
        <v>13</v>
      </c>
    </row>
    <row r="215" spans="1:6">
      <c r="A215" t="n">
        <v>3383</v>
      </c>
      <c r="B215" s="33" t="n">
        <v>89</v>
      </c>
      <c r="C215" s="7" t="n">
        <v>65533</v>
      </c>
      <c r="D215" s="7" t="n">
        <v>1</v>
      </c>
    </row>
    <row r="216" spans="1:6">
      <c r="A216" t="s">
        <v>4</v>
      </c>
      <c r="B216" s="4" t="s">
        <v>5</v>
      </c>
      <c r="C216" s="4" t="s">
        <v>13</v>
      </c>
      <c r="D216" s="4" t="s">
        <v>10</v>
      </c>
    </row>
    <row r="217" spans="1:6">
      <c r="A217" t="n">
        <v>3387</v>
      </c>
      <c r="B217" s="26" t="n">
        <v>58</v>
      </c>
      <c r="C217" s="7" t="n">
        <v>105</v>
      </c>
      <c r="D217" s="7" t="n">
        <v>300</v>
      </c>
    </row>
    <row r="218" spans="1:6">
      <c r="A218" t="s">
        <v>4</v>
      </c>
      <c r="B218" s="4" t="s">
        <v>5</v>
      </c>
      <c r="C218" s="4" t="s">
        <v>23</v>
      </c>
      <c r="D218" s="4" t="s">
        <v>10</v>
      </c>
    </row>
    <row r="219" spans="1:6">
      <c r="A219" t="n">
        <v>3391</v>
      </c>
      <c r="B219" s="27" t="n">
        <v>103</v>
      </c>
      <c r="C219" s="7" t="n">
        <v>1</v>
      </c>
      <c r="D219" s="7" t="n">
        <v>300</v>
      </c>
    </row>
    <row r="220" spans="1:6">
      <c r="A220" t="s">
        <v>4</v>
      </c>
      <c r="B220" s="4" t="s">
        <v>5</v>
      </c>
      <c r="C220" s="4" t="s">
        <v>13</v>
      </c>
      <c r="D220" s="4" t="s">
        <v>23</v>
      </c>
      <c r="E220" s="4" t="s">
        <v>10</v>
      </c>
      <c r="F220" s="4" t="s">
        <v>13</v>
      </c>
    </row>
    <row r="221" spans="1:6">
      <c r="A221" t="n">
        <v>3398</v>
      </c>
      <c r="B221" s="13" t="n">
        <v>49</v>
      </c>
      <c r="C221" s="7" t="n">
        <v>3</v>
      </c>
      <c r="D221" s="7" t="n">
        <v>1</v>
      </c>
      <c r="E221" s="7" t="n">
        <v>500</v>
      </c>
      <c r="F221" s="7" t="n">
        <v>0</v>
      </c>
    </row>
    <row r="222" spans="1:6">
      <c r="A222" t="s">
        <v>4</v>
      </c>
      <c r="B222" s="4" t="s">
        <v>5</v>
      </c>
      <c r="C222" s="4" t="s">
        <v>13</v>
      </c>
      <c r="D222" s="4" t="s">
        <v>10</v>
      </c>
    </row>
    <row r="223" spans="1:6">
      <c r="A223" t="n">
        <v>3407</v>
      </c>
      <c r="B223" s="26" t="n">
        <v>58</v>
      </c>
      <c r="C223" s="7" t="n">
        <v>11</v>
      </c>
      <c r="D223" s="7" t="n">
        <v>300</v>
      </c>
    </row>
    <row r="224" spans="1:6">
      <c r="A224" t="s">
        <v>4</v>
      </c>
      <c r="B224" s="4" t="s">
        <v>5</v>
      </c>
      <c r="C224" s="4" t="s">
        <v>13</v>
      </c>
      <c r="D224" s="4" t="s">
        <v>10</v>
      </c>
    </row>
    <row r="225" spans="1:6">
      <c r="A225" t="n">
        <v>3411</v>
      </c>
      <c r="B225" s="26" t="n">
        <v>58</v>
      </c>
      <c r="C225" s="7" t="n">
        <v>12</v>
      </c>
      <c r="D225" s="7" t="n">
        <v>0</v>
      </c>
    </row>
    <row r="226" spans="1:6">
      <c r="A226" t="s">
        <v>4</v>
      </c>
      <c r="B226" s="4" t="s">
        <v>5</v>
      </c>
      <c r="C226" s="4" t="s">
        <v>13</v>
      </c>
      <c r="D226" s="4" t="s">
        <v>6</v>
      </c>
    </row>
    <row r="227" spans="1:6">
      <c r="A227" t="n">
        <v>3415</v>
      </c>
      <c r="B227" s="17" t="n">
        <v>2</v>
      </c>
      <c r="C227" s="7" t="n">
        <v>10</v>
      </c>
      <c r="D227" s="7" t="s">
        <v>55</v>
      </c>
    </row>
    <row r="228" spans="1:6">
      <c r="A228" t="s">
        <v>4</v>
      </c>
      <c r="B228" s="4" t="s">
        <v>5</v>
      </c>
      <c r="C228" s="4" t="s">
        <v>13</v>
      </c>
      <c r="D228" s="4" t="s">
        <v>6</v>
      </c>
    </row>
    <row r="229" spans="1:6">
      <c r="A229" t="n">
        <v>3438</v>
      </c>
      <c r="B229" s="17" t="n">
        <v>2</v>
      </c>
      <c r="C229" s="7" t="n">
        <v>10</v>
      </c>
      <c r="D229" s="7" t="s">
        <v>55</v>
      </c>
    </row>
    <row r="230" spans="1:6">
      <c r="A230" t="s">
        <v>4</v>
      </c>
      <c r="B230" s="4" t="s">
        <v>5</v>
      </c>
      <c r="C230" s="4" t="s">
        <v>10</v>
      </c>
    </row>
    <row r="231" spans="1:6">
      <c r="A231" t="n">
        <v>3461</v>
      </c>
      <c r="B231" s="30" t="n">
        <v>16</v>
      </c>
      <c r="C231" s="7" t="n">
        <v>0</v>
      </c>
    </row>
    <row r="232" spans="1:6">
      <c r="A232" t="s">
        <v>4</v>
      </c>
      <c r="B232" s="4" t="s">
        <v>5</v>
      </c>
      <c r="C232" s="4" t="s">
        <v>13</v>
      </c>
      <c r="D232" s="4" t="s">
        <v>6</v>
      </c>
    </row>
    <row r="233" spans="1:6">
      <c r="A233" t="n">
        <v>3464</v>
      </c>
      <c r="B233" s="17" t="n">
        <v>2</v>
      </c>
      <c r="C233" s="7" t="n">
        <v>10</v>
      </c>
      <c r="D233" s="7" t="s">
        <v>56</v>
      </c>
    </row>
    <row r="234" spans="1:6">
      <c r="A234" t="s">
        <v>4</v>
      </c>
      <c r="B234" s="4" t="s">
        <v>5</v>
      </c>
      <c r="C234" s="4" t="s">
        <v>10</v>
      </c>
    </row>
    <row r="235" spans="1:6">
      <c r="A235" t="n">
        <v>3482</v>
      </c>
      <c r="B235" s="30" t="n">
        <v>16</v>
      </c>
      <c r="C235" s="7" t="n">
        <v>0</v>
      </c>
    </row>
    <row r="236" spans="1:6">
      <c r="A236" t="s">
        <v>4</v>
      </c>
      <c r="B236" s="4" t="s">
        <v>5</v>
      </c>
      <c r="C236" s="4" t="s">
        <v>13</v>
      </c>
      <c r="D236" s="4" t="s">
        <v>6</v>
      </c>
    </row>
    <row r="237" spans="1:6">
      <c r="A237" t="n">
        <v>3485</v>
      </c>
      <c r="B237" s="17" t="n">
        <v>2</v>
      </c>
      <c r="C237" s="7" t="n">
        <v>10</v>
      </c>
      <c r="D237" s="7" t="s">
        <v>57</v>
      </c>
    </row>
    <row r="238" spans="1:6">
      <c r="A238" t="s">
        <v>4</v>
      </c>
      <c r="B238" s="4" t="s">
        <v>5</v>
      </c>
      <c r="C238" s="4" t="s">
        <v>10</v>
      </c>
    </row>
    <row r="239" spans="1:6">
      <c r="A239" t="n">
        <v>3504</v>
      </c>
      <c r="B239" s="30" t="n">
        <v>16</v>
      </c>
      <c r="C239" s="7" t="n">
        <v>0</v>
      </c>
    </row>
    <row r="240" spans="1:6">
      <c r="A240" t="s">
        <v>4</v>
      </c>
      <c r="B240" s="4" t="s">
        <v>5</v>
      </c>
      <c r="C240" s="4" t="s">
        <v>13</v>
      </c>
    </row>
    <row r="241" spans="1:4">
      <c r="A241" t="n">
        <v>3507</v>
      </c>
      <c r="B241" s="34" t="n">
        <v>23</v>
      </c>
      <c r="C241" s="7" t="n">
        <v>20</v>
      </c>
    </row>
    <row r="242" spans="1:4">
      <c r="A242" t="s">
        <v>4</v>
      </c>
      <c r="B242" s="4" t="s">
        <v>5</v>
      </c>
    </row>
    <row r="243" spans="1:4">
      <c r="A243" t="n">
        <v>3509</v>
      </c>
      <c r="B243" s="5" t="n">
        <v>1</v>
      </c>
    </row>
    <row r="244" spans="1:4" s="3" customFormat="1" customHeight="0">
      <c r="A244" s="3" t="s">
        <v>2</v>
      </c>
      <c r="B244" s="3" t="s">
        <v>58</v>
      </c>
    </row>
    <row r="245" spans="1:4">
      <c r="A245" t="s">
        <v>4</v>
      </c>
      <c r="B245" s="4" t="s">
        <v>5</v>
      </c>
      <c r="C245" s="4" t="s">
        <v>13</v>
      </c>
      <c r="D245" s="4" t="s">
        <v>10</v>
      </c>
    </row>
    <row r="246" spans="1:4">
      <c r="A246" t="n">
        <v>3512</v>
      </c>
      <c r="B246" s="25" t="n">
        <v>22</v>
      </c>
      <c r="C246" s="7" t="n">
        <v>20</v>
      </c>
      <c r="D246" s="7" t="n">
        <v>0</v>
      </c>
    </row>
    <row r="247" spans="1:4">
      <c r="A247" t="s">
        <v>4</v>
      </c>
      <c r="B247" s="4" t="s">
        <v>5</v>
      </c>
      <c r="C247" s="4" t="s">
        <v>13</v>
      </c>
      <c r="D247" s="4" t="s">
        <v>13</v>
      </c>
      <c r="E247" s="4" t="s">
        <v>9</v>
      </c>
      <c r="F247" s="4" t="s">
        <v>13</v>
      </c>
      <c r="G247" s="4" t="s">
        <v>13</v>
      </c>
    </row>
    <row r="248" spans="1:4">
      <c r="A248" t="n">
        <v>3516</v>
      </c>
      <c r="B248" s="35" t="n">
        <v>18</v>
      </c>
      <c r="C248" s="7" t="n">
        <v>1</v>
      </c>
      <c r="D248" s="7" t="n">
        <v>0</v>
      </c>
      <c r="E248" s="7" t="n">
        <v>1</v>
      </c>
      <c r="F248" s="7" t="n">
        <v>19</v>
      </c>
      <c r="G248" s="7" t="n">
        <v>1</v>
      </c>
    </row>
    <row r="249" spans="1:4">
      <c r="A249" t="s">
        <v>4</v>
      </c>
      <c r="B249" s="4" t="s">
        <v>5</v>
      </c>
      <c r="C249" s="4" t="s">
        <v>13</v>
      </c>
      <c r="D249" s="4" t="s">
        <v>13</v>
      </c>
      <c r="E249" s="4" t="s">
        <v>9</v>
      </c>
      <c r="F249" s="4" t="s">
        <v>13</v>
      </c>
      <c r="G249" s="4" t="s">
        <v>13</v>
      </c>
    </row>
    <row r="250" spans="1:4">
      <c r="A250" t="n">
        <v>3525</v>
      </c>
      <c r="B250" s="35" t="n">
        <v>18</v>
      </c>
      <c r="C250" s="7" t="n">
        <v>2</v>
      </c>
      <c r="D250" s="7" t="n">
        <v>0</v>
      </c>
      <c r="E250" s="7" t="n">
        <v>1</v>
      </c>
      <c r="F250" s="7" t="n">
        <v>19</v>
      </c>
      <c r="G250" s="7" t="n">
        <v>1</v>
      </c>
    </row>
    <row r="251" spans="1:4">
      <c r="A251" t="s">
        <v>4</v>
      </c>
      <c r="B251" s="4" t="s">
        <v>5</v>
      </c>
      <c r="C251" s="4" t="s">
        <v>13</v>
      </c>
      <c r="D251" s="4" t="s">
        <v>6</v>
      </c>
    </row>
    <row r="252" spans="1:4">
      <c r="A252" t="n">
        <v>3534</v>
      </c>
      <c r="B252" s="17" t="n">
        <v>2</v>
      </c>
      <c r="C252" s="7" t="n">
        <v>10</v>
      </c>
      <c r="D252" s="7" t="s">
        <v>59</v>
      </c>
    </row>
    <row r="253" spans="1:4">
      <c r="A253" t="s">
        <v>4</v>
      </c>
      <c r="B253" s="4" t="s">
        <v>5</v>
      </c>
      <c r="C253" s="4" t="s">
        <v>13</v>
      </c>
      <c r="D253" s="4" t="s">
        <v>6</v>
      </c>
    </row>
    <row r="254" spans="1:4">
      <c r="A254" t="n">
        <v>3550</v>
      </c>
      <c r="B254" s="17" t="n">
        <v>2</v>
      </c>
      <c r="C254" s="7" t="n">
        <v>10</v>
      </c>
      <c r="D254" s="7" t="s">
        <v>55</v>
      </c>
    </row>
    <row r="255" spans="1:4">
      <c r="A255" t="s">
        <v>4</v>
      </c>
      <c r="B255" s="4" t="s">
        <v>5</v>
      </c>
      <c r="C255" s="4" t="s">
        <v>10</v>
      </c>
    </row>
    <row r="256" spans="1:4">
      <c r="A256" t="n">
        <v>3573</v>
      </c>
      <c r="B256" s="30" t="n">
        <v>16</v>
      </c>
      <c r="C256" s="7" t="n">
        <v>0</v>
      </c>
    </row>
    <row r="257" spans="1:7">
      <c r="A257" t="s">
        <v>4</v>
      </c>
      <c r="B257" s="4" t="s">
        <v>5</v>
      </c>
      <c r="C257" s="4" t="s">
        <v>13</v>
      </c>
      <c r="D257" s="4" t="s">
        <v>6</v>
      </c>
    </row>
    <row r="258" spans="1:7">
      <c r="A258" t="n">
        <v>3576</v>
      </c>
      <c r="B258" s="17" t="n">
        <v>2</v>
      </c>
      <c r="C258" s="7" t="n">
        <v>10</v>
      </c>
      <c r="D258" s="7" t="s">
        <v>56</v>
      </c>
    </row>
    <row r="259" spans="1:7">
      <c r="A259" t="s">
        <v>4</v>
      </c>
      <c r="B259" s="4" t="s">
        <v>5</v>
      </c>
      <c r="C259" s="4" t="s">
        <v>10</v>
      </c>
    </row>
    <row r="260" spans="1:7">
      <c r="A260" t="n">
        <v>3594</v>
      </c>
      <c r="B260" s="30" t="n">
        <v>16</v>
      </c>
      <c r="C260" s="7" t="n">
        <v>0</v>
      </c>
    </row>
    <row r="261" spans="1:7">
      <c r="A261" t="s">
        <v>4</v>
      </c>
      <c r="B261" s="4" t="s">
        <v>5</v>
      </c>
      <c r="C261" s="4" t="s">
        <v>13</v>
      </c>
      <c r="D261" s="4" t="s">
        <v>6</v>
      </c>
    </row>
    <row r="262" spans="1:7">
      <c r="A262" t="n">
        <v>3597</v>
      </c>
      <c r="B262" s="17" t="n">
        <v>2</v>
      </c>
      <c r="C262" s="7" t="n">
        <v>10</v>
      </c>
      <c r="D262" s="7" t="s">
        <v>57</v>
      </c>
    </row>
    <row r="263" spans="1:7">
      <c r="A263" t="s">
        <v>4</v>
      </c>
      <c r="B263" s="4" t="s">
        <v>5</v>
      </c>
      <c r="C263" s="4" t="s">
        <v>10</v>
      </c>
    </row>
    <row r="264" spans="1:7">
      <c r="A264" t="n">
        <v>3616</v>
      </c>
      <c r="B264" s="30" t="n">
        <v>16</v>
      </c>
      <c r="C264" s="7" t="n">
        <v>0</v>
      </c>
    </row>
    <row r="265" spans="1:7">
      <c r="A265" t="s">
        <v>4</v>
      </c>
      <c r="B265" s="4" t="s">
        <v>5</v>
      </c>
      <c r="C265" s="4" t="s">
        <v>13</v>
      </c>
    </row>
    <row r="266" spans="1:7">
      <c r="A266" t="n">
        <v>3619</v>
      </c>
      <c r="B266" s="34" t="n">
        <v>23</v>
      </c>
      <c r="C266" s="7" t="n">
        <v>20</v>
      </c>
    </row>
    <row r="267" spans="1:7">
      <c r="A267" t="s">
        <v>4</v>
      </c>
      <c r="B267" s="4" t="s">
        <v>5</v>
      </c>
    </row>
    <row r="268" spans="1:7">
      <c r="A268" t="n">
        <v>3621</v>
      </c>
      <c r="B268" s="5" t="n">
        <v>1</v>
      </c>
    </row>
    <row r="269" spans="1:7" s="3" customFormat="1" customHeight="0">
      <c r="A269" s="3" t="s">
        <v>2</v>
      </c>
      <c r="B269" s="3" t="s">
        <v>60</v>
      </c>
    </row>
    <row r="270" spans="1:7">
      <c r="A270" t="s">
        <v>4</v>
      </c>
      <c r="B270" s="4" t="s">
        <v>5</v>
      </c>
      <c r="C270" s="4" t="s">
        <v>13</v>
      </c>
      <c r="D270" s="4" t="s">
        <v>10</v>
      </c>
    </row>
    <row r="271" spans="1:7">
      <c r="A271" t="n">
        <v>3624</v>
      </c>
      <c r="B271" s="25" t="n">
        <v>22</v>
      </c>
      <c r="C271" s="7" t="n">
        <v>20</v>
      </c>
      <c r="D271" s="7" t="n">
        <v>0</v>
      </c>
    </row>
    <row r="272" spans="1:7">
      <c r="A272" t="s">
        <v>4</v>
      </c>
      <c r="B272" s="4" t="s">
        <v>5</v>
      </c>
      <c r="C272" s="4" t="s">
        <v>13</v>
      </c>
      <c r="D272" s="4" t="s">
        <v>13</v>
      </c>
      <c r="E272" s="4" t="s">
        <v>9</v>
      </c>
      <c r="F272" s="4" t="s">
        <v>13</v>
      </c>
      <c r="G272" s="4" t="s">
        <v>13</v>
      </c>
    </row>
    <row r="273" spans="1:7">
      <c r="A273" t="n">
        <v>3628</v>
      </c>
      <c r="B273" s="35" t="n">
        <v>18</v>
      </c>
      <c r="C273" s="7" t="n">
        <v>1</v>
      </c>
      <c r="D273" s="7" t="n">
        <v>0</v>
      </c>
      <c r="E273" s="7" t="n">
        <v>1</v>
      </c>
      <c r="F273" s="7" t="n">
        <v>19</v>
      </c>
      <c r="G273" s="7" t="n">
        <v>1</v>
      </c>
    </row>
    <row r="274" spans="1:7">
      <c r="A274" t="s">
        <v>4</v>
      </c>
      <c r="B274" s="4" t="s">
        <v>5</v>
      </c>
      <c r="C274" s="4" t="s">
        <v>13</v>
      </c>
      <c r="D274" s="4" t="s">
        <v>13</v>
      </c>
      <c r="E274" s="4" t="s">
        <v>9</v>
      </c>
      <c r="F274" s="4" t="s">
        <v>13</v>
      </c>
      <c r="G274" s="4" t="s">
        <v>13</v>
      </c>
    </row>
    <row r="275" spans="1:7">
      <c r="A275" t="n">
        <v>3637</v>
      </c>
      <c r="B275" s="35" t="n">
        <v>18</v>
      </c>
      <c r="C275" s="7" t="n">
        <v>2</v>
      </c>
      <c r="D275" s="7" t="n">
        <v>0</v>
      </c>
      <c r="E275" s="7" t="n">
        <v>1</v>
      </c>
      <c r="F275" s="7" t="n">
        <v>19</v>
      </c>
      <c r="G275" s="7" t="n">
        <v>1</v>
      </c>
    </row>
    <row r="276" spans="1:7">
      <c r="A276" t="s">
        <v>4</v>
      </c>
      <c r="B276" s="4" t="s">
        <v>5</v>
      </c>
      <c r="C276" s="4" t="s">
        <v>13</v>
      </c>
      <c r="D276" s="4" t="s">
        <v>6</v>
      </c>
    </row>
    <row r="277" spans="1:7">
      <c r="A277" t="n">
        <v>3646</v>
      </c>
      <c r="B277" s="17" t="n">
        <v>2</v>
      </c>
      <c r="C277" s="7" t="n">
        <v>10</v>
      </c>
      <c r="D277" s="7" t="s">
        <v>59</v>
      </c>
    </row>
    <row r="278" spans="1:7">
      <c r="A278" t="s">
        <v>4</v>
      </c>
      <c r="B278" s="4" t="s">
        <v>5</v>
      </c>
      <c r="C278" s="4" t="s">
        <v>13</v>
      </c>
      <c r="D278" s="4" t="s">
        <v>6</v>
      </c>
    </row>
    <row r="279" spans="1:7">
      <c r="A279" t="n">
        <v>3662</v>
      </c>
      <c r="B279" s="17" t="n">
        <v>2</v>
      </c>
      <c r="C279" s="7" t="n">
        <v>10</v>
      </c>
      <c r="D279" s="7" t="s">
        <v>55</v>
      </c>
    </row>
    <row r="280" spans="1:7">
      <c r="A280" t="s">
        <v>4</v>
      </c>
      <c r="B280" s="4" t="s">
        <v>5</v>
      </c>
      <c r="C280" s="4" t="s">
        <v>10</v>
      </c>
    </row>
    <row r="281" spans="1:7">
      <c r="A281" t="n">
        <v>3685</v>
      </c>
      <c r="B281" s="30" t="n">
        <v>16</v>
      </c>
      <c r="C281" s="7" t="n">
        <v>0</v>
      </c>
    </row>
    <row r="282" spans="1:7">
      <c r="A282" t="s">
        <v>4</v>
      </c>
      <c r="B282" s="4" t="s">
        <v>5</v>
      </c>
      <c r="C282" s="4" t="s">
        <v>13</v>
      </c>
      <c r="D282" s="4" t="s">
        <v>6</v>
      </c>
    </row>
    <row r="283" spans="1:7">
      <c r="A283" t="n">
        <v>3688</v>
      </c>
      <c r="B283" s="17" t="n">
        <v>2</v>
      </c>
      <c r="C283" s="7" t="n">
        <v>10</v>
      </c>
      <c r="D283" s="7" t="s">
        <v>56</v>
      </c>
    </row>
    <row r="284" spans="1:7">
      <c r="A284" t="s">
        <v>4</v>
      </c>
      <c r="B284" s="4" t="s">
        <v>5</v>
      </c>
      <c r="C284" s="4" t="s">
        <v>10</v>
      </c>
    </row>
    <row r="285" spans="1:7">
      <c r="A285" t="n">
        <v>3706</v>
      </c>
      <c r="B285" s="30" t="n">
        <v>16</v>
      </c>
      <c r="C285" s="7" t="n">
        <v>0</v>
      </c>
    </row>
    <row r="286" spans="1:7">
      <c r="A286" t="s">
        <v>4</v>
      </c>
      <c r="B286" s="4" t="s">
        <v>5</v>
      </c>
      <c r="C286" s="4" t="s">
        <v>13</v>
      </c>
      <c r="D286" s="4" t="s">
        <v>6</v>
      </c>
    </row>
    <row r="287" spans="1:7">
      <c r="A287" t="n">
        <v>3709</v>
      </c>
      <c r="B287" s="17" t="n">
        <v>2</v>
      </c>
      <c r="C287" s="7" t="n">
        <v>10</v>
      </c>
      <c r="D287" s="7" t="s">
        <v>57</v>
      </c>
    </row>
    <row r="288" spans="1:7">
      <c r="A288" t="s">
        <v>4</v>
      </c>
      <c r="B288" s="4" t="s">
        <v>5</v>
      </c>
      <c r="C288" s="4" t="s">
        <v>10</v>
      </c>
    </row>
    <row r="289" spans="1:7">
      <c r="A289" t="n">
        <v>3728</v>
      </c>
      <c r="B289" s="30" t="n">
        <v>16</v>
      </c>
      <c r="C289" s="7" t="n">
        <v>0</v>
      </c>
    </row>
    <row r="290" spans="1:7">
      <c r="A290" t="s">
        <v>4</v>
      </c>
      <c r="B290" s="4" t="s">
        <v>5</v>
      </c>
      <c r="C290" s="4" t="s">
        <v>13</v>
      </c>
    </row>
    <row r="291" spans="1:7">
      <c r="A291" t="n">
        <v>3731</v>
      </c>
      <c r="B291" s="34" t="n">
        <v>23</v>
      </c>
      <c r="C291" s="7" t="n">
        <v>20</v>
      </c>
    </row>
    <row r="292" spans="1:7">
      <c r="A292" t="s">
        <v>4</v>
      </c>
      <c r="B292" s="4" t="s">
        <v>5</v>
      </c>
    </row>
    <row r="293" spans="1:7">
      <c r="A293" t="n">
        <v>3733</v>
      </c>
      <c r="B293" s="5" t="n">
        <v>1</v>
      </c>
    </row>
    <row r="294" spans="1:7" s="3" customFormat="1" customHeight="0">
      <c r="A294" s="3" t="s">
        <v>2</v>
      </c>
      <c r="B294" s="3" t="s">
        <v>61</v>
      </c>
    </row>
    <row r="295" spans="1:7">
      <c r="A295" t="s">
        <v>4</v>
      </c>
      <c r="B295" s="4" t="s">
        <v>5</v>
      </c>
      <c r="C295" s="4" t="s">
        <v>10</v>
      </c>
      <c r="D295" s="4" t="s">
        <v>13</v>
      </c>
      <c r="E295" s="4" t="s">
        <v>9</v>
      </c>
    </row>
    <row r="296" spans="1:7">
      <c r="A296" t="n">
        <v>3736</v>
      </c>
      <c r="B296" s="15" t="n">
        <v>106</v>
      </c>
      <c r="C296" s="7" t="n">
        <v>75</v>
      </c>
      <c r="D296" s="7" t="n">
        <v>0</v>
      </c>
      <c r="E296" s="7" t="n">
        <v>0</v>
      </c>
    </row>
    <row r="297" spans="1:7">
      <c r="A297" t="s">
        <v>4</v>
      </c>
      <c r="B297" s="4" t="s">
        <v>5</v>
      </c>
      <c r="C297" s="4" t="s">
        <v>13</v>
      </c>
      <c r="D297" s="4" t="s">
        <v>6</v>
      </c>
      <c r="E297" s="4" t="s">
        <v>10</v>
      </c>
    </row>
    <row r="298" spans="1:7">
      <c r="A298" t="n">
        <v>3744</v>
      </c>
      <c r="B298" s="36" t="n">
        <v>62</v>
      </c>
      <c r="C298" s="7" t="n">
        <v>1</v>
      </c>
      <c r="D298" s="7" t="s">
        <v>62</v>
      </c>
      <c r="E298" s="7" t="n">
        <v>128</v>
      </c>
    </row>
    <row r="299" spans="1:7">
      <c r="A299" t="s">
        <v>4</v>
      </c>
      <c r="B299" s="4" t="s">
        <v>5</v>
      </c>
    </row>
    <row r="300" spans="1:7">
      <c r="A300" t="n">
        <v>3757</v>
      </c>
      <c r="B300" s="5" t="n">
        <v>1</v>
      </c>
    </row>
    <row r="301" spans="1:7" s="3" customFormat="1" customHeight="0">
      <c r="A301" s="3" t="s">
        <v>2</v>
      </c>
      <c r="B301" s="3" t="s">
        <v>63</v>
      </c>
    </row>
    <row r="302" spans="1:7">
      <c r="A302" t="s">
        <v>4</v>
      </c>
      <c r="B302" s="4" t="s">
        <v>5</v>
      </c>
      <c r="C302" s="4" t="s">
        <v>10</v>
      </c>
      <c r="D302" s="4" t="s">
        <v>13</v>
      </c>
      <c r="E302" s="4" t="s">
        <v>9</v>
      </c>
    </row>
    <row r="303" spans="1:7">
      <c r="A303" t="n">
        <v>3760</v>
      </c>
      <c r="B303" s="15" t="n">
        <v>106</v>
      </c>
      <c r="C303" s="7" t="n">
        <v>75</v>
      </c>
      <c r="D303" s="7" t="n">
        <v>0</v>
      </c>
      <c r="E303" s="7" t="n">
        <v>0</v>
      </c>
    </row>
    <row r="304" spans="1:7">
      <c r="A304" t="s">
        <v>4</v>
      </c>
      <c r="B304" s="4" t="s">
        <v>5</v>
      </c>
      <c r="C304" s="4" t="s">
        <v>13</v>
      </c>
      <c r="D304" s="4" t="s">
        <v>6</v>
      </c>
      <c r="E304" s="4" t="s">
        <v>10</v>
      </c>
    </row>
    <row r="305" spans="1:5">
      <c r="A305" t="n">
        <v>3768</v>
      </c>
      <c r="B305" s="36" t="n">
        <v>62</v>
      </c>
      <c r="C305" s="7" t="n">
        <v>1</v>
      </c>
      <c r="D305" s="7" t="s">
        <v>62</v>
      </c>
      <c r="E305" s="7" t="n">
        <v>128</v>
      </c>
    </row>
    <row r="306" spans="1:5">
      <c r="A306" t="s">
        <v>4</v>
      </c>
      <c r="B306" s="4" t="s">
        <v>5</v>
      </c>
    </row>
    <row r="307" spans="1:5">
      <c r="A307" t="n">
        <v>3781</v>
      </c>
      <c r="B307" s="5" t="n">
        <v>1</v>
      </c>
    </row>
    <row r="308" spans="1:5" s="3" customFormat="1" customHeight="0">
      <c r="A308" s="3" t="s">
        <v>2</v>
      </c>
      <c r="B308" s="3" t="s">
        <v>64</v>
      </c>
    </row>
    <row r="309" spans="1:5">
      <c r="A309" t="s">
        <v>4</v>
      </c>
      <c r="B309" s="4" t="s">
        <v>5</v>
      </c>
      <c r="C309" s="4" t="s">
        <v>10</v>
      </c>
      <c r="D309" s="4" t="s">
        <v>13</v>
      </c>
      <c r="E309" s="4" t="s">
        <v>9</v>
      </c>
    </row>
    <row r="310" spans="1:5">
      <c r="A310" t="n">
        <v>3784</v>
      </c>
      <c r="B310" s="15" t="n">
        <v>106</v>
      </c>
      <c r="C310" s="7" t="n">
        <v>77</v>
      </c>
      <c r="D310" s="7" t="n">
        <v>0</v>
      </c>
      <c r="E310" s="7" t="n">
        <v>0</v>
      </c>
    </row>
    <row r="311" spans="1:5">
      <c r="A311" t="s">
        <v>4</v>
      </c>
      <c r="B311" s="4" t="s">
        <v>5</v>
      </c>
      <c r="C311" s="4" t="s">
        <v>13</v>
      </c>
      <c r="D311" s="4" t="s">
        <v>6</v>
      </c>
      <c r="E311" s="4" t="s">
        <v>10</v>
      </c>
    </row>
    <row r="312" spans="1:5">
      <c r="A312" t="n">
        <v>3792</v>
      </c>
      <c r="B312" s="36" t="n">
        <v>62</v>
      </c>
      <c r="C312" s="7" t="n">
        <v>1</v>
      </c>
      <c r="D312" s="7" t="s">
        <v>65</v>
      </c>
      <c r="E312" s="7" t="n">
        <v>128</v>
      </c>
    </row>
    <row r="313" spans="1:5">
      <c r="A313" t="s">
        <v>4</v>
      </c>
      <c r="B313" s="4" t="s">
        <v>5</v>
      </c>
    </row>
    <row r="314" spans="1:5">
      <c r="A314" t="n">
        <v>3805</v>
      </c>
      <c r="B314" s="5" t="n">
        <v>1</v>
      </c>
    </row>
    <row r="315" spans="1:5" s="3" customFormat="1" customHeight="0">
      <c r="A315" s="3" t="s">
        <v>2</v>
      </c>
      <c r="B315" s="3" t="s">
        <v>66</v>
      </c>
    </row>
    <row r="316" spans="1:5">
      <c r="A316" t="s">
        <v>4</v>
      </c>
      <c r="B316" s="4" t="s">
        <v>5</v>
      </c>
      <c r="C316" s="4" t="s">
        <v>13</v>
      </c>
      <c r="D316" s="4" t="s">
        <v>13</v>
      </c>
      <c r="E316" s="4" t="s">
        <v>10</v>
      </c>
      <c r="F316" s="4" t="s">
        <v>10</v>
      </c>
      <c r="G316" s="4" t="s">
        <v>10</v>
      </c>
      <c r="H316" s="4" t="s">
        <v>10</v>
      </c>
      <c r="I316" s="4" t="s">
        <v>10</v>
      </c>
      <c r="J316" s="4" t="s">
        <v>10</v>
      </c>
      <c r="K316" s="4" t="s">
        <v>10</v>
      </c>
      <c r="L316" s="4" t="s">
        <v>10</v>
      </c>
      <c r="M316" s="4" t="s">
        <v>10</v>
      </c>
      <c r="N316" s="4" t="s">
        <v>10</v>
      </c>
      <c r="O316" s="4" t="s">
        <v>10</v>
      </c>
      <c r="P316" s="4" t="s">
        <v>10</v>
      </c>
      <c r="Q316" s="4" t="s">
        <v>10</v>
      </c>
      <c r="R316" s="4" t="s">
        <v>10</v>
      </c>
      <c r="S316" s="4" t="s">
        <v>10</v>
      </c>
    </row>
    <row r="317" spans="1:5">
      <c r="A317" t="n">
        <v>3808</v>
      </c>
      <c r="B317" s="37" t="n">
        <v>161</v>
      </c>
      <c r="C317" s="7" t="n">
        <v>2</v>
      </c>
      <c r="D317" s="7" t="n">
        <v>2</v>
      </c>
      <c r="E317" s="7" t="n">
        <v>8960</v>
      </c>
      <c r="F317" s="7" t="n">
        <v>9201</v>
      </c>
      <c r="G317" s="7" t="n">
        <v>0</v>
      </c>
      <c r="H317" s="7" t="n">
        <v>0</v>
      </c>
      <c r="I317" s="7" t="n">
        <v>0</v>
      </c>
      <c r="J317" s="7" t="n">
        <v>0</v>
      </c>
      <c r="K317" s="7" t="n">
        <v>0</v>
      </c>
      <c r="L317" s="7" t="n">
        <v>0</v>
      </c>
      <c r="M317" s="7" t="n">
        <v>0</v>
      </c>
      <c r="N317" s="7" t="n">
        <v>0</v>
      </c>
      <c r="O317" s="7" t="n">
        <v>0</v>
      </c>
      <c r="P317" s="7" t="n">
        <v>0</v>
      </c>
      <c r="Q317" s="7" t="n">
        <v>0</v>
      </c>
      <c r="R317" s="7" t="n">
        <v>0</v>
      </c>
      <c r="S317" s="7" t="n">
        <v>0</v>
      </c>
    </row>
    <row r="318" spans="1:5">
      <c r="A318" t="s">
        <v>4</v>
      </c>
      <c r="B318" s="4" t="s">
        <v>5</v>
      </c>
      <c r="C318" s="4" t="s">
        <v>13</v>
      </c>
      <c r="D318" s="4" t="s">
        <v>23</v>
      </c>
      <c r="E318" s="4" t="s">
        <v>23</v>
      </c>
      <c r="F318" s="4" t="s">
        <v>23</v>
      </c>
    </row>
    <row r="319" spans="1:5">
      <c r="A319" t="n">
        <v>3841</v>
      </c>
      <c r="B319" s="37" t="n">
        <v>161</v>
      </c>
      <c r="C319" s="7" t="n">
        <v>3</v>
      </c>
      <c r="D319" s="7" t="n">
        <v>1</v>
      </c>
      <c r="E319" s="7" t="n">
        <v>1.60000002384186</v>
      </c>
      <c r="F319" s="7" t="n">
        <v>0.0900000035762787</v>
      </c>
    </row>
    <row r="320" spans="1:5">
      <c r="A320" t="s">
        <v>4</v>
      </c>
      <c r="B320" s="4" t="s">
        <v>5</v>
      </c>
      <c r="C320" s="4" t="s">
        <v>13</v>
      </c>
      <c r="D320" s="4" t="s">
        <v>10</v>
      </c>
      <c r="E320" s="4" t="s">
        <v>13</v>
      </c>
      <c r="F320" s="4" t="s">
        <v>13</v>
      </c>
      <c r="G320" s="4" t="s">
        <v>13</v>
      </c>
      <c r="H320" s="4" t="s">
        <v>13</v>
      </c>
      <c r="I320" s="4" t="s">
        <v>13</v>
      </c>
      <c r="J320" s="4" t="s">
        <v>13</v>
      </c>
      <c r="K320" s="4" t="s">
        <v>13</v>
      </c>
      <c r="L320" s="4" t="s">
        <v>13</v>
      </c>
      <c r="M320" s="4" t="s">
        <v>13</v>
      </c>
      <c r="N320" s="4" t="s">
        <v>13</v>
      </c>
      <c r="O320" s="4" t="s">
        <v>13</v>
      </c>
      <c r="P320" s="4" t="s">
        <v>13</v>
      </c>
      <c r="Q320" s="4" t="s">
        <v>13</v>
      </c>
      <c r="R320" s="4" t="s">
        <v>13</v>
      </c>
      <c r="S320" s="4" t="s">
        <v>13</v>
      </c>
      <c r="T320" s="4" t="s">
        <v>13</v>
      </c>
    </row>
    <row r="321" spans="1:20">
      <c r="A321" t="n">
        <v>3855</v>
      </c>
      <c r="B321" s="37" t="n">
        <v>161</v>
      </c>
      <c r="C321" s="7" t="n">
        <v>0</v>
      </c>
      <c r="D321" s="7" t="n">
        <v>6202</v>
      </c>
      <c r="E321" s="7" t="n">
        <v>0</v>
      </c>
      <c r="F321" s="7" t="n">
        <v>100</v>
      </c>
      <c r="G321" s="7" t="n">
        <v>0</v>
      </c>
      <c r="H321" s="7" t="n">
        <v>0</v>
      </c>
      <c r="I321" s="7" t="n">
        <v>0</v>
      </c>
      <c r="J321" s="7" t="n">
        <v>0</v>
      </c>
      <c r="K321" s="7" t="n">
        <v>0</v>
      </c>
      <c r="L321" s="7" t="n">
        <v>0</v>
      </c>
      <c r="M321" s="7" t="n">
        <v>0</v>
      </c>
      <c r="N321" s="7" t="n">
        <v>0</v>
      </c>
      <c r="O321" s="7" t="n">
        <v>0</v>
      </c>
      <c r="P321" s="7" t="n">
        <v>0</v>
      </c>
      <c r="Q321" s="7" t="n">
        <v>0</v>
      </c>
      <c r="R321" s="7" t="n">
        <v>0</v>
      </c>
      <c r="S321" s="7" t="n">
        <v>0</v>
      </c>
      <c r="T321" s="7" t="n">
        <v>0</v>
      </c>
    </row>
    <row r="322" spans="1:20">
      <c r="A322" t="s">
        <v>4</v>
      </c>
      <c r="B322" s="4" t="s">
        <v>5</v>
      </c>
      <c r="C322" s="4" t="s">
        <v>13</v>
      </c>
      <c r="D322" s="4" t="s">
        <v>23</v>
      </c>
      <c r="E322" s="4" t="s">
        <v>23</v>
      </c>
      <c r="F322" s="4" t="s">
        <v>23</v>
      </c>
    </row>
    <row r="323" spans="1:20">
      <c r="A323" t="n">
        <v>3875</v>
      </c>
      <c r="B323" s="37" t="n">
        <v>161</v>
      </c>
      <c r="C323" s="7" t="n">
        <v>3</v>
      </c>
      <c r="D323" s="7" t="n">
        <v>1</v>
      </c>
      <c r="E323" s="7" t="n">
        <v>1.60000002384186</v>
      </c>
      <c r="F323" s="7" t="n">
        <v>0.0900000035762787</v>
      </c>
    </row>
    <row r="324" spans="1:20">
      <c r="A324" t="s">
        <v>4</v>
      </c>
      <c r="B324" s="4" t="s">
        <v>5</v>
      </c>
      <c r="C324" s="4" t="s">
        <v>13</v>
      </c>
      <c r="D324" s="4" t="s">
        <v>10</v>
      </c>
      <c r="E324" s="4" t="s">
        <v>13</v>
      </c>
      <c r="F324" s="4" t="s">
        <v>13</v>
      </c>
      <c r="G324" s="4" t="s">
        <v>13</v>
      </c>
      <c r="H324" s="4" t="s">
        <v>13</v>
      </c>
      <c r="I324" s="4" t="s">
        <v>13</v>
      </c>
      <c r="J324" s="4" t="s">
        <v>13</v>
      </c>
      <c r="K324" s="4" t="s">
        <v>13</v>
      </c>
      <c r="L324" s="4" t="s">
        <v>13</v>
      </c>
      <c r="M324" s="4" t="s">
        <v>13</v>
      </c>
      <c r="N324" s="4" t="s">
        <v>13</v>
      </c>
      <c r="O324" s="4" t="s">
        <v>13</v>
      </c>
      <c r="P324" s="4" t="s">
        <v>13</v>
      </c>
      <c r="Q324" s="4" t="s">
        <v>13</v>
      </c>
      <c r="R324" s="4" t="s">
        <v>13</v>
      </c>
      <c r="S324" s="4" t="s">
        <v>13</v>
      </c>
      <c r="T324" s="4" t="s">
        <v>13</v>
      </c>
    </row>
    <row r="325" spans="1:20">
      <c r="A325" t="n">
        <v>3889</v>
      </c>
      <c r="B325" s="37" t="n">
        <v>161</v>
      </c>
      <c r="C325" s="7" t="n">
        <v>0</v>
      </c>
      <c r="D325" s="7" t="n">
        <v>6203</v>
      </c>
      <c r="E325" s="7" t="n">
        <v>0</v>
      </c>
      <c r="F325" s="7" t="n">
        <v>100</v>
      </c>
      <c r="G325" s="7" t="n">
        <v>0</v>
      </c>
      <c r="H325" s="7" t="n">
        <v>0</v>
      </c>
      <c r="I325" s="7" t="n">
        <v>0</v>
      </c>
      <c r="J325" s="7" t="n">
        <v>0</v>
      </c>
      <c r="K325" s="7" t="n">
        <v>0</v>
      </c>
      <c r="L325" s="7" t="n">
        <v>0</v>
      </c>
      <c r="M325" s="7" t="n">
        <v>0</v>
      </c>
      <c r="N325" s="7" t="n">
        <v>0</v>
      </c>
      <c r="O325" s="7" t="n">
        <v>0</v>
      </c>
      <c r="P325" s="7" t="n">
        <v>0</v>
      </c>
      <c r="Q325" s="7" t="n">
        <v>0</v>
      </c>
      <c r="R325" s="7" t="n">
        <v>0</v>
      </c>
      <c r="S325" s="7" t="n">
        <v>0</v>
      </c>
      <c r="T325" s="7" t="n">
        <v>0</v>
      </c>
    </row>
    <row r="326" spans="1:20">
      <c r="A326" t="s">
        <v>4</v>
      </c>
      <c r="B326" s="4" t="s">
        <v>5</v>
      </c>
      <c r="C326" s="4" t="s">
        <v>13</v>
      </c>
      <c r="D326" s="4" t="s">
        <v>23</v>
      </c>
      <c r="E326" s="4" t="s">
        <v>23</v>
      </c>
      <c r="F326" s="4" t="s">
        <v>23</v>
      </c>
    </row>
    <row r="327" spans="1:20">
      <c r="A327" t="n">
        <v>3909</v>
      </c>
      <c r="B327" s="37" t="n">
        <v>161</v>
      </c>
      <c r="C327" s="7" t="n">
        <v>3</v>
      </c>
      <c r="D327" s="7" t="n">
        <v>1</v>
      </c>
      <c r="E327" s="7" t="n">
        <v>1.60000002384186</v>
      </c>
      <c r="F327" s="7" t="n">
        <v>0.0900000035762787</v>
      </c>
    </row>
    <row r="328" spans="1:20">
      <c r="A328" t="s">
        <v>4</v>
      </c>
      <c r="B328" s="4" t="s">
        <v>5</v>
      </c>
      <c r="C328" s="4" t="s">
        <v>13</v>
      </c>
      <c r="D328" s="4" t="s">
        <v>10</v>
      </c>
      <c r="E328" s="4" t="s">
        <v>13</v>
      </c>
      <c r="F328" s="4" t="s">
        <v>13</v>
      </c>
      <c r="G328" s="4" t="s">
        <v>13</v>
      </c>
      <c r="H328" s="4" t="s">
        <v>13</v>
      </c>
      <c r="I328" s="4" t="s">
        <v>13</v>
      </c>
      <c r="J328" s="4" t="s">
        <v>13</v>
      </c>
      <c r="K328" s="4" t="s">
        <v>13</v>
      </c>
      <c r="L328" s="4" t="s">
        <v>13</v>
      </c>
      <c r="M328" s="4" t="s">
        <v>13</v>
      </c>
      <c r="N328" s="4" t="s">
        <v>13</v>
      </c>
      <c r="O328" s="4" t="s">
        <v>13</v>
      </c>
      <c r="P328" s="4" t="s">
        <v>13</v>
      </c>
      <c r="Q328" s="4" t="s">
        <v>13</v>
      </c>
      <c r="R328" s="4" t="s">
        <v>13</v>
      </c>
      <c r="S328" s="4" t="s">
        <v>13</v>
      </c>
      <c r="T328" s="4" t="s">
        <v>13</v>
      </c>
    </row>
    <row r="329" spans="1:20">
      <c r="A329" t="n">
        <v>3923</v>
      </c>
      <c r="B329" s="37" t="n">
        <v>161</v>
      </c>
      <c r="C329" s="7" t="n">
        <v>0</v>
      </c>
      <c r="D329" s="7" t="n">
        <v>7504</v>
      </c>
      <c r="E329" s="7" t="n">
        <v>0</v>
      </c>
      <c r="F329" s="7" t="n">
        <v>0</v>
      </c>
      <c r="G329" s="7" t="n">
        <v>2</v>
      </c>
      <c r="H329" s="7" t="n">
        <v>0</v>
      </c>
      <c r="I329" s="7" t="n">
        <v>0</v>
      </c>
      <c r="J329" s="7" t="n">
        <v>0</v>
      </c>
      <c r="K329" s="7" t="n">
        <v>0</v>
      </c>
      <c r="L329" s="7" t="n">
        <v>0</v>
      </c>
      <c r="M329" s="7" t="n">
        <v>0</v>
      </c>
      <c r="N329" s="7" t="n">
        <v>0</v>
      </c>
      <c r="O329" s="7" t="n">
        <v>0</v>
      </c>
      <c r="P329" s="7" t="n">
        <v>0</v>
      </c>
      <c r="Q329" s="7" t="n">
        <v>0</v>
      </c>
      <c r="R329" s="7" t="n">
        <v>0</v>
      </c>
      <c r="S329" s="7" t="n">
        <v>0</v>
      </c>
      <c r="T329" s="7" t="n">
        <v>0</v>
      </c>
    </row>
    <row r="330" spans="1:20">
      <c r="A330" t="s">
        <v>4</v>
      </c>
      <c r="B330" s="4" t="s">
        <v>5</v>
      </c>
      <c r="C330" s="4" t="s">
        <v>13</v>
      </c>
      <c r="D330" s="4" t="s">
        <v>23</v>
      </c>
      <c r="E330" s="4" t="s">
        <v>23</v>
      </c>
      <c r="F330" s="4" t="s">
        <v>23</v>
      </c>
    </row>
    <row r="331" spans="1:20">
      <c r="A331" t="n">
        <v>3943</v>
      </c>
      <c r="B331" s="37" t="n">
        <v>161</v>
      </c>
      <c r="C331" s="7" t="n">
        <v>3</v>
      </c>
      <c r="D331" s="7" t="n">
        <v>1</v>
      </c>
      <c r="E331" s="7" t="n">
        <v>1.60000002384186</v>
      </c>
      <c r="F331" s="7" t="n">
        <v>0.0900000035762787</v>
      </c>
    </row>
    <row r="332" spans="1:20">
      <c r="A332" t="s">
        <v>4</v>
      </c>
      <c r="B332" s="4" t="s">
        <v>5</v>
      </c>
      <c r="C332" s="4" t="s">
        <v>13</v>
      </c>
      <c r="D332" s="4" t="s">
        <v>10</v>
      </c>
      <c r="E332" s="4" t="s">
        <v>13</v>
      </c>
      <c r="F332" s="4" t="s">
        <v>13</v>
      </c>
      <c r="G332" s="4" t="s">
        <v>13</v>
      </c>
      <c r="H332" s="4" t="s">
        <v>13</v>
      </c>
      <c r="I332" s="4" t="s">
        <v>13</v>
      </c>
      <c r="J332" s="4" t="s">
        <v>13</v>
      </c>
      <c r="K332" s="4" t="s">
        <v>13</v>
      </c>
      <c r="L332" s="4" t="s">
        <v>13</v>
      </c>
      <c r="M332" s="4" t="s">
        <v>13</v>
      </c>
      <c r="N332" s="4" t="s">
        <v>13</v>
      </c>
      <c r="O332" s="4" t="s">
        <v>13</v>
      </c>
      <c r="P332" s="4" t="s">
        <v>13</v>
      </c>
      <c r="Q332" s="4" t="s">
        <v>13</v>
      </c>
      <c r="R332" s="4" t="s">
        <v>13</v>
      </c>
      <c r="S332" s="4" t="s">
        <v>13</v>
      </c>
      <c r="T332" s="4" t="s">
        <v>13</v>
      </c>
    </row>
    <row r="333" spans="1:20">
      <c r="A333" t="n">
        <v>3957</v>
      </c>
      <c r="B333" s="37" t="n">
        <v>161</v>
      </c>
      <c r="C333" s="7" t="n">
        <v>0</v>
      </c>
      <c r="D333" s="7" t="n">
        <v>7505</v>
      </c>
      <c r="E333" s="7" t="n">
        <v>0</v>
      </c>
      <c r="F333" s="7" t="n">
        <v>0</v>
      </c>
      <c r="G333" s="7" t="n">
        <v>2</v>
      </c>
      <c r="H333" s="7" t="n">
        <v>0</v>
      </c>
      <c r="I333" s="7" t="n">
        <v>0</v>
      </c>
      <c r="J333" s="7" t="n">
        <v>0</v>
      </c>
      <c r="K333" s="7" t="n">
        <v>0</v>
      </c>
      <c r="L333" s="7" t="n">
        <v>0</v>
      </c>
      <c r="M333" s="7" t="n">
        <v>0</v>
      </c>
      <c r="N333" s="7" t="n">
        <v>0</v>
      </c>
      <c r="O333" s="7" t="n">
        <v>0</v>
      </c>
      <c r="P333" s="7" t="n">
        <v>0</v>
      </c>
      <c r="Q333" s="7" t="n">
        <v>0</v>
      </c>
      <c r="R333" s="7" t="n">
        <v>0</v>
      </c>
      <c r="S333" s="7" t="n">
        <v>0</v>
      </c>
      <c r="T333" s="7" t="n">
        <v>0</v>
      </c>
    </row>
    <row r="334" spans="1:20">
      <c r="A334" t="s">
        <v>4</v>
      </c>
      <c r="B334" s="4" t="s">
        <v>5</v>
      </c>
      <c r="C334" s="4" t="s">
        <v>13</v>
      </c>
      <c r="D334" s="4" t="s">
        <v>23</v>
      </c>
      <c r="E334" s="4" t="s">
        <v>23</v>
      </c>
      <c r="F334" s="4" t="s">
        <v>23</v>
      </c>
    </row>
    <row r="335" spans="1:20">
      <c r="A335" t="n">
        <v>3977</v>
      </c>
      <c r="B335" s="37" t="n">
        <v>161</v>
      </c>
      <c r="C335" s="7" t="n">
        <v>3</v>
      </c>
      <c r="D335" s="7" t="n">
        <v>1</v>
      </c>
      <c r="E335" s="7" t="n">
        <v>1.60000002384186</v>
      </c>
      <c r="F335" s="7" t="n">
        <v>0.0900000035762787</v>
      </c>
    </row>
    <row r="336" spans="1:20">
      <c r="A336" t="s">
        <v>4</v>
      </c>
      <c r="B336" s="4" t="s">
        <v>5</v>
      </c>
      <c r="C336" s="4" t="s">
        <v>13</v>
      </c>
      <c r="D336" s="4" t="s">
        <v>10</v>
      </c>
      <c r="E336" s="4" t="s">
        <v>13</v>
      </c>
      <c r="F336" s="4" t="s">
        <v>13</v>
      </c>
      <c r="G336" s="4" t="s">
        <v>13</v>
      </c>
      <c r="H336" s="4" t="s">
        <v>13</v>
      </c>
      <c r="I336" s="4" t="s">
        <v>13</v>
      </c>
      <c r="J336" s="4" t="s">
        <v>13</v>
      </c>
      <c r="K336" s="4" t="s">
        <v>13</v>
      </c>
      <c r="L336" s="4" t="s">
        <v>13</v>
      </c>
      <c r="M336" s="4" t="s">
        <v>13</v>
      </c>
      <c r="N336" s="4" t="s">
        <v>13</v>
      </c>
      <c r="O336" s="4" t="s">
        <v>13</v>
      </c>
      <c r="P336" s="4" t="s">
        <v>13</v>
      </c>
      <c r="Q336" s="4" t="s">
        <v>13</v>
      </c>
      <c r="R336" s="4" t="s">
        <v>13</v>
      </c>
      <c r="S336" s="4" t="s">
        <v>13</v>
      </c>
      <c r="T336" s="4" t="s">
        <v>13</v>
      </c>
    </row>
    <row r="337" spans="1:20">
      <c r="A337" t="n">
        <v>3991</v>
      </c>
      <c r="B337" s="37" t="n">
        <v>161</v>
      </c>
      <c r="C337" s="7" t="n">
        <v>0</v>
      </c>
      <c r="D337" s="7" t="n">
        <v>7506</v>
      </c>
      <c r="E337" s="7" t="n">
        <v>0</v>
      </c>
      <c r="F337" s="7" t="n">
        <v>0</v>
      </c>
      <c r="G337" s="7" t="n">
        <v>2</v>
      </c>
      <c r="H337" s="7" t="n">
        <v>0</v>
      </c>
      <c r="I337" s="7" t="n">
        <v>0</v>
      </c>
      <c r="J337" s="7" t="n">
        <v>0</v>
      </c>
      <c r="K337" s="7" t="n">
        <v>0</v>
      </c>
      <c r="L337" s="7" t="n">
        <v>0</v>
      </c>
      <c r="M337" s="7" t="n">
        <v>0</v>
      </c>
      <c r="N337" s="7" t="n">
        <v>0</v>
      </c>
      <c r="O337" s="7" t="n">
        <v>0</v>
      </c>
      <c r="P337" s="7" t="n">
        <v>0</v>
      </c>
      <c r="Q337" s="7" t="n">
        <v>0</v>
      </c>
      <c r="R337" s="7" t="n">
        <v>0</v>
      </c>
      <c r="S337" s="7" t="n">
        <v>0</v>
      </c>
      <c r="T337" s="7" t="n">
        <v>0</v>
      </c>
    </row>
    <row r="338" spans="1:20">
      <c r="A338" t="s">
        <v>4</v>
      </c>
      <c r="B338" s="4" t="s">
        <v>5</v>
      </c>
      <c r="C338" s="4" t="s">
        <v>13</v>
      </c>
      <c r="D338" s="4" t="s">
        <v>23</v>
      </c>
      <c r="E338" s="4" t="s">
        <v>23</v>
      </c>
      <c r="F338" s="4" t="s">
        <v>23</v>
      </c>
    </row>
    <row r="339" spans="1:20">
      <c r="A339" t="n">
        <v>4011</v>
      </c>
      <c r="B339" s="37" t="n">
        <v>161</v>
      </c>
      <c r="C339" s="7" t="n">
        <v>3</v>
      </c>
      <c r="D339" s="7" t="n">
        <v>1</v>
      </c>
      <c r="E339" s="7" t="n">
        <v>1.60000002384186</v>
      </c>
      <c r="F339" s="7" t="n">
        <v>0.0900000035762787</v>
      </c>
    </row>
    <row r="340" spans="1:20">
      <c r="A340" t="s">
        <v>4</v>
      </c>
      <c r="B340" s="4" t="s">
        <v>5</v>
      </c>
      <c r="C340" s="4" t="s">
        <v>13</v>
      </c>
      <c r="D340" s="4" t="s">
        <v>10</v>
      </c>
      <c r="E340" s="4" t="s">
        <v>13</v>
      </c>
      <c r="F340" s="4" t="s">
        <v>13</v>
      </c>
      <c r="G340" s="4" t="s">
        <v>13</v>
      </c>
      <c r="H340" s="4" t="s">
        <v>13</v>
      </c>
      <c r="I340" s="4" t="s">
        <v>13</v>
      </c>
      <c r="J340" s="4" t="s">
        <v>13</v>
      </c>
      <c r="K340" s="4" t="s">
        <v>13</v>
      </c>
      <c r="L340" s="4" t="s">
        <v>13</v>
      </c>
      <c r="M340" s="4" t="s">
        <v>13</v>
      </c>
      <c r="N340" s="4" t="s">
        <v>13</v>
      </c>
      <c r="O340" s="4" t="s">
        <v>13</v>
      </c>
      <c r="P340" s="4" t="s">
        <v>13</v>
      </c>
      <c r="Q340" s="4" t="s">
        <v>13</v>
      </c>
      <c r="R340" s="4" t="s">
        <v>13</v>
      </c>
      <c r="S340" s="4" t="s">
        <v>13</v>
      </c>
      <c r="T340" s="4" t="s">
        <v>13</v>
      </c>
    </row>
    <row r="341" spans="1:20">
      <c r="A341" t="n">
        <v>4025</v>
      </c>
      <c r="B341" s="37" t="n">
        <v>161</v>
      </c>
      <c r="C341" s="7" t="n">
        <v>0</v>
      </c>
      <c r="D341" s="7" t="n">
        <v>7507</v>
      </c>
      <c r="E341" s="7" t="n">
        <v>0</v>
      </c>
      <c r="F341" s="7" t="n">
        <v>0</v>
      </c>
      <c r="G341" s="7" t="n">
        <v>2</v>
      </c>
      <c r="H341" s="7" t="n">
        <v>0</v>
      </c>
      <c r="I341" s="7" t="n">
        <v>0</v>
      </c>
      <c r="J341" s="7" t="n">
        <v>0</v>
      </c>
      <c r="K341" s="7" t="n">
        <v>0</v>
      </c>
      <c r="L341" s="7" t="n">
        <v>0</v>
      </c>
      <c r="M341" s="7" t="n">
        <v>0</v>
      </c>
      <c r="N341" s="7" t="n">
        <v>0</v>
      </c>
      <c r="O341" s="7" t="n">
        <v>0</v>
      </c>
      <c r="P341" s="7" t="n">
        <v>0</v>
      </c>
      <c r="Q341" s="7" t="n">
        <v>0</v>
      </c>
      <c r="R341" s="7" t="n">
        <v>0</v>
      </c>
      <c r="S341" s="7" t="n">
        <v>0</v>
      </c>
      <c r="T341" s="7" t="n">
        <v>0</v>
      </c>
    </row>
    <row r="342" spans="1:20">
      <c r="A342" t="s">
        <v>4</v>
      </c>
      <c r="B342" s="4" t="s">
        <v>5</v>
      </c>
      <c r="C342" s="4" t="s">
        <v>13</v>
      </c>
    </row>
    <row r="343" spans="1:20">
      <c r="A343" t="n">
        <v>4045</v>
      </c>
      <c r="B343" s="37" t="n">
        <v>161</v>
      </c>
      <c r="C343" s="7" t="n">
        <v>1</v>
      </c>
    </row>
    <row r="344" spans="1:20">
      <c r="A344" t="s">
        <v>4</v>
      </c>
      <c r="B344" s="4" t="s">
        <v>5</v>
      </c>
    </row>
    <row r="345" spans="1:20">
      <c r="A345" t="n">
        <v>4047</v>
      </c>
      <c r="B345" s="5" t="n">
        <v>1</v>
      </c>
    </row>
    <row r="346" spans="1:20" s="3" customFormat="1" customHeight="0">
      <c r="A346" s="3" t="s">
        <v>2</v>
      </c>
      <c r="B346" s="3" t="s">
        <v>67</v>
      </c>
    </row>
    <row r="347" spans="1:20">
      <c r="A347" t="s">
        <v>4</v>
      </c>
      <c r="B347" s="4" t="s">
        <v>5</v>
      </c>
      <c r="C347" s="4" t="s">
        <v>13</v>
      </c>
      <c r="D347" s="4" t="s">
        <v>10</v>
      </c>
      <c r="E347" s="4" t="s">
        <v>13</v>
      </c>
      <c r="F347" s="4" t="s">
        <v>13</v>
      </c>
      <c r="G347" s="4" t="s">
        <v>13</v>
      </c>
      <c r="H347" s="4" t="s">
        <v>10</v>
      </c>
      <c r="I347" s="4" t="s">
        <v>24</v>
      </c>
      <c r="J347" s="4" t="s">
        <v>24</v>
      </c>
    </row>
    <row r="348" spans="1:20">
      <c r="A348" t="n">
        <v>4048</v>
      </c>
      <c r="B348" s="38" t="n">
        <v>6</v>
      </c>
      <c r="C348" s="7" t="n">
        <v>33</v>
      </c>
      <c r="D348" s="7" t="n">
        <v>65534</v>
      </c>
      <c r="E348" s="7" t="n">
        <v>9</v>
      </c>
      <c r="F348" s="7" t="n">
        <v>1</v>
      </c>
      <c r="G348" s="7" t="n">
        <v>1</v>
      </c>
      <c r="H348" s="7" t="n">
        <v>100</v>
      </c>
      <c r="I348" s="12" t="n">
        <f t="normal" ca="1">A350</f>
        <v>0</v>
      </c>
      <c r="J348" s="12" t="n">
        <f t="normal" ca="1">A354</f>
        <v>0</v>
      </c>
    </row>
    <row r="349" spans="1:20">
      <c r="A349" t="s">
        <v>4</v>
      </c>
      <c r="B349" s="4" t="s">
        <v>5</v>
      </c>
      <c r="C349" s="4" t="s">
        <v>10</v>
      </c>
      <c r="D349" s="4" t="s">
        <v>23</v>
      </c>
      <c r="E349" s="4" t="s">
        <v>23</v>
      </c>
      <c r="F349" s="4" t="s">
        <v>23</v>
      </c>
      <c r="G349" s="4" t="s">
        <v>23</v>
      </c>
    </row>
    <row r="350" spans="1:20">
      <c r="A350" t="n">
        <v>4065</v>
      </c>
      <c r="B350" s="39" t="n">
        <v>46</v>
      </c>
      <c r="C350" s="7" t="n">
        <v>65534</v>
      </c>
      <c r="D350" s="7" t="n">
        <v>1.35000002384186</v>
      </c>
      <c r="E350" s="7" t="n">
        <v>0</v>
      </c>
      <c r="F350" s="7" t="n">
        <v>-7</v>
      </c>
      <c r="G350" s="7" t="n">
        <v>0</v>
      </c>
    </row>
    <row r="351" spans="1:20">
      <c r="A351" t="s">
        <v>4</v>
      </c>
      <c r="B351" s="4" t="s">
        <v>5</v>
      </c>
      <c r="C351" s="4" t="s">
        <v>24</v>
      </c>
    </row>
    <row r="352" spans="1:20">
      <c r="A352" t="n">
        <v>4084</v>
      </c>
      <c r="B352" s="20" t="n">
        <v>3</v>
      </c>
      <c r="C352" s="12" t="n">
        <f t="normal" ca="1">A354</f>
        <v>0</v>
      </c>
    </row>
    <row r="353" spans="1:20">
      <c r="A353" t="s">
        <v>4</v>
      </c>
      <c r="B353" s="4" t="s">
        <v>5</v>
      </c>
    </row>
    <row r="354" spans="1:20">
      <c r="A354" t="n">
        <v>4089</v>
      </c>
      <c r="B354" s="5" t="n">
        <v>1</v>
      </c>
    </row>
    <row r="355" spans="1:20" s="3" customFormat="1" customHeight="0">
      <c r="A355" s="3" t="s">
        <v>2</v>
      </c>
      <c r="B355" s="3" t="s">
        <v>68</v>
      </c>
    </row>
    <row r="356" spans="1:20">
      <c r="A356" t="s">
        <v>4</v>
      </c>
      <c r="B356" s="4" t="s">
        <v>5</v>
      </c>
      <c r="C356" s="4" t="s">
        <v>13</v>
      </c>
      <c r="D356" s="4" t="s">
        <v>10</v>
      </c>
      <c r="E356" s="4" t="s">
        <v>13</v>
      </c>
      <c r="F356" s="4" t="s">
        <v>13</v>
      </c>
      <c r="G356" s="4" t="s">
        <v>13</v>
      </c>
      <c r="H356" s="4" t="s">
        <v>10</v>
      </c>
      <c r="I356" s="4" t="s">
        <v>24</v>
      </c>
      <c r="J356" s="4" t="s">
        <v>24</v>
      </c>
    </row>
    <row r="357" spans="1:20">
      <c r="A357" t="n">
        <v>4092</v>
      </c>
      <c r="B357" s="38" t="n">
        <v>6</v>
      </c>
      <c r="C357" s="7" t="n">
        <v>33</v>
      </c>
      <c r="D357" s="7" t="n">
        <v>65534</v>
      </c>
      <c r="E357" s="7" t="n">
        <v>9</v>
      </c>
      <c r="F357" s="7" t="n">
        <v>1</v>
      </c>
      <c r="G357" s="7" t="n">
        <v>1</v>
      </c>
      <c r="H357" s="7" t="n">
        <v>100</v>
      </c>
      <c r="I357" s="12" t="n">
        <f t="normal" ca="1">A359</f>
        <v>0</v>
      </c>
      <c r="J357" s="12" t="n">
        <f t="normal" ca="1">A363</f>
        <v>0</v>
      </c>
    </row>
    <row r="358" spans="1:20">
      <c r="A358" t="s">
        <v>4</v>
      </c>
      <c r="B358" s="4" t="s">
        <v>5</v>
      </c>
      <c r="C358" s="4" t="s">
        <v>10</v>
      </c>
      <c r="D358" s="4" t="s">
        <v>23</v>
      </c>
      <c r="E358" s="4" t="s">
        <v>23</v>
      </c>
      <c r="F358" s="4" t="s">
        <v>23</v>
      </c>
      <c r="G358" s="4" t="s">
        <v>23</v>
      </c>
    </row>
    <row r="359" spans="1:20">
      <c r="A359" t="n">
        <v>4109</v>
      </c>
      <c r="B359" s="39" t="n">
        <v>46</v>
      </c>
      <c r="C359" s="7" t="n">
        <v>65534</v>
      </c>
      <c r="D359" s="7" t="n">
        <v>-1.35000002384186</v>
      </c>
      <c r="E359" s="7" t="n">
        <v>0</v>
      </c>
      <c r="F359" s="7" t="n">
        <v>-7</v>
      </c>
      <c r="G359" s="7" t="n">
        <v>0</v>
      </c>
    </row>
    <row r="360" spans="1:20">
      <c r="A360" t="s">
        <v>4</v>
      </c>
      <c r="B360" s="4" t="s">
        <v>5</v>
      </c>
      <c r="C360" s="4" t="s">
        <v>24</v>
      </c>
    </row>
    <row r="361" spans="1:20">
      <c r="A361" t="n">
        <v>4128</v>
      </c>
      <c r="B361" s="20" t="n">
        <v>3</v>
      </c>
      <c r="C361" s="12" t="n">
        <f t="normal" ca="1">A363</f>
        <v>0</v>
      </c>
    </row>
    <row r="362" spans="1:20">
      <c r="A362" t="s">
        <v>4</v>
      </c>
      <c r="B362" s="4" t="s">
        <v>5</v>
      </c>
    </row>
    <row r="363" spans="1:20">
      <c r="A363" t="n">
        <v>4133</v>
      </c>
      <c r="B363" s="5" t="n">
        <v>1</v>
      </c>
    </row>
    <row r="364" spans="1:20" s="3" customFormat="1" customHeight="0">
      <c r="A364" s="3" t="s">
        <v>2</v>
      </c>
      <c r="B364" s="3" t="s">
        <v>69</v>
      </c>
    </row>
    <row r="365" spans="1:20">
      <c r="A365" t="s">
        <v>4</v>
      </c>
      <c r="B365" s="4" t="s">
        <v>5</v>
      </c>
      <c r="C365" s="4" t="s">
        <v>13</v>
      </c>
      <c r="D365" s="4" t="s">
        <v>10</v>
      </c>
      <c r="E365" s="4" t="s">
        <v>13</v>
      </c>
      <c r="F365" s="4" t="s">
        <v>13</v>
      </c>
      <c r="G365" s="4" t="s">
        <v>13</v>
      </c>
      <c r="H365" s="4" t="s">
        <v>10</v>
      </c>
      <c r="I365" s="4" t="s">
        <v>24</v>
      </c>
      <c r="J365" s="4" t="s">
        <v>24</v>
      </c>
    </row>
    <row r="366" spans="1:20">
      <c r="A366" t="n">
        <v>4136</v>
      </c>
      <c r="B366" s="38" t="n">
        <v>6</v>
      </c>
      <c r="C366" s="7" t="n">
        <v>33</v>
      </c>
      <c r="D366" s="7" t="n">
        <v>65534</v>
      </c>
      <c r="E366" s="7" t="n">
        <v>9</v>
      </c>
      <c r="F366" s="7" t="n">
        <v>1</v>
      </c>
      <c r="G366" s="7" t="n">
        <v>1</v>
      </c>
      <c r="H366" s="7" t="n">
        <v>2</v>
      </c>
      <c r="I366" s="12" t="n">
        <f t="normal" ca="1">A368</f>
        <v>0</v>
      </c>
      <c r="J366" s="12" t="n">
        <f t="normal" ca="1">A402</f>
        <v>0</v>
      </c>
    </row>
    <row r="367" spans="1:20">
      <c r="A367" t="s">
        <v>4</v>
      </c>
      <c r="B367" s="4" t="s">
        <v>5</v>
      </c>
      <c r="C367" s="4" t="s">
        <v>13</v>
      </c>
      <c r="D367" s="4" t="s">
        <v>10</v>
      </c>
      <c r="E367" s="4" t="s">
        <v>13</v>
      </c>
      <c r="F367" s="4" t="s">
        <v>24</v>
      </c>
    </row>
    <row r="368" spans="1:20">
      <c r="A368" t="n">
        <v>4153</v>
      </c>
      <c r="B368" s="11" t="n">
        <v>5</v>
      </c>
      <c r="C368" s="7" t="n">
        <v>30</v>
      </c>
      <c r="D368" s="7" t="n">
        <v>8963</v>
      </c>
      <c r="E368" s="7" t="n">
        <v>1</v>
      </c>
      <c r="F368" s="12" t="n">
        <f t="normal" ca="1">A398</f>
        <v>0</v>
      </c>
    </row>
    <row r="369" spans="1:10">
      <c r="A369" t="s">
        <v>4</v>
      </c>
      <c r="B369" s="4" t="s">
        <v>5</v>
      </c>
      <c r="C369" s="4" t="s">
        <v>10</v>
      </c>
      <c r="D369" s="4" t="s">
        <v>23</v>
      </c>
      <c r="E369" s="4" t="s">
        <v>23</v>
      </c>
      <c r="F369" s="4" t="s">
        <v>23</v>
      </c>
      <c r="G369" s="4" t="s">
        <v>23</v>
      </c>
    </row>
    <row r="370" spans="1:10">
      <c r="A370" t="n">
        <v>4162</v>
      </c>
      <c r="B370" s="39" t="n">
        <v>46</v>
      </c>
      <c r="C370" s="7" t="n">
        <v>65534</v>
      </c>
      <c r="D370" s="7" t="n">
        <v>0.25</v>
      </c>
      <c r="E370" s="7" t="n">
        <v>0</v>
      </c>
      <c r="F370" s="7" t="n">
        <v>27</v>
      </c>
      <c r="G370" s="7" t="n">
        <v>345</v>
      </c>
    </row>
    <row r="371" spans="1:10">
      <c r="A371" t="s">
        <v>4</v>
      </c>
      <c r="B371" s="4" t="s">
        <v>5</v>
      </c>
      <c r="C371" s="4" t="s">
        <v>13</v>
      </c>
      <c r="D371" s="4" t="s">
        <v>10</v>
      </c>
      <c r="E371" s="4" t="s">
        <v>13</v>
      </c>
      <c r="F371" s="4" t="s">
        <v>6</v>
      </c>
      <c r="G371" s="4" t="s">
        <v>6</v>
      </c>
      <c r="H371" s="4" t="s">
        <v>6</v>
      </c>
      <c r="I371" s="4" t="s">
        <v>6</v>
      </c>
      <c r="J371" s="4" t="s">
        <v>6</v>
      </c>
      <c r="K371" s="4" t="s">
        <v>6</v>
      </c>
      <c r="L371" s="4" t="s">
        <v>6</v>
      </c>
      <c r="M371" s="4" t="s">
        <v>6</v>
      </c>
      <c r="N371" s="4" t="s">
        <v>6</v>
      </c>
      <c r="O371" s="4" t="s">
        <v>6</v>
      </c>
      <c r="P371" s="4" t="s">
        <v>6</v>
      </c>
      <c r="Q371" s="4" t="s">
        <v>6</v>
      </c>
      <c r="R371" s="4" t="s">
        <v>6</v>
      </c>
      <c r="S371" s="4" t="s">
        <v>6</v>
      </c>
      <c r="T371" s="4" t="s">
        <v>6</v>
      </c>
      <c r="U371" s="4" t="s">
        <v>6</v>
      </c>
    </row>
    <row r="372" spans="1:10">
      <c r="A372" t="n">
        <v>4181</v>
      </c>
      <c r="B372" s="40" t="n">
        <v>36</v>
      </c>
      <c r="C372" s="7" t="n">
        <v>8</v>
      </c>
      <c r="D372" s="7" t="n">
        <v>65534</v>
      </c>
      <c r="E372" s="7" t="n">
        <v>0</v>
      </c>
      <c r="F372" s="7" t="s">
        <v>70</v>
      </c>
      <c r="G372" s="7" t="s">
        <v>12</v>
      </c>
      <c r="H372" s="7" t="s">
        <v>12</v>
      </c>
      <c r="I372" s="7" t="s">
        <v>12</v>
      </c>
      <c r="J372" s="7" t="s">
        <v>12</v>
      </c>
      <c r="K372" s="7" t="s">
        <v>12</v>
      </c>
      <c r="L372" s="7" t="s">
        <v>12</v>
      </c>
      <c r="M372" s="7" t="s">
        <v>12</v>
      </c>
      <c r="N372" s="7" t="s">
        <v>12</v>
      </c>
      <c r="O372" s="7" t="s">
        <v>12</v>
      </c>
      <c r="P372" s="7" t="s">
        <v>12</v>
      </c>
      <c r="Q372" s="7" t="s">
        <v>12</v>
      </c>
      <c r="R372" s="7" t="s">
        <v>12</v>
      </c>
      <c r="S372" s="7" t="s">
        <v>12</v>
      </c>
      <c r="T372" s="7" t="s">
        <v>12</v>
      </c>
      <c r="U372" s="7" t="s">
        <v>12</v>
      </c>
    </row>
    <row r="373" spans="1:10">
      <c r="A373" t="s">
        <v>4</v>
      </c>
      <c r="B373" s="4" t="s">
        <v>5</v>
      </c>
      <c r="C373" s="4" t="s">
        <v>10</v>
      </c>
      <c r="D373" s="4" t="s">
        <v>13</v>
      </c>
      <c r="E373" s="4" t="s">
        <v>6</v>
      </c>
      <c r="F373" s="4" t="s">
        <v>23</v>
      </c>
      <c r="G373" s="4" t="s">
        <v>23</v>
      </c>
      <c r="H373" s="4" t="s">
        <v>23</v>
      </c>
    </row>
    <row r="374" spans="1:10">
      <c r="A374" t="n">
        <v>4211</v>
      </c>
      <c r="B374" s="41" t="n">
        <v>48</v>
      </c>
      <c r="C374" s="7" t="n">
        <v>65534</v>
      </c>
      <c r="D374" s="7" t="n">
        <v>0</v>
      </c>
      <c r="E374" s="7" t="s">
        <v>70</v>
      </c>
      <c r="F374" s="7" t="n">
        <v>0</v>
      </c>
      <c r="G374" s="7" t="n">
        <v>1</v>
      </c>
      <c r="H374" s="7" t="n">
        <v>1.40129846432482e-45</v>
      </c>
    </row>
    <row r="375" spans="1:10">
      <c r="A375" t="s">
        <v>4</v>
      </c>
      <c r="B375" s="4" t="s">
        <v>5</v>
      </c>
      <c r="C375" s="4" t="s">
        <v>10</v>
      </c>
      <c r="D375" s="4" t="s">
        <v>9</v>
      </c>
    </row>
    <row r="376" spans="1:10">
      <c r="A376" t="n">
        <v>4237</v>
      </c>
      <c r="B376" s="42" t="n">
        <v>43</v>
      </c>
      <c r="C376" s="7" t="n">
        <v>65534</v>
      </c>
      <c r="D376" s="7" t="n">
        <v>1088</v>
      </c>
    </row>
    <row r="377" spans="1:10">
      <c r="A377" t="s">
        <v>4</v>
      </c>
      <c r="B377" s="4" t="s">
        <v>5</v>
      </c>
      <c r="C377" s="4" t="s">
        <v>13</v>
      </c>
      <c r="D377" s="4" t="s">
        <v>6</v>
      </c>
      <c r="E377" s="4" t="s">
        <v>10</v>
      </c>
    </row>
    <row r="378" spans="1:10">
      <c r="A378" t="n">
        <v>4244</v>
      </c>
      <c r="B378" s="43" t="n">
        <v>94</v>
      </c>
      <c r="C378" s="7" t="n">
        <v>11</v>
      </c>
      <c r="D378" s="7" t="s">
        <v>71</v>
      </c>
      <c r="E378" s="7" t="n">
        <v>65534</v>
      </c>
    </row>
    <row r="379" spans="1:10">
      <c r="A379" t="s">
        <v>4</v>
      </c>
      <c r="B379" s="4" t="s">
        <v>5</v>
      </c>
      <c r="C379" s="4" t="s">
        <v>13</v>
      </c>
      <c r="D379" s="4" t="s">
        <v>6</v>
      </c>
      <c r="E379" s="4" t="s">
        <v>10</v>
      </c>
    </row>
    <row r="380" spans="1:10">
      <c r="A380" t="n">
        <v>4260</v>
      </c>
      <c r="B380" s="43" t="n">
        <v>94</v>
      </c>
      <c r="C380" s="7" t="n">
        <v>0</v>
      </c>
      <c r="D380" s="7" t="s">
        <v>71</v>
      </c>
      <c r="E380" s="7" t="n">
        <v>1</v>
      </c>
    </row>
    <row r="381" spans="1:10">
      <c r="A381" t="s">
        <v>4</v>
      </c>
      <c r="B381" s="4" t="s">
        <v>5</v>
      </c>
      <c r="C381" s="4" t="s">
        <v>13</v>
      </c>
      <c r="D381" s="4" t="s">
        <v>6</v>
      </c>
      <c r="E381" s="4" t="s">
        <v>10</v>
      </c>
    </row>
    <row r="382" spans="1:10">
      <c r="A382" t="n">
        <v>4276</v>
      </c>
      <c r="B382" s="43" t="n">
        <v>94</v>
      </c>
      <c r="C382" s="7" t="n">
        <v>0</v>
      </c>
      <c r="D382" s="7" t="s">
        <v>71</v>
      </c>
      <c r="E382" s="7" t="n">
        <v>2</v>
      </c>
    </row>
    <row r="383" spans="1:10">
      <c r="A383" t="s">
        <v>4</v>
      </c>
      <c r="B383" s="4" t="s">
        <v>5</v>
      </c>
      <c r="C383" s="4" t="s">
        <v>13</v>
      </c>
      <c r="D383" s="4" t="s">
        <v>6</v>
      </c>
      <c r="E383" s="4" t="s">
        <v>10</v>
      </c>
    </row>
    <row r="384" spans="1:10">
      <c r="A384" t="n">
        <v>4292</v>
      </c>
      <c r="B384" s="43" t="n">
        <v>94</v>
      </c>
      <c r="C384" s="7" t="n">
        <v>1</v>
      </c>
      <c r="D384" s="7" t="s">
        <v>71</v>
      </c>
      <c r="E384" s="7" t="n">
        <v>4</v>
      </c>
    </row>
    <row r="385" spans="1:21">
      <c r="A385" t="s">
        <v>4</v>
      </c>
      <c r="B385" s="4" t="s">
        <v>5</v>
      </c>
      <c r="C385" s="4" t="s">
        <v>13</v>
      </c>
      <c r="D385" s="4" t="s">
        <v>6</v>
      </c>
    </row>
    <row r="386" spans="1:21">
      <c r="A386" t="n">
        <v>4308</v>
      </c>
      <c r="B386" s="43" t="n">
        <v>94</v>
      </c>
      <c r="C386" s="7" t="n">
        <v>5</v>
      </c>
      <c r="D386" s="7" t="s">
        <v>71</v>
      </c>
    </row>
    <row r="387" spans="1:21">
      <c r="A387" t="s">
        <v>4</v>
      </c>
      <c r="B387" s="4" t="s">
        <v>5</v>
      </c>
      <c r="C387" s="4" t="s">
        <v>13</v>
      </c>
      <c r="D387" s="4" t="s">
        <v>6</v>
      </c>
      <c r="E387" s="4" t="s">
        <v>10</v>
      </c>
    </row>
    <row r="388" spans="1:21">
      <c r="A388" t="n">
        <v>4322</v>
      </c>
      <c r="B388" s="43" t="n">
        <v>94</v>
      </c>
      <c r="C388" s="7" t="n">
        <v>0</v>
      </c>
      <c r="D388" s="7" t="s">
        <v>71</v>
      </c>
      <c r="E388" s="7" t="n">
        <v>4</v>
      </c>
    </row>
    <row r="389" spans="1:21">
      <c r="A389" t="s">
        <v>4</v>
      </c>
      <c r="B389" s="4" t="s">
        <v>5</v>
      </c>
      <c r="C389" s="4" t="s">
        <v>13</v>
      </c>
      <c r="D389" s="4" t="s">
        <v>10</v>
      </c>
      <c r="E389" s="4" t="s">
        <v>6</v>
      </c>
      <c r="F389" s="4" t="s">
        <v>6</v>
      </c>
      <c r="G389" s="4" t="s">
        <v>9</v>
      </c>
      <c r="H389" s="4" t="s">
        <v>9</v>
      </c>
      <c r="I389" s="4" t="s">
        <v>9</v>
      </c>
      <c r="J389" s="4" t="s">
        <v>9</v>
      </c>
      <c r="K389" s="4" t="s">
        <v>9</v>
      </c>
      <c r="L389" s="4" t="s">
        <v>9</v>
      </c>
      <c r="M389" s="4" t="s">
        <v>9</v>
      </c>
      <c r="N389" s="4" t="s">
        <v>9</v>
      </c>
      <c r="O389" s="4" t="s">
        <v>9</v>
      </c>
    </row>
    <row r="390" spans="1:21">
      <c r="A390" t="n">
        <v>4338</v>
      </c>
      <c r="B390" s="44" t="n">
        <v>37</v>
      </c>
      <c r="C390" s="7" t="n">
        <v>1</v>
      </c>
      <c r="D390" s="7" t="n">
        <v>65534</v>
      </c>
      <c r="E390" s="7" t="s">
        <v>12</v>
      </c>
      <c r="F390" s="7" t="s">
        <v>72</v>
      </c>
      <c r="G390" s="7" t="n">
        <v>0</v>
      </c>
      <c r="H390" s="7" t="n">
        <v>0</v>
      </c>
      <c r="I390" s="7" t="n">
        <v>0</v>
      </c>
      <c r="J390" s="7" t="n">
        <v>0</v>
      </c>
      <c r="K390" s="7" t="n">
        <v>0</v>
      </c>
      <c r="L390" s="7" t="n">
        <v>0</v>
      </c>
      <c r="M390" s="7" t="n">
        <v>1065353216</v>
      </c>
      <c r="N390" s="7" t="n">
        <v>1065353216</v>
      </c>
      <c r="O390" s="7" t="n">
        <v>1065353216</v>
      </c>
    </row>
    <row r="391" spans="1:21">
      <c r="A391" t="s">
        <v>4</v>
      </c>
      <c r="B391" s="4" t="s">
        <v>5</v>
      </c>
      <c r="C391" s="4" t="s">
        <v>13</v>
      </c>
      <c r="D391" s="4" t="s">
        <v>10</v>
      </c>
      <c r="E391" s="4" t="s">
        <v>6</v>
      </c>
      <c r="F391" s="4" t="s">
        <v>6</v>
      </c>
      <c r="G391" s="4" t="s">
        <v>6</v>
      </c>
      <c r="H391" s="4" t="s">
        <v>6</v>
      </c>
    </row>
    <row r="392" spans="1:21">
      <c r="A392" t="n">
        <v>4391</v>
      </c>
      <c r="B392" s="29" t="n">
        <v>51</v>
      </c>
      <c r="C392" s="7" t="n">
        <v>3</v>
      </c>
      <c r="D392" s="7" t="n">
        <v>65534</v>
      </c>
      <c r="E392" s="7" t="s">
        <v>73</v>
      </c>
      <c r="F392" s="7" t="s">
        <v>74</v>
      </c>
      <c r="G392" s="7" t="s">
        <v>75</v>
      </c>
      <c r="H392" s="7" t="s">
        <v>76</v>
      </c>
    </row>
    <row r="393" spans="1:21">
      <c r="A393" t="s">
        <v>4</v>
      </c>
      <c r="B393" s="4" t="s">
        <v>5</v>
      </c>
      <c r="C393" s="4" t="s">
        <v>10</v>
      </c>
      <c r="D393" s="4" t="s">
        <v>9</v>
      </c>
    </row>
    <row r="394" spans="1:21">
      <c r="A394" t="n">
        <v>4404</v>
      </c>
      <c r="B394" s="42" t="n">
        <v>43</v>
      </c>
      <c r="C394" s="7" t="n">
        <v>65534</v>
      </c>
      <c r="D394" s="7" t="n">
        <v>16384</v>
      </c>
    </row>
    <row r="395" spans="1:21">
      <c r="A395" t="s">
        <v>4</v>
      </c>
      <c r="B395" s="4" t="s">
        <v>5</v>
      </c>
      <c r="C395" s="4" t="s">
        <v>24</v>
      </c>
    </row>
    <row r="396" spans="1:21">
      <c r="A396" t="n">
        <v>4411</v>
      </c>
      <c r="B396" s="20" t="n">
        <v>3</v>
      </c>
      <c r="C396" s="12" t="n">
        <f t="normal" ca="1">A400</f>
        <v>0</v>
      </c>
    </row>
    <row r="397" spans="1:21">
      <c r="A397" t="s">
        <v>4</v>
      </c>
      <c r="B397" s="4" t="s">
        <v>5</v>
      </c>
      <c r="C397" s="4" t="s">
        <v>10</v>
      </c>
      <c r="D397" s="4" t="s">
        <v>9</v>
      </c>
    </row>
    <row r="398" spans="1:21">
      <c r="A398" t="n">
        <v>4416</v>
      </c>
      <c r="B398" s="42" t="n">
        <v>43</v>
      </c>
      <c r="C398" s="7" t="n">
        <v>65534</v>
      </c>
      <c r="D398" s="7" t="n">
        <v>1</v>
      </c>
    </row>
    <row r="399" spans="1:21">
      <c r="A399" t="s">
        <v>4</v>
      </c>
      <c r="B399" s="4" t="s">
        <v>5</v>
      </c>
      <c r="C399" s="4" t="s">
        <v>24</v>
      </c>
    </row>
    <row r="400" spans="1:21">
      <c r="A400" t="n">
        <v>4423</v>
      </c>
      <c r="B400" s="20" t="n">
        <v>3</v>
      </c>
      <c r="C400" s="12" t="n">
        <f t="normal" ca="1">A402</f>
        <v>0</v>
      </c>
    </row>
    <row r="401" spans="1:15">
      <c r="A401" t="s">
        <v>4</v>
      </c>
      <c r="B401" s="4" t="s">
        <v>5</v>
      </c>
    </row>
    <row r="402" spans="1:15">
      <c r="A402" t="n">
        <v>4428</v>
      </c>
      <c r="B402" s="5" t="n">
        <v>1</v>
      </c>
    </row>
    <row r="403" spans="1:15" s="3" customFormat="1" customHeight="0">
      <c r="A403" s="3" t="s">
        <v>2</v>
      </c>
      <c r="B403" s="3" t="s">
        <v>77</v>
      </c>
    </row>
    <row r="404" spans="1:15">
      <c r="A404" t="s">
        <v>4</v>
      </c>
      <c r="B404" s="4" t="s">
        <v>5</v>
      </c>
      <c r="C404" s="4" t="s">
        <v>13</v>
      </c>
      <c r="D404" s="4" t="s">
        <v>10</v>
      </c>
      <c r="E404" s="4" t="s">
        <v>13</v>
      </c>
      <c r="F404" s="4" t="s">
        <v>13</v>
      </c>
      <c r="G404" s="4" t="s">
        <v>13</v>
      </c>
      <c r="H404" s="4" t="s">
        <v>10</v>
      </c>
      <c r="I404" s="4" t="s">
        <v>24</v>
      </c>
      <c r="J404" s="4" t="s">
        <v>24</v>
      </c>
    </row>
    <row r="405" spans="1:15">
      <c r="A405" t="n">
        <v>4432</v>
      </c>
      <c r="B405" s="38" t="n">
        <v>6</v>
      </c>
      <c r="C405" s="7" t="n">
        <v>33</v>
      </c>
      <c r="D405" s="7" t="n">
        <v>65534</v>
      </c>
      <c r="E405" s="7" t="n">
        <v>9</v>
      </c>
      <c r="F405" s="7" t="n">
        <v>1</v>
      </c>
      <c r="G405" s="7" t="n">
        <v>1</v>
      </c>
      <c r="H405" s="7" t="n">
        <v>2</v>
      </c>
      <c r="I405" s="12" t="n">
        <f t="normal" ca="1">A407</f>
        <v>0</v>
      </c>
      <c r="J405" s="12" t="n">
        <f t="normal" ca="1">A441</f>
        <v>0</v>
      </c>
    </row>
    <row r="406" spans="1:15">
      <c r="A406" t="s">
        <v>4</v>
      </c>
      <c r="B406" s="4" t="s">
        <v>5</v>
      </c>
      <c r="C406" s="4" t="s">
        <v>13</v>
      </c>
      <c r="D406" s="4" t="s">
        <v>10</v>
      </c>
      <c r="E406" s="4" t="s">
        <v>13</v>
      </c>
      <c r="F406" s="4" t="s">
        <v>24</v>
      </c>
    </row>
    <row r="407" spans="1:15">
      <c r="A407" t="n">
        <v>4449</v>
      </c>
      <c r="B407" s="11" t="n">
        <v>5</v>
      </c>
      <c r="C407" s="7" t="n">
        <v>30</v>
      </c>
      <c r="D407" s="7" t="n">
        <v>8963</v>
      </c>
      <c r="E407" s="7" t="n">
        <v>1</v>
      </c>
      <c r="F407" s="12" t="n">
        <f t="normal" ca="1">A437</f>
        <v>0</v>
      </c>
    </row>
    <row r="408" spans="1:15">
      <c r="A408" t="s">
        <v>4</v>
      </c>
      <c r="B408" s="4" t="s">
        <v>5</v>
      </c>
      <c r="C408" s="4" t="s">
        <v>10</v>
      </c>
      <c r="D408" s="4" t="s">
        <v>23</v>
      </c>
      <c r="E408" s="4" t="s">
        <v>23</v>
      </c>
      <c r="F408" s="4" t="s">
        <v>23</v>
      </c>
      <c r="G408" s="4" t="s">
        <v>23</v>
      </c>
    </row>
    <row r="409" spans="1:15">
      <c r="A409" t="n">
        <v>4458</v>
      </c>
      <c r="B409" s="39" t="n">
        <v>46</v>
      </c>
      <c r="C409" s="7" t="n">
        <v>65534</v>
      </c>
      <c r="D409" s="7" t="n">
        <v>-1.10000002384186</v>
      </c>
      <c r="E409" s="7" t="n">
        <v>0</v>
      </c>
      <c r="F409" s="7" t="n">
        <v>27.4500007629395</v>
      </c>
      <c r="G409" s="7" t="n">
        <v>0</v>
      </c>
    </row>
    <row r="410" spans="1:15">
      <c r="A410" t="s">
        <v>4</v>
      </c>
      <c r="B410" s="4" t="s">
        <v>5</v>
      </c>
      <c r="C410" s="4" t="s">
        <v>13</v>
      </c>
      <c r="D410" s="4" t="s">
        <v>10</v>
      </c>
      <c r="E410" s="4" t="s">
        <v>13</v>
      </c>
      <c r="F410" s="4" t="s">
        <v>6</v>
      </c>
      <c r="G410" s="4" t="s">
        <v>6</v>
      </c>
      <c r="H410" s="4" t="s">
        <v>6</v>
      </c>
      <c r="I410" s="4" t="s">
        <v>6</v>
      </c>
      <c r="J410" s="4" t="s">
        <v>6</v>
      </c>
      <c r="K410" s="4" t="s">
        <v>6</v>
      </c>
      <c r="L410" s="4" t="s">
        <v>6</v>
      </c>
      <c r="M410" s="4" t="s">
        <v>6</v>
      </c>
      <c r="N410" s="4" t="s">
        <v>6</v>
      </c>
      <c r="O410" s="4" t="s">
        <v>6</v>
      </c>
      <c r="P410" s="4" t="s">
        <v>6</v>
      </c>
      <c r="Q410" s="4" t="s">
        <v>6</v>
      </c>
      <c r="R410" s="4" t="s">
        <v>6</v>
      </c>
      <c r="S410" s="4" t="s">
        <v>6</v>
      </c>
      <c r="T410" s="4" t="s">
        <v>6</v>
      </c>
      <c r="U410" s="4" t="s">
        <v>6</v>
      </c>
    </row>
    <row r="411" spans="1:15">
      <c r="A411" t="n">
        <v>4477</v>
      </c>
      <c r="B411" s="40" t="n">
        <v>36</v>
      </c>
      <c r="C411" s="7" t="n">
        <v>8</v>
      </c>
      <c r="D411" s="7" t="n">
        <v>65534</v>
      </c>
      <c r="E411" s="7" t="n">
        <v>0</v>
      </c>
      <c r="F411" s="7" t="s">
        <v>70</v>
      </c>
      <c r="G411" s="7" t="s">
        <v>12</v>
      </c>
      <c r="H411" s="7" t="s">
        <v>12</v>
      </c>
      <c r="I411" s="7" t="s">
        <v>12</v>
      </c>
      <c r="J411" s="7" t="s">
        <v>12</v>
      </c>
      <c r="K411" s="7" t="s">
        <v>12</v>
      </c>
      <c r="L411" s="7" t="s">
        <v>12</v>
      </c>
      <c r="M411" s="7" t="s">
        <v>12</v>
      </c>
      <c r="N411" s="7" t="s">
        <v>12</v>
      </c>
      <c r="O411" s="7" t="s">
        <v>12</v>
      </c>
      <c r="P411" s="7" t="s">
        <v>12</v>
      </c>
      <c r="Q411" s="7" t="s">
        <v>12</v>
      </c>
      <c r="R411" s="7" t="s">
        <v>12</v>
      </c>
      <c r="S411" s="7" t="s">
        <v>12</v>
      </c>
      <c r="T411" s="7" t="s">
        <v>12</v>
      </c>
      <c r="U411" s="7" t="s">
        <v>12</v>
      </c>
    </row>
    <row r="412" spans="1:15">
      <c r="A412" t="s">
        <v>4</v>
      </c>
      <c r="B412" s="4" t="s">
        <v>5</v>
      </c>
      <c r="C412" s="4" t="s">
        <v>10</v>
      </c>
      <c r="D412" s="4" t="s">
        <v>13</v>
      </c>
      <c r="E412" s="4" t="s">
        <v>6</v>
      </c>
      <c r="F412" s="4" t="s">
        <v>23</v>
      </c>
      <c r="G412" s="4" t="s">
        <v>23</v>
      </c>
      <c r="H412" s="4" t="s">
        <v>23</v>
      </c>
    </row>
    <row r="413" spans="1:15">
      <c r="A413" t="n">
        <v>4507</v>
      </c>
      <c r="B413" s="41" t="n">
        <v>48</v>
      </c>
      <c r="C413" s="7" t="n">
        <v>65534</v>
      </c>
      <c r="D413" s="7" t="n">
        <v>0</v>
      </c>
      <c r="E413" s="7" t="s">
        <v>70</v>
      </c>
      <c r="F413" s="7" t="n">
        <v>0</v>
      </c>
      <c r="G413" s="7" t="n">
        <v>1</v>
      </c>
      <c r="H413" s="7" t="n">
        <v>1.40129846432482e-45</v>
      </c>
    </row>
    <row r="414" spans="1:15">
      <c r="A414" t="s">
        <v>4</v>
      </c>
      <c r="B414" s="4" t="s">
        <v>5</v>
      </c>
      <c r="C414" s="4" t="s">
        <v>10</v>
      </c>
      <c r="D414" s="4" t="s">
        <v>9</v>
      </c>
    </row>
    <row r="415" spans="1:15">
      <c r="A415" t="n">
        <v>4533</v>
      </c>
      <c r="B415" s="42" t="n">
        <v>43</v>
      </c>
      <c r="C415" s="7" t="n">
        <v>65534</v>
      </c>
      <c r="D415" s="7" t="n">
        <v>1088</v>
      </c>
    </row>
    <row r="416" spans="1:15">
      <c r="A416" t="s">
        <v>4</v>
      </c>
      <c r="B416" s="4" t="s">
        <v>5</v>
      </c>
      <c r="C416" s="4" t="s">
        <v>13</v>
      </c>
      <c r="D416" s="4" t="s">
        <v>6</v>
      </c>
      <c r="E416" s="4" t="s">
        <v>10</v>
      </c>
    </row>
    <row r="417" spans="1:21">
      <c r="A417" t="n">
        <v>4540</v>
      </c>
      <c r="B417" s="43" t="n">
        <v>94</v>
      </c>
      <c r="C417" s="7" t="n">
        <v>11</v>
      </c>
      <c r="D417" s="7" t="s">
        <v>78</v>
      </c>
      <c r="E417" s="7" t="n">
        <v>65534</v>
      </c>
    </row>
    <row r="418" spans="1:21">
      <c r="A418" t="s">
        <v>4</v>
      </c>
      <c r="B418" s="4" t="s">
        <v>5</v>
      </c>
      <c r="C418" s="4" t="s">
        <v>13</v>
      </c>
      <c r="D418" s="4" t="s">
        <v>6</v>
      </c>
      <c r="E418" s="4" t="s">
        <v>10</v>
      </c>
    </row>
    <row r="419" spans="1:21">
      <c r="A419" t="n">
        <v>4556</v>
      </c>
      <c r="B419" s="43" t="n">
        <v>94</v>
      </c>
      <c r="C419" s="7" t="n">
        <v>0</v>
      </c>
      <c r="D419" s="7" t="s">
        <v>78</v>
      </c>
      <c r="E419" s="7" t="n">
        <v>1</v>
      </c>
    </row>
    <row r="420" spans="1:21">
      <c r="A420" t="s">
        <v>4</v>
      </c>
      <c r="B420" s="4" t="s">
        <v>5</v>
      </c>
      <c r="C420" s="4" t="s">
        <v>13</v>
      </c>
      <c r="D420" s="4" t="s">
        <v>6</v>
      </c>
      <c r="E420" s="4" t="s">
        <v>10</v>
      </c>
    </row>
    <row r="421" spans="1:21">
      <c r="A421" t="n">
        <v>4572</v>
      </c>
      <c r="B421" s="43" t="n">
        <v>94</v>
      </c>
      <c r="C421" s="7" t="n">
        <v>0</v>
      </c>
      <c r="D421" s="7" t="s">
        <v>78</v>
      </c>
      <c r="E421" s="7" t="n">
        <v>2</v>
      </c>
    </row>
    <row r="422" spans="1:21">
      <c r="A422" t="s">
        <v>4</v>
      </c>
      <c r="B422" s="4" t="s">
        <v>5</v>
      </c>
      <c r="C422" s="4" t="s">
        <v>13</v>
      </c>
      <c r="D422" s="4" t="s">
        <v>6</v>
      </c>
      <c r="E422" s="4" t="s">
        <v>10</v>
      </c>
    </row>
    <row r="423" spans="1:21">
      <c r="A423" t="n">
        <v>4588</v>
      </c>
      <c r="B423" s="43" t="n">
        <v>94</v>
      </c>
      <c r="C423" s="7" t="n">
        <v>1</v>
      </c>
      <c r="D423" s="7" t="s">
        <v>78</v>
      </c>
      <c r="E423" s="7" t="n">
        <v>4</v>
      </c>
    </row>
    <row r="424" spans="1:21">
      <c r="A424" t="s">
        <v>4</v>
      </c>
      <c r="B424" s="4" t="s">
        <v>5</v>
      </c>
      <c r="C424" s="4" t="s">
        <v>13</v>
      </c>
      <c r="D424" s="4" t="s">
        <v>6</v>
      </c>
    </row>
    <row r="425" spans="1:21">
      <c r="A425" t="n">
        <v>4604</v>
      </c>
      <c r="B425" s="43" t="n">
        <v>94</v>
      </c>
      <c r="C425" s="7" t="n">
        <v>5</v>
      </c>
      <c r="D425" s="7" t="s">
        <v>78</v>
      </c>
    </row>
    <row r="426" spans="1:21">
      <c r="A426" t="s">
        <v>4</v>
      </c>
      <c r="B426" s="4" t="s">
        <v>5</v>
      </c>
      <c r="C426" s="4" t="s">
        <v>13</v>
      </c>
      <c r="D426" s="4" t="s">
        <v>6</v>
      </c>
      <c r="E426" s="4" t="s">
        <v>10</v>
      </c>
    </row>
    <row r="427" spans="1:21">
      <c r="A427" t="n">
        <v>4618</v>
      </c>
      <c r="B427" s="43" t="n">
        <v>94</v>
      </c>
      <c r="C427" s="7" t="n">
        <v>0</v>
      </c>
      <c r="D427" s="7" t="s">
        <v>78</v>
      </c>
      <c r="E427" s="7" t="n">
        <v>4</v>
      </c>
    </row>
    <row r="428" spans="1:21">
      <c r="A428" t="s">
        <v>4</v>
      </c>
      <c r="B428" s="4" t="s">
        <v>5</v>
      </c>
      <c r="C428" s="4" t="s">
        <v>13</v>
      </c>
      <c r="D428" s="4" t="s">
        <v>10</v>
      </c>
      <c r="E428" s="4" t="s">
        <v>6</v>
      </c>
      <c r="F428" s="4" t="s">
        <v>6</v>
      </c>
      <c r="G428" s="4" t="s">
        <v>9</v>
      </c>
      <c r="H428" s="4" t="s">
        <v>9</v>
      </c>
      <c r="I428" s="4" t="s">
        <v>9</v>
      </c>
      <c r="J428" s="4" t="s">
        <v>9</v>
      </c>
      <c r="K428" s="4" t="s">
        <v>9</v>
      </c>
      <c r="L428" s="4" t="s">
        <v>9</v>
      </c>
      <c r="M428" s="4" t="s">
        <v>9</v>
      </c>
      <c r="N428" s="4" t="s">
        <v>9</v>
      </c>
      <c r="O428" s="4" t="s">
        <v>9</v>
      </c>
    </row>
    <row r="429" spans="1:21">
      <c r="A429" t="n">
        <v>4634</v>
      </c>
      <c r="B429" s="44" t="n">
        <v>37</v>
      </c>
      <c r="C429" s="7" t="n">
        <v>1</v>
      </c>
      <c r="D429" s="7" t="n">
        <v>65534</v>
      </c>
      <c r="E429" s="7" t="s">
        <v>12</v>
      </c>
      <c r="F429" s="7" t="s">
        <v>72</v>
      </c>
      <c r="G429" s="7" t="n">
        <v>0</v>
      </c>
      <c r="H429" s="7" t="n">
        <v>0</v>
      </c>
      <c r="I429" s="7" t="n">
        <v>0</v>
      </c>
      <c r="J429" s="7" t="n">
        <v>0</v>
      </c>
      <c r="K429" s="7" t="n">
        <v>0</v>
      </c>
      <c r="L429" s="7" t="n">
        <v>0</v>
      </c>
      <c r="M429" s="7" t="n">
        <v>1065353216</v>
      </c>
      <c r="N429" s="7" t="n">
        <v>1065353216</v>
      </c>
      <c r="O429" s="7" t="n">
        <v>1065353216</v>
      </c>
    </row>
    <row r="430" spans="1:21">
      <c r="A430" t="s">
        <v>4</v>
      </c>
      <c r="B430" s="4" t="s">
        <v>5</v>
      </c>
      <c r="C430" s="4" t="s">
        <v>13</v>
      </c>
      <c r="D430" s="4" t="s">
        <v>10</v>
      </c>
      <c r="E430" s="4" t="s">
        <v>6</v>
      </c>
      <c r="F430" s="4" t="s">
        <v>6</v>
      </c>
      <c r="G430" s="4" t="s">
        <v>6</v>
      </c>
      <c r="H430" s="4" t="s">
        <v>6</v>
      </c>
    </row>
    <row r="431" spans="1:21">
      <c r="A431" t="n">
        <v>4687</v>
      </c>
      <c r="B431" s="29" t="n">
        <v>51</v>
      </c>
      <c r="C431" s="7" t="n">
        <v>3</v>
      </c>
      <c r="D431" s="7" t="n">
        <v>65534</v>
      </c>
      <c r="E431" s="7" t="s">
        <v>73</v>
      </c>
      <c r="F431" s="7" t="s">
        <v>74</v>
      </c>
      <c r="G431" s="7" t="s">
        <v>75</v>
      </c>
      <c r="H431" s="7" t="s">
        <v>76</v>
      </c>
    </row>
    <row r="432" spans="1:21">
      <c r="A432" t="s">
        <v>4</v>
      </c>
      <c r="B432" s="4" t="s">
        <v>5</v>
      </c>
      <c r="C432" s="4" t="s">
        <v>10</v>
      </c>
      <c r="D432" s="4" t="s">
        <v>9</v>
      </c>
    </row>
    <row r="433" spans="1:15">
      <c r="A433" t="n">
        <v>4700</v>
      </c>
      <c r="B433" s="42" t="n">
        <v>43</v>
      </c>
      <c r="C433" s="7" t="n">
        <v>65534</v>
      </c>
      <c r="D433" s="7" t="n">
        <v>16384</v>
      </c>
    </row>
    <row r="434" spans="1:15">
      <c r="A434" t="s">
        <v>4</v>
      </c>
      <c r="B434" s="4" t="s">
        <v>5</v>
      </c>
      <c r="C434" s="4" t="s">
        <v>24</v>
      </c>
    </row>
    <row r="435" spans="1:15">
      <c r="A435" t="n">
        <v>4707</v>
      </c>
      <c r="B435" s="20" t="n">
        <v>3</v>
      </c>
      <c r="C435" s="12" t="n">
        <f t="normal" ca="1">A439</f>
        <v>0</v>
      </c>
    </row>
    <row r="436" spans="1:15">
      <c r="A436" t="s">
        <v>4</v>
      </c>
      <c r="B436" s="4" t="s">
        <v>5</v>
      </c>
      <c r="C436" s="4" t="s">
        <v>10</v>
      </c>
      <c r="D436" s="4" t="s">
        <v>9</v>
      </c>
    </row>
    <row r="437" spans="1:15">
      <c r="A437" t="n">
        <v>4712</v>
      </c>
      <c r="B437" s="42" t="n">
        <v>43</v>
      </c>
      <c r="C437" s="7" t="n">
        <v>65534</v>
      </c>
      <c r="D437" s="7" t="n">
        <v>1</v>
      </c>
    </row>
    <row r="438" spans="1:15">
      <c r="A438" t="s">
        <v>4</v>
      </c>
      <c r="B438" s="4" t="s">
        <v>5</v>
      </c>
      <c r="C438" s="4" t="s">
        <v>24</v>
      </c>
    </row>
    <row r="439" spans="1:15">
      <c r="A439" t="n">
        <v>4719</v>
      </c>
      <c r="B439" s="20" t="n">
        <v>3</v>
      </c>
      <c r="C439" s="12" t="n">
        <f t="normal" ca="1">A441</f>
        <v>0</v>
      </c>
    </row>
    <row r="440" spans="1:15">
      <c r="A440" t="s">
        <v>4</v>
      </c>
      <c r="B440" s="4" t="s">
        <v>5</v>
      </c>
    </row>
    <row r="441" spans="1:15">
      <c r="A441" t="n">
        <v>4724</v>
      </c>
      <c r="B441" s="5" t="n">
        <v>1</v>
      </c>
    </row>
    <row r="442" spans="1:15" s="3" customFormat="1" customHeight="0">
      <c r="A442" s="3" t="s">
        <v>2</v>
      </c>
      <c r="B442" s="3" t="s">
        <v>79</v>
      </c>
    </row>
    <row r="443" spans="1:15">
      <c r="A443" t="s">
        <v>4</v>
      </c>
      <c r="B443" s="4" t="s">
        <v>5</v>
      </c>
      <c r="C443" s="4" t="s">
        <v>13</v>
      </c>
      <c r="D443" s="4" t="s">
        <v>10</v>
      </c>
      <c r="E443" s="4" t="s">
        <v>13</v>
      </c>
      <c r="F443" s="4" t="s">
        <v>13</v>
      </c>
      <c r="G443" s="4" t="s">
        <v>13</v>
      </c>
      <c r="H443" s="4" t="s">
        <v>10</v>
      </c>
      <c r="I443" s="4" t="s">
        <v>24</v>
      </c>
      <c r="J443" s="4" t="s">
        <v>24</v>
      </c>
    </row>
    <row r="444" spans="1:15">
      <c r="A444" t="n">
        <v>4728</v>
      </c>
      <c r="B444" s="38" t="n">
        <v>6</v>
      </c>
      <c r="C444" s="7" t="n">
        <v>33</v>
      </c>
      <c r="D444" s="7" t="n">
        <v>65534</v>
      </c>
      <c r="E444" s="7" t="n">
        <v>9</v>
      </c>
      <c r="F444" s="7" t="n">
        <v>1</v>
      </c>
      <c r="G444" s="7" t="n">
        <v>1</v>
      </c>
      <c r="H444" s="7" t="n">
        <v>2</v>
      </c>
      <c r="I444" s="12" t="n">
        <f t="normal" ca="1">A446</f>
        <v>0</v>
      </c>
      <c r="J444" s="12" t="n">
        <f t="normal" ca="1">A480</f>
        <v>0</v>
      </c>
    </row>
    <row r="445" spans="1:15">
      <c r="A445" t="s">
        <v>4</v>
      </c>
      <c r="B445" s="4" t="s">
        <v>5</v>
      </c>
      <c r="C445" s="4" t="s">
        <v>13</v>
      </c>
      <c r="D445" s="4" t="s">
        <v>10</v>
      </c>
      <c r="E445" s="4" t="s">
        <v>13</v>
      </c>
      <c r="F445" s="4" t="s">
        <v>24</v>
      </c>
    </row>
    <row r="446" spans="1:15">
      <c r="A446" t="n">
        <v>4745</v>
      </c>
      <c r="B446" s="11" t="n">
        <v>5</v>
      </c>
      <c r="C446" s="7" t="n">
        <v>30</v>
      </c>
      <c r="D446" s="7" t="n">
        <v>8964</v>
      </c>
      <c r="E446" s="7" t="n">
        <v>1</v>
      </c>
      <c r="F446" s="12" t="n">
        <f t="normal" ca="1">A476</f>
        <v>0</v>
      </c>
    </row>
    <row r="447" spans="1:15">
      <c r="A447" t="s">
        <v>4</v>
      </c>
      <c r="B447" s="4" t="s">
        <v>5</v>
      </c>
      <c r="C447" s="4" t="s">
        <v>10</v>
      </c>
      <c r="D447" s="4" t="s">
        <v>23</v>
      </c>
      <c r="E447" s="4" t="s">
        <v>23</v>
      </c>
      <c r="F447" s="4" t="s">
        <v>23</v>
      </c>
      <c r="G447" s="4" t="s">
        <v>23</v>
      </c>
    </row>
    <row r="448" spans="1:15">
      <c r="A448" t="n">
        <v>4754</v>
      </c>
      <c r="B448" s="39" t="n">
        <v>46</v>
      </c>
      <c r="C448" s="7" t="n">
        <v>65534</v>
      </c>
      <c r="D448" s="7" t="n">
        <v>5.6399998664856</v>
      </c>
      <c r="E448" s="7" t="n">
        <v>0</v>
      </c>
      <c r="F448" s="7" t="n">
        <v>129.830001831055</v>
      </c>
      <c r="G448" s="7" t="n">
        <v>297.100006103516</v>
      </c>
    </row>
    <row r="449" spans="1:10">
      <c r="A449" t="s">
        <v>4</v>
      </c>
      <c r="B449" s="4" t="s">
        <v>5</v>
      </c>
      <c r="C449" s="4" t="s">
        <v>13</v>
      </c>
      <c r="D449" s="4" t="s">
        <v>10</v>
      </c>
      <c r="E449" s="4" t="s">
        <v>13</v>
      </c>
      <c r="F449" s="4" t="s">
        <v>6</v>
      </c>
      <c r="G449" s="4" t="s">
        <v>6</v>
      </c>
      <c r="H449" s="4" t="s">
        <v>6</v>
      </c>
      <c r="I449" s="4" t="s">
        <v>6</v>
      </c>
      <c r="J449" s="4" t="s">
        <v>6</v>
      </c>
      <c r="K449" s="4" t="s">
        <v>6</v>
      </c>
      <c r="L449" s="4" t="s">
        <v>6</v>
      </c>
      <c r="M449" s="4" t="s">
        <v>6</v>
      </c>
      <c r="N449" s="4" t="s">
        <v>6</v>
      </c>
      <c r="O449" s="4" t="s">
        <v>6</v>
      </c>
      <c r="P449" s="4" t="s">
        <v>6</v>
      </c>
      <c r="Q449" s="4" t="s">
        <v>6</v>
      </c>
      <c r="R449" s="4" t="s">
        <v>6</v>
      </c>
      <c r="S449" s="4" t="s">
        <v>6</v>
      </c>
      <c r="T449" s="4" t="s">
        <v>6</v>
      </c>
      <c r="U449" s="4" t="s">
        <v>6</v>
      </c>
    </row>
    <row r="450" spans="1:10">
      <c r="A450" t="n">
        <v>4773</v>
      </c>
      <c r="B450" s="40" t="n">
        <v>36</v>
      </c>
      <c r="C450" s="7" t="n">
        <v>8</v>
      </c>
      <c r="D450" s="7" t="n">
        <v>65534</v>
      </c>
      <c r="E450" s="7" t="n">
        <v>0</v>
      </c>
      <c r="F450" s="7" t="s">
        <v>70</v>
      </c>
      <c r="G450" s="7" t="s">
        <v>12</v>
      </c>
      <c r="H450" s="7" t="s">
        <v>12</v>
      </c>
      <c r="I450" s="7" t="s">
        <v>12</v>
      </c>
      <c r="J450" s="7" t="s">
        <v>12</v>
      </c>
      <c r="K450" s="7" t="s">
        <v>12</v>
      </c>
      <c r="L450" s="7" t="s">
        <v>12</v>
      </c>
      <c r="M450" s="7" t="s">
        <v>12</v>
      </c>
      <c r="N450" s="7" t="s">
        <v>12</v>
      </c>
      <c r="O450" s="7" t="s">
        <v>12</v>
      </c>
      <c r="P450" s="7" t="s">
        <v>12</v>
      </c>
      <c r="Q450" s="7" t="s">
        <v>12</v>
      </c>
      <c r="R450" s="7" t="s">
        <v>12</v>
      </c>
      <c r="S450" s="7" t="s">
        <v>12</v>
      </c>
      <c r="T450" s="7" t="s">
        <v>12</v>
      </c>
      <c r="U450" s="7" t="s">
        <v>12</v>
      </c>
    </row>
    <row r="451" spans="1:10">
      <c r="A451" t="s">
        <v>4</v>
      </c>
      <c r="B451" s="4" t="s">
        <v>5</v>
      </c>
      <c r="C451" s="4" t="s">
        <v>10</v>
      </c>
      <c r="D451" s="4" t="s">
        <v>13</v>
      </c>
      <c r="E451" s="4" t="s">
        <v>6</v>
      </c>
      <c r="F451" s="4" t="s">
        <v>23</v>
      </c>
      <c r="G451" s="4" t="s">
        <v>23</v>
      </c>
      <c r="H451" s="4" t="s">
        <v>23</v>
      </c>
    </row>
    <row r="452" spans="1:10">
      <c r="A452" t="n">
        <v>4803</v>
      </c>
      <c r="B452" s="41" t="n">
        <v>48</v>
      </c>
      <c r="C452" s="7" t="n">
        <v>65534</v>
      </c>
      <c r="D452" s="7" t="n">
        <v>0</v>
      </c>
      <c r="E452" s="7" t="s">
        <v>70</v>
      </c>
      <c r="F452" s="7" t="n">
        <v>0</v>
      </c>
      <c r="G452" s="7" t="n">
        <v>1</v>
      </c>
      <c r="H452" s="7" t="n">
        <v>1.40129846432482e-45</v>
      </c>
    </row>
    <row r="453" spans="1:10">
      <c r="A453" t="s">
        <v>4</v>
      </c>
      <c r="B453" s="4" t="s">
        <v>5</v>
      </c>
      <c r="C453" s="4" t="s">
        <v>10</v>
      </c>
      <c r="D453" s="4" t="s">
        <v>9</v>
      </c>
    </row>
    <row r="454" spans="1:10">
      <c r="A454" t="n">
        <v>4829</v>
      </c>
      <c r="B454" s="42" t="n">
        <v>43</v>
      </c>
      <c r="C454" s="7" t="n">
        <v>65534</v>
      </c>
      <c r="D454" s="7" t="n">
        <v>1088</v>
      </c>
    </row>
    <row r="455" spans="1:10">
      <c r="A455" t="s">
        <v>4</v>
      </c>
      <c r="B455" s="4" t="s">
        <v>5</v>
      </c>
      <c r="C455" s="4" t="s">
        <v>13</v>
      </c>
      <c r="D455" s="4" t="s">
        <v>6</v>
      </c>
      <c r="E455" s="4" t="s">
        <v>10</v>
      </c>
    </row>
    <row r="456" spans="1:10">
      <c r="A456" t="n">
        <v>4836</v>
      </c>
      <c r="B456" s="43" t="n">
        <v>94</v>
      </c>
      <c r="C456" s="7" t="n">
        <v>11</v>
      </c>
      <c r="D456" s="7" t="s">
        <v>80</v>
      </c>
      <c r="E456" s="7" t="n">
        <v>65534</v>
      </c>
    </row>
    <row r="457" spans="1:10">
      <c r="A457" t="s">
        <v>4</v>
      </c>
      <c r="B457" s="4" t="s">
        <v>5</v>
      </c>
      <c r="C457" s="4" t="s">
        <v>13</v>
      </c>
      <c r="D457" s="4" t="s">
        <v>6</v>
      </c>
      <c r="E457" s="4" t="s">
        <v>10</v>
      </c>
    </row>
    <row r="458" spans="1:10">
      <c r="A458" t="n">
        <v>4852</v>
      </c>
      <c r="B458" s="43" t="n">
        <v>94</v>
      </c>
      <c r="C458" s="7" t="n">
        <v>0</v>
      </c>
      <c r="D458" s="7" t="s">
        <v>80</v>
      </c>
      <c r="E458" s="7" t="n">
        <v>1</v>
      </c>
    </row>
    <row r="459" spans="1:10">
      <c r="A459" t="s">
        <v>4</v>
      </c>
      <c r="B459" s="4" t="s">
        <v>5</v>
      </c>
      <c r="C459" s="4" t="s">
        <v>13</v>
      </c>
      <c r="D459" s="4" t="s">
        <v>6</v>
      </c>
      <c r="E459" s="4" t="s">
        <v>10</v>
      </c>
    </row>
    <row r="460" spans="1:10">
      <c r="A460" t="n">
        <v>4868</v>
      </c>
      <c r="B460" s="43" t="n">
        <v>94</v>
      </c>
      <c r="C460" s="7" t="n">
        <v>0</v>
      </c>
      <c r="D460" s="7" t="s">
        <v>80</v>
      </c>
      <c r="E460" s="7" t="n">
        <v>2</v>
      </c>
    </row>
    <row r="461" spans="1:10">
      <c r="A461" t="s">
        <v>4</v>
      </c>
      <c r="B461" s="4" t="s">
        <v>5</v>
      </c>
      <c r="C461" s="4" t="s">
        <v>13</v>
      </c>
      <c r="D461" s="4" t="s">
        <v>6</v>
      </c>
      <c r="E461" s="4" t="s">
        <v>10</v>
      </c>
    </row>
    <row r="462" spans="1:10">
      <c r="A462" t="n">
        <v>4884</v>
      </c>
      <c r="B462" s="43" t="n">
        <v>94</v>
      </c>
      <c r="C462" s="7" t="n">
        <v>1</v>
      </c>
      <c r="D462" s="7" t="s">
        <v>80</v>
      </c>
      <c r="E462" s="7" t="n">
        <v>4</v>
      </c>
    </row>
    <row r="463" spans="1:10">
      <c r="A463" t="s">
        <v>4</v>
      </c>
      <c r="B463" s="4" t="s">
        <v>5</v>
      </c>
      <c r="C463" s="4" t="s">
        <v>13</v>
      </c>
      <c r="D463" s="4" t="s">
        <v>6</v>
      </c>
    </row>
    <row r="464" spans="1:10">
      <c r="A464" t="n">
        <v>4900</v>
      </c>
      <c r="B464" s="43" t="n">
        <v>94</v>
      </c>
      <c r="C464" s="7" t="n">
        <v>5</v>
      </c>
      <c r="D464" s="7" t="s">
        <v>80</v>
      </c>
    </row>
    <row r="465" spans="1:21">
      <c r="A465" t="s">
        <v>4</v>
      </c>
      <c r="B465" s="4" t="s">
        <v>5</v>
      </c>
      <c r="C465" s="4" t="s">
        <v>13</v>
      </c>
      <c r="D465" s="4" t="s">
        <v>6</v>
      </c>
      <c r="E465" s="4" t="s">
        <v>10</v>
      </c>
    </row>
    <row r="466" spans="1:21">
      <c r="A466" t="n">
        <v>4914</v>
      </c>
      <c r="B466" s="43" t="n">
        <v>94</v>
      </c>
      <c r="C466" s="7" t="n">
        <v>0</v>
      </c>
      <c r="D466" s="7" t="s">
        <v>80</v>
      </c>
      <c r="E466" s="7" t="n">
        <v>4</v>
      </c>
    </row>
    <row r="467" spans="1:21">
      <c r="A467" t="s">
        <v>4</v>
      </c>
      <c r="B467" s="4" t="s">
        <v>5</v>
      </c>
      <c r="C467" s="4" t="s">
        <v>13</v>
      </c>
      <c r="D467" s="4" t="s">
        <v>10</v>
      </c>
      <c r="E467" s="4" t="s">
        <v>6</v>
      </c>
      <c r="F467" s="4" t="s">
        <v>6</v>
      </c>
      <c r="G467" s="4" t="s">
        <v>9</v>
      </c>
      <c r="H467" s="4" t="s">
        <v>9</v>
      </c>
      <c r="I467" s="4" t="s">
        <v>9</v>
      </c>
      <c r="J467" s="4" t="s">
        <v>9</v>
      </c>
      <c r="K467" s="4" t="s">
        <v>9</v>
      </c>
      <c r="L467" s="4" t="s">
        <v>9</v>
      </c>
      <c r="M467" s="4" t="s">
        <v>9</v>
      </c>
      <c r="N467" s="4" t="s">
        <v>9</v>
      </c>
      <c r="O467" s="4" t="s">
        <v>9</v>
      </c>
    </row>
    <row r="468" spans="1:21">
      <c r="A468" t="n">
        <v>4930</v>
      </c>
      <c r="B468" s="44" t="n">
        <v>37</v>
      </c>
      <c r="C468" s="7" t="n">
        <v>1</v>
      </c>
      <c r="D468" s="7" t="n">
        <v>65534</v>
      </c>
      <c r="E468" s="7" t="s">
        <v>12</v>
      </c>
      <c r="F468" s="7" t="s">
        <v>72</v>
      </c>
      <c r="G468" s="7" t="n">
        <v>0</v>
      </c>
      <c r="H468" s="7" t="n">
        <v>0</v>
      </c>
      <c r="I468" s="7" t="n">
        <v>0</v>
      </c>
      <c r="J468" s="7" t="n">
        <v>0</v>
      </c>
      <c r="K468" s="7" t="n">
        <v>0</v>
      </c>
      <c r="L468" s="7" t="n">
        <v>0</v>
      </c>
      <c r="M468" s="7" t="n">
        <v>1065353216</v>
      </c>
      <c r="N468" s="7" t="n">
        <v>1065353216</v>
      </c>
      <c r="O468" s="7" t="n">
        <v>1065353216</v>
      </c>
    </row>
    <row r="469" spans="1:21">
      <c r="A469" t="s">
        <v>4</v>
      </c>
      <c r="B469" s="4" t="s">
        <v>5</v>
      </c>
      <c r="C469" s="4" t="s">
        <v>13</v>
      </c>
      <c r="D469" s="4" t="s">
        <v>10</v>
      </c>
      <c r="E469" s="4" t="s">
        <v>6</v>
      </c>
      <c r="F469" s="4" t="s">
        <v>6</v>
      </c>
      <c r="G469" s="4" t="s">
        <v>6</v>
      </c>
      <c r="H469" s="4" t="s">
        <v>6</v>
      </c>
    </row>
    <row r="470" spans="1:21">
      <c r="A470" t="n">
        <v>4983</v>
      </c>
      <c r="B470" s="29" t="n">
        <v>51</v>
      </c>
      <c r="C470" s="7" t="n">
        <v>3</v>
      </c>
      <c r="D470" s="7" t="n">
        <v>65534</v>
      </c>
      <c r="E470" s="7" t="s">
        <v>73</v>
      </c>
      <c r="F470" s="7" t="s">
        <v>74</v>
      </c>
      <c r="G470" s="7" t="s">
        <v>75</v>
      </c>
      <c r="H470" s="7" t="s">
        <v>76</v>
      </c>
    </row>
    <row r="471" spans="1:21">
      <c r="A471" t="s">
        <v>4</v>
      </c>
      <c r="B471" s="4" t="s">
        <v>5</v>
      </c>
      <c r="C471" s="4" t="s">
        <v>10</v>
      </c>
      <c r="D471" s="4" t="s">
        <v>9</v>
      </c>
    </row>
    <row r="472" spans="1:21">
      <c r="A472" t="n">
        <v>4996</v>
      </c>
      <c r="B472" s="42" t="n">
        <v>43</v>
      </c>
      <c r="C472" s="7" t="n">
        <v>65534</v>
      </c>
      <c r="D472" s="7" t="n">
        <v>16384</v>
      </c>
    </row>
    <row r="473" spans="1:21">
      <c r="A473" t="s">
        <v>4</v>
      </c>
      <c r="B473" s="4" t="s">
        <v>5</v>
      </c>
      <c r="C473" s="4" t="s">
        <v>24</v>
      </c>
    </row>
    <row r="474" spans="1:21">
      <c r="A474" t="n">
        <v>5003</v>
      </c>
      <c r="B474" s="20" t="n">
        <v>3</v>
      </c>
      <c r="C474" s="12" t="n">
        <f t="normal" ca="1">A478</f>
        <v>0</v>
      </c>
    </row>
    <row r="475" spans="1:21">
      <c r="A475" t="s">
        <v>4</v>
      </c>
      <c r="B475" s="4" t="s">
        <v>5</v>
      </c>
      <c r="C475" s="4" t="s">
        <v>10</v>
      </c>
      <c r="D475" s="4" t="s">
        <v>9</v>
      </c>
    </row>
    <row r="476" spans="1:21">
      <c r="A476" t="n">
        <v>5008</v>
      </c>
      <c r="B476" s="42" t="n">
        <v>43</v>
      </c>
      <c r="C476" s="7" t="n">
        <v>65534</v>
      </c>
      <c r="D476" s="7" t="n">
        <v>1</v>
      </c>
    </row>
    <row r="477" spans="1:21">
      <c r="A477" t="s">
        <v>4</v>
      </c>
      <c r="B477" s="4" t="s">
        <v>5</v>
      </c>
      <c r="C477" s="4" t="s">
        <v>24</v>
      </c>
    </row>
    <row r="478" spans="1:21">
      <c r="A478" t="n">
        <v>5015</v>
      </c>
      <c r="B478" s="20" t="n">
        <v>3</v>
      </c>
      <c r="C478" s="12" t="n">
        <f t="normal" ca="1">A480</f>
        <v>0</v>
      </c>
    </row>
    <row r="479" spans="1:21">
      <c r="A479" t="s">
        <v>4</v>
      </c>
      <c r="B479" s="4" t="s">
        <v>5</v>
      </c>
    </row>
    <row r="480" spans="1:21">
      <c r="A480" t="n">
        <v>5020</v>
      </c>
      <c r="B480" s="5" t="n">
        <v>1</v>
      </c>
    </row>
    <row r="481" spans="1:15" s="3" customFormat="1" customHeight="0">
      <c r="A481" s="3" t="s">
        <v>2</v>
      </c>
      <c r="B481" s="3" t="s">
        <v>81</v>
      </c>
    </row>
    <row r="482" spans="1:15">
      <c r="A482" t="s">
        <v>4</v>
      </c>
      <c r="B482" s="4" t="s">
        <v>5</v>
      </c>
      <c r="C482" s="4" t="s">
        <v>13</v>
      </c>
      <c r="D482" s="4" t="s">
        <v>10</v>
      </c>
      <c r="E482" s="4" t="s">
        <v>13</v>
      </c>
      <c r="F482" s="4" t="s">
        <v>13</v>
      </c>
      <c r="G482" s="4" t="s">
        <v>13</v>
      </c>
      <c r="H482" s="4" t="s">
        <v>10</v>
      </c>
      <c r="I482" s="4" t="s">
        <v>24</v>
      </c>
      <c r="J482" s="4" t="s">
        <v>24</v>
      </c>
    </row>
    <row r="483" spans="1:15">
      <c r="A483" t="n">
        <v>5024</v>
      </c>
      <c r="B483" s="38" t="n">
        <v>6</v>
      </c>
      <c r="C483" s="7" t="n">
        <v>33</v>
      </c>
      <c r="D483" s="7" t="n">
        <v>65534</v>
      </c>
      <c r="E483" s="7" t="n">
        <v>9</v>
      </c>
      <c r="F483" s="7" t="n">
        <v>1</v>
      </c>
      <c r="G483" s="7" t="n">
        <v>1</v>
      </c>
      <c r="H483" s="7" t="n">
        <v>2</v>
      </c>
      <c r="I483" s="12" t="n">
        <f t="normal" ca="1">A485</f>
        <v>0</v>
      </c>
      <c r="J483" s="12" t="n">
        <f t="normal" ca="1">A519</f>
        <v>0</v>
      </c>
    </row>
    <row r="484" spans="1:15">
      <c r="A484" t="s">
        <v>4</v>
      </c>
      <c r="B484" s="4" t="s">
        <v>5</v>
      </c>
      <c r="C484" s="4" t="s">
        <v>13</v>
      </c>
      <c r="D484" s="4" t="s">
        <v>10</v>
      </c>
      <c r="E484" s="4" t="s">
        <v>13</v>
      </c>
      <c r="F484" s="4" t="s">
        <v>24</v>
      </c>
    </row>
    <row r="485" spans="1:15">
      <c r="A485" t="n">
        <v>5041</v>
      </c>
      <c r="B485" s="11" t="n">
        <v>5</v>
      </c>
      <c r="C485" s="7" t="n">
        <v>30</v>
      </c>
      <c r="D485" s="7" t="n">
        <v>8964</v>
      </c>
      <c r="E485" s="7" t="n">
        <v>1</v>
      </c>
      <c r="F485" s="12" t="n">
        <f t="normal" ca="1">A515</f>
        <v>0</v>
      </c>
    </row>
    <row r="486" spans="1:15">
      <c r="A486" t="s">
        <v>4</v>
      </c>
      <c r="B486" s="4" t="s">
        <v>5</v>
      </c>
      <c r="C486" s="4" t="s">
        <v>10</v>
      </c>
      <c r="D486" s="4" t="s">
        <v>23</v>
      </c>
      <c r="E486" s="4" t="s">
        <v>23</v>
      </c>
      <c r="F486" s="4" t="s">
        <v>23</v>
      </c>
      <c r="G486" s="4" t="s">
        <v>23</v>
      </c>
    </row>
    <row r="487" spans="1:15">
      <c r="A487" t="n">
        <v>5050</v>
      </c>
      <c r="B487" s="39" t="n">
        <v>46</v>
      </c>
      <c r="C487" s="7" t="n">
        <v>65534</v>
      </c>
      <c r="D487" s="7" t="n">
        <v>5.67000007629395</v>
      </c>
      <c r="E487" s="7" t="n">
        <v>0</v>
      </c>
      <c r="F487" s="7" t="n">
        <v>126.680000305176</v>
      </c>
      <c r="G487" s="7" t="n">
        <v>236.5</v>
      </c>
    </row>
    <row r="488" spans="1:15">
      <c r="A488" t="s">
        <v>4</v>
      </c>
      <c r="B488" s="4" t="s">
        <v>5</v>
      </c>
      <c r="C488" s="4" t="s">
        <v>13</v>
      </c>
      <c r="D488" s="4" t="s">
        <v>10</v>
      </c>
      <c r="E488" s="4" t="s">
        <v>13</v>
      </c>
      <c r="F488" s="4" t="s">
        <v>6</v>
      </c>
      <c r="G488" s="4" t="s">
        <v>6</v>
      </c>
      <c r="H488" s="4" t="s">
        <v>6</v>
      </c>
      <c r="I488" s="4" t="s">
        <v>6</v>
      </c>
      <c r="J488" s="4" t="s">
        <v>6</v>
      </c>
      <c r="K488" s="4" t="s">
        <v>6</v>
      </c>
      <c r="L488" s="4" t="s">
        <v>6</v>
      </c>
      <c r="M488" s="4" t="s">
        <v>6</v>
      </c>
      <c r="N488" s="4" t="s">
        <v>6</v>
      </c>
      <c r="O488" s="4" t="s">
        <v>6</v>
      </c>
      <c r="P488" s="4" t="s">
        <v>6</v>
      </c>
      <c r="Q488" s="4" t="s">
        <v>6</v>
      </c>
      <c r="R488" s="4" t="s">
        <v>6</v>
      </c>
      <c r="S488" s="4" t="s">
        <v>6</v>
      </c>
      <c r="T488" s="4" t="s">
        <v>6</v>
      </c>
      <c r="U488" s="4" t="s">
        <v>6</v>
      </c>
    </row>
    <row r="489" spans="1:15">
      <c r="A489" t="n">
        <v>5069</v>
      </c>
      <c r="B489" s="40" t="n">
        <v>36</v>
      </c>
      <c r="C489" s="7" t="n">
        <v>8</v>
      </c>
      <c r="D489" s="7" t="n">
        <v>65534</v>
      </c>
      <c r="E489" s="7" t="n">
        <v>0</v>
      </c>
      <c r="F489" s="7" t="s">
        <v>70</v>
      </c>
      <c r="G489" s="7" t="s">
        <v>12</v>
      </c>
      <c r="H489" s="7" t="s">
        <v>12</v>
      </c>
      <c r="I489" s="7" t="s">
        <v>12</v>
      </c>
      <c r="J489" s="7" t="s">
        <v>12</v>
      </c>
      <c r="K489" s="7" t="s">
        <v>12</v>
      </c>
      <c r="L489" s="7" t="s">
        <v>12</v>
      </c>
      <c r="M489" s="7" t="s">
        <v>12</v>
      </c>
      <c r="N489" s="7" t="s">
        <v>12</v>
      </c>
      <c r="O489" s="7" t="s">
        <v>12</v>
      </c>
      <c r="P489" s="7" t="s">
        <v>12</v>
      </c>
      <c r="Q489" s="7" t="s">
        <v>12</v>
      </c>
      <c r="R489" s="7" t="s">
        <v>12</v>
      </c>
      <c r="S489" s="7" t="s">
        <v>12</v>
      </c>
      <c r="T489" s="7" t="s">
        <v>12</v>
      </c>
      <c r="U489" s="7" t="s">
        <v>12</v>
      </c>
    </row>
    <row r="490" spans="1:15">
      <c r="A490" t="s">
        <v>4</v>
      </c>
      <c r="B490" s="4" t="s">
        <v>5</v>
      </c>
      <c r="C490" s="4" t="s">
        <v>10</v>
      </c>
      <c r="D490" s="4" t="s">
        <v>13</v>
      </c>
      <c r="E490" s="4" t="s">
        <v>6</v>
      </c>
      <c r="F490" s="4" t="s">
        <v>23</v>
      </c>
      <c r="G490" s="4" t="s">
        <v>23</v>
      </c>
      <c r="H490" s="4" t="s">
        <v>23</v>
      </c>
    </row>
    <row r="491" spans="1:15">
      <c r="A491" t="n">
        <v>5099</v>
      </c>
      <c r="B491" s="41" t="n">
        <v>48</v>
      </c>
      <c r="C491" s="7" t="n">
        <v>65534</v>
      </c>
      <c r="D491" s="7" t="n">
        <v>0</v>
      </c>
      <c r="E491" s="7" t="s">
        <v>70</v>
      </c>
      <c r="F491" s="7" t="n">
        <v>0</v>
      </c>
      <c r="G491" s="7" t="n">
        <v>1</v>
      </c>
      <c r="H491" s="7" t="n">
        <v>1.40129846432482e-45</v>
      </c>
    </row>
    <row r="492" spans="1:15">
      <c r="A492" t="s">
        <v>4</v>
      </c>
      <c r="B492" s="4" t="s">
        <v>5</v>
      </c>
      <c r="C492" s="4" t="s">
        <v>10</v>
      </c>
      <c r="D492" s="4" t="s">
        <v>9</v>
      </c>
    </row>
    <row r="493" spans="1:15">
      <c r="A493" t="n">
        <v>5125</v>
      </c>
      <c r="B493" s="42" t="n">
        <v>43</v>
      </c>
      <c r="C493" s="7" t="n">
        <v>65534</v>
      </c>
      <c r="D493" s="7" t="n">
        <v>1088</v>
      </c>
    </row>
    <row r="494" spans="1:15">
      <c r="A494" t="s">
        <v>4</v>
      </c>
      <c r="B494" s="4" t="s">
        <v>5</v>
      </c>
      <c r="C494" s="4" t="s">
        <v>13</v>
      </c>
      <c r="D494" s="4" t="s">
        <v>6</v>
      </c>
      <c r="E494" s="4" t="s">
        <v>10</v>
      </c>
    </row>
    <row r="495" spans="1:15">
      <c r="A495" t="n">
        <v>5132</v>
      </c>
      <c r="B495" s="43" t="n">
        <v>94</v>
      </c>
      <c r="C495" s="7" t="n">
        <v>11</v>
      </c>
      <c r="D495" s="7" t="s">
        <v>82</v>
      </c>
      <c r="E495" s="7" t="n">
        <v>65534</v>
      </c>
    </row>
    <row r="496" spans="1:15">
      <c r="A496" t="s">
        <v>4</v>
      </c>
      <c r="B496" s="4" t="s">
        <v>5</v>
      </c>
      <c r="C496" s="4" t="s">
        <v>13</v>
      </c>
      <c r="D496" s="4" t="s">
        <v>6</v>
      </c>
      <c r="E496" s="4" t="s">
        <v>10</v>
      </c>
    </row>
    <row r="497" spans="1:21">
      <c r="A497" t="n">
        <v>5148</v>
      </c>
      <c r="B497" s="43" t="n">
        <v>94</v>
      </c>
      <c r="C497" s="7" t="n">
        <v>0</v>
      </c>
      <c r="D497" s="7" t="s">
        <v>82</v>
      </c>
      <c r="E497" s="7" t="n">
        <v>1</v>
      </c>
    </row>
    <row r="498" spans="1:21">
      <c r="A498" t="s">
        <v>4</v>
      </c>
      <c r="B498" s="4" t="s">
        <v>5</v>
      </c>
      <c r="C498" s="4" t="s">
        <v>13</v>
      </c>
      <c r="D498" s="4" t="s">
        <v>6</v>
      </c>
      <c r="E498" s="4" t="s">
        <v>10</v>
      </c>
    </row>
    <row r="499" spans="1:21">
      <c r="A499" t="n">
        <v>5164</v>
      </c>
      <c r="B499" s="43" t="n">
        <v>94</v>
      </c>
      <c r="C499" s="7" t="n">
        <v>0</v>
      </c>
      <c r="D499" s="7" t="s">
        <v>82</v>
      </c>
      <c r="E499" s="7" t="n">
        <v>2</v>
      </c>
    </row>
    <row r="500" spans="1:21">
      <c r="A500" t="s">
        <v>4</v>
      </c>
      <c r="B500" s="4" t="s">
        <v>5</v>
      </c>
      <c r="C500" s="4" t="s">
        <v>13</v>
      </c>
      <c r="D500" s="4" t="s">
        <v>6</v>
      </c>
      <c r="E500" s="4" t="s">
        <v>10</v>
      </c>
    </row>
    <row r="501" spans="1:21">
      <c r="A501" t="n">
        <v>5180</v>
      </c>
      <c r="B501" s="43" t="n">
        <v>94</v>
      </c>
      <c r="C501" s="7" t="n">
        <v>1</v>
      </c>
      <c r="D501" s="7" t="s">
        <v>82</v>
      </c>
      <c r="E501" s="7" t="n">
        <v>4</v>
      </c>
    </row>
    <row r="502" spans="1:21">
      <c r="A502" t="s">
        <v>4</v>
      </c>
      <c r="B502" s="4" t="s">
        <v>5</v>
      </c>
      <c r="C502" s="4" t="s">
        <v>13</v>
      </c>
      <c r="D502" s="4" t="s">
        <v>6</v>
      </c>
    </row>
    <row r="503" spans="1:21">
      <c r="A503" t="n">
        <v>5196</v>
      </c>
      <c r="B503" s="43" t="n">
        <v>94</v>
      </c>
      <c r="C503" s="7" t="n">
        <v>5</v>
      </c>
      <c r="D503" s="7" t="s">
        <v>82</v>
      </c>
    </row>
    <row r="504" spans="1:21">
      <c r="A504" t="s">
        <v>4</v>
      </c>
      <c r="B504" s="4" t="s">
        <v>5</v>
      </c>
      <c r="C504" s="4" t="s">
        <v>13</v>
      </c>
      <c r="D504" s="4" t="s">
        <v>6</v>
      </c>
      <c r="E504" s="4" t="s">
        <v>10</v>
      </c>
    </row>
    <row r="505" spans="1:21">
      <c r="A505" t="n">
        <v>5210</v>
      </c>
      <c r="B505" s="43" t="n">
        <v>94</v>
      </c>
      <c r="C505" s="7" t="n">
        <v>0</v>
      </c>
      <c r="D505" s="7" t="s">
        <v>82</v>
      </c>
      <c r="E505" s="7" t="n">
        <v>4</v>
      </c>
    </row>
    <row r="506" spans="1:21">
      <c r="A506" t="s">
        <v>4</v>
      </c>
      <c r="B506" s="4" t="s">
        <v>5</v>
      </c>
      <c r="C506" s="4" t="s">
        <v>13</v>
      </c>
      <c r="D506" s="4" t="s">
        <v>10</v>
      </c>
      <c r="E506" s="4" t="s">
        <v>6</v>
      </c>
      <c r="F506" s="4" t="s">
        <v>6</v>
      </c>
      <c r="G506" s="4" t="s">
        <v>9</v>
      </c>
      <c r="H506" s="4" t="s">
        <v>9</v>
      </c>
      <c r="I506" s="4" t="s">
        <v>9</v>
      </c>
      <c r="J506" s="4" t="s">
        <v>9</v>
      </c>
      <c r="K506" s="4" t="s">
        <v>9</v>
      </c>
      <c r="L506" s="4" t="s">
        <v>9</v>
      </c>
      <c r="M506" s="4" t="s">
        <v>9</v>
      </c>
      <c r="N506" s="4" t="s">
        <v>9</v>
      </c>
      <c r="O506" s="4" t="s">
        <v>9</v>
      </c>
    </row>
    <row r="507" spans="1:21">
      <c r="A507" t="n">
        <v>5226</v>
      </c>
      <c r="B507" s="44" t="n">
        <v>37</v>
      </c>
      <c r="C507" s="7" t="n">
        <v>1</v>
      </c>
      <c r="D507" s="7" t="n">
        <v>65534</v>
      </c>
      <c r="E507" s="7" t="s">
        <v>12</v>
      </c>
      <c r="F507" s="7" t="s">
        <v>72</v>
      </c>
      <c r="G507" s="7" t="n">
        <v>0</v>
      </c>
      <c r="H507" s="7" t="n">
        <v>0</v>
      </c>
      <c r="I507" s="7" t="n">
        <v>0</v>
      </c>
      <c r="J507" s="7" t="n">
        <v>0</v>
      </c>
      <c r="K507" s="7" t="n">
        <v>0</v>
      </c>
      <c r="L507" s="7" t="n">
        <v>0</v>
      </c>
      <c r="M507" s="7" t="n">
        <v>1065353216</v>
      </c>
      <c r="N507" s="7" t="n">
        <v>1065353216</v>
      </c>
      <c r="O507" s="7" t="n">
        <v>1065353216</v>
      </c>
    </row>
    <row r="508" spans="1:21">
      <c r="A508" t="s">
        <v>4</v>
      </c>
      <c r="B508" s="4" t="s">
        <v>5</v>
      </c>
      <c r="C508" s="4" t="s">
        <v>13</v>
      </c>
      <c r="D508" s="4" t="s">
        <v>10</v>
      </c>
      <c r="E508" s="4" t="s">
        <v>6</v>
      </c>
      <c r="F508" s="4" t="s">
        <v>6</v>
      </c>
      <c r="G508" s="4" t="s">
        <v>6</v>
      </c>
      <c r="H508" s="4" t="s">
        <v>6</v>
      </c>
    </row>
    <row r="509" spans="1:21">
      <c r="A509" t="n">
        <v>5279</v>
      </c>
      <c r="B509" s="29" t="n">
        <v>51</v>
      </c>
      <c r="C509" s="7" t="n">
        <v>3</v>
      </c>
      <c r="D509" s="7" t="n">
        <v>65534</v>
      </c>
      <c r="E509" s="7" t="s">
        <v>73</v>
      </c>
      <c r="F509" s="7" t="s">
        <v>74</v>
      </c>
      <c r="G509" s="7" t="s">
        <v>75</v>
      </c>
      <c r="H509" s="7" t="s">
        <v>76</v>
      </c>
    </row>
    <row r="510" spans="1:21">
      <c r="A510" t="s">
        <v>4</v>
      </c>
      <c r="B510" s="4" t="s">
        <v>5</v>
      </c>
      <c r="C510" s="4" t="s">
        <v>10</v>
      </c>
      <c r="D510" s="4" t="s">
        <v>9</v>
      </c>
    </row>
    <row r="511" spans="1:21">
      <c r="A511" t="n">
        <v>5292</v>
      </c>
      <c r="B511" s="42" t="n">
        <v>43</v>
      </c>
      <c r="C511" s="7" t="n">
        <v>65534</v>
      </c>
      <c r="D511" s="7" t="n">
        <v>16384</v>
      </c>
    </row>
    <row r="512" spans="1:21">
      <c r="A512" t="s">
        <v>4</v>
      </c>
      <c r="B512" s="4" t="s">
        <v>5</v>
      </c>
      <c r="C512" s="4" t="s">
        <v>24</v>
      </c>
    </row>
    <row r="513" spans="1:15">
      <c r="A513" t="n">
        <v>5299</v>
      </c>
      <c r="B513" s="20" t="n">
        <v>3</v>
      </c>
      <c r="C513" s="12" t="n">
        <f t="normal" ca="1">A517</f>
        <v>0</v>
      </c>
    </row>
    <row r="514" spans="1:15">
      <c r="A514" t="s">
        <v>4</v>
      </c>
      <c r="B514" s="4" t="s">
        <v>5</v>
      </c>
      <c r="C514" s="4" t="s">
        <v>10</v>
      </c>
      <c r="D514" s="4" t="s">
        <v>9</v>
      </c>
    </row>
    <row r="515" spans="1:15">
      <c r="A515" t="n">
        <v>5304</v>
      </c>
      <c r="B515" s="42" t="n">
        <v>43</v>
      </c>
      <c r="C515" s="7" t="n">
        <v>65534</v>
      </c>
      <c r="D515" s="7" t="n">
        <v>1</v>
      </c>
    </row>
    <row r="516" spans="1:15">
      <c r="A516" t="s">
        <v>4</v>
      </c>
      <c r="B516" s="4" t="s">
        <v>5</v>
      </c>
      <c r="C516" s="4" t="s">
        <v>24</v>
      </c>
    </row>
    <row r="517" spans="1:15">
      <c r="A517" t="n">
        <v>5311</v>
      </c>
      <c r="B517" s="20" t="n">
        <v>3</v>
      </c>
      <c r="C517" s="12" t="n">
        <f t="normal" ca="1">A519</f>
        <v>0</v>
      </c>
    </row>
    <row r="518" spans="1:15">
      <c r="A518" t="s">
        <v>4</v>
      </c>
      <c r="B518" s="4" t="s">
        <v>5</v>
      </c>
    </row>
    <row r="519" spans="1:15">
      <c r="A519" t="n">
        <v>5316</v>
      </c>
      <c r="B519" s="5" t="n">
        <v>1</v>
      </c>
    </row>
    <row r="520" spans="1:15" s="3" customFormat="1" customHeight="0">
      <c r="A520" s="3" t="s">
        <v>2</v>
      </c>
      <c r="B520" s="3" t="s">
        <v>83</v>
      </c>
    </row>
    <row r="521" spans="1:15">
      <c r="A521" t="s">
        <v>4</v>
      </c>
      <c r="B521" s="4" t="s">
        <v>5</v>
      </c>
      <c r="C521" s="4" t="s">
        <v>13</v>
      </c>
      <c r="D521" s="4" t="s">
        <v>6</v>
      </c>
    </row>
    <row r="522" spans="1:15">
      <c r="A522" t="n">
        <v>5320</v>
      </c>
      <c r="B522" s="17" t="n">
        <v>2</v>
      </c>
      <c r="C522" s="7" t="n">
        <v>10</v>
      </c>
      <c r="D522" s="7" t="s">
        <v>84</v>
      </c>
    </row>
    <row r="523" spans="1:15">
      <c r="A523" t="s">
        <v>4</v>
      </c>
      <c r="B523" s="4" t="s">
        <v>5</v>
      </c>
    </row>
    <row r="524" spans="1:15">
      <c r="A524" t="n">
        <v>5338</v>
      </c>
      <c r="B524" s="5" t="n">
        <v>1</v>
      </c>
    </row>
    <row r="525" spans="1:15" s="3" customFormat="1" customHeight="0">
      <c r="A525" s="3" t="s">
        <v>2</v>
      </c>
      <c r="B525" s="3" t="s">
        <v>85</v>
      </c>
    </row>
    <row r="526" spans="1:15">
      <c r="A526" t="s">
        <v>4</v>
      </c>
      <c r="B526" s="4" t="s">
        <v>5</v>
      </c>
      <c r="C526" s="4" t="s">
        <v>13</v>
      </c>
      <c r="D526" s="4" t="s">
        <v>6</v>
      </c>
    </row>
    <row r="527" spans="1:15">
      <c r="A527" t="n">
        <v>5340</v>
      </c>
      <c r="B527" s="17" t="n">
        <v>2</v>
      </c>
      <c r="C527" s="7" t="n">
        <v>10</v>
      </c>
      <c r="D527" s="7" t="s">
        <v>84</v>
      </c>
    </row>
    <row r="528" spans="1:15">
      <c r="A528" t="s">
        <v>4</v>
      </c>
      <c r="B528" s="4" t="s">
        <v>5</v>
      </c>
    </row>
    <row r="529" spans="1:4">
      <c r="A529" t="n">
        <v>5358</v>
      </c>
      <c r="B529" s="5" t="n">
        <v>1</v>
      </c>
    </row>
    <row r="530" spans="1:4" s="3" customFormat="1" customHeight="0">
      <c r="A530" s="3" t="s">
        <v>2</v>
      </c>
      <c r="B530" s="3" t="s">
        <v>86</v>
      </c>
    </row>
    <row r="531" spans="1:4">
      <c r="A531" t="s">
        <v>4</v>
      </c>
      <c r="B531" s="4" t="s">
        <v>5</v>
      </c>
      <c r="C531" s="4" t="s">
        <v>13</v>
      </c>
      <c r="D531" s="4" t="s">
        <v>6</v>
      </c>
    </row>
    <row r="532" spans="1:4">
      <c r="A532" t="n">
        <v>5360</v>
      </c>
      <c r="B532" s="17" t="n">
        <v>2</v>
      </c>
      <c r="C532" s="7" t="n">
        <v>10</v>
      </c>
      <c r="D532" s="7" t="s">
        <v>84</v>
      </c>
    </row>
    <row r="533" spans="1:4">
      <c r="A533" t="s">
        <v>4</v>
      </c>
      <c r="B533" s="4" t="s">
        <v>5</v>
      </c>
    </row>
    <row r="534" spans="1:4">
      <c r="A534" t="n">
        <v>5378</v>
      </c>
      <c r="B534" s="5" t="n">
        <v>1</v>
      </c>
    </row>
    <row r="535" spans="1:4" s="3" customFormat="1" customHeight="0">
      <c r="A535" s="3" t="s">
        <v>2</v>
      </c>
      <c r="B535" s="3" t="s">
        <v>87</v>
      </c>
    </row>
    <row r="536" spans="1:4">
      <c r="A536" t="s">
        <v>4</v>
      </c>
      <c r="B536" s="4" t="s">
        <v>5</v>
      </c>
      <c r="C536" s="4" t="s">
        <v>13</v>
      </c>
      <c r="D536" s="4" t="s">
        <v>6</v>
      </c>
    </row>
    <row r="537" spans="1:4">
      <c r="A537" t="n">
        <v>5380</v>
      </c>
      <c r="B537" s="17" t="n">
        <v>2</v>
      </c>
      <c r="C537" s="7" t="n">
        <v>10</v>
      </c>
      <c r="D537" s="7" t="s">
        <v>84</v>
      </c>
    </row>
    <row r="538" spans="1:4">
      <c r="A538" t="s">
        <v>4</v>
      </c>
      <c r="B538" s="4" t="s">
        <v>5</v>
      </c>
    </row>
    <row r="539" spans="1:4">
      <c r="A539" t="n">
        <v>5398</v>
      </c>
      <c r="B539" s="5" t="n">
        <v>1</v>
      </c>
    </row>
    <row r="540" spans="1:4" s="3" customFormat="1" customHeight="0">
      <c r="A540" s="3" t="s">
        <v>2</v>
      </c>
      <c r="B540" s="3" t="s">
        <v>88</v>
      </c>
    </row>
    <row r="541" spans="1:4">
      <c r="A541" t="s">
        <v>4</v>
      </c>
      <c r="B541" s="4" t="s">
        <v>5</v>
      </c>
      <c r="C541" s="4" t="s">
        <v>13</v>
      </c>
      <c r="D541" s="4" t="s">
        <v>13</v>
      </c>
      <c r="E541" s="4" t="s">
        <v>13</v>
      </c>
      <c r="F541" s="4" t="s">
        <v>13</v>
      </c>
    </row>
    <row r="542" spans="1:4">
      <c r="A542" t="n">
        <v>5400</v>
      </c>
      <c r="B542" s="22" t="n">
        <v>14</v>
      </c>
      <c r="C542" s="7" t="n">
        <v>2</v>
      </c>
      <c r="D542" s="7" t="n">
        <v>0</v>
      </c>
      <c r="E542" s="7" t="n">
        <v>0</v>
      </c>
      <c r="F542" s="7" t="n">
        <v>0</v>
      </c>
    </row>
    <row r="543" spans="1:4">
      <c r="A543" t="s">
        <v>4</v>
      </c>
      <c r="B543" s="4" t="s">
        <v>5</v>
      </c>
      <c r="C543" s="4" t="s">
        <v>13</v>
      </c>
      <c r="D543" s="45" t="s">
        <v>89</v>
      </c>
      <c r="E543" s="4" t="s">
        <v>5</v>
      </c>
      <c r="F543" s="4" t="s">
        <v>13</v>
      </c>
      <c r="G543" s="4" t="s">
        <v>10</v>
      </c>
      <c r="H543" s="45" t="s">
        <v>90</v>
      </c>
      <c r="I543" s="4" t="s">
        <v>13</v>
      </c>
      <c r="J543" s="4" t="s">
        <v>9</v>
      </c>
      <c r="K543" s="4" t="s">
        <v>13</v>
      </c>
      <c r="L543" s="4" t="s">
        <v>13</v>
      </c>
      <c r="M543" s="45" t="s">
        <v>89</v>
      </c>
      <c r="N543" s="4" t="s">
        <v>5</v>
      </c>
      <c r="O543" s="4" t="s">
        <v>13</v>
      </c>
      <c r="P543" s="4" t="s">
        <v>10</v>
      </c>
      <c r="Q543" s="45" t="s">
        <v>90</v>
      </c>
      <c r="R543" s="4" t="s">
        <v>13</v>
      </c>
      <c r="S543" s="4" t="s">
        <v>9</v>
      </c>
      <c r="T543" s="4" t="s">
        <v>13</v>
      </c>
      <c r="U543" s="4" t="s">
        <v>13</v>
      </c>
      <c r="V543" s="4" t="s">
        <v>13</v>
      </c>
      <c r="W543" s="4" t="s">
        <v>24</v>
      </c>
    </row>
    <row r="544" spans="1:4">
      <c r="A544" t="n">
        <v>5405</v>
      </c>
      <c r="B544" s="11" t="n">
        <v>5</v>
      </c>
      <c r="C544" s="7" t="n">
        <v>28</v>
      </c>
      <c r="D544" s="45" t="s">
        <v>3</v>
      </c>
      <c r="E544" s="8" t="n">
        <v>162</v>
      </c>
      <c r="F544" s="7" t="n">
        <v>3</v>
      </c>
      <c r="G544" s="7" t="n">
        <v>8206</v>
      </c>
      <c r="H544" s="45" t="s">
        <v>3</v>
      </c>
      <c r="I544" s="7" t="n">
        <v>0</v>
      </c>
      <c r="J544" s="7" t="n">
        <v>1</v>
      </c>
      <c r="K544" s="7" t="n">
        <v>2</v>
      </c>
      <c r="L544" s="7" t="n">
        <v>28</v>
      </c>
      <c r="M544" s="45" t="s">
        <v>3</v>
      </c>
      <c r="N544" s="8" t="n">
        <v>162</v>
      </c>
      <c r="O544" s="7" t="n">
        <v>3</v>
      </c>
      <c r="P544" s="7" t="n">
        <v>8206</v>
      </c>
      <c r="Q544" s="45" t="s">
        <v>3</v>
      </c>
      <c r="R544" s="7" t="n">
        <v>0</v>
      </c>
      <c r="S544" s="7" t="n">
        <v>2</v>
      </c>
      <c r="T544" s="7" t="n">
        <v>2</v>
      </c>
      <c r="U544" s="7" t="n">
        <v>11</v>
      </c>
      <c r="V544" s="7" t="n">
        <v>1</v>
      </c>
      <c r="W544" s="12" t="n">
        <f t="normal" ca="1">A548</f>
        <v>0</v>
      </c>
    </row>
    <row r="545" spans="1:23">
      <c r="A545" t="s">
        <v>4</v>
      </c>
      <c r="B545" s="4" t="s">
        <v>5</v>
      </c>
      <c r="C545" s="4" t="s">
        <v>13</v>
      </c>
      <c r="D545" s="4" t="s">
        <v>10</v>
      </c>
      <c r="E545" s="4" t="s">
        <v>23</v>
      </c>
    </row>
    <row r="546" spans="1:23">
      <c r="A546" t="n">
        <v>5434</v>
      </c>
      <c r="B546" s="26" t="n">
        <v>58</v>
      </c>
      <c r="C546" s="7" t="n">
        <v>0</v>
      </c>
      <c r="D546" s="7" t="n">
        <v>0</v>
      </c>
      <c r="E546" s="7" t="n">
        <v>1</v>
      </c>
    </row>
    <row r="547" spans="1:23">
      <c r="A547" t="s">
        <v>4</v>
      </c>
      <c r="B547" s="4" t="s">
        <v>5</v>
      </c>
      <c r="C547" s="4" t="s">
        <v>13</v>
      </c>
      <c r="D547" s="45" t="s">
        <v>89</v>
      </c>
      <c r="E547" s="4" t="s">
        <v>5</v>
      </c>
      <c r="F547" s="4" t="s">
        <v>13</v>
      </c>
      <c r="G547" s="4" t="s">
        <v>10</v>
      </c>
      <c r="H547" s="45" t="s">
        <v>90</v>
      </c>
      <c r="I547" s="4" t="s">
        <v>13</v>
      </c>
      <c r="J547" s="4" t="s">
        <v>9</v>
      </c>
      <c r="K547" s="4" t="s">
        <v>13</v>
      </c>
      <c r="L547" s="4" t="s">
        <v>13</v>
      </c>
      <c r="M547" s="45" t="s">
        <v>89</v>
      </c>
      <c r="N547" s="4" t="s">
        <v>5</v>
      </c>
      <c r="O547" s="4" t="s">
        <v>13</v>
      </c>
      <c r="P547" s="4" t="s">
        <v>10</v>
      </c>
      <c r="Q547" s="45" t="s">
        <v>90</v>
      </c>
      <c r="R547" s="4" t="s">
        <v>13</v>
      </c>
      <c r="S547" s="4" t="s">
        <v>9</v>
      </c>
      <c r="T547" s="4" t="s">
        <v>13</v>
      </c>
      <c r="U547" s="4" t="s">
        <v>13</v>
      </c>
      <c r="V547" s="4" t="s">
        <v>13</v>
      </c>
      <c r="W547" s="4" t="s">
        <v>24</v>
      </c>
    </row>
    <row r="548" spans="1:23">
      <c r="A548" t="n">
        <v>5442</v>
      </c>
      <c r="B548" s="11" t="n">
        <v>5</v>
      </c>
      <c r="C548" s="7" t="n">
        <v>28</v>
      </c>
      <c r="D548" s="45" t="s">
        <v>3</v>
      </c>
      <c r="E548" s="8" t="n">
        <v>162</v>
      </c>
      <c r="F548" s="7" t="n">
        <v>3</v>
      </c>
      <c r="G548" s="7" t="n">
        <v>8206</v>
      </c>
      <c r="H548" s="45" t="s">
        <v>3</v>
      </c>
      <c r="I548" s="7" t="n">
        <v>0</v>
      </c>
      <c r="J548" s="7" t="n">
        <v>1</v>
      </c>
      <c r="K548" s="7" t="n">
        <v>3</v>
      </c>
      <c r="L548" s="7" t="n">
        <v>28</v>
      </c>
      <c r="M548" s="45" t="s">
        <v>3</v>
      </c>
      <c r="N548" s="8" t="n">
        <v>162</v>
      </c>
      <c r="O548" s="7" t="n">
        <v>3</v>
      </c>
      <c r="P548" s="7" t="n">
        <v>8206</v>
      </c>
      <c r="Q548" s="45" t="s">
        <v>3</v>
      </c>
      <c r="R548" s="7" t="n">
        <v>0</v>
      </c>
      <c r="S548" s="7" t="n">
        <v>2</v>
      </c>
      <c r="T548" s="7" t="n">
        <v>3</v>
      </c>
      <c r="U548" s="7" t="n">
        <v>9</v>
      </c>
      <c r="V548" s="7" t="n">
        <v>1</v>
      </c>
      <c r="W548" s="12" t="n">
        <f t="normal" ca="1">A558</f>
        <v>0</v>
      </c>
    </row>
    <row r="549" spans="1:23">
      <c r="A549" t="s">
        <v>4</v>
      </c>
      <c r="B549" s="4" t="s">
        <v>5</v>
      </c>
      <c r="C549" s="4" t="s">
        <v>13</v>
      </c>
      <c r="D549" s="45" t="s">
        <v>89</v>
      </c>
      <c r="E549" s="4" t="s">
        <v>5</v>
      </c>
      <c r="F549" s="4" t="s">
        <v>10</v>
      </c>
      <c r="G549" s="4" t="s">
        <v>13</v>
      </c>
      <c r="H549" s="4" t="s">
        <v>13</v>
      </c>
      <c r="I549" s="4" t="s">
        <v>6</v>
      </c>
      <c r="J549" s="45" t="s">
        <v>90</v>
      </c>
      <c r="K549" s="4" t="s">
        <v>13</v>
      </c>
      <c r="L549" s="4" t="s">
        <v>13</v>
      </c>
      <c r="M549" s="45" t="s">
        <v>89</v>
      </c>
      <c r="N549" s="4" t="s">
        <v>5</v>
      </c>
      <c r="O549" s="4" t="s">
        <v>13</v>
      </c>
      <c r="P549" s="45" t="s">
        <v>90</v>
      </c>
      <c r="Q549" s="4" t="s">
        <v>13</v>
      </c>
      <c r="R549" s="4" t="s">
        <v>9</v>
      </c>
      <c r="S549" s="4" t="s">
        <v>13</v>
      </c>
      <c r="T549" s="4" t="s">
        <v>13</v>
      </c>
      <c r="U549" s="4" t="s">
        <v>13</v>
      </c>
      <c r="V549" s="45" t="s">
        <v>89</v>
      </c>
      <c r="W549" s="4" t="s">
        <v>5</v>
      </c>
      <c r="X549" s="4" t="s">
        <v>13</v>
      </c>
      <c r="Y549" s="45" t="s">
        <v>90</v>
      </c>
      <c r="Z549" s="4" t="s">
        <v>13</v>
      </c>
      <c r="AA549" s="4" t="s">
        <v>9</v>
      </c>
      <c r="AB549" s="4" t="s">
        <v>13</v>
      </c>
      <c r="AC549" s="4" t="s">
        <v>13</v>
      </c>
      <c r="AD549" s="4" t="s">
        <v>13</v>
      </c>
      <c r="AE549" s="4" t="s">
        <v>24</v>
      </c>
    </row>
    <row r="550" spans="1:23">
      <c r="A550" t="n">
        <v>5471</v>
      </c>
      <c r="B550" s="11" t="n">
        <v>5</v>
      </c>
      <c r="C550" s="7" t="n">
        <v>28</v>
      </c>
      <c r="D550" s="45" t="s">
        <v>3</v>
      </c>
      <c r="E550" s="46" t="n">
        <v>47</v>
      </c>
      <c r="F550" s="7" t="n">
        <v>61456</v>
      </c>
      <c r="G550" s="7" t="n">
        <v>2</v>
      </c>
      <c r="H550" s="7" t="n">
        <v>0</v>
      </c>
      <c r="I550" s="7" t="s">
        <v>91</v>
      </c>
      <c r="J550" s="45" t="s">
        <v>3</v>
      </c>
      <c r="K550" s="7" t="n">
        <v>8</v>
      </c>
      <c r="L550" s="7" t="n">
        <v>28</v>
      </c>
      <c r="M550" s="45" t="s">
        <v>3</v>
      </c>
      <c r="N550" s="14" t="n">
        <v>74</v>
      </c>
      <c r="O550" s="7" t="n">
        <v>65</v>
      </c>
      <c r="P550" s="45" t="s">
        <v>3</v>
      </c>
      <c r="Q550" s="7" t="n">
        <v>0</v>
      </c>
      <c r="R550" s="7" t="n">
        <v>1</v>
      </c>
      <c r="S550" s="7" t="n">
        <v>3</v>
      </c>
      <c r="T550" s="7" t="n">
        <v>9</v>
      </c>
      <c r="U550" s="7" t="n">
        <v>28</v>
      </c>
      <c r="V550" s="45" t="s">
        <v>3</v>
      </c>
      <c r="W550" s="14" t="n">
        <v>74</v>
      </c>
      <c r="X550" s="7" t="n">
        <v>65</v>
      </c>
      <c r="Y550" s="45" t="s">
        <v>3</v>
      </c>
      <c r="Z550" s="7" t="n">
        <v>0</v>
      </c>
      <c r="AA550" s="7" t="n">
        <v>2</v>
      </c>
      <c r="AB550" s="7" t="n">
        <v>3</v>
      </c>
      <c r="AC550" s="7" t="n">
        <v>9</v>
      </c>
      <c r="AD550" s="7" t="n">
        <v>1</v>
      </c>
      <c r="AE550" s="12" t="n">
        <f t="normal" ca="1">A554</f>
        <v>0</v>
      </c>
    </row>
    <row r="551" spans="1:23">
      <c r="A551" t="s">
        <v>4</v>
      </c>
      <c r="B551" s="4" t="s">
        <v>5</v>
      </c>
      <c r="C551" s="4" t="s">
        <v>10</v>
      </c>
      <c r="D551" s="4" t="s">
        <v>13</v>
      </c>
      <c r="E551" s="4" t="s">
        <v>13</v>
      </c>
      <c r="F551" s="4" t="s">
        <v>6</v>
      </c>
    </row>
    <row r="552" spans="1:23">
      <c r="A552" t="n">
        <v>5519</v>
      </c>
      <c r="B552" s="46" t="n">
        <v>47</v>
      </c>
      <c r="C552" s="7" t="n">
        <v>61456</v>
      </c>
      <c r="D552" s="7" t="n">
        <v>0</v>
      </c>
      <c r="E552" s="7" t="n">
        <v>0</v>
      </c>
      <c r="F552" s="7" t="s">
        <v>92</v>
      </c>
    </row>
    <row r="553" spans="1:23">
      <c r="A553" t="s">
        <v>4</v>
      </c>
      <c r="B553" s="4" t="s">
        <v>5</v>
      </c>
      <c r="C553" s="4" t="s">
        <v>13</v>
      </c>
      <c r="D553" s="4" t="s">
        <v>10</v>
      </c>
      <c r="E553" s="4" t="s">
        <v>23</v>
      </c>
    </row>
    <row r="554" spans="1:23">
      <c r="A554" t="n">
        <v>5532</v>
      </c>
      <c r="B554" s="26" t="n">
        <v>58</v>
      </c>
      <c r="C554" s="7" t="n">
        <v>0</v>
      </c>
      <c r="D554" s="7" t="n">
        <v>300</v>
      </c>
      <c r="E554" s="7" t="n">
        <v>1</v>
      </c>
    </row>
    <row r="555" spans="1:23">
      <c r="A555" t="s">
        <v>4</v>
      </c>
      <c r="B555" s="4" t="s">
        <v>5</v>
      </c>
      <c r="C555" s="4" t="s">
        <v>13</v>
      </c>
      <c r="D555" s="4" t="s">
        <v>10</v>
      </c>
    </row>
    <row r="556" spans="1:23">
      <c r="A556" t="n">
        <v>5540</v>
      </c>
      <c r="B556" s="26" t="n">
        <v>58</v>
      </c>
      <c r="C556" s="7" t="n">
        <v>255</v>
      </c>
      <c r="D556" s="7" t="n">
        <v>0</v>
      </c>
    </row>
    <row r="557" spans="1:23">
      <c r="A557" t="s">
        <v>4</v>
      </c>
      <c r="B557" s="4" t="s">
        <v>5</v>
      </c>
      <c r="C557" s="4" t="s">
        <v>13</v>
      </c>
      <c r="D557" s="4" t="s">
        <v>13</v>
      </c>
      <c r="E557" s="4" t="s">
        <v>13</v>
      </c>
      <c r="F557" s="4" t="s">
        <v>13</v>
      </c>
    </row>
    <row r="558" spans="1:23">
      <c r="A558" t="n">
        <v>5544</v>
      </c>
      <c r="B558" s="22" t="n">
        <v>14</v>
      </c>
      <c r="C558" s="7" t="n">
        <v>0</v>
      </c>
      <c r="D558" s="7" t="n">
        <v>0</v>
      </c>
      <c r="E558" s="7" t="n">
        <v>0</v>
      </c>
      <c r="F558" s="7" t="n">
        <v>64</v>
      </c>
    </row>
    <row r="559" spans="1:23">
      <c r="A559" t="s">
        <v>4</v>
      </c>
      <c r="B559" s="4" t="s">
        <v>5</v>
      </c>
      <c r="C559" s="4" t="s">
        <v>13</v>
      </c>
      <c r="D559" s="4" t="s">
        <v>10</v>
      </c>
    </row>
    <row r="560" spans="1:23">
      <c r="A560" t="n">
        <v>5549</v>
      </c>
      <c r="B560" s="25" t="n">
        <v>22</v>
      </c>
      <c r="C560" s="7" t="n">
        <v>0</v>
      </c>
      <c r="D560" s="7" t="n">
        <v>8206</v>
      </c>
    </row>
    <row r="561" spans="1:31">
      <c r="A561" t="s">
        <v>4</v>
      </c>
      <c r="B561" s="4" t="s">
        <v>5</v>
      </c>
      <c r="C561" s="4" t="s">
        <v>13</v>
      </c>
      <c r="D561" s="4" t="s">
        <v>10</v>
      </c>
    </row>
    <row r="562" spans="1:31">
      <c r="A562" t="n">
        <v>5553</v>
      </c>
      <c r="B562" s="26" t="n">
        <v>58</v>
      </c>
      <c r="C562" s="7" t="n">
        <v>5</v>
      </c>
      <c r="D562" s="7" t="n">
        <v>300</v>
      </c>
    </row>
    <row r="563" spans="1:31">
      <c r="A563" t="s">
        <v>4</v>
      </c>
      <c r="B563" s="4" t="s">
        <v>5</v>
      </c>
      <c r="C563" s="4" t="s">
        <v>23</v>
      </c>
      <c r="D563" s="4" t="s">
        <v>10</v>
      </c>
    </row>
    <row r="564" spans="1:31">
      <c r="A564" t="n">
        <v>5557</v>
      </c>
      <c r="B564" s="27" t="n">
        <v>103</v>
      </c>
      <c r="C564" s="7" t="n">
        <v>0</v>
      </c>
      <c r="D564" s="7" t="n">
        <v>300</v>
      </c>
    </row>
    <row r="565" spans="1:31">
      <c r="A565" t="s">
        <v>4</v>
      </c>
      <c r="B565" s="4" t="s">
        <v>5</v>
      </c>
      <c r="C565" s="4" t="s">
        <v>13</v>
      </c>
    </row>
    <row r="566" spans="1:31">
      <c r="A566" t="n">
        <v>5564</v>
      </c>
      <c r="B566" s="47" t="n">
        <v>64</v>
      </c>
      <c r="C566" s="7" t="n">
        <v>7</v>
      </c>
    </row>
    <row r="567" spans="1:31">
      <c r="A567" t="s">
        <v>4</v>
      </c>
      <c r="B567" s="4" t="s">
        <v>5</v>
      </c>
      <c r="C567" s="4" t="s">
        <v>13</v>
      </c>
      <c r="D567" s="4" t="s">
        <v>10</v>
      </c>
    </row>
    <row r="568" spans="1:31">
      <c r="A568" t="n">
        <v>5566</v>
      </c>
      <c r="B568" s="48" t="n">
        <v>72</v>
      </c>
      <c r="C568" s="7" t="n">
        <v>5</v>
      </c>
      <c r="D568" s="7" t="n">
        <v>0</v>
      </c>
    </row>
    <row r="569" spans="1:31">
      <c r="A569" t="s">
        <v>4</v>
      </c>
      <c r="B569" s="4" t="s">
        <v>5</v>
      </c>
      <c r="C569" s="4" t="s">
        <v>13</v>
      </c>
      <c r="D569" s="45" t="s">
        <v>89</v>
      </c>
      <c r="E569" s="4" t="s">
        <v>5</v>
      </c>
      <c r="F569" s="4" t="s">
        <v>13</v>
      </c>
      <c r="G569" s="4" t="s">
        <v>10</v>
      </c>
      <c r="H569" s="45" t="s">
        <v>90</v>
      </c>
      <c r="I569" s="4" t="s">
        <v>13</v>
      </c>
      <c r="J569" s="4" t="s">
        <v>9</v>
      </c>
      <c r="K569" s="4" t="s">
        <v>13</v>
      </c>
      <c r="L569" s="4" t="s">
        <v>13</v>
      </c>
      <c r="M569" s="4" t="s">
        <v>24</v>
      </c>
    </row>
    <row r="570" spans="1:31">
      <c r="A570" t="n">
        <v>5570</v>
      </c>
      <c r="B570" s="11" t="n">
        <v>5</v>
      </c>
      <c r="C570" s="7" t="n">
        <v>28</v>
      </c>
      <c r="D570" s="45" t="s">
        <v>3</v>
      </c>
      <c r="E570" s="8" t="n">
        <v>162</v>
      </c>
      <c r="F570" s="7" t="n">
        <v>4</v>
      </c>
      <c r="G570" s="7" t="n">
        <v>8206</v>
      </c>
      <c r="H570" s="45" t="s">
        <v>3</v>
      </c>
      <c r="I570" s="7" t="n">
        <v>0</v>
      </c>
      <c r="J570" s="7" t="n">
        <v>1</v>
      </c>
      <c r="K570" s="7" t="n">
        <v>2</v>
      </c>
      <c r="L570" s="7" t="n">
        <v>1</v>
      </c>
      <c r="M570" s="12" t="n">
        <f t="normal" ca="1">A576</f>
        <v>0</v>
      </c>
    </row>
    <row r="571" spans="1:31">
      <c r="A571" t="s">
        <v>4</v>
      </c>
      <c r="B571" s="4" t="s">
        <v>5</v>
      </c>
      <c r="C571" s="4" t="s">
        <v>13</v>
      </c>
      <c r="D571" s="4" t="s">
        <v>6</v>
      </c>
    </row>
    <row r="572" spans="1:31">
      <c r="A572" t="n">
        <v>5587</v>
      </c>
      <c r="B572" s="17" t="n">
        <v>2</v>
      </c>
      <c r="C572" s="7" t="n">
        <v>10</v>
      </c>
      <c r="D572" s="7" t="s">
        <v>93</v>
      </c>
    </row>
    <row r="573" spans="1:31">
      <c r="A573" t="s">
        <v>4</v>
      </c>
      <c r="B573" s="4" t="s">
        <v>5</v>
      </c>
      <c r="C573" s="4" t="s">
        <v>10</v>
      </c>
    </row>
    <row r="574" spans="1:31">
      <c r="A574" t="n">
        <v>5604</v>
      </c>
      <c r="B574" s="30" t="n">
        <v>16</v>
      </c>
      <c r="C574" s="7" t="n">
        <v>0</v>
      </c>
    </row>
    <row r="575" spans="1:31">
      <c r="A575" t="s">
        <v>4</v>
      </c>
      <c r="B575" s="4" t="s">
        <v>5</v>
      </c>
      <c r="C575" s="4" t="s">
        <v>10</v>
      </c>
      <c r="D575" s="4" t="s">
        <v>6</v>
      </c>
      <c r="E575" s="4" t="s">
        <v>6</v>
      </c>
      <c r="F575" s="4" t="s">
        <v>6</v>
      </c>
      <c r="G575" s="4" t="s">
        <v>13</v>
      </c>
      <c r="H575" s="4" t="s">
        <v>9</v>
      </c>
      <c r="I575" s="4" t="s">
        <v>23</v>
      </c>
      <c r="J575" s="4" t="s">
        <v>23</v>
      </c>
      <c r="K575" s="4" t="s">
        <v>23</v>
      </c>
      <c r="L575" s="4" t="s">
        <v>23</v>
      </c>
      <c r="M575" s="4" t="s">
        <v>23</v>
      </c>
      <c r="N575" s="4" t="s">
        <v>23</v>
      </c>
      <c r="O575" s="4" t="s">
        <v>23</v>
      </c>
      <c r="P575" s="4" t="s">
        <v>6</v>
      </c>
      <c r="Q575" s="4" t="s">
        <v>6</v>
      </c>
      <c r="R575" s="4" t="s">
        <v>9</v>
      </c>
      <c r="S575" s="4" t="s">
        <v>13</v>
      </c>
      <c r="T575" s="4" t="s">
        <v>9</v>
      </c>
      <c r="U575" s="4" t="s">
        <v>9</v>
      </c>
      <c r="V575" s="4" t="s">
        <v>10</v>
      </c>
    </row>
    <row r="576" spans="1:31">
      <c r="A576" t="n">
        <v>5607</v>
      </c>
      <c r="B576" s="16" t="n">
        <v>19</v>
      </c>
      <c r="C576" s="7" t="n">
        <v>7504</v>
      </c>
      <c r="D576" s="7" t="s">
        <v>94</v>
      </c>
      <c r="E576" s="7" t="s">
        <v>95</v>
      </c>
      <c r="F576" s="7" t="s">
        <v>12</v>
      </c>
      <c r="G576" s="7" t="n">
        <v>0</v>
      </c>
      <c r="H576" s="7" t="n">
        <v>1</v>
      </c>
      <c r="I576" s="7" t="n">
        <v>0</v>
      </c>
      <c r="J576" s="7" t="n">
        <v>0</v>
      </c>
      <c r="K576" s="7" t="n">
        <v>0</v>
      </c>
      <c r="L576" s="7" t="n">
        <v>0</v>
      </c>
      <c r="M576" s="7" t="n">
        <v>1</v>
      </c>
      <c r="N576" s="7" t="n">
        <v>1.60000002384186</v>
      </c>
      <c r="O576" s="7" t="n">
        <v>0.0900000035762787</v>
      </c>
      <c r="P576" s="7" t="s">
        <v>12</v>
      </c>
      <c r="Q576" s="7" t="s">
        <v>12</v>
      </c>
      <c r="R576" s="7" t="n">
        <v>-1</v>
      </c>
      <c r="S576" s="7" t="n">
        <v>0</v>
      </c>
      <c r="T576" s="7" t="n">
        <v>0</v>
      </c>
      <c r="U576" s="7" t="n">
        <v>0</v>
      </c>
      <c r="V576" s="7" t="n">
        <v>0</v>
      </c>
    </row>
    <row r="577" spans="1:22">
      <c r="A577" t="s">
        <v>4</v>
      </c>
      <c r="B577" s="4" t="s">
        <v>5</v>
      </c>
      <c r="C577" s="4" t="s">
        <v>10</v>
      </c>
      <c r="D577" s="4" t="s">
        <v>6</v>
      </c>
      <c r="E577" s="4" t="s">
        <v>6</v>
      </c>
      <c r="F577" s="4" t="s">
        <v>6</v>
      </c>
      <c r="G577" s="4" t="s">
        <v>13</v>
      </c>
      <c r="H577" s="4" t="s">
        <v>9</v>
      </c>
      <c r="I577" s="4" t="s">
        <v>23</v>
      </c>
      <c r="J577" s="4" t="s">
        <v>23</v>
      </c>
      <c r="K577" s="4" t="s">
        <v>23</v>
      </c>
      <c r="L577" s="4" t="s">
        <v>23</v>
      </c>
      <c r="M577" s="4" t="s">
        <v>23</v>
      </c>
      <c r="N577" s="4" t="s">
        <v>23</v>
      </c>
      <c r="O577" s="4" t="s">
        <v>23</v>
      </c>
      <c r="P577" s="4" t="s">
        <v>6</v>
      </c>
      <c r="Q577" s="4" t="s">
        <v>6</v>
      </c>
      <c r="R577" s="4" t="s">
        <v>9</v>
      </c>
      <c r="S577" s="4" t="s">
        <v>13</v>
      </c>
      <c r="T577" s="4" t="s">
        <v>9</v>
      </c>
      <c r="U577" s="4" t="s">
        <v>9</v>
      </c>
      <c r="V577" s="4" t="s">
        <v>10</v>
      </c>
    </row>
    <row r="578" spans="1:22">
      <c r="A578" t="n">
        <v>5698</v>
      </c>
      <c r="B578" s="16" t="n">
        <v>19</v>
      </c>
      <c r="C578" s="7" t="n">
        <v>7505</v>
      </c>
      <c r="D578" s="7" t="s">
        <v>96</v>
      </c>
      <c r="E578" s="7" t="s">
        <v>95</v>
      </c>
      <c r="F578" s="7" t="s">
        <v>12</v>
      </c>
      <c r="G578" s="7" t="n">
        <v>0</v>
      </c>
      <c r="H578" s="7" t="n">
        <v>1</v>
      </c>
      <c r="I578" s="7" t="n">
        <v>0</v>
      </c>
      <c r="J578" s="7" t="n">
        <v>0</v>
      </c>
      <c r="K578" s="7" t="n">
        <v>0</v>
      </c>
      <c r="L578" s="7" t="n">
        <v>0</v>
      </c>
      <c r="M578" s="7" t="n">
        <v>1</v>
      </c>
      <c r="N578" s="7" t="n">
        <v>1.60000002384186</v>
      </c>
      <c r="O578" s="7" t="n">
        <v>0.0900000035762787</v>
      </c>
      <c r="P578" s="7" t="s">
        <v>12</v>
      </c>
      <c r="Q578" s="7" t="s">
        <v>12</v>
      </c>
      <c r="R578" s="7" t="n">
        <v>-1</v>
      </c>
      <c r="S578" s="7" t="n">
        <v>0</v>
      </c>
      <c r="T578" s="7" t="n">
        <v>0</v>
      </c>
      <c r="U578" s="7" t="n">
        <v>0</v>
      </c>
      <c r="V578" s="7" t="n">
        <v>0</v>
      </c>
    </row>
    <row r="579" spans="1:22">
      <c r="A579" t="s">
        <v>4</v>
      </c>
      <c r="B579" s="4" t="s">
        <v>5</v>
      </c>
      <c r="C579" s="4" t="s">
        <v>10</v>
      </c>
      <c r="D579" s="4" t="s">
        <v>13</v>
      </c>
      <c r="E579" s="4" t="s">
        <v>13</v>
      </c>
      <c r="F579" s="4" t="s">
        <v>6</v>
      </c>
    </row>
    <row r="580" spans="1:22">
      <c r="A580" t="n">
        <v>5789</v>
      </c>
      <c r="B580" s="23" t="n">
        <v>20</v>
      </c>
      <c r="C580" s="7" t="n">
        <v>0</v>
      </c>
      <c r="D580" s="7" t="n">
        <v>3</v>
      </c>
      <c r="E580" s="7" t="n">
        <v>10</v>
      </c>
      <c r="F580" s="7" t="s">
        <v>97</v>
      </c>
    </row>
    <row r="581" spans="1:22">
      <c r="A581" t="s">
        <v>4</v>
      </c>
      <c r="B581" s="4" t="s">
        <v>5</v>
      </c>
      <c r="C581" s="4" t="s">
        <v>10</v>
      </c>
    </row>
    <row r="582" spans="1:22">
      <c r="A582" t="n">
        <v>5807</v>
      </c>
      <c r="B582" s="30" t="n">
        <v>16</v>
      </c>
      <c r="C582" s="7" t="n">
        <v>0</v>
      </c>
    </row>
    <row r="583" spans="1:22">
      <c r="A583" t="s">
        <v>4</v>
      </c>
      <c r="B583" s="4" t="s">
        <v>5</v>
      </c>
      <c r="C583" s="4" t="s">
        <v>10</v>
      </c>
      <c r="D583" s="4" t="s">
        <v>13</v>
      </c>
      <c r="E583" s="4" t="s">
        <v>13</v>
      </c>
      <c r="F583" s="4" t="s">
        <v>6</v>
      </c>
    </row>
    <row r="584" spans="1:22">
      <c r="A584" t="n">
        <v>5810</v>
      </c>
      <c r="B584" s="23" t="n">
        <v>20</v>
      </c>
      <c r="C584" s="7" t="n">
        <v>18</v>
      </c>
      <c r="D584" s="7" t="n">
        <v>3</v>
      </c>
      <c r="E584" s="7" t="n">
        <v>10</v>
      </c>
      <c r="F584" s="7" t="s">
        <v>97</v>
      </c>
    </row>
    <row r="585" spans="1:22">
      <c r="A585" t="s">
        <v>4</v>
      </c>
      <c r="B585" s="4" t="s">
        <v>5</v>
      </c>
      <c r="C585" s="4" t="s">
        <v>10</v>
      </c>
    </row>
    <row r="586" spans="1:22">
      <c r="A586" t="n">
        <v>5828</v>
      </c>
      <c r="B586" s="30" t="n">
        <v>16</v>
      </c>
      <c r="C586" s="7" t="n">
        <v>0</v>
      </c>
    </row>
    <row r="587" spans="1:22">
      <c r="A587" t="s">
        <v>4</v>
      </c>
      <c r="B587" s="4" t="s">
        <v>5</v>
      </c>
      <c r="C587" s="4" t="s">
        <v>10</v>
      </c>
      <c r="D587" s="4" t="s">
        <v>13</v>
      </c>
      <c r="E587" s="4" t="s">
        <v>13</v>
      </c>
      <c r="F587" s="4" t="s">
        <v>6</v>
      </c>
    </row>
    <row r="588" spans="1:22">
      <c r="A588" t="n">
        <v>5831</v>
      </c>
      <c r="B588" s="23" t="n">
        <v>20</v>
      </c>
      <c r="C588" s="7" t="n">
        <v>7504</v>
      </c>
      <c r="D588" s="7" t="n">
        <v>3</v>
      </c>
      <c r="E588" s="7" t="n">
        <v>10</v>
      </c>
      <c r="F588" s="7" t="s">
        <v>97</v>
      </c>
    </row>
    <row r="589" spans="1:22">
      <c r="A589" t="s">
        <v>4</v>
      </c>
      <c r="B589" s="4" t="s">
        <v>5</v>
      </c>
      <c r="C589" s="4" t="s">
        <v>10</v>
      </c>
    </row>
    <row r="590" spans="1:22">
      <c r="A590" t="n">
        <v>5849</v>
      </c>
      <c r="B590" s="30" t="n">
        <v>16</v>
      </c>
      <c r="C590" s="7" t="n">
        <v>0</v>
      </c>
    </row>
    <row r="591" spans="1:22">
      <c r="A591" t="s">
        <v>4</v>
      </c>
      <c r="B591" s="4" t="s">
        <v>5</v>
      </c>
      <c r="C591" s="4" t="s">
        <v>10</v>
      </c>
      <c r="D591" s="4" t="s">
        <v>13</v>
      </c>
      <c r="E591" s="4" t="s">
        <v>13</v>
      </c>
      <c r="F591" s="4" t="s">
        <v>6</v>
      </c>
    </row>
    <row r="592" spans="1:22">
      <c r="A592" t="n">
        <v>5852</v>
      </c>
      <c r="B592" s="23" t="n">
        <v>20</v>
      </c>
      <c r="C592" s="7" t="n">
        <v>7505</v>
      </c>
      <c r="D592" s="7" t="n">
        <v>3</v>
      </c>
      <c r="E592" s="7" t="n">
        <v>10</v>
      </c>
      <c r="F592" s="7" t="s">
        <v>97</v>
      </c>
    </row>
    <row r="593" spans="1:22">
      <c r="A593" t="s">
        <v>4</v>
      </c>
      <c r="B593" s="4" t="s">
        <v>5</v>
      </c>
      <c r="C593" s="4" t="s">
        <v>10</v>
      </c>
    </row>
    <row r="594" spans="1:22">
      <c r="A594" t="n">
        <v>5870</v>
      </c>
      <c r="B594" s="30" t="n">
        <v>16</v>
      </c>
      <c r="C594" s="7" t="n">
        <v>0</v>
      </c>
    </row>
    <row r="595" spans="1:22">
      <c r="A595" t="s">
        <v>4</v>
      </c>
      <c r="B595" s="4" t="s">
        <v>5</v>
      </c>
      <c r="C595" s="4" t="s">
        <v>13</v>
      </c>
      <c r="D595" s="4" t="s">
        <v>10</v>
      </c>
      <c r="E595" s="4" t="s">
        <v>13</v>
      </c>
      <c r="F595" s="4" t="s">
        <v>6</v>
      </c>
      <c r="G595" s="4" t="s">
        <v>6</v>
      </c>
      <c r="H595" s="4" t="s">
        <v>6</v>
      </c>
      <c r="I595" s="4" t="s">
        <v>6</v>
      </c>
      <c r="J595" s="4" t="s">
        <v>6</v>
      </c>
      <c r="K595" s="4" t="s">
        <v>6</v>
      </c>
      <c r="L595" s="4" t="s">
        <v>6</v>
      </c>
      <c r="M595" s="4" t="s">
        <v>6</v>
      </c>
      <c r="N595" s="4" t="s">
        <v>6</v>
      </c>
      <c r="O595" s="4" t="s">
        <v>6</v>
      </c>
      <c r="P595" s="4" t="s">
        <v>6</v>
      </c>
      <c r="Q595" s="4" t="s">
        <v>6</v>
      </c>
      <c r="R595" s="4" t="s">
        <v>6</v>
      </c>
      <c r="S595" s="4" t="s">
        <v>6</v>
      </c>
      <c r="T595" s="4" t="s">
        <v>6</v>
      </c>
      <c r="U595" s="4" t="s">
        <v>6</v>
      </c>
    </row>
    <row r="596" spans="1:22">
      <c r="A596" t="n">
        <v>5873</v>
      </c>
      <c r="B596" s="40" t="n">
        <v>36</v>
      </c>
      <c r="C596" s="7" t="n">
        <v>8</v>
      </c>
      <c r="D596" s="7" t="n">
        <v>0</v>
      </c>
      <c r="E596" s="7" t="n">
        <v>0</v>
      </c>
      <c r="F596" s="7" t="s">
        <v>98</v>
      </c>
      <c r="G596" s="7" t="s">
        <v>12</v>
      </c>
      <c r="H596" s="7" t="s">
        <v>12</v>
      </c>
      <c r="I596" s="7" t="s">
        <v>12</v>
      </c>
      <c r="J596" s="7" t="s">
        <v>12</v>
      </c>
      <c r="K596" s="7" t="s">
        <v>12</v>
      </c>
      <c r="L596" s="7" t="s">
        <v>12</v>
      </c>
      <c r="M596" s="7" t="s">
        <v>12</v>
      </c>
      <c r="N596" s="7" t="s">
        <v>12</v>
      </c>
      <c r="O596" s="7" t="s">
        <v>12</v>
      </c>
      <c r="P596" s="7" t="s">
        <v>12</v>
      </c>
      <c r="Q596" s="7" t="s">
        <v>12</v>
      </c>
      <c r="R596" s="7" t="s">
        <v>12</v>
      </c>
      <c r="S596" s="7" t="s">
        <v>12</v>
      </c>
      <c r="T596" s="7" t="s">
        <v>12</v>
      </c>
      <c r="U596" s="7" t="s">
        <v>12</v>
      </c>
    </row>
    <row r="597" spans="1:22">
      <c r="A597" t="s">
        <v>4</v>
      </c>
      <c r="B597" s="4" t="s">
        <v>5</v>
      </c>
      <c r="C597" s="4" t="s">
        <v>13</v>
      </c>
      <c r="D597" s="4" t="s">
        <v>10</v>
      </c>
      <c r="E597" s="4" t="s">
        <v>13</v>
      </c>
      <c r="F597" s="4" t="s">
        <v>6</v>
      </c>
      <c r="G597" s="4" t="s">
        <v>6</v>
      </c>
      <c r="H597" s="4" t="s">
        <v>6</v>
      </c>
      <c r="I597" s="4" t="s">
        <v>6</v>
      </c>
      <c r="J597" s="4" t="s">
        <v>6</v>
      </c>
      <c r="K597" s="4" t="s">
        <v>6</v>
      </c>
      <c r="L597" s="4" t="s">
        <v>6</v>
      </c>
      <c r="M597" s="4" t="s">
        <v>6</v>
      </c>
      <c r="N597" s="4" t="s">
        <v>6</v>
      </c>
      <c r="O597" s="4" t="s">
        <v>6</v>
      </c>
      <c r="P597" s="4" t="s">
        <v>6</v>
      </c>
      <c r="Q597" s="4" t="s">
        <v>6</v>
      </c>
      <c r="R597" s="4" t="s">
        <v>6</v>
      </c>
      <c r="S597" s="4" t="s">
        <v>6</v>
      </c>
      <c r="T597" s="4" t="s">
        <v>6</v>
      </c>
      <c r="U597" s="4" t="s">
        <v>6</v>
      </c>
    </row>
    <row r="598" spans="1:22">
      <c r="A598" t="n">
        <v>5909</v>
      </c>
      <c r="B598" s="40" t="n">
        <v>36</v>
      </c>
      <c r="C598" s="7" t="n">
        <v>8</v>
      </c>
      <c r="D598" s="7" t="n">
        <v>18</v>
      </c>
      <c r="E598" s="7" t="n">
        <v>0</v>
      </c>
      <c r="F598" s="7" t="s">
        <v>99</v>
      </c>
      <c r="G598" s="7" t="s">
        <v>100</v>
      </c>
      <c r="H598" s="7" t="s">
        <v>12</v>
      </c>
      <c r="I598" s="7" t="s">
        <v>12</v>
      </c>
      <c r="J598" s="7" t="s">
        <v>12</v>
      </c>
      <c r="K598" s="7" t="s">
        <v>12</v>
      </c>
      <c r="L598" s="7" t="s">
        <v>12</v>
      </c>
      <c r="M598" s="7" t="s">
        <v>12</v>
      </c>
      <c r="N598" s="7" t="s">
        <v>12</v>
      </c>
      <c r="O598" s="7" t="s">
        <v>12</v>
      </c>
      <c r="P598" s="7" t="s">
        <v>12</v>
      </c>
      <c r="Q598" s="7" t="s">
        <v>12</v>
      </c>
      <c r="R598" s="7" t="s">
        <v>12</v>
      </c>
      <c r="S598" s="7" t="s">
        <v>12</v>
      </c>
      <c r="T598" s="7" t="s">
        <v>12</v>
      </c>
      <c r="U598" s="7" t="s">
        <v>12</v>
      </c>
    </row>
    <row r="599" spans="1:22">
      <c r="A599" t="s">
        <v>4</v>
      </c>
      <c r="B599" s="4" t="s">
        <v>5</v>
      </c>
      <c r="C599" s="4" t="s">
        <v>13</v>
      </c>
    </row>
    <row r="600" spans="1:22">
      <c r="A600" t="n">
        <v>5953</v>
      </c>
      <c r="B600" s="49" t="n">
        <v>116</v>
      </c>
      <c r="C600" s="7" t="n">
        <v>0</v>
      </c>
    </row>
    <row r="601" spans="1:22">
      <c r="A601" t="s">
        <v>4</v>
      </c>
      <c r="B601" s="4" t="s">
        <v>5</v>
      </c>
      <c r="C601" s="4" t="s">
        <v>13</v>
      </c>
      <c r="D601" s="4" t="s">
        <v>10</v>
      </c>
    </row>
    <row r="602" spans="1:22">
      <c r="A602" t="n">
        <v>5955</v>
      </c>
      <c r="B602" s="49" t="n">
        <v>116</v>
      </c>
      <c r="C602" s="7" t="n">
        <v>2</v>
      </c>
      <c r="D602" s="7" t="n">
        <v>1</v>
      </c>
    </row>
    <row r="603" spans="1:22">
      <c r="A603" t="s">
        <v>4</v>
      </c>
      <c r="B603" s="4" t="s">
        <v>5</v>
      </c>
      <c r="C603" s="4" t="s">
        <v>13</v>
      </c>
      <c r="D603" s="4" t="s">
        <v>9</v>
      </c>
    </row>
    <row r="604" spans="1:22">
      <c r="A604" t="n">
        <v>5959</v>
      </c>
      <c r="B604" s="49" t="n">
        <v>116</v>
      </c>
      <c r="C604" s="7" t="n">
        <v>5</v>
      </c>
      <c r="D604" s="7" t="n">
        <v>1117782016</v>
      </c>
    </row>
    <row r="605" spans="1:22">
      <c r="A605" t="s">
        <v>4</v>
      </c>
      <c r="B605" s="4" t="s">
        <v>5</v>
      </c>
      <c r="C605" s="4" t="s">
        <v>13</v>
      </c>
      <c r="D605" s="4" t="s">
        <v>10</v>
      </c>
    </row>
    <row r="606" spans="1:22">
      <c r="A606" t="n">
        <v>5965</v>
      </c>
      <c r="B606" s="49" t="n">
        <v>116</v>
      </c>
      <c r="C606" s="7" t="n">
        <v>6</v>
      </c>
      <c r="D606" s="7" t="n">
        <v>1</v>
      </c>
    </row>
    <row r="607" spans="1:22">
      <c r="A607" t="s">
        <v>4</v>
      </c>
      <c r="B607" s="4" t="s">
        <v>5</v>
      </c>
      <c r="C607" s="4" t="s">
        <v>10</v>
      </c>
      <c r="D607" s="4" t="s">
        <v>23</v>
      </c>
      <c r="E607" s="4" t="s">
        <v>23</v>
      </c>
      <c r="F607" s="4" t="s">
        <v>23</v>
      </c>
      <c r="G607" s="4" t="s">
        <v>23</v>
      </c>
    </row>
    <row r="608" spans="1:22">
      <c r="A608" t="n">
        <v>5969</v>
      </c>
      <c r="B608" s="39" t="n">
        <v>46</v>
      </c>
      <c r="C608" s="7" t="n">
        <v>0</v>
      </c>
      <c r="D608" s="7" t="n">
        <v>-1.35000002384186</v>
      </c>
      <c r="E608" s="7" t="n">
        <v>0</v>
      </c>
      <c r="F608" s="7" t="n">
        <v>30.4500007629395</v>
      </c>
      <c r="G608" s="7" t="n">
        <v>90</v>
      </c>
    </row>
    <row r="609" spans="1:21">
      <c r="A609" t="s">
        <v>4</v>
      </c>
      <c r="B609" s="4" t="s">
        <v>5</v>
      </c>
      <c r="C609" s="4" t="s">
        <v>10</v>
      </c>
      <c r="D609" s="4" t="s">
        <v>23</v>
      </c>
      <c r="E609" s="4" t="s">
        <v>23</v>
      </c>
      <c r="F609" s="4" t="s">
        <v>23</v>
      </c>
      <c r="G609" s="4" t="s">
        <v>23</v>
      </c>
    </row>
    <row r="610" spans="1:21">
      <c r="A610" t="n">
        <v>5988</v>
      </c>
      <c r="B610" s="39" t="n">
        <v>46</v>
      </c>
      <c r="C610" s="7" t="n">
        <v>18</v>
      </c>
      <c r="D610" s="7" t="n">
        <v>-2.20000004768372</v>
      </c>
      <c r="E610" s="7" t="n">
        <v>0</v>
      </c>
      <c r="F610" s="7" t="n">
        <v>30.4500007629395</v>
      </c>
      <c r="G610" s="7" t="n">
        <v>90</v>
      </c>
    </row>
    <row r="611" spans="1:21">
      <c r="A611" t="s">
        <v>4</v>
      </c>
      <c r="B611" s="4" t="s">
        <v>5</v>
      </c>
      <c r="C611" s="4" t="s">
        <v>10</v>
      </c>
      <c r="D611" s="4" t="s">
        <v>13</v>
      </c>
      <c r="E611" s="4" t="s">
        <v>6</v>
      </c>
      <c r="F611" s="4" t="s">
        <v>23</v>
      </c>
      <c r="G611" s="4" t="s">
        <v>23</v>
      </c>
      <c r="H611" s="4" t="s">
        <v>23</v>
      </c>
    </row>
    <row r="612" spans="1:21">
      <c r="A612" t="n">
        <v>6007</v>
      </c>
      <c r="B612" s="41" t="n">
        <v>48</v>
      </c>
      <c r="C612" s="7" t="n">
        <v>18</v>
      </c>
      <c r="D612" s="7" t="n">
        <v>0</v>
      </c>
      <c r="E612" s="7" t="s">
        <v>99</v>
      </c>
      <c r="F612" s="7" t="n">
        <v>-1</v>
      </c>
      <c r="G612" s="7" t="n">
        <v>1</v>
      </c>
      <c r="H612" s="7" t="n">
        <v>1.40129846432482e-45</v>
      </c>
    </row>
    <row r="613" spans="1:21">
      <c r="A613" t="s">
        <v>4</v>
      </c>
      <c r="B613" s="4" t="s">
        <v>5</v>
      </c>
      <c r="C613" s="4" t="s">
        <v>13</v>
      </c>
      <c r="D613" s="4" t="s">
        <v>10</v>
      </c>
      <c r="E613" s="4" t="s">
        <v>6</v>
      </c>
      <c r="F613" s="4" t="s">
        <v>6</v>
      </c>
      <c r="G613" s="4" t="s">
        <v>6</v>
      </c>
      <c r="H613" s="4" t="s">
        <v>6</v>
      </c>
    </row>
    <row r="614" spans="1:21">
      <c r="A614" t="n">
        <v>6036</v>
      </c>
      <c r="B614" s="29" t="n">
        <v>51</v>
      </c>
      <c r="C614" s="7" t="n">
        <v>3</v>
      </c>
      <c r="D614" s="7" t="n">
        <v>18</v>
      </c>
      <c r="E614" s="7" t="s">
        <v>101</v>
      </c>
      <c r="F614" s="7" t="s">
        <v>74</v>
      </c>
      <c r="G614" s="7" t="s">
        <v>75</v>
      </c>
      <c r="H614" s="7" t="s">
        <v>76</v>
      </c>
    </row>
    <row r="615" spans="1:21">
      <c r="A615" t="s">
        <v>4</v>
      </c>
      <c r="B615" s="4" t="s">
        <v>5</v>
      </c>
      <c r="C615" s="4" t="s">
        <v>10</v>
      </c>
      <c r="D615" s="4" t="s">
        <v>13</v>
      </c>
      <c r="E615" s="4" t="s">
        <v>6</v>
      </c>
      <c r="F615" s="4" t="s">
        <v>23</v>
      </c>
      <c r="G615" s="4" t="s">
        <v>23</v>
      </c>
      <c r="H615" s="4" t="s">
        <v>23</v>
      </c>
    </row>
    <row r="616" spans="1:21">
      <c r="A616" t="n">
        <v>6049</v>
      </c>
      <c r="B616" s="41" t="n">
        <v>48</v>
      </c>
      <c r="C616" s="7" t="n">
        <v>0</v>
      </c>
      <c r="D616" s="7" t="n">
        <v>0</v>
      </c>
      <c r="E616" s="7" t="s">
        <v>102</v>
      </c>
      <c r="F616" s="7" t="n">
        <v>0</v>
      </c>
      <c r="G616" s="7" t="n">
        <v>1</v>
      </c>
      <c r="H616" s="7" t="n">
        <v>0</v>
      </c>
    </row>
    <row r="617" spans="1:21">
      <c r="A617" t="s">
        <v>4</v>
      </c>
      <c r="B617" s="4" t="s">
        <v>5</v>
      </c>
      <c r="C617" s="4" t="s">
        <v>10</v>
      </c>
      <c r="D617" s="4" t="s">
        <v>23</v>
      </c>
      <c r="E617" s="4" t="s">
        <v>23</v>
      </c>
      <c r="F617" s="4" t="s">
        <v>23</v>
      </c>
      <c r="G617" s="4" t="s">
        <v>23</v>
      </c>
    </row>
    <row r="618" spans="1:21">
      <c r="A618" t="n">
        <v>6074</v>
      </c>
      <c r="B618" s="39" t="n">
        <v>46</v>
      </c>
      <c r="C618" s="7" t="n">
        <v>7504</v>
      </c>
      <c r="D618" s="7" t="n">
        <v>0.400000005960464</v>
      </c>
      <c r="E618" s="7" t="n">
        <v>0</v>
      </c>
      <c r="F618" s="7" t="n">
        <v>6.84999990463257</v>
      </c>
      <c r="G618" s="7" t="n">
        <v>0</v>
      </c>
    </row>
    <row r="619" spans="1:21">
      <c r="A619" t="s">
        <v>4</v>
      </c>
      <c r="B619" s="4" t="s">
        <v>5</v>
      </c>
      <c r="C619" s="4" t="s">
        <v>10</v>
      </c>
      <c r="D619" s="4" t="s">
        <v>23</v>
      </c>
      <c r="E619" s="4" t="s">
        <v>23</v>
      </c>
      <c r="F619" s="4" t="s">
        <v>23</v>
      </c>
      <c r="G619" s="4" t="s">
        <v>23</v>
      </c>
    </row>
    <row r="620" spans="1:21">
      <c r="A620" t="n">
        <v>6093</v>
      </c>
      <c r="B620" s="39" t="n">
        <v>46</v>
      </c>
      <c r="C620" s="7" t="n">
        <v>7505</v>
      </c>
      <c r="D620" s="7" t="n">
        <v>-0.400000005960464</v>
      </c>
      <c r="E620" s="7" t="n">
        <v>0</v>
      </c>
      <c r="F620" s="7" t="n">
        <v>6.09999990463257</v>
      </c>
      <c r="G620" s="7" t="n">
        <v>0</v>
      </c>
    </row>
    <row r="621" spans="1:21">
      <c r="A621" t="s">
        <v>4</v>
      </c>
      <c r="B621" s="4" t="s">
        <v>5</v>
      </c>
      <c r="C621" s="4" t="s">
        <v>13</v>
      </c>
      <c r="D621" s="4" t="s">
        <v>13</v>
      </c>
      <c r="E621" s="4" t="s">
        <v>23</v>
      </c>
      <c r="F621" s="4" t="s">
        <v>23</v>
      </c>
      <c r="G621" s="4" t="s">
        <v>23</v>
      </c>
      <c r="H621" s="4" t="s">
        <v>10</v>
      </c>
    </row>
    <row r="622" spans="1:21">
      <c r="A622" t="n">
        <v>6112</v>
      </c>
      <c r="B622" s="50" t="n">
        <v>45</v>
      </c>
      <c r="C622" s="7" t="n">
        <v>2</v>
      </c>
      <c r="D622" s="7" t="n">
        <v>3</v>
      </c>
      <c r="E622" s="7" t="n">
        <v>0</v>
      </c>
      <c r="F622" s="7" t="n">
        <v>1.29999995231628</v>
      </c>
      <c r="G622" s="7" t="n">
        <v>37.5</v>
      </c>
      <c r="H622" s="7" t="n">
        <v>0</v>
      </c>
    </row>
    <row r="623" spans="1:21">
      <c r="A623" t="s">
        <v>4</v>
      </c>
      <c r="B623" s="4" t="s">
        <v>5</v>
      </c>
      <c r="C623" s="4" t="s">
        <v>13</v>
      </c>
      <c r="D623" s="4" t="s">
        <v>13</v>
      </c>
      <c r="E623" s="4" t="s">
        <v>23</v>
      </c>
      <c r="F623" s="4" t="s">
        <v>23</v>
      </c>
      <c r="G623" s="4" t="s">
        <v>23</v>
      </c>
      <c r="H623" s="4" t="s">
        <v>10</v>
      </c>
      <c r="I623" s="4" t="s">
        <v>13</v>
      </c>
    </row>
    <row r="624" spans="1:21">
      <c r="A624" t="n">
        <v>6129</v>
      </c>
      <c r="B624" s="50" t="n">
        <v>45</v>
      </c>
      <c r="C624" s="7" t="n">
        <v>4</v>
      </c>
      <c r="D624" s="7" t="n">
        <v>3</v>
      </c>
      <c r="E624" s="7" t="n">
        <v>4</v>
      </c>
      <c r="F624" s="7" t="n">
        <v>160</v>
      </c>
      <c r="G624" s="7" t="n">
        <v>0</v>
      </c>
      <c r="H624" s="7" t="n">
        <v>0</v>
      </c>
      <c r="I624" s="7" t="n">
        <v>0</v>
      </c>
    </row>
    <row r="625" spans="1:9">
      <c r="A625" t="s">
        <v>4</v>
      </c>
      <c r="B625" s="4" t="s">
        <v>5</v>
      </c>
      <c r="C625" s="4" t="s">
        <v>13</v>
      </c>
      <c r="D625" s="4" t="s">
        <v>13</v>
      </c>
      <c r="E625" s="4" t="s">
        <v>23</v>
      </c>
      <c r="F625" s="4" t="s">
        <v>10</v>
      </c>
    </row>
    <row r="626" spans="1:9">
      <c r="A626" t="n">
        <v>6147</v>
      </c>
      <c r="B626" s="50" t="n">
        <v>45</v>
      </c>
      <c r="C626" s="7" t="n">
        <v>5</v>
      </c>
      <c r="D626" s="7" t="n">
        <v>3</v>
      </c>
      <c r="E626" s="7" t="n">
        <v>5.90000009536743</v>
      </c>
      <c r="F626" s="7" t="n">
        <v>0</v>
      </c>
    </row>
    <row r="627" spans="1:9">
      <c r="A627" t="s">
        <v>4</v>
      </c>
      <c r="B627" s="4" t="s">
        <v>5</v>
      </c>
      <c r="C627" s="4" t="s">
        <v>13</v>
      </c>
      <c r="D627" s="4" t="s">
        <v>13</v>
      </c>
      <c r="E627" s="4" t="s">
        <v>23</v>
      </c>
      <c r="F627" s="4" t="s">
        <v>10</v>
      </c>
    </row>
    <row r="628" spans="1:9">
      <c r="A628" t="n">
        <v>6156</v>
      </c>
      <c r="B628" s="50" t="n">
        <v>45</v>
      </c>
      <c r="C628" s="7" t="n">
        <v>11</v>
      </c>
      <c r="D628" s="7" t="n">
        <v>3</v>
      </c>
      <c r="E628" s="7" t="n">
        <v>34.5999984741211</v>
      </c>
      <c r="F628" s="7" t="n">
        <v>0</v>
      </c>
    </row>
    <row r="629" spans="1:9">
      <c r="A629" t="s">
        <v>4</v>
      </c>
      <c r="B629" s="4" t="s">
        <v>5</v>
      </c>
      <c r="C629" s="4" t="s">
        <v>13</v>
      </c>
      <c r="D629" s="4" t="s">
        <v>10</v>
      </c>
      <c r="E629" s="4" t="s">
        <v>23</v>
      </c>
      <c r="F629" s="4" t="s">
        <v>10</v>
      </c>
      <c r="G629" s="4" t="s">
        <v>9</v>
      </c>
      <c r="H629" s="4" t="s">
        <v>9</v>
      </c>
      <c r="I629" s="4" t="s">
        <v>10</v>
      </c>
      <c r="J629" s="4" t="s">
        <v>10</v>
      </c>
      <c r="K629" s="4" t="s">
        <v>9</v>
      </c>
      <c r="L629" s="4" t="s">
        <v>9</v>
      </c>
      <c r="M629" s="4" t="s">
        <v>9</v>
      </c>
      <c r="N629" s="4" t="s">
        <v>9</v>
      </c>
      <c r="O629" s="4" t="s">
        <v>6</v>
      </c>
    </row>
    <row r="630" spans="1:9">
      <c r="A630" t="n">
        <v>6165</v>
      </c>
      <c r="B630" s="10" t="n">
        <v>50</v>
      </c>
      <c r="C630" s="7" t="n">
        <v>50</v>
      </c>
      <c r="D630" s="7" t="n">
        <v>17202</v>
      </c>
      <c r="E630" s="7" t="n">
        <v>1</v>
      </c>
      <c r="F630" s="7" t="n">
        <v>0</v>
      </c>
      <c r="G630" s="7" t="n">
        <v>0</v>
      </c>
      <c r="H630" s="7" t="n">
        <v>0</v>
      </c>
      <c r="I630" s="7" t="n">
        <v>0</v>
      </c>
      <c r="J630" s="7" t="n">
        <v>65533</v>
      </c>
      <c r="K630" s="7" t="n">
        <v>0</v>
      </c>
      <c r="L630" s="7" t="n">
        <v>0</v>
      </c>
      <c r="M630" s="7" t="n">
        <v>0</v>
      </c>
      <c r="N630" s="7" t="n">
        <v>0</v>
      </c>
      <c r="O630" s="7" t="s">
        <v>12</v>
      </c>
    </row>
    <row r="631" spans="1:9">
      <c r="A631" t="s">
        <v>4</v>
      </c>
      <c r="B631" s="4" t="s">
        <v>5</v>
      </c>
      <c r="C631" s="4" t="s">
        <v>10</v>
      </c>
    </row>
    <row r="632" spans="1:9">
      <c r="A632" t="n">
        <v>6204</v>
      </c>
      <c r="B632" s="30" t="n">
        <v>16</v>
      </c>
      <c r="C632" s="7" t="n">
        <v>3000</v>
      </c>
    </row>
    <row r="633" spans="1:9">
      <c r="A633" t="s">
        <v>4</v>
      </c>
      <c r="B633" s="4" t="s">
        <v>5</v>
      </c>
      <c r="C633" s="4" t="s">
        <v>13</v>
      </c>
      <c r="D633" s="4" t="s">
        <v>13</v>
      </c>
      <c r="E633" s="4" t="s">
        <v>23</v>
      </c>
      <c r="F633" s="4" t="s">
        <v>23</v>
      </c>
      <c r="G633" s="4" t="s">
        <v>23</v>
      </c>
      <c r="H633" s="4" t="s">
        <v>10</v>
      </c>
    </row>
    <row r="634" spans="1:9">
      <c r="A634" t="n">
        <v>6207</v>
      </c>
      <c r="B634" s="50" t="n">
        <v>45</v>
      </c>
      <c r="C634" s="7" t="n">
        <v>2</v>
      </c>
      <c r="D634" s="7" t="n">
        <v>3</v>
      </c>
      <c r="E634" s="7" t="n">
        <v>0</v>
      </c>
      <c r="F634" s="7" t="n">
        <v>1.29999995231628</v>
      </c>
      <c r="G634" s="7" t="n">
        <v>30</v>
      </c>
      <c r="H634" s="7" t="n">
        <v>6000</v>
      </c>
    </row>
    <row r="635" spans="1:9">
      <c r="A635" t="s">
        <v>4</v>
      </c>
      <c r="B635" s="4" t="s">
        <v>5</v>
      </c>
      <c r="C635" s="4" t="s">
        <v>13</v>
      </c>
      <c r="D635" s="4" t="s">
        <v>10</v>
      </c>
      <c r="E635" s="4" t="s">
        <v>23</v>
      </c>
    </row>
    <row r="636" spans="1:9">
      <c r="A636" t="n">
        <v>6224</v>
      </c>
      <c r="B636" s="26" t="n">
        <v>58</v>
      </c>
      <c r="C636" s="7" t="n">
        <v>100</v>
      </c>
      <c r="D636" s="7" t="n">
        <v>2000</v>
      </c>
      <c r="E636" s="7" t="n">
        <v>1</v>
      </c>
    </row>
    <row r="637" spans="1:9">
      <c r="A637" t="s">
        <v>4</v>
      </c>
      <c r="B637" s="4" t="s">
        <v>5</v>
      </c>
      <c r="C637" s="4" t="s">
        <v>13</v>
      </c>
      <c r="D637" s="4" t="s">
        <v>10</v>
      </c>
    </row>
    <row r="638" spans="1:9">
      <c r="A638" t="n">
        <v>6232</v>
      </c>
      <c r="B638" s="26" t="n">
        <v>58</v>
      </c>
      <c r="C638" s="7" t="n">
        <v>255</v>
      </c>
      <c r="D638" s="7" t="n">
        <v>0</v>
      </c>
    </row>
    <row r="639" spans="1:9">
      <c r="A639" t="s">
        <v>4</v>
      </c>
      <c r="B639" s="4" t="s">
        <v>5</v>
      </c>
      <c r="C639" s="4" t="s">
        <v>10</v>
      </c>
    </row>
    <row r="640" spans="1:9">
      <c r="A640" t="n">
        <v>6236</v>
      </c>
      <c r="B640" s="30" t="n">
        <v>16</v>
      </c>
      <c r="C640" s="7" t="n">
        <v>3000</v>
      </c>
    </row>
    <row r="641" spans="1:15">
      <c r="A641" t="s">
        <v>4</v>
      </c>
      <c r="B641" s="4" t="s">
        <v>5</v>
      </c>
      <c r="C641" s="4" t="s">
        <v>10</v>
      </c>
      <c r="D641" s="4" t="s">
        <v>13</v>
      </c>
      <c r="E641" s="4" t="s">
        <v>13</v>
      </c>
      <c r="F641" s="4" t="s">
        <v>6</v>
      </c>
    </row>
    <row r="642" spans="1:15">
      <c r="A642" t="n">
        <v>6239</v>
      </c>
      <c r="B642" s="23" t="n">
        <v>20</v>
      </c>
      <c r="C642" s="7" t="n">
        <v>0</v>
      </c>
      <c r="D642" s="7" t="n">
        <v>3</v>
      </c>
      <c r="E642" s="7" t="n">
        <v>11</v>
      </c>
      <c r="F642" s="7" t="s">
        <v>103</v>
      </c>
    </row>
    <row r="643" spans="1:15">
      <c r="A643" t="s">
        <v>4</v>
      </c>
      <c r="B643" s="4" t="s">
        <v>5</v>
      </c>
      <c r="C643" s="4" t="s">
        <v>13</v>
      </c>
      <c r="D643" s="4" t="s">
        <v>10</v>
      </c>
    </row>
    <row r="644" spans="1:15">
      <c r="A644" t="n">
        <v>6263</v>
      </c>
      <c r="B644" s="50" t="n">
        <v>45</v>
      </c>
      <c r="C644" s="7" t="n">
        <v>7</v>
      </c>
      <c r="D644" s="7" t="n">
        <v>255</v>
      </c>
    </row>
    <row r="645" spans="1:15">
      <c r="A645" t="s">
        <v>4</v>
      </c>
      <c r="B645" s="4" t="s">
        <v>5</v>
      </c>
      <c r="C645" s="4" t="s">
        <v>13</v>
      </c>
      <c r="D645" s="4" t="s">
        <v>10</v>
      </c>
      <c r="E645" s="4" t="s">
        <v>23</v>
      </c>
    </row>
    <row r="646" spans="1:15">
      <c r="A646" t="n">
        <v>6267</v>
      </c>
      <c r="B646" s="26" t="n">
        <v>58</v>
      </c>
      <c r="C646" s="7" t="n">
        <v>101</v>
      </c>
      <c r="D646" s="7" t="n">
        <v>500</v>
      </c>
      <c r="E646" s="7" t="n">
        <v>1</v>
      </c>
    </row>
    <row r="647" spans="1:15">
      <c r="A647" t="s">
        <v>4</v>
      </c>
      <c r="B647" s="4" t="s">
        <v>5</v>
      </c>
      <c r="C647" s="4" t="s">
        <v>13</v>
      </c>
      <c r="D647" s="4" t="s">
        <v>10</v>
      </c>
    </row>
    <row r="648" spans="1:15">
      <c r="A648" t="n">
        <v>6275</v>
      </c>
      <c r="B648" s="26" t="n">
        <v>58</v>
      </c>
      <c r="C648" s="7" t="n">
        <v>254</v>
      </c>
      <c r="D648" s="7" t="n">
        <v>0</v>
      </c>
    </row>
    <row r="649" spans="1:15">
      <c r="A649" t="s">
        <v>4</v>
      </c>
      <c r="B649" s="4" t="s">
        <v>5</v>
      </c>
      <c r="C649" s="4" t="s">
        <v>13</v>
      </c>
      <c r="D649" s="4" t="s">
        <v>13</v>
      </c>
      <c r="E649" s="4" t="s">
        <v>23</v>
      </c>
      <c r="F649" s="4" t="s">
        <v>23</v>
      </c>
      <c r="G649" s="4" t="s">
        <v>23</v>
      </c>
      <c r="H649" s="4" t="s">
        <v>10</v>
      </c>
    </row>
    <row r="650" spans="1:15">
      <c r="A650" t="n">
        <v>6279</v>
      </c>
      <c r="B650" s="50" t="n">
        <v>45</v>
      </c>
      <c r="C650" s="7" t="n">
        <v>2</v>
      </c>
      <c r="D650" s="7" t="n">
        <v>3</v>
      </c>
      <c r="E650" s="7" t="n">
        <v>-1.85000002384186</v>
      </c>
      <c r="F650" s="7" t="n">
        <v>0.970000028610229</v>
      </c>
      <c r="G650" s="7" t="n">
        <v>30.4500007629395</v>
      </c>
      <c r="H650" s="7" t="n">
        <v>0</v>
      </c>
    </row>
    <row r="651" spans="1:15">
      <c r="A651" t="s">
        <v>4</v>
      </c>
      <c r="B651" s="4" t="s">
        <v>5</v>
      </c>
      <c r="C651" s="4" t="s">
        <v>13</v>
      </c>
      <c r="D651" s="4" t="s">
        <v>13</v>
      </c>
      <c r="E651" s="4" t="s">
        <v>23</v>
      </c>
      <c r="F651" s="4" t="s">
        <v>23</v>
      </c>
      <c r="G651" s="4" t="s">
        <v>23</v>
      </c>
      <c r="H651" s="4" t="s">
        <v>10</v>
      </c>
      <c r="I651" s="4" t="s">
        <v>13</v>
      </c>
    </row>
    <row r="652" spans="1:15">
      <c r="A652" t="n">
        <v>6296</v>
      </c>
      <c r="B652" s="50" t="n">
        <v>45</v>
      </c>
      <c r="C652" s="7" t="n">
        <v>4</v>
      </c>
      <c r="D652" s="7" t="n">
        <v>3</v>
      </c>
      <c r="E652" s="7" t="n">
        <v>3</v>
      </c>
      <c r="F652" s="7" t="n">
        <v>145</v>
      </c>
      <c r="G652" s="7" t="n">
        <v>0</v>
      </c>
      <c r="H652" s="7" t="n">
        <v>0</v>
      </c>
      <c r="I652" s="7" t="n">
        <v>0</v>
      </c>
    </row>
    <row r="653" spans="1:15">
      <c r="A653" t="s">
        <v>4</v>
      </c>
      <c r="B653" s="4" t="s">
        <v>5</v>
      </c>
      <c r="C653" s="4" t="s">
        <v>13</v>
      </c>
      <c r="D653" s="4" t="s">
        <v>13</v>
      </c>
      <c r="E653" s="4" t="s">
        <v>23</v>
      </c>
      <c r="F653" s="4" t="s">
        <v>10</v>
      </c>
    </row>
    <row r="654" spans="1:15">
      <c r="A654" t="n">
        <v>6314</v>
      </c>
      <c r="B654" s="50" t="n">
        <v>45</v>
      </c>
      <c r="C654" s="7" t="n">
        <v>5</v>
      </c>
      <c r="D654" s="7" t="n">
        <v>3</v>
      </c>
      <c r="E654" s="7" t="n">
        <v>2.5</v>
      </c>
      <c r="F654" s="7" t="n">
        <v>0</v>
      </c>
    </row>
    <row r="655" spans="1:15">
      <c r="A655" t="s">
        <v>4</v>
      </c>
      <c r="B655" s="4" t="s">
        <v>5</v>
      </c>
      <c r="C655" s="4" t="s">
        <v>13</v>
      </c>
      <c r="D655" s="4" t="s">
        <v>13</v>
      </c>
      <c r="E655" s="4" t="s">
        <v>23</v>
      </c>
      <c r="F655" s="4" t="s">
        <v>10</v>
      </c>
    </row>
    <row r="656" spans="1:15">
      <c r="A656" t="n">
        <v>6323</v>
      </c>
      <c r="B656" s="50" t="n">
        <v>45</v>
      </c>
      <c r="C656" s="7" t="n">
        <v>11</v>
      </c>
      <c r="D656" s="7" t="n">
        <v>3</v>
      </c>
      <c r="E656" s="7" t="n">
        <v>28.7999992370605</v>
      </c>
      <c r="F656" s="7" t="n">
        <v>0</v>
      </c>
    </row>
    <row r="657" spans="1:9">
      <c r="A657" t="s">
        <v>4</v>
      </c>
      <c r="B657" s="4" t="s">
        <v>5</v>
      </c>
      <c r="C657" s="4" t="s">
        <v>13</v>
      </c>
      <c r="D657" s="4" t="s">
        <v>10</v>
      </c>
    </row>
    <row r="658" spans="1:9">
      <c r="A658" t="n">
        <v>6332</v>
      </c>
      <c r="B658" s="26" t="n">
        <v>58</v>
      </c>
      <c r="C658" s="7" t="n">
        <v>255</v>
      </c>
      <c r="D658" s="7" t="n">
        <v>0</v>
      </c>
    </row>
    <row r="659" spans="1:9">
      <c r="A659" t="s">
        <v>4</v>
      </c>
      <c r="B659" s="4" t="s">
        <v>5</v>
      </c>
      <c r="C659" s="4" t="s">
        <v>13</v>
      </c>
      <c r="D659" s="4" t="s">
        <v>13</v>
      </c>
      <c r="E659" s="4" t="s">
        <v>23</v>
      </c>
      <c r="F659" s="4" t="s">
        <v>23</v>
      </c>
      <c r="G659" s="4" t="s">
        <v>23</v>
      </c>
      <c r="H659" s="4" t="s">
        <v>10</v>
      </c>
      <c r="I659" s="4" t="s">
        <v>13</v>
      </c>
    </row>
    <row r="660" spans="1:9">
      <c r="A660" t="n">
        <v>6336</v>
      </c>
      <c r="B660" s="50" t="n">
        <v>45</v>
      </c>
      <c r="C660" s="7" t="n">
        <v>4</v>
      </c>
      <c r="D660" s="7" t="n">
        <v>3</v>
      </c>
      <c r="E660" s="7" t="n">
        <v>3</v>
      </c>
      <c r="F660" s="7" t="n">
        <v>125</v>
      </c>
      <c r="G660" s="7" t="n">
        <v>0</v>
      </c>
      <c r="H660" s="7" t="n">
        <v>2000</v>
      </c>
      <c r="I660" s="7" t="n">
        <v>0</v>
      </c>
    </row>
    <row r="661" spans="1:9">
      <c r="A661" t="s">
        <v>4</v>
      </c>
      <c r="B661" s="4" t="s">
        <v>5</v>
      </c>
      <c r="C661" s="4" t="s">
        <v>13</v>
      </c>
      <c r="D661" s="4" t="s">
        <v>13</v>
      </c>
      <c r="E661" s="4" t="s">
        <v>23</v>
      </c>
      <c r="F661" s="4" t="s">
        <v>23</v>
      </c>
      <c r="G661" s="4" t="s">
        <v>23</v>
      </c>
      <c r="H661" s="4" t="s">
        <v>10</v>
      </c>
    </row>
    <row r="662" spans="1:9">
      <c r="A662" t="n">
        <v>6354</v>
      </c>
      <c r="B662" s="50" t="n">
        <v>45</v>
      </c>
      <c r="C662" s="7" t="n">
        <v>2</v>
      </c>
      <c r="D662" s="7" t="n">
        <v>3</v>
      </c>
      <c r="E662" s="7" t="n">
        <v>-1.85000002384186</v>
      </c>
      <c r="F662" s="7" t="n">
        <v>1.37000000476837</v>
      </c>
      <c r="G662" s="7" t="n">
        <v>30.4500007629395</v>
      </c>
      <c r="H662" s="7" t="n">
        <v>2000</v>
      </c>
    </row>
    <row r="663" spans="1:9">
      <c r="A663" t="s">
        <v>4</v>
      </c>
      <c r="B663" s="4" t="s">
        <v>5</v>
      </c>
      <c r="C663" s="4" t="s">
        <v>13</v>
      </c>
      <c r="D663" s="4" t="s">
        <v>10</v>
      </c>
      <c r="E663" s="4" t="s">
        <v>6</v>
      </c>
      <c r="F663" s="4" t="s">
        <v>6</v>
      </c>
      <c r="G663" s="4" t="s">
        <v>6</v>
      </c>
      <c r="H663" s="4" t="s">
        <v>6</v>
      </c>
    </row>
    <row r="664" spans="1:9">
      <c r="A664" t="n">
        <v>6371</v>
      </c>
      <c r="B664" s="29" t="n">
        <v>51</v>
      </c>
      <c r="C664" s="7" t="n">
        <v>3</v>
      </c>
      <c r="D664" s="7" t="n">
        <v>18</v>
      </c>
      <c r="E664" s="7" t="s">
        <v>104</v>
      </c>
      <c r="F664" s="7" t="s">
        <v>76</v>
      </c>
      <c r="G664" s="7" t="s">
        <v>75</v>
      </c>
      <c r="H664" s="7" t="s">
        <v>76</v>
      </c>
    </row>
    <row r="665" spans="1:9">
      <c r="A665" t="s">
        <v>4</v>
      </c>
      <c r="B665" s="4" t="s">
        <v>5</v>
      </c>
      <c r="C665" s="4" t="s">
        <v>10</v>
      </c>
      <c r="D665" s="4" t="s">
        <v>13</v>
      </c>
      <c r="E665" s="4" t="s">
        <v>6</v>
      </c>
      <c r="F665" s="4" t="s">
        <v>23</v>
      </c>
      <c r="G665" s="4" t="s">
        <v>23</v>
      </c>
      <c r="H665" s="4" t="s">
        <v>23</v>
      </c>
    </row>
    <row r="666" spans="1:9">
      <c r="A666" t="n">
        <v>6384</v>
      </c>
      <c r="B666" s="41" t="n">
        <v>48</v>
      </c>
      <c r="C666" s="7" t="n">
        <v>18</v>
      </c>
      <c r="D666" s="7" t="n">
        <v>0</v>
      </c>
      <c r="E666" s="7" t="s">
        <v>99</v>
      </c>
      <c r="F666" s="7" t="n">
        <v>-1</v>
      </c>
      <c r="G666" s="7" t="n">
        <v>1</v>
      </c>
      <c r="H666" s="7" t="n">
        <v>2.80259692864963e-45</v>
      </c>
    </row>
    <row r="667" spans="1:9">
      <c r="A667" t="s">
        <v>4</v>
      </c>
      <c r="B667" s="4" t="s">
        <v>5</v>
      </c>
      <c r="C667" s="4" t="s">
        <v>10</v>
      </c>
    </row>
    <row r="668" spans="1:9">
      <c r="A668" t="n">
        <v>6413</v>
      </c>
      <c r="B668" s="30" t="n">
        <v>16</v>
      </c>
      <c r="C668" s="7" t="n">
        <v>1500</v>
      </c>
    </row>
    <row r="669" spans="1:9">
      <c r="A669" t="s">
        <v>4</v>
      </c>
      <c r="B669" s="4" t="s">
        <v>5</v>
      </c>
      <c r="C669" s="4" t="s">
        <v>10</v>
      </c>
      <c r="D669" s="4" t="s">
        <v>10</v>
      </c>
      <c r="E669" s="4" t="s">
        <v>23</v>
      </c>
      <c r="F669" s="4" t="s">
        <v>13</v>
      </c>
    </row>
    <row r="670" spans="1:9">
      <c r="A670" t="n">
        <v>6416</v>
      </c>
      <c r="B670" s="51" t="n">
        <v>53</v>
      </c>
      <c r="C670" s="7" t="n">
        <v>0</v>
      </c>
      <c r="D670" s="7" t="n">
        <v>18</v>
      </c>
      <c r="E670" s="7" t="n">
        <v>10</v>
      </c>
      <c r="F670" s="7" t="n">
        <v>0</v>
      </c>
    </row>
    <row r="671" spans="1:9">
      <c r="A671" t="s">
        <v>4</v>
      </c>
      <c r="B671" s="4" t="s">
        <v>5</v>
      </c>
      <c r="C671" s="4" t="s">
        <v>10</v>
      </c>
    </row>
    <row r="672" spans="1:9">
      <c r="A672" t="n">
        <v>6426</v>
      </c>
      <c r="B672" s="52" t="n">
        <v>54</v>
      </c>
      <c r="C672" s="7" t="n">
        <v>0</v>
      </c>
    </row>
    <row r="673" spans="1:9">
      <c r="A673" t="s">
        <v>4</v>
      </c>
      <c r="B673" s="4" t="s">
        <v>5</v>
      </c>
      <c r="C673" s="4" t="s">
        <v>10</v>
      </c>
      <c r="D673" s="4" t="s">
        <v>10</v>
      </c>
      <c r="E673" s="4" t="s">
        <v>10</v>
      </c>
    </row>
    <row r="674" spans="1:9">
      <c r="A674" t="n">
        <v>6429</v>
      </c>
      <c r="B674" s="53" t="n">
        <v>61</v>
      </c>
      <c r="C674" s="7" t="n">
        <v>0</v>
      </c>
      <c r="D674" s="7" t="n">
        <v>18</v>
      </c>
      <c r="E674" s="7" t="n">
        <v>1000</v>
      </c>
    </row>
    <row r="675" spans="1:9">
      <c r="A675" t="s">
        <v>4</v>
      </c>
      <c r="B675" s="4" t="s">
        <v>5</v>
      </c>
      <c r="C675" s="4" t="s">
        <v>13</v>
      </c>
      <c r="D675" s="4" t="s">
        <v>10</v>
      </c>
    </row>
    <row r="676" spans="1:9">
      <c r="A676" t="n">
        <v>6436</v>
      </c>
      <c r="B676" s="50" t="n">
        <v>45</v>
      </c>
      <c r="C676" s="7" t="n">
        <v>7</v>
      </c>
      <c r="D676" s="7" t="n">
        <v>255</v>
      </c>
    </row>
    <row r="677" spans="1:9">
      <c r="A677" t="s">
        <v>4</v>
      </c>
      <c r="B677" s="4" t="s">
        <v>5</v>
      </c>
      <c r="C677" s="4" t="s">
        <v>13</v>
      </c>
      <c r="D677" s="4" t="s">
        <v>10</v>
      </c>
      <c r="E677" s="4" t="s">
        <v>6</v>
      </c>
    </row>
    <row r="678" spans="1:9">
      <c r="A678" t="n">
        <v>6440</v>
      </c>
      <c r="B678" s="29" t="n">
        <v>51</v>
      </c>
      <c r="C678" s="7" t="n">
        <v>4</v>
      </c>
      <c r="D678" s="7" t="n">
        <v>0</v>
      </c>
      <c r="E678" s="7" t="s">
        <v>105</v>
      </c>
    </row>
    <row r="679" spans="1:9">
      <c r="A679" t="s">
        <v>4</v>
      </c>
      <c r="B679" s="4" t="s">
        <v>5</v>
      </c>
      <c r="C679" s="4" t="s">
        <v>10</v>
      </c>
    </row>
    <row r="680" spans="1:9">
      <c r="A680" t="n">
        <v>6454</v>
      </c>
      <c r="B680" s="30" t="n">
        <v>16</v>
      </c>
      <c r="C680" s="7" t="n">
        <v>0</v>
      </c>
    </row>
    <row r="681" spans="1:9">
      <c r="A681" t="s">
        <v>4</v>
      </c>
      <c r="B681" s="4" t="s">
        <v>5</v>
      </c>
      <c r="C681" s="4" t="s">
        <v>10</v>
      </c>
      <c r="D681" s="4" t="s">
        <v>13</v>
      </c>
      <c r="E681" s="4" t="s">
        <v>9</v>
      </c>
      <c r="F681" s="4" t="s">
        <v>51</v>
      </c>
      <c r="G681" s="4" t="s">
        <v>13</v>
      </c>
      <c r="H681" s="4" t="s">
        <v>13</v>
      </c>
    </row>
    <row r="682" spans="1:9">
      <c r="A682" t="n">
        <v>6457</v>
      </c>
      <c r="B682" s="31" t="n">
        <v>26</v>
      </c>
      <c r="C682" s="7" t="n">
        <v>0</v>
      </c>
      <c r="D682" s="7" t="n">
        <v>17</v>
      </c>
      <c r="E682" s="7" t="n">
        <v>62334</v>
      </c>
      <c r="F682" s="7" t="s">
        <v>106</v>
      </c>
      <c r="G682" s="7" t="n">
        <v>2</v>
      </c>
      <c r="H682" s="7" t="n">
        <v>0</v>
      </c>
    </row>
    <row r="683" spans="1:9">
      <c r="A683" t="s">
        <v>4</v>
      </c>
      <c r="B683" s="4" t="s">
        <v>5</v>
      </c>
    </row>
    <row r="684" spans="1:9">
      <c r="A684" t="n">
        <v>6544</v>
      </c>
      <c r="B684" s="32" t="n">
        <v>28</v>
      </c>
    </row>
    <row r="685" spans="1:9">
      <c r="A685" t="s">
        <v>4</v>
      </c>
      <c r="B685" s="4" t="s">
        <v>5</v>
      </c>
      <c r="C685" s="4" t="s">
        <v>10</v>
      </c>
      <c r="D685" s="4" t="s">
        <v>10</v>
      </c>
      <c r="E685" s="4" t="s">
        <v>10</v>
      </c>
    </row>
    <row r="686" spans="1:9">
      <c r="A686" t="n">
        <v>6545</v>
      </c>
      <c r="B686" s="53" t="n">
        <v>61</v>
      </c>
      <c r="C686" s="7" t="n">
        <v>18</v>
      </c>
      <c r="D686" s="7" t="n">
        <v>0</v>
      </c>
      <c r="E686" s="7" t="n">
        <v>1000</v>
      </c>
    </row>
    <row r="687" spans="1:9">
      <c r="A687" t="s">
        <v>4</v>
      </c>
      <c r="B687" s="4" t="s">
        <v>5</v>
      </c>
      <c r="C687" s="4" t="s">
        <v>10</v>
      </c>
      <c r="D687" s="4" t="s">
        <v>13</v>
      </c>
      <c r="E687" s="4" t="s">
        <v>6</v>
      </c>
      <c r="F687" s="4" t="s">
        <v>23</v>
      </c>
      <c r="G687" s="4" t="s">
        <v>23</v>
      </c>
      <c r="H687" s="4" t="s">
        <v>23</v>
      </c>
    </row>
    <row r="688" spans="1:9">
      <c r="A688" t="n">
        <v>6552</v>
      </c>
      <c r="B688" s="41" t="n">
        <v>48</v>
      </c>
      <c r="C688" s="7" t="n">
        <v>18</v>
      </c>
      <c r="D688" s="7" t="n">
        <v>0</v>
      </c>
      <c r="E688" s="7" t="s">
        <v>100</v>
      </c>
      <c r="F688" s="7" t="n">
        <v>-1</v>
      </c>
      <c r="G688" s="7" t="n">
        <v>1</v>
      </c>
      <c r="H688" s="7" t="n">
        <v>0</v>
      </c>
    </row>
    <row r="689" spans="1:8">
      <c r="A689" t="s">
        <v>4</v>
      </c>
      <c r="B689" s="4" t="s">
        <v>5</v>
      </c>
      <c r="C689" s="4" t="s">
        <v>13</v>
      </c>
      <c r="D689" s="4" t="s">
        <v>10</v>
      </c>
      <c r="E689" s="4" t="s">
        <v>6</v>
      </c>
    </row>
    <row r="690" spans="1:8">
      <c r="A690" t="n">
        <v>6580</v>
      </c>
      <c r="B690" s="29" t="n">
        <v>51</v>
      </c>
      <c r="C690" s="7" t="n">
        <v>4</v>
      </c>
      <c r="D690" s="7" t="n">
        <v>18</v>
      </c>
      <c r="E690" s="7" t="s">
        <v>107</v>
      </c>
    </row>
    <row r="691" spans="1:8">
      <c r="A691" t="s">
        <v>4</v>
      </c>
      <c r="B691" s="4" t="s">
        <v>5</v>
      </c>
      <c r="C691" s="4" t="s">
        <v>10</v>
      </c>
    </row>
    <row r="692" spans="1:8">
      <c r="A692" t="n">
        <v>6594</v>
      </c>
      <c r="B692" s="30" t="n">
        <v>16</v>
      </c>
      <c r="C692" s="7" t="n">
        <v>0</v>
      </c>
    </row>
    <row r="693" spans="1:8">
      <c r="A693" t="s">
        <v>4</v>
      </c>
      <c r="B693" s="4" t="s">
        <v>5</v>
      </c>
      <c r="C693" s="4" t="s">
        <v>10</v>
      </c>
      <c r="D693" s="4" t="s">
        <v>13</v>
      </c>
      <c r="E693" s="4" t="s">
        <v>9</v>
      </c>
      <c r="F693" s="4" t="s">
        <v>51</v>
      </c>
      <c r="G693" s="4" t="s">
        <v>13</v>
      </c>
      <c r="H693" s="4" t="s">
        <v>13</v>
      </c>
      <c r="I693" s="4" t="s">
        <v>13</v>
      </c>
      <c r="J693" s="4" t="s">
        <v>9</v>
      </c>
      <c r="K693" s="4" t="s">
        <v>51</v>
      </c>
      <c r="L693" s="4" t="s">
        <v>13</v>
      </c>
      <c r="M693" s="4" t="s">
        <v>13</v>
      </c>
    </row>
    <row r="694" spans="1:8">
      <c r="A694" t="n">
        <v>6597</v>
      </c>
      <c r="B694" s="31" t="n">
        <v>26</v>
      </c>
      <c r="C694" s="7" t="n">
        <v>18</v>
      </c>
      <c r="D694" s="7" t="n">
        <v>17</v>
      </c>
      <c r="E694" s="7" t="n">
        <v>62335</v>
      </c>
      <c r="F694" s="7" t="s">
        <v>108</v>
      </c>
      <c r="G694" s="7" t="n">
        <v>2</v>
      </c>
      <c r="H694" s="7" t="n">
        <v>3</v>
      </c>
      <c r="I694" s="7" t="n">
        <v>17</v>
      </c>
      <c r="J694" s="7" t="n">
        <v>62336</v>
      </c>
      <c r="K694" s="7" t="s">
        <v>109</v>
      </c>
      <c r="L694" s="7" t="n">
        <v>2</v>
      </c>
      <c r="M694" s="7" t="n">
        <v>0</v>
      </c>
    </row>
    <row r="695" spans="1:8">
      <c r="A695" t="s">
        <v>4</v>
      </c>
      <c r="B695" s="4" t="s">
        <v>5</v>
      </c>
    </row>
    <row r="696" spans="1:8">
      <c r="A696" t="n">
        <v>6752</v>
      </c>
      <c r="B696" s="32" t="n">
        <v>28</v>
      </c>
    </row>
    <row r="697" spans="1:8">
      <c r="A697" t="s">
        <v>4</v>
      </c>
      <c r="B697" s="4" t="s">
        <v>5</v>
      </c>
      <c r="C697" s="4" t="s">
        <v>13</v>
      </c>
      <c r="D697" s="4" t="s">
        <v>10</v>
      </c>
      <c r="E697" s="4" t="s">
        <v>6</v>
      </c>
    </row>
    <row r="698" spans="1:8">
      <c r="A698" t="n">
        <v>6753</v>
      </c>
      <c r="B698" s="29" t="n">
        <v>51</v>
      </c>
      <c r="C698" s="7" t="n">
        <v>4</v>
      </c>
      <c r="D698" s="7" t="n">
        <v>0</v>
      </c>
      <c r="E698" s="7" t="s">
        <v>110</v>
      </c>
    </row>
    <row r="699" spans="1:8">
      <c r="A699" t="s">
        <v>4</v>
      </c>
      <c r="B699" s="4" t="s">
        <v>5</v>
      </c>
      <c r="C699" s="4" t="s">
        <v>10</v>
      </c>
    </row>
    <row r="700" spans="1:8">
      <c r="A700" t="n">
        <v>6766</v>
      </c>
      <c r="B700" s="30" t="n">
        <v>16</v>
      </c>
      <c r="C700" s="7" t="n">
        <v>0</v>
      </c>
    </row>
    <row r="701" spans="1:8">
      <c r="A701" t="s">
        <v>4</v>
      </c>
      <c r="B701" s="4" t="s">
        <v>5</v>
      </c>
      <c r="C701" s="4" t="s">
        <v>10</v>
      </c>
      <c r="D701" s="4" t="s">
        <v>13</v>
      </c>
      <c r="E701" s="4" t="s">
        <v>9</v>
      </c>
      <c r="F701" s="4" t="s">
        <v>51</v>
      </c>
      <c r="G701" s="4" t="s">
        <v>13</v>
      </c>
      <c r="H701" s="4" t="s">
        <v>13</v>
      </c>
    </row>
    <row r="702" spans="1:8">
      <c r="A702" t="n">
        <v>6769</v>
      </c>
      <c r="B702" s="31" t="n">
        <v>26</v>
      </c>
      <c r="C702" s="7" t="n">
        <v>0</v>
      </c>
      <c r="D702" s="7" t="n">
        <v>17</v>
      </c>
      <c r="E702" s="7" t="n">
        <v>62337</v>
      </c>
      <c r="F702" s="7" t="s">
        <v>111</v>
      </c>
      <c r="G702" s="7" t="n">
        <v>2</v>
      </c>
      <c r="H702" s="7" t="n">
        <v>0</v>
      </c>
    </row>
    <row r="703" spans="1:8">
      <c r="A703" t="s">
        <v>4</v>
      </c>
      <c r="B703" s="4" t="s">
        <v>5</v>
      </c>
    </row>
    <row r="704" spans="1:8">
      <c r="A704" t="n">
        <v>6859</v>
      </c>
      <c r="B704" s="32" t="n">
        <v>28</v>
      </c>
    </row>
    <row r="705" spans="1:13">
      <c r="A705" t="s">
        <v>4</v>
      </c>
      <c r="B705" s="4" t="s">
        <v>5</v>
      </c>
      <c r="C705" s="4" t="s">
        <v>10</v>
      </c>
      <c r="D705" s="4" t="s">
        <v>13</v>
      </c>
      <c r="E705" s="4" t="s">
        <v>23</v>
      </c>
      <c r="F705" s="4" t="s">
        <v>10</v>
      </c>
    </row>
    <row r="706" spans="1:13">
      <c r="A706" t="n">
        <v>6860</v>
      </c>
      <c r="B706" s="54" t="n">
        <v>59</v>
      </c>
      <c r="C706" s="7" t="n">
        <v>0</v>
      </c>
      <c r="D706" s="7" t="n">
        <v>1</v>
      </c>
      <c r="E706" s="7" t="n">
        <v>0.150000005960464</v>
      </c>
      <c r="F706" s="7" t="n">
        <v>0</v>
      </c>
    </row>
    <row r="707" spans="1:13">
      <c r="A707" t="s">
        <v>4</v>
      </c>
      <c r="B707" s="4" t="s">
        <v>5</v>
      </c>
      <c r="C707" s="4" t="s">
        <v>10</v>
      </c>
    </row>
    <row r="708" spans="1:13">
      <c r="A708" t="n">
        <v>6870</v>
      </c>
      <c r="B708" s="30" t="n">
        <v>16</v>
      </c>
      <c r="C708" s="7" t="n">
        <v>1000</v>
      </c>
    </row>
    <row r="709" spans="1:13">
      <c r="A709" t="s">
        <v>4</v>
      </c>
      <c r="B709" s="4" t="s">
        <v>5</v>
      </c>
      <c r="C709" s="4" t="s">
        <v>13</v>
      </c>
      <c r="D709" s="4" t="s">
        <v>10</v>
      </c>
      <c r="E709" s="4" t="s">
        <v>6</v>
      </c>
      <c r="F709" s="4" t="s">
        <v>6</v>
      </c>
      <c r="G709" s="4" t="s">
        <v>6</v>
      </c>
      <c r="H709" s="4" t="s">
        <v>6</v>
      </c>
    </row>
    <row r="710" spans="1:13">
      <c r="A710" t="n">
        <v>6873</v>
      </c>
      <c r="B710" s="29" t="n">
        <v>51</v>
      </c>
      <c r="C710" s="7" t="n">
        <v>3</v>
      </c>
      <c r="D710" s="7" t="n">
        <v>0</v>
      </c>
      <c r="E710" s="7" t="s">
        <v>112</v>
      </c>
      <c r="F710" s="7" t="s">
        <v>113</v>
      </c>
      <c r="G710" s="7" t="s">
        <v>75</v>
      </c>
      <c r="H710" s="7" t="s">
        <v>76</v>
      </c>
    </row>
    <row r="711" spans="1:13">
      <c r="A711" t="s">
        <v>4</v>
      </c>
      <c r="B711" s="4" t="s">
        <v>5</v>
      </c>
      <c r="C711" s="4" t="s">
        <v>10</v>
      </c>
      <c r="D711" s="4" t="s">
        <v>10</v>
      </c>
      <c r="E711" s="4" t="s">
        <v>10</v>
      </c>
    </row>
    <row r="712" spans="1:13">
      <c r="A712" t="n">
        <v>6902</v>
      </c>
      <c r="B712" s="53" t="n">
        <v>61</v>
      </c>
      <c r="C712" s="7" t="n">
        <v>0</v>
      </c>
      <c r="D712" s="7" t="n">
        <v>65533</v>
      </c>
      <c r="E712" s="7" t="n">
        <v>1000</v>
      </c>
    </row>
    <row r="713" spans="1:13">
      <c r="A713" t="s">
        <v>4</v>
      </c>
      <c r="B713" s="4" t="s">
        <v>5</v>
      </c>
      <c r="C713" s="4" t="s">
        <v>10</v>
      </c>
      <c r="D713" s="4" t="s">
        <v>23</v>
      </c>
      <c r="E713" s="4" t="s">
        <v>23</v>
      </c>
      <c r="F713" s="4" t="s">
        <v>13</v>
      </c>
    </row>
    <row r="714" spans="1:13">
      <c r="A714" t="n">
        <v>6909</v>
      </c>
      <c r="B714" s="55" t="n">
        <v>52</v>
      </c>
      <c r="C714" s="7" t="n">
        <v>0</v>
      </c>
      <c r="D714" s="7" t="n">
        <v>165</v>
      </c>
      <c r="E714" s="7" t="n">
        <v>10</v>
      </c>
      <c r="F714" s="7" t="n">
        <v>0</v>
      </c>
    </row>
    <row r="715" spans="1:13">
      <c r="A715" t="s">
        <v>4</v>
      </c>
      <c r="B715" s="4" t="s">
        <v>5</v>
      </c>
      <c r="C715" s="4" t="s">
        <v>10</v>
      </c>
    </row>
    <row r="716" spans="1:13">
      <c r="A716" t="n">
        <v>6921</v>
      </c>
      <c r="B716" s="52" t="n">
        <v>54</v>
      </c>
      <c r="C716" s="7" t="n">
        <v>0</v>
      </c>
    </row>
    <row r="717" spans="1:13">
      <c r="A717" t="s">
        <v>4</v>
      </c>
      <c r="B717" s="4" t="s">
        <v>5</v>
      </c>
      <c r="C717" s="4" t="s">
        <v>10</v>
      </c>
      <c r="D717" s="4" t="s">
        <v>13</v>
      </c>
      <c r="E717" s="4" t="s">
        <v>6</v>
      </c>
      <c r="F717" s="4" t="s">
        <v>23</v>
      </c>
      <c r="G717" s="4" t="s">
        <v>23</v>
      </c>
      <c r="H717" s="4" t="s">
        <v>23</v>
      </c>
    </row>
    <row r="718" spans="1:13">
      <c r="A718" t="n">
        <v>6924</v>
      </c>
      <c r="B718" s="41" t="n">
        <v>48</v>
      </c>
      <c r="C718" s="7" t="n">
        <v>18</v>
      </c>
      <c r="D718" s="7" t="n">
        <v>0</v>
      </c>
      <c r="E718" s="7" t="s">
        <v>100</v>
      </c>
      <c r="F718" s="7" t="n">
        <v>-1</v>
      </c>
      <c r="G718" s="7" t="n">
        <v>1</v>
      </c>
      <c r="H718" s="7" t="n">
        <v>2.80259692864963e-45</v>
      </c>
    </row>
    <row r="719" spans="1:13">
      <c r="A719" t="s">
        <v>4</v>
      </c>
      <c r="B719" s="4" t="s">
        <v>5</v>
      </c>
      <c r="C719" s="4" t="s">
        <v>13</v>
      </c>
      <c r="D719" s="4" t="s">
        <v>10</v>
      </c>
      <c r="E719" s="4" t="s">
        <v>13</v>
      </c>
      <c r="F719" s="4" t="s">
        <v>13</v>
      </c>
      <c r="G719" s="4" t="s">
        <v>13</v>
      </c>
      <c r="H719" s="4" t="s">
        <v>13</v>
      </c>
    </row>
    <row r="720" spans="1:13">
      <c r="A720" t="n">
        <v>6952</v>
      </c>
      <c r="B720" s="29" t="n">
        <v>51</v>
      </c>
      <c r="C720" s="7" t="n">
        <v>2</v>
      </c>
      <c r="D720" s="7" t="n">
        <v>18</v>
      </c>
      <c r="E720" s="7" t="n">
        <v>1</v>
      </c>
      <c r="F720" s="7" t="n">
        <v>4</v>
      </c>
      <c r="G720" s="7" t="n">
        <v>127</v>
      </c>
      <c r="H720" s="7" t="n">
        <v>0</v>
      </c>
    </row>
    <row r="721" spans="1:8">
      <c r="A721" t="s">
        <v>4</v>
      </c>
      <c r="B721" s="4" t="s">
        <v>5</v>
      </c>
      <c r="C721" s="4" t="s">
        <v>13</v>
      </c>
      <c r="D721" s="4" t="s">
        <v>10</v>
      </c>
      <c r="E721" s="4" t="s">
        <v>6</v>
      </c>
    </row>
    <row r="722" spans="1:8">
      <c r="A722" t="n">
        <v>6960</v>
      </c>
      <c r="B722" s="29" t="n">
        <v>51</v>
      </c>
      <c r="C722" s="7" t="n">
        <v>4</v>
      </c>
      <c r="D722" s="7" t="n">
        <v>18</v>
      </c>
      <c r="E722" s="7" t="s">
        <v>114</v>
      </c>
    </row>
    <row r="723" spans="1:8">
      <c r="A723" t="s">
        <v>4</v>
      </c>
      <c r="B723" s="4" t="s">
        <v>5</v>
      </c>
      <c r="C723" s="4" t="s">
        <v>10</v>
      </c>
    </row>
    <row r="724" spans="1:8">
      <c r="A724" t="n">
        <v>6974</v>
      </c>
      <c r="B724" s="30" t="n">
        <v>16</v>
      </c>
      <c r="C724" s="7" t="n">
        <v>0</v>
      </c>
    </row>
    <row r="725" spans="1:8">
      <c r="A725" t="s">
        <v>4</v>
      </c>
      <c r="B725" s="4" t="s">
        <v>5</v>
      </c>
      <c r="C725" s="4" t="s">
        <v>10</v>
      </c>
      <c r="D725" s="4" t="s">
        <v>13</v>
      </c>
      <c r="E725" s="4" t="s">
        <v>9</v>
      </c>
      <c r="F725" s="4" t="s">
        <v>51</v>
      </c>
      <c r="G725" s="4" t="s">
        <v>13</v>
      </c>
      <c r="H725" s="4" t="s">
        <v>13</v>
      </c>
    </row>
    <row r="726" spans="1:8">
      <c r="A726" t="n">
        <v>6977</v>
      </c>
      <c r="B726" s="31" t="n">
        <v>26</v>
      </c>
      <c r="C726" s="7" t="n">
        <v>18</v>
      </c>
      <c r="D726" s="7" t="n">
        <v>17</v>
      </c>
      <c r="E726" s="7" t="n">
        <v>62338</v>
      </c>
      <c r="F726" s="7" t="s">
        <v>115</v>
      </c>
      <c r="G726" s="7" t="n">
        <v>2</v>
      </c>
      <c r="H726" s="7" t="n">
        <v>0</v>
      </c>
    </row>
    <row r="727" spans="1:8">
      <c r="A727" t="s">
        <v>4</v>
      </c>
      <c r="B727" s="4" t="s">
        <v>5</v>
      </c>
    </row>
    <row r="728" spans="1:8">
      <c r="A728" t="n">
        <v>6998</v>
      </c>
      <c r="B728" s="32" t="n">
        <v>28</v>
      </c>
    </row>
    <row r="729" spans="1:8">
      <c r="A729" t="s">
        <v>4</v>
      </c>
      <c r="B729" s="4" t="s">
        <v>5</v>
      </c>
      <c r="C729" s="4" t="s">
        <v>13</v>
      </c>
      <c r="D729" s="4" t="s">
        <v>10</v>
      </c>
      <c r="E729" s="4" t="s">
        <v>6</v>
      </c>
    </row>
    <row r="730" spans="1:8">
      <c r="A730" t="n">
        <v>6999</v>
      </c>
      <c r="B730" s="29" t="n">
        <v>51</v>
      </c>
      <c r="C730" s="7" t="n">
        <v>4</v>
      </c>
      <c r="D730" s="7" t="n">
        <v>0</v>
      </c>
      <c r="E730" s="7" t="s">
        <v>116</v>
      </c>
    </row>
    <row r="731" spans="1:8">
      <c r="A731" t="s">
        <v>4</v>
      </c>
      <c r="B731" s="4" t="s">
        <v>5</v>
      </c>
      <c r="C731" s="4" t="s">
        <v>10</v>
      </c>
    </row>
    <row r="732" spans="1:8">
      <c r="A732" t="n">
        <v>7013</v>
      </c>
      <c r="B732" s="30" t="n">
        <v>16</v>
      </c>
      <c r="C732" s="7" t="n">
        <v>0</v>
      </c>
    </row>
    <row r="733" spans="1:8">
      <c r="A733" t="s">
        <v>4</v>
      </c>
      <c r="B733" s="4" t="s">
        <v>5</v>
      </c>
      <c r="C733" s="4" t="s">
        <v>10</v>
      </c>
      <c r="D733" s="4" t="s">
        <v>13</v>
      </c>
      <c r="E733" s="4" t="s">
        <v>9</v>
      </c>
      <c r="F733" s="4" t="s">
        <v>51</v>
      </c>
      <c r="G733" s="4" t="s">
        <v>13</v>
      </c>
      <c r="H733" s="4" t="s">
        <v>13</v>
      </c>
    </row>
    <row r="734" spans="1:8">
      <c r="A734" t="n">
        <v>7016</v>
      </c>
      <c r="B734" s="31" t="n">
        <v>26</v>
      </c>
      <c r="C734" s="7" t="n">
        <v>0</v>
      </c>
      <c r="D734" s="7" t="n">
        <v>17</v>
      </c>
      <c r="E734" s="7" t="n">
        <v>62339</v>
      </c>
      <c r="F734" s="7" t="s">
        <v>117</v>
      </c>
      <c r="G734" s="7" t="n">
        <v>2</v>
      </c>
      <c r="H734" s="7" t="n">
        <v>0</v>
      </c>
    </row>
    <row r="735" spans="1:8">
      <c r="A735" t="s">
        <v>4</v>
      </c>
      <c r="B735" s="4" t="s">
        <v>5</v>
      </c>
    </row>
    <row r="736" spans="1:8">
      <c r="A736" t="n">
        <v>7101</v>
      </c>
      <c r="B736" s="32" t="n">
        <v>28</v>
      </c>
    </row>
    <row r="737" spans="1:8">
      <c r="A737" t="s">
        <v>4</v>
      </c>
      <c r="B737" s="4" t="s">
        <v>5</v>
      </c>
      <c r="C737" s="4" t="s">
        <v>13</v>
      </c>
      <c r="D737" s="4" t="s">
        <v>23</v>
      </c>
      <c r="E737" s="4" t="s">
        <v>23</v>
      </c>
      <c r="F737" s="4" t="s">
        <v>23</v>
      </c>
    </row>
    <row r="738" spans="1:8">
      <c r="A738" t="n">
        <v>7102</v>
      </c>
      <c r="B738" s="50" t="n">
        <v>45</v>
      </c>
      <c r="C738" s="7" t="n">
        <v>9</v>
      </c>
      <c r="D738" s="7" t="n">
        <v>0.0299999993294477</v>
      </c>
      <c r="E738" s="7" t="n">
        <v>0.0299999993294477</v>
      </c>
      <c r="F738" s="7" t="n">
        <v>0.150000005960464</v>
      </c>
    </row>
    <row r="739" spans="1:8">
      <c r="A739" t="s">
        <v>4</v>
      </c>
      <c r="B739" s="4" t="s">
        <v>5</v>
      </c>
      <c r="C739" s="4" t="s">
        <v>13</v>
      </c>
      <c r="D739" s="4" t="s">
        <v>10</v>
      </c>
      <c r="E739" s="4" t="s">
        <v>6</v>
      </c>
    </row>
    <row r="740" spans="1:8">
      <c r="A740" t="n">
        <v>7116</v>
      </c>
      <c r="B740" s="29" t="n">
        <v>51</v>
      </c>
      <c r="C740" s="7" t="n">
        <v>4</v>
      </c>
      <c r="D740" s="7" t="n">
        <v>18</v>
      </c>
      <c r="E740" s="7" t="s">
        <v>118</v>
      </c>
    </row>
    <row r="741" spans="1:8">
      <c r="A741" t="s">
        <v>4</v>
      </c>
      <c r="B741" s="4" t="s">
        <v>5</v>
      </c>
      <c r="C741" s="4" t="s">
        <v>10</v>
      </c>
    </row>
    <row r="742" spans="1:8">
      <c r="A742" t="n">
        <v>7130</v>
      </c>
      <c r="B742" s="30" t="n">
        <v>16</v>
      </c>
      <c r="C742" s="7" t="n">
        <v>0</v>
      </c>
    </row>
    <row r="743" spans="1:8">
      <c r="A743" t="s">
        <v>4</v>
      </c>
      <c r="B743" s="4" t="s">
        <v>5</v>
      </c>
      <c r="C743" s="4" t="s">
        <v>10</v>
      </c>
      <c r="D743" s="4" t="s">
        <v>13</v>
      </c>
      <c r="E743" s="4" t="s">
        <v>9</v>
      </c>
      <c r="F743" s="4" t="s">
        <v>51</v>
      </c>
      <c r="G743" s="4" t="s">
        <v>13</v>
      </c>
      <c r="H743" s="4" t="s">
        <v>13</v>
      </c>
    </row>
    <row r="744" spans="1:8">
      <c r="A744" t="n">
        <v>7133</v>
      </c>
      <c r="B744" s="31" t="n">
        <v>26</v>
      </c>
      <c r="C744" s="7" t="n">
        <v>18</v>
      </c>
      <c r="D744" s="7" t="n">
        <v>17</v>
      </c>
      <c r="E744" s="7" t="n">
        <v>62340</v>
      </c>
      <c r="F744" s="7" t="s">
        <v>119</v>
      </c>
      <c r="G744" s="7" t="n">
        <v>2</v>
      </c>
      <c r="H744" s="7" t="n">
        <v>0</v>
      </c>
    </row>
    <row r="745" spans="1:8">
      <c r="A745" t="s">
        <v>4</v>
      </c>
      <c r="B745" s="4" t="s">
        <v>5</v>
      </c>
      <c r="C745" s="4" t="s">
        <v>10</v>
      </c>
    </row>
    <row r="746" spans="1:8">
      <c r="A746" t="n">
        <v>7144</v>
      </c>
      <c r="B746" s="30" t="n">
        <v>16</v>
      </c>
      <c r="C746" s="7" t="n">
        <v>150</v>
      </c>
    </row>
    <row r="747" spans="1:8">
      <c r="A747" t="s">
        <v>4</v>
      </c>
      <c r="B747" s="4" t="s">
        <v>5</v>
      </c>
      <c r="C747" s="4" t="s">
        <v>13</v>
      </c>
      <c r="D747" s="4" t="s">
        <v>10</v>
      </c>
      <c r="E747" s="4" t="s">
        <v>6</v>
      </c>
      <c r="F747" s="4" t="s">
        <v>6</v>
      </c>
      <c r="G747" s="4" t="s">
        <v>6</v>
      </c>
      <c r="H747" s="4" t="s">
        <v>6</v>
      </c>
    </row>
    <row r="748" spans="1:8">
      <c r="A748" t="n">
        <v>7147</v>
      </c>
      <c r="B748" s="29" t="n">
        <v>51</v>
      </c>
      <c r="C748" s="7" t="n">
        <v>3</v>
      </c>
      <c r="D748" s="7" t="n">
        <v>0</v>
      </c>
      <c r="E748" s="7" t="s">
        <v>120</v>
      </c>
      <c r="F748" s="7" t="s">
        <v>76</v>
      </c>
      <c r="G748" s="7" t="s">
        <v>75</v>
      </c>
      <c r="H748" s="7" t="s">
        <v>76</v>
      </c>
    </row>
    <row r="749" spans="1:8">
      <c r="A749" t="s">
        <v>4</v>
      </c>
      <c r="B749" s="4" t="s">
        <v>5</v>
      </c>
    </row>
    <row r="750" spans="1:8">
      <c r="A750" t="n">
        <v>7160</v>
      </c>
      <c r="B750" s="32" t="n">
        <v>28</v>
      </c>
    </row>
    <row r="751" spans="1:8">
      <c r="A751" t="s">
        <v>4</v>
      </c>
      <c r="B751" s="4" t="s">
        <v>5</v>
      </c>
      <c r="C751" s="4" t="s">
        <v>10</v>
      </c>
      <c r="D751" s="4" t="s">
        <v>13</v>
      </c>
    </row>
    <row r="752" spans="1:8">
      <c r="A752" t="n">
        <v>7161</v>
      </c>
      <c r="B752" s="33" t="n">
        <v>89</v>
      </c>
      <c r="C752" s="7" t="n">
        <v>65533</v>
      </c>
      <c r="D752" s="7" t="n">
        <v>1</v>
      </c>
    </row>
    <row r="753" spans="1:8">
      <c r="A753" t="s">
        <v>4</v>
      </c>
      <c r="B753" s="4" t="s">
        <v>5</v>
      </c>
      <c r="C753" s="4" t="s">
        <v>13</v>
      </c>
      <c r="D753" s="4" t="s">
        <v>10</v>
      </c>
      <c r="E753" s="4" t="s">
        <v>23</v>
      </c>
    </row>
    <row r="754" spans="1:8">
      <c r="A754" t="n">
        <v>7165</v>
      </c>
      <c r="B754" s="26" t="n">
        <v>58</v>
      </c>
      <c r="C754" s="7" t="n">
        <v>101</v>
      </c>
      <c r="D754" s="7" t="n">
        <v>500</v>
      </c>
      <c r="E754" s="7" t="n">
        <v>1</v>
      </c>
    </row>
    <row r="755" spans="1:8">
      <c r="A755" t="s">
        <v>4</v>
      </c>
      <c r="B755" s="4" t="s">
        <v>5</v>
      </c>
      <c r="C755" s="4" t="s">
        <v>13</v>
      </c>
      <c r="D755" s="4" t="s">
        <v>10</v>
      </c>
    </row>
    <row r="756" spans="1:8">
      <c r="A756" t="n">
        <v>7173</v>
      </c>
      <c r="B756" s="26" t="n">
        <v>58</v>
      </c>
      <c r="C756" s="7" t="n">
        <v>254</v>
      </c>
      <c r="D756" s="7" t="n">
        <v>0</v>
      </c>
    </row>
    <row r="757" spans="1:8">
      <c r="A757" t="s">
        <v>4</v>
      </c>
      <c r="B757" s="4" t="s">
        <v>5</v>
      </c>
      <c r="C757" s="4" t="s">
        <v>13</v>
      </c>
      <c r="D757" s="4" t="s">
        <v>10</v>
      </c>
      <c r="E757" s="4" t="s">
        <v>23</v>
      </c>
      <c r="F757" s="4" t="s">
        <v>23</v>
      </c>
      <c r="G757" s="4" t="s">
        <v>23</v>
      </c>
    </row>
    <row r="758" spans="1:8">
      <c r="A758" t="n">
        <v>7177</v>
      </c>
      <c r="B758" s="50" t="n">
        <v>45</v>
      </c>
      <c r="C758" s="7" t="n">
        <v>15</v>
      </c>
      <c r="D758" s="7" t="n">
        <v>7504</v>
      </c>
      <c r="E758" s="7" t="n">
        <v>-0.319999992847443</v>
      </c>
      <c r="F758" s="7" t="n">
        <v>1.20000004768372</v>
      </c>
      <c r="G758" s="7" t="n">
        <v>0</v>
      </c>
    </row>
    <row r="759" spans="1:8">
      <c r="A759" t="s">
        <v>4</v>
      </c>
      <c r="B759" s="4" t="s">
        <v>5</v>
      </c>
      <c r="C759" s="4" t="s">
        <v>13</v>
      </c>
      <c r="D759" s="4" t="s">
        <v>13</v>
      </c>
      <c r="E759" s="4" t="s">
        <v>23</v>
      </c>
      <c r="F759" s="4" t="s">
        <v>23</v>
      </c>
      <c r="G759" s="4" t="s">
        <v>23</v>
      </c>
      <c r="H759" s="4" t="s">
        <v>10</v>
      </c>
      <c r="I759" s="4" t="s">
        <v>13</v>
      </c>
    </row>
    <row r="760" spans="1:8">
      <c r="A760" t="n">
        <v>7193</v>
      </c>
      <c r="B760" s="50" t="n">
        <v>45</v>
      </c>
      <c r="C760" s="7" t="n">
        <v>4</v>
      </c>
      <c r="D760" s="7" t="n">
        <v>3</v>
      </c>
      <c r="E760" s="7" t="n">
        <v>13</v>
      </c>
      <c r="F760" s="7" t="n">
        <v>345</v>
      </c>
      <c r="G760" s="7" t="n">
        <v>0</v>
      </c>
      <c r="H760" s="7" t="n">
        <v>0</v>
      </c>
      <c r="I760" s="7" t="n">
        <v>0</v>
      </c>
    </row>
    <row r="761" spans="1:8">
      <c r="A761" t="s">
        <v>4</v>
      </c>
      <c r="B761" s="4" t="s">
        <v>5</v>
      </c>
      <c r="C761" s="4" t="s">
        <v>13</v>
      </c>
      <c r="D761" s="4" t="s">
        <v>13</v>
      </c>
      <c r="E761" s="4" t="s">
        <v>23</v>
      </c>
      <c r="F761" s="4" t="s">
        <v>10</v>
      </c>
    </row>
    <row r="762" spans="1:8">
      <c r="A762" t="n">
        <v>7211</v>
      </c>
      <c r="B762" s="50" t="n">
        <v>45</v>
      </c>
      <c r="C762" s="7" t="n">
        <v>5</v>
      </c>
      <c r="D762" s="7" t="n">
        <v>3</v>
      </c>
      <c r="E762" s="7" t="n">
        <v>4.5</v>
      </c>
      <c r="F762" s="7" t="n">
        <v>0</v>
      </c>
    </row>
    <row r="763" spans="1:8">
      <c r="A763" t="s">
        <v>4</v>
      </c>
      <c r="B763" s="4" t="s">
        <v>5</v>
      </c>
      <c r="C763" s="4" t="s">
        <v>13</v>
      </c>
      <c r="D763" s="4" t="s">
        <v>13</v>
      </c>
      <c r="E763" s="4" t="s">
        <v>23</v>
      </c>
      <c r="F763" s="4" t="s">
        <v>10</v>
      </c>
    </row>
    <row r="764" spans="1:8">
      <c r="A764" t="n">
        <v>7220</v>
      </c>
      <c r="B764" s="50" t="n">
        <v>45</v>
      </c>
      <c r="C764" s="7" t="n">
        <v>11</v>
      </c>
      <c r="D764" s="7" t="n">
        <v>3</v>
      </c>
      <c r="E764" s="7" t="n">
        <v>38</v>
      </c>
      <c r="F764" s="7" t="n">
        <v>0</v>
      </c>
    </row>
    <row r="765" spans="1:8">
      <c r="A765" t="s">
        <v>4</v>
      </c>
      <c r="B765" s="4" t="s">
        <v>5</v>
      </c>
      <c r="C765" s="4" t="s">
        <v>10</v>
      </c>
      <c r="D765" s="4" t="s">
        <v>10</v>
      </c>
      <c r="E765" s="4" t="s">
        <v>10</v>
      </c>
    </row>
    <row r="766" spans="1:8">
      <c r="A766" t="n">
        <v>7229</v>
      </c>
      <c r="B766" s="53" t="n">
        <v>61</v>
      </c>
      <c r="C766" s="7" t="n">
        <v>0</v>
      </c>
      <c r="D766" s="7" t="n">
        <v>65533</v>
      </c>
      <c r="E766" s="7" t="n">
        <v>1000</v>
      </c>
    </row>
    <row r="767" spans="1:8">
      <c r="A767" t="s">
        <v>4</v>
      </c>
      <c r="B767" s="4" t="s">
        <v>5</v>
      </c>
      <c r="C767" s="4" t="s">
        <v>10</v>
      </c>
      <c r="D767" s="4" t="s">
        <v>10</v>
      </c>
      <c r="E767" s="4" t="s">
        <v>10</v>
      </c>
    </row>
    <row r="768" spans="1:8">
      <c r="A768" t="n">
        <v>7236</v>
      </c>
      <c r="B768" s="53" t="n">
        <v>61</v>
      </c>
      <c r="C768" s="7" t="n">
        <v>18</v>
      </c>
      <c r="D768" s="7" t="n">
        <v>65533</v>
      </c>
      <c r="E768" s="7" t="n">
        <v>1000</v>
      </c>
    </row>
    <row r="769" spans="1:9">
      <c r="A769" t="s">
        <v>4</v>
      </c>
      <c r="B769" s="4" t="s">
        <v>5</v>
      </c>
      <c r="C769" s="4" t="s">
        <v>10</v>
      </c>
      <c r="D769" s="4" t="s">
        <v>9</v>
      </c>
    </row>
    <row r="770" spans="1:9">
      <c r="A770" t="n">
        <v>7243</v>
      </c>
      <c r="B770" s="42" t="n">
        <v>43</v>
      </c>
      <c r="C770" s="7" t="n">
        <v>0</v>
      </c>
      <c r="D770" s="7" t="n">
        <v>16</v>
      </c>
    </row>
    <row r="771" spans="1:9">
      <c r="A771" t="s">
        <v>4</v>
      </c>
      <c r="B771" s="4" t="s">
        <v>5</v>
      </c>
      <c r="C771" s="4" t="s">
        <v>10</v>
      </c>
      <c r="D771" s="4" t="s">
        <v>13</v>
      </c>
      <c r="E771" s="4" t="s">
        <v>13</v>
      </c>
      <c r="F771" s="4" t="s">
        <v>6</v>
      </c>
    </row>
    <row r="772" spans="1:9">
      <c r="A772" t="n">
        <v>7250</v>
      </c>
      <c r="B772" s="46" t="n">
        <v>47</v>
      </c>
      <c r="C772" s="7" t="n">
        <v>0</v>
      </c>
      <c r="D772" s="7" t="n">
        <v>0</v>
      </c>
      <c r="E772" s="7" t="n">
        <v>0</v>
      </c>
      <c r="F772" s="7" t="s">
        <v>121</v>
      </c>
    </row>
    <row r="773" spans="1:9">
      <c r="A773" t="s">
        <v>4</v>
      </c>
      <c r="B773" s="4" t="s">
        <v>5</v>
      </c>
      <c r="C773" s="4" t="s">
        <v>10</v>
      </c>
    </row>
    <row r="774" spans="1:9">
      <c r="A774" t="n">
        <v>7272</v>
      </c>
      <c r="B774" s="30" t="n">
        <v>16</v>
      </c>
      <c r="C774" s="7" t="n">
        <v>0</v>
      </c>
    </row>
    <row r="775" spans="1:9">
      <c r="A775" t="s">
        <v>4</v>
      </c>
      <c r="B775" s="4" t="s">
        <v>5</v>
      </c>
      <c r="C775" s="4" t="s">
        <v>10</v>
      </c>
      <c r="D775" s="4" t="s">
        <v>13</v>
      </c>
      <c r="E775" s="4" t="s">
        <v>6</v>
      </c>
      <c r="F775" s="4" t="s">
        <v>23</v>
      </c>
      <c r="G775" s="4" t="s">
        <v>23</v>
      </c>
      <c r="H775" s="4" t="s">
        <v>23</v>
      </c>
    </row>
    <row r="776" spans="1:9">
      <c r="A776" t="n">
        <v>7275</v>
      </c>
      <c r="B776" s="41" t="n">
        <v>48</v>
      </c>
      <c r="C776" s="7" t="n">
        <v>0</v>
      </c>
      <c r="D776" s="7" t="n">
        <v>0</v>
      </c>
      <c r="E776" s="7" t="s">
        <v>92</v>
      </c>
      <c r="F776" s="7" t="n">
        <v>0</v>
      </c>
      <c r="G776" s="7" t="n">
        <v>1</v>
      </c>
      <c r="H776" s="7" t="n">
        <v>0</v>
      </c>
    </row>
    <row r="777" spans="1:9">
      <c r="A777" t="s">
        <v>4</v>
      </c>
      <c r="B777" s="4" t="s">
        <v>5</v>
      </c>
      <c r="C777" s="4" t="s">
        <v>13</v>
      </c>
      <c r="D777" s="4" t="s">
        <v>10</v>
      </c>
    </row>
    <row r="778" spans="1:9">
      <c r="A778" t="n">
        <v>7299</v>
      </c>
      <c r="B778" s="26" t="n">
        <v>58</v>
      </c>
      <c r="C778" s="7" t="n">
        <v>255</v>
      </c>
      <c r="D778" s="7" t="n">
        <v>0</v>
      </c>
    </row>
    <row r="779" spans="1:9">
      <c r="A779" t="s">
        <v>4</v>
      </c>
      <c r="B779" s="4" t="s">
        <v>5</v>
      </c>
      <c r="C779" s="4" t="s">
        <v>6</v>
      </c>
      <c r="D779" s="4" t="s">
        <v>6</v>
      </c>
    </row>
    <row r="780" spans="1:9">
      <c r="A780" t="n">
        <v>7303</v>
      </c>
      <c r="B780" s="56" t="n">
        <v>70</v>
      </c>
      <c r="C780" s="7" t="s">
        <v>122</v>
      </c>
      <c r="D780" s="7" t="s">
        <v>123</v>
      </c>
    </row>
    <row r="781" spans="1:9">
      <c r="A781" t="s">
        <v>4</v>
      </c>
      <c r="B781" s="4" t="s">
        <v>5</v>
      </c>
      <c r="C781" s="4" t="s">
        <v>10</v>
      </c>
    </row>
    <row r="782" spans="1:9">
      <c r="A782" t="n">
        <v>7317</v>
      </c>
      <c r="B782" s="30" t="n">
        <v>16</v>
      </c>
      <c r="C782" s="7" t="n">
        <v>500</v>
      </c>
    </row>
    <row r="783" spans="1:9">
      <c r="A783" t="s">
        <v>4</v>
      </c>
      <c r="B783" s="4" t="s">
        <v>5</v>
      </c>
      <c r="C783" s="4" t="s">
        <v>10</v>
      </c>
      <c r="D783" s="4" t="s">
        <v>10</v>
      </c>
      <c r="E783" s="4" t="s">
        <v>23</v>
      </c>
      <c r="F783" s="4" t="s">
        <v>23</v>
      </c>
      <c r="G783" s="4" t="s">
        <v>23</v>
      </c>
      <c r="H783" s="4" t="s">
        <v>23</v>
      </c>
      <c r="I783" s="4" t="s">
        <v>13</v>
      </c>
      <c r="J783" s="4" t="s">
        <v>10</v>
      </c>
    </row>
    <row r="784" spans="1:9">
      <c r="A784" t="n">
        <v>7320</v>
      </c>
      <c r="B784" s="57" t="n">
        <v>55</v>
      </c>
      <c r="C784" s="7" t="n">
        <v>7504</v>
      </c>
      <c r="D784" s="7" t="n">
        <v>65533</v>
      </c>
      <c r="E784" s="7" t="n">
        <v>0.400000005960464</v>
      </c>
      <c r="F784" s="7" t="n">
        <v>0</v>
      </c>
      <c r="G784" s="7" t="n">
        <v>24.8500003814697</v>
      </c>
      <c r="H784" s="7" t="n">
        <v>1.5</v>
      </c>
      <c r="I784" s="7" t="n">
        <v>1</v>
      </c>
      <c r="J784" s="7" t="n">
        <v>0</v>
      </c>
    </row>
    <row r="785" spans="1:10">
      <c r="A785" t="s">
        <v>4</v>
      </c>
      <c r="B785" s="4" t="s">
        <v>5</v>
      </c>
      <c r="C785" s="4" t="s">
        <v>10</v>
      </c>
    </row>
    <row r="786" spans="1:10">
      <c r="A786" t="n">
        <v>7344</v>
      </c>
      <c r="B786" s="30" t="n">
        <v>16</v>
      </c>
      <c r="C786" s="7" t="n">
        <v>100</v>
      </c>
    </row>
    <row r="787" spans="1:10">
      <c r="A787" t="s">
        <v>4</v>
      </c>
      <c r="B787" s="4" t="s">
        <v>5</v>
      </c>
      <c r="C787" s="4" t="s">
        <v>10</v>
      </c>
      <c r="D787" s="4" t="s">
        <v>10</v>
      </c>
      <c r="E787" s="4" t="s">
        <v>23</v>
      </c>
      <c r="F787" s="4" t="s">
        <v>23</v>
      </c>
      <c r="G787" s="4" t="s">
        <v>23</v>
      </c>
      <c r="H787" s="4" t="s">
        <v>23</v>
      </c>
      <c r="I787" s="4" t="s">
        <v>13</v>
      </c>
      <c r="J787" s="4" t="s">
        <v>10</v>
      </c>
    </row>
    <row r="788" spans="1:10">
      <c r="A788" t="n">
        <v>7347</v>
      </c>
      <c r="B788" s="57" t="n">
        <v>55</v>
      </c>
      <c r="C788" s="7" t="n">
        <v>7505</v>
      </c>
      <c r="D788" s="7" t="n">
        <v>65533</v>
      </c>
      <c r="E788" s="7" t="n">
        <v>-0.400000005960464</v>
      </c>
      <c r="F788" s="7" t="n">
        <v>0</v>
      </c>
      <c r="G788" s="7" t="n">
        <v>24.1000003814697</v>
      </c>
      <c r="H788" s="7" t="n">
        <v>1.5</v>
      </c>
      <c r="I788" s="7" t="n">
        <v>1</v>
      </c>
      <c r="J788" s="7" t="n">
        <v>0</v>
      </c>
    </row>
    <row r="789" spans="1:10">
      <c r="A789" t="s">
        <v>4</v>
      </c>
      <c r="B789" s="4" t="s">
        <v>5</v>
      </c>
      <c r="C789" s="4" t="s">
        <v>10</v>
      </c>
    </row>
    <row r="790" spans="1:10">
      <c r="A790" t="n">
        <v>7371</v>
      </c>
      <c r="B790" s="30" t="n">
        <v>16</v>
      </c>
      <c r="C790" s="7" t="n">
        <v>2000</v>
      </c>
    </row>
    <row r="791" spans="1:10">
      <c r="A791" t="s">
        <v>4</v>
      </c>
      <c r="B791" s="4" t="s">
        <v>5</v>
      </c>
      <c r="C791" s="4" t="s">
        <v>6</v>
      </c>
      <c r="D791" s="4" t="s">
        <v>6</v>
      </c>
    </row>
    <row r="792" spans="1:10">
      <c r="A792" t="n">
        <v>7374</v>
      </c>
      <c r="B792" s="56" t="n">
        <v>70</v>
      </c>
      <c r="C792" s="7" t="s">
        <v>122</v>
      </c>
      <c r="D792" s="7" t="s">
        <v>124</v>
      </c>
    </row>
    <row r="793" spans="1:10">
      <c r="A793" t="s">
        <v>4</v>
      </c>
      <c r="B793" s="4" t="s">
        <v>5</v>
      </c>
      <c r="C793" s="4" t="s">
        <v>13</v>
      </c>
      <c r="D793" s="4" t="s">
        <v>13</v>
      </c>
      <c r="E793" s="4" t="s">
        <v>13</v>
      </c>
      <c r="F793" s="4" t="s">
        <v>13</v>
      </c>
    </row>
    <row r="794" spans="1:10">
      <c r="A794" t="n">
        <v>7389</v>
      </c>
      <c r="B794" s="22" t="n">
        <v>14</v>
      </c>
      <c r="C794" s="7" t="n">
        <v>0</v>
      </c>
      <c r="D794" s="7" t="n">
        <v>1</v>
      </c>
      <c r="E794" s="7" t="n">
        <v>0</v>
      </c>
      <c r="F794" s="7" t="n">
        <v>0</v>
      </c>
    </row>
    <row r="795" spans="1:10">
      <c r="A795" t="s">
        <v>4</v>
      </c>
      <c r="B795" s="4" t="s">
        <v>5</v>
      </c>
      <c r="C795" s="4" t="s">
        <v>10</v>
      </c>
      <c r="D795" s="4" t="s">
        <v>10</v>
      </c>
      <c r="E795" s="4" t="s">
        <v>10</v>
      </c>
    </row>
    <row r="796" spans="1:10">
      <c r="A796" t="n">
        <v>7394</v>
      </c>
      <c r="B796" s="53" t="n">
        <v>61</v>
      </c>
      <c r="C796" s="7" t="n">
        <v>7504</v>
      </c>
      <c r="D796" s="7" t="n">
        <v>7505</v>
      </c>
      <c r="E796" s="7" t="n">
        <v>1000</v>
      </c>
    </row>
    <row r="797" spans="1:10">
      <c r="A797" t="s">
        <v>4</v>
      </c>
      <c r="B797" s="4" t="s">
        <v>5</v>
      </c>
      <c r="C797" s="4" t="s">
        <v>10</v>
      </c>
    </row>
    <row r="798" spans="1:10">
      <c r="A798" t="n">
        <v>7401</v>
      </c>
      <c r="B798" s="30" t="n">
        <v>16</v>
      </c>
      <c r="C798" s="7" t="n">
        <v>500</v>
      </c>
    </row>
    <row r="799" spans="1:10">
      <c r="A799" t="s">
        <v>4</v>
      </c>
      <c r="B799" s="4" t="s">
        <v>5</v>
      </c>
      <c r="C799" s="4" t="s">
        <v>13</v>
      </c>
      <c r="D799" s="4" t="s">
        <v>10</v>
      </c>
      <c r="E799" s="4" t="s">
        <v>6</v>
      </c>
    </row>
    <row r="800" spans="1:10">
      <c r="A800" t="n">
        <v>7404</v>
      </c>
      <c r="B800" s="29" t="n">
        <v>51</v>
      </c>
      <c r="C800" s="7" t="n">
        <v>4</v>
      </c>
      <c r="D800" s="7" t="n">
        <v>7504</v>
      </c>
      <c r="E800" s="7" t="s">
        <v>107</v>
      </c>
    </row>
    <row r="801" spans="1:10">
      <c r="A801" t="s">
        <v>4</v>
      </c>
      <c r="B801" s="4" t="s">
        <v>5</v>
      </c>
      <c r="C801" s="4" t="s">
        <v>10</v>
      </c>
    </row>
    <row r="802" spans="1:10">
      <c r="A802" t="n">
        <v>7418</v>
      </c>
      <c r="B802" s="30" t="n">
        <v>16</v>
      </c>
      <c r="C802" s="7" t="n">
        <v>0</v>
      </c>
    </row>
    <row r="803" spans="1:10">
      <c r="A803" t="s">
        <v>4</v>
      </c>
      <c r="B803" s="4" t="s">
        <v>5</v>
      </c>
      <c r="C803" s="4" t="s">
        <v>10</v>
      </c>
      <c r="D803" s="4" t="s">
        <v>13</v>
      </c>
      <c r="E803" s="4" t="s">
        <v>9</v>
      </c>
      <c r="F803" s="4" t="s">
        <v>51</v>
      </c>
      <c r="G803" s="4" t="s">
        <v>13</v>
      </c>
      <c r="H803" s="4" t="s">
        <v>13</v>
      </c>
      <c r="I803" s="4" t="s">
        <v>13</v>
      </c>
      <c r="J803" s="4" t="s">
        <v>9</v>
      </c>
      <c r="K803" s="4" t="s">
        <v>51</v>
      </c>
      <c r="L803" s="4" t="s">
        <v>13</v>
      </c>
      <c r="M803" s="4" t="s">
        <v>13</v>
      </c>
    </row>
    <row r="804" spans="1:10">
      <c r="A804" t="n">
        <v>7421</v>
      </c>
      <c r="B804" s="31" t="n">
        <v>26</v>
      </c>
      <c r="C804" s="7" t="n">
        <v>7504</v>
      </c>
      <c r="D804" s="7" t="n">
        <v>17</v>
      </c>
      <c r="E804" s="7" t="n">
        <v>62341</v>
      </c>
      <c r="F804" s="7" t="s">
        <v>125</v>
      </c>
      <c r="G804" s="7" t="n">
        <v>2</v>
      </c>
      <c r="H804" s="7" t="n">
        <v>3</v>
      </c>
      <c r="I804" s="7" t="n">
        <v>17</v>
      </c>
      <c r="J804" s="7" t="n">
        <v>62342</v>
      </c>
      <c r="K804" s="7" t="s">
        <v>126</v>
      </c>
      <c r="L804" s="7" t="n">
        <v>2</v>
      </c>
      <c r="M804" s="7" t="n">
        <v>0</v>
      </c>
    </row>
    <row r="805" spans="1:10">
      <c r="A805" t="s">
        <v>4</v>
      </c>
      <c r="B805" s="4" t="s">
        <v>5</v>
      </c>
    </row>
    <row r="806" spans="1:10">
      <c r="A806" t="n">
        <v>7596</v>
      </c>
      <c r="B806" s="32" t="n">
        <v>28</v>
      </c>
    </row>
    <row r="807" spans="1:10">
      <c r="A807" t="s">
        <v>4</v>
      </c>
      <c r="B807" s="4" t="s">
        <v>5</v>
      </c>
      <c r="C807" s="4" t="s">
        <v>10</v>
      </c>
      <c r="D807" s="4" t="s">
        <v>10</v>
      </c>
      <c r="E807" s="4" t="s">
        <v>10</v>
      </c>
    </row>
    <row r="808" spans="1:10">
      <c r="A808" t="n">
        <v>7597</v>
      </c>
      <c r="B808" s="53" t="n">
        <v>61</v>
      </c>
      <c r="C808" s="7" t="n">
        <v>7505</v>
      </c>
      <c r="D808" s="7" t="n">
        <v>7504</v>
      </c>
      <c r="E808" s="7" t="n">
        <v>1000</v>
      </c>
    </row>
    <row r="809" spans="1:10">
      <c r="A809" t="s">
        <v>4</v>
      </c>
      <c r="B809" s="4" t="s">
        <v>5</v>
      </c>
      <c r="C809" s="4" t="s">
        <v>10</v>
      </c>
    </row>
    <row r="810" spans="1:10">
      <c r="A810" t="n">
        <v>7604</v>
      </c>
      <c r="B810" s="30" t="n">
        <v>16</v>
      </c>
      <c r="C810" s="7" t="n">
        <v>500</v>
      </c>
    </row>
    <row r="811" spans="1:10">
      <c r="A811" t="s">
        <v>4</v>
      </c>
      <c r="B811" s="4" t="s">
        <v>5</v>
      </c>
      <c r="C811" s="4" t="s">
        <v>13</v>
      </c>
      <c r="D811" s="4" t="s">
        <v>10</v>
      </c>
      <c r="E811" s="4" t="s">
        <v>6</v>
      </c>
    </row>
    <row r="812" spans="1:10">
      <c r="A812" t="n">
        <v>7607</v>
      </c>
      <c r="B812" s="29" t="n">
        <v>51</v>
      </c>
      <c r="C812" s="7" t="n">
        <v>4</v>
      </c>
      <c r="D812" s="7" t="n">
        <v>7505</v>
      </c>
      <c r="E812" s="7" t="s">
        <v>127</v>
      </c>
    </row>
    <row r="813" spans="1:10">
      <c r="A813" t="s">
        <v>4</v>
      </c>
      <c r="B813" s="4" t="s">
        <v>5</v>
      </c>
      <c r="C813" s="4" t="s">
        <v>10</v>
      </c>
    </row>
    <row r="814" spans="1:10">
      <c r="A814" t="n">
        <v>7620</v>
      </c>
      <c r="B814" s="30" t="n">
        <v>16</v>
      </c>
      <c r="C814" s="7" t="n">
        <v>0</v>
      </c>
    </row>
    <row r="815" spans="1:10">
      <c r="A815" t="s">
        <v>4</v>
      </c>
      <c r="B815" s="4" t="s">
        <v>5</v>
      </c>
      <c r="C815" s="4" t="s">
        <v>10</v>
      </c>
      <c r="D815" s="4" t="s">
        <v>13</v>
      </c>
      <c r="E815" s="4" t="s">
        <v>9</v>
      </c>
      <c r="F815" s="4" t="s">
        <v>51</v>
      </c>
      <c r="G815" s="4" t="s">
        <v>13</v>
      </c>
      <c r="H815" s="4" t="s">
        <v>13</v>
      </c>
    </row>
    <row r="816" spans="1:10">
      <c r="A816" t="n">
        <v>7623</v>
      </c>
      <c r="B816" s="31" t="n">
        <v>26</v>
      </c>
      <c r="C816" s="7" t="n">
        <v>7505</v>
      </c>
      <c r="D816" s="7" t="n">
        <v>17</v>
      </c>
      <c r="E816" s="7" t="n">
        <v>62343</v>
      </c>
      <c r="F816" s="7" t="s">
        <v>128</v>
      </c>
      <c r="G816" s="7" t="n">
        <v>2</v>
      </c>
      <c r="H816" s="7" t="n">
        <v>0</v>
      </c>
    </row>
    <row r="817" spans="1:13">
      <c r="A817" t="s">
        <v>4</v>
      </c>
      <c r="B817" s="4" t="s">
        <v>5</v>
      </c>
    </row>
    <row r="818" spans="1:13">
      <c r="A818" t="n">
        <v>7694</v>
      </c>
      <c r="B818" s="32" t="n">
        <v>28</v>
      </c>
    </row>
    <row r="819" spans="1:13">
      <c r="A819" t="s">
        <v>4</v>
      </c>
      <c r="B819" s="4" t="s">
        <v>5</v>
      </c>
      <c r="C819" s="4" t="s">
        <v>10</v>
      </c>
      <c r="D819" s="4" t="s">
        <v>13</v>
      </c>
    </row>
    <row r="820" spans="1:13">
      <c r="A820" t="n">
        <v>7695</v>
      </c>
      <c r="B820" s="33" t="n">
        <v>89</v>
      </c>
      <c r="C820" s="7" t="n">
        <v>65533</v>
      </c>
      <c r="D820" s="7" t="n">
        <v>1</v>
      </c>
    </row>
    <row r="821" spans="1:13">
      <c r="A821" t="s">
        <v>4</v>
      </c>
      <c r="B821" s="4" t="s">
        <v>5</v>
      </c>
      <c r="C821" s="4" t="s">
        <v>10</v>
      </c>
      <c r="D821" s="4" t="s">
        <v>13</v>
      </c>
    </row>
    <row r="822" spans="1:13">
      <c r="A822" t="n">
        <v>7699</v>
      </c>
      <c r="B822" s="58" t="n">
        <v>56</v>
      </c>
      <c r="C822" s="7" t="n">
        <v>7504</v>
      </c>
      <c r="D822" s="7" t="n">
        <v>0</v>
      </c>
    </row>
    <row r="823" spans="1:13">
      <c r="A823" t="s">
        <v>4</v>
      </c>
      <c r="B823" s="4" t="s">
        <v>5</v>
      </c>
      <c r="C823" s="4" t="s">
        <v>10</v>
      </c>
      <c r="D823" s="4" t="s">
        <v>13</v>
      </c>
    </row>
    <row r="824" spans="1:13">
      <c r="A824" t="n">
        <v>7703</v>
      </c>
      <c r="B824" s="58" t="n">
        <v>56</v>
      </c>
      <c r="C824" s="7" t="n">
        <v>7505</v>
      </c>
      <c r="D824" s="7" t="n">
        <v>0</v>
      </c>
    </row>
    <row r="825" spans="1:13">
      <c r="A825" t="s">
        <v>4</v>
      </c>
      <c r="B825" s="4" t="s">
        <v>5</v>
      </c>
      <c r="C825" s="4" t="s">
        <v>13</v>
      </c>
      <c r="D825" s="4" t="s">
        <v>10</v>
      </c>
      <c r="E825" s="4" t="s">
        <v>23</v>
      </c>
    </row>
    <row r="826" spans="1:13">
      <c r="A826" t="n">
        <v>7707</v>
      </c>
      <c r="B826" s="26" t="n">
        <v>58</v>
      </c>
      <c r="C826" s="7" t="n">
        <v>101</v>
      </c>
      <c r="D826" s="7" t="n">
        <v>300</v>
      </c>
      <c r="E826" s="7" t="n">
        <v>1</v>
      </c>
    </row>
    <row r="827" spans="1:13">
      <c r="A827" t="s">
        <v>4</v>
      </c>
      <c r="B827" s="4" t="s">
        <v>5</v>
      </c>
      <c r="C827" s="4" t="s">
        <v>13</v>
      </c>
      <c r="D827" s="4" t="s">
        <v>10</v>
      </c>
    </row>
    <row r="828" spans="1:13">
      <c r="A828" t="n">
        <v>7715</v>
      </c>
      <c r="B828" s="26" t="n">
        <v>58</v>
      </c>
      <c r="C828" s="7" t="n">
        <v>254</v>
      </c>
      <c r="D828" s="7" t="n">
        <v>0</v>
      </c>
    </row>
    <row r="829" spans="1:13">
      <c r="A829" t="s">
        <v>4</v>
      </c>
      <c r="B829" s="4" t="s">
        <v>5</v>
      </c>
      <c r="C829" s="4" t="s">
        <v>13</v>
      </c>
    </row>
    <row r="830" spans="1:13">
      <c r="A830" t="n">
        <v>7719</v>
      </c>
      <c r="B830" s="50" t="n">
        <v>45</v>
      </c>
      <c r="C830" s="7" t="n">
        <v>0</v>
      </c>
    </row>
    <row r="831" spans="1:13">
      <c r="A831" t="s">
        <v>4</v>
      </c>
      <c r="B831" s="4" t="s">
        <v>5</v>
      </c>
      <c r="C831" s="4" t="s">
        <v>13</v>
      </c>
    </row>
    <row r="832" spans="1:13">
      <c r="A832" t="n">
        <v>7721</v>
      </c>
      <c r="B832" s="50" t="n">
        <v>45</v>
      </c>
      <c r="C832" s="7" t="n">
        <v>16</v>
      </c>
    </row>
    <row r="833" spans="1:5">
      <c r="A833" t="s">
        <v>4</v>
      </c>
      <c r="B833" s="4" t="s">
        <v>5</v>
      </c>
      <c r="C833" s="4" t="s">
        <v>13</v>
      </c>
      <c r="D833" s="4" t="s">
        <v>13</v>
      </c>
      <c r="E833" s="4" t="s">
        <v>23</v>
      </c>
      <c r="F833" s="4" t="s">
        <v>23</v>
      </c>
      <c r="G833" s="4" t="s">
        <v>23</v>
      </c>
      <c r="H833" s="4" t="s">
        <v>10</v>
      </c>
    </row>
    <row r="834" spans="1:5">
      <c r="A834" t="n">
        <v>7723</v>
      </c>
      <c r="B834" s="50" t="n">
        <v>45</v>
      </c>
      <c r="C834" s="7" t="n">
        <v>2</v>
      </c>
      <c r="D834" s="7" t="n">
        <v>3</v>
      </c>
      <c r="E834" s="7" t="n">
        <v>-0.850000023841858</v>
      </c>
      <c r="F834" s="7" t="n">
        <v>1.23000001907349</v>
      </c>
      <c r="G834" s="7" t="n">
        <v>29.1000003814697</v>
      </c>
      <c r="H834" s="7" t="n">
        <v>0</v>
      </c>
    </row>
    <row r="835" spans="1:5">
      <c r="A835" t="s">
        <v>4</v>
      </c>
      <c r="B835" s="4" t="s">
        <v>5</v>
      </c>
      <c r="C835" s="4" t="s">
        <v>13</v>
      </c>
      <c r="D835" s="4" t="s">
        <v>13</v>
      </c>
      <c r="E835" s="4" t="s">
        <v>23</v>
      </c>
      <c r="F835" s="4" t="s">
        <v>23</v>
      </c>
      <c r="G835" s="4" t="s">
        <v>23</v>
      </c>
      <c r="H835" s="4" t="s">
        <v>10</v>
      </c>
      <c r="I835" s="4" t="s">
        <v>13</v>
      </c>
    </row>
    <row r="836" spans="1:5">
      <c r="A836" t="n">
        <v>7740</v>
      </c>
      <c r="B836" s="50" t="n">
        <v>45</v>
      </c>
      <c r="C836" s="7" t="n">
        <v>4</v>
      </c>
      <c r="D836" s="7" t="n">
        <v>3</v>
      </c>
      <c r="E836" s="7" t="n">
        <v>-1</v>
      </c>
      <c r="F836" s="7" t="n">
        <v>7</v>
      </c>
      <c r="G836" s="7" t="n">
        <v>10</v>
      </c>
      <c r="H836" s="7" t="n">
        <v>0</v>
      </c>
      <c r="I836" s="7" t="n">
        <v>0</v>
      </c>
    </row>
    <row r="837" spans="1:5">
      <c r="A837" t="s">
        <v>4</v>
      </c>
      <c r="B837" s="4" t="s">
        <v>5</v>
      </c>
      <c r="C837" s="4" t="s">
        <v>13</v>
      </c>
      <c r="D837" s="4" t="s">
        <v>13</v>
      </c>
      <c r="E837" s="4" t="s">
        <v>23</v>
      </c>
      <c r="F837" s="4" t="s">
        <v>10</v>
      </c>
    </row>
    <row r="838" spans="1:5">
      <c r="A838" t="n">
        <v>7758</v>
      </c>
      <c r="B838" s="50" t="n">
        <v>45</v>
      </c>
      <c r="C838" s="7" t="n">
        <v>5</v>
      </c>
      <c r="D838" s="7" t="n">
        <v>3</v>
      </c>
      <c r="E838" s="7" t="n">
        <v>3.90000009536743</v>
      </c>
      <c r="F838" s="7" t="n">
        <v>0</v>
      </c>
    </row>
    <row r="839" spans="1:5">
      <c r="A839" t="s">
        <v>4</v>
      </c>
      <c r="B839" s="4" t="s">
        <v>5</v>
      </c>
      <c r="C839" s="4" t="s">
        <v>13</v>
      </c>
      <c r="D839" s="4" t="s">
        <v>13</v>
      </c>
      <c r="E839" s="4" t="s">
        <v>23</v>
      </c>
      <c r="F839" s="4" t="s">
        <v>10</v>
      </c>
    </row>
    <row r="840" spans="1:5">
      <c r="A840" t="n">
        <v>7767</v>
      </c>
      <c r="B840" s="50" t="n">
        <v>45</v>
      </c>
      <c r="C840" s="7" t="n">
        <v>11</v>
      </c>
      <c r="D840" s="7" t="n">
        <v>3</v>
      </c>
      <c r="E840" s="7" t="n">
        <v>38</v>
      </c>
      <c r="F840" s="7" t="n">
        <v>0</v>
      </c>
    </row>
    <row r="841" spans="1:5">
      <c r="A841" t="s">
        <v>4</v>
      </c>
      <c r="B841" s="4" t="s">
        <v>5</v>
      </c>
      <c r="C841" s="4" t="s">
        <v>10</v>
      </c>
      <c r="D841" s="4" t="s">
        <v>10</v>
      </c>
      <c r="E841" s="4" t="s">
        <v>23</v>
      </c>
      <c r="F841" s="4" t="s">
        <v>13</v>
      </c>
    </row>
    <row r="842" spans="1:5">
      <c r="A842" t="n">
        <v>7776</v>
      </c>
      <c r="B842" s="51" t="n">
        <v>53</v>
      </c>
      <c r="C842" s="7" t="n">
        <v>0</v>
      </c>
      <c r="D842" s="7" t="n">
        <v>7505</v>
      </c>
      <c r="E842" s="7" t="n">
        <v>0</v>
      </c>
      <c r="F842" s="7" t="n">
        <v>0</v>
      </c>
    </row>
    <row r="843" spans="1:5">
      <c r="A843" t="s">
        <v>4</v>
      </c>
      <c r="B843" s="4" t="s">
        <v>5</v>
      </c>
      <c r="C843" s="4" t="s">
        <v>10</v>
      </c>
      <c r="D843" s="4" t="s">
        <v>10</v>
      </c>
      <c r="E843" s="4" t="s">
        <v>23</v>
      </c>
      <c r="F843" s="4" t="s">
        <v>13</v>
      </c>
    </row>
    <row r="844" spans="1:5">
      <c r="A844" t="n">
        <v>7786</v>
      </c>
      <c r="B844" s="51" t="n">
        <v>53</v>
      </c>
      <c r="C844" s="7" t="n">
        <v>18</v>
      </c>
      <c r="D844" s="7" t="n">
        <v>7505</v>
      </c>
      <c r="E844" s="7" t="n">
        <v>0</v>
      </c>
      <c r="F844" s="7" t="n">
        <v>0</v>
      </c>
    </row>
    <row r="845" spans="1:5">
      <c r="A845" t="s">
        <v>4</v>
      </c>
      <c r="B845" s="4" t="s">
        <v>5</v>
      </c>
      <c r="C845" s="4" t="s">
        <v>13</v>
      </c>
      <c r="D845" s="4" t="s">
        <v>10</v>
      </c>
      <c r="E845" s="4" t="s">
        <v>13</v>
      </c>
    </row>
    <row r="846" spans="1:5">
      <c r="A846" t="n">
        <v>7796</v>
      </c>
      <c r="B846" s="13" t="n">
        <v>49</v>
      </c>
      <c r="C846" s="7" t="n">
        <v>1</v>
      </c>
      <c r="D846" s="7" t="n">
        <v>2000</v>
      </c>
      <c r="E846" s="7" t="n">
        <v>0</v>
      </c>
    </row>
    <row r="847" spans="1:5">
      <c r="A847" t="s">
        <v>4</v>
      </c>
      <c r="B847" s="4" t="s">
        <v>5</v>
      </c>
      <c r="C847" s="4" t="s">
        <v>13</v>
      </c>
      <c r="D847" s="4" t="s">
        <v>10</v>
      </c>
    </row>
    <row r="848" spans="1:5">
      <c r="A848" t="n">
        <v>7801</v>
      </c>
      <c r="B848" s="26" t="n">
        <v>58</v>
      </c>
      <c r="C848" s="7" t="n">
        <v>255</v>
      </c>
      <c r="D848" s="7" t="n">
        <v>0</v>
      </c>
    </row>
    <row r="849" spans="1:9">
      <c r="A849" t="s">
        <v>4</v>
      </c>
      <c r="B849" s="4" t="s">
        <v>5</v>
      </c>
      <c r="C849" s="4" t="s">
        <v>10</v>
      </c>
      <c r="D849" s="4" t="s">
        <v>10</v>
      </c>
      <c r="E849" s="4" t="s">
        <v>10</v>
      </c>
    </row>
    <row r="850" spans="1:9">
      <c r="A850" t="n">
        <v>7805</v>
      </c>
      <c r="B850" s="53" t="n">
        <v>61</v>
      </c>
      <c r="C850" s="7" t="n">
        <v>7504</v>
      </c>
      <c r="D850" s="7" t="n">
        <v>0</v>
      </c>
      <c r="E850" s="7" t="n">
        <v>1000</v>
      </c>
    </row>
    <row r="851" spans="1:9">
      <c r="A851" t="s">
        <v>4</v>
      </c>
      <c r="B851" s="4" t="s">
        <v>5</v>
      </c>
      <c r="C851" s="4" t="s">
        <v>9</v>
      </c>
    </row>
    <row r="852" spans="1:9">
      <c r="A852" t="n">
        <v>7812</v>
      </c>
      <c r="B852" s="21" t="n">
        <v>15</v>
      </c>
      <c r="C852" s="7" t="n">
        <v>256</v>
      </c>
    </row>
    <row r="853" spans="1:9">
      <c r="A853" t="s">
        <v>4</v>
      </c>
      <c r="B853" s="4" t="s">
        <v>5</v>
      </c>
      <c r="C853" s="4" t="s">
        <v>13</v>
      </c>
      <c r="D853" s="4" t="s">
        <v>10</v>
      </c>
      <c r="E853" s="4" t="s">
        <v>6</v>
      </c>
    </row>
    <row r="854" spans="1:9">
      <c r="A854" t="n">
        <v>7817</v>
      </c>
      <c r="B854" s="29" t="n">
        <v>51</v>
      </c>
      <c r="C854" s="7" t="n">
        <v>4</v>
      </c>
      <c r="D854" s="7" t="n">
        <v>7504</v>
      </c>
      <c r="E854" s="7" t="s">
        <v>129</v>
      </c>
    </row>
    <row r="855" spans="1:9">
      <c r="A855" t="s">
        <v>4</v>
      </c>
      <c r="B855" s="4" t="s">
        <v>5</v>
      </c>
      <c r="C855" s="4" t="s">
        <v>10</v>
      </c>
    </row>
    <row r="856" spans="1:9">
      <c r="A856" t="n">
        <v>7830</v>
      </c>
      <c r="B856" s="30" t="n">
        <v>16</v>
      </c>
      <c r="C856" s="7" t="n">
        <v>0</v>
      </c>
    </row>
    <row r="857" spans="1:9">
      <c r="A857" t="s">
        <v>4</v>
      </c>
      <c r="B857" s="4" t="s">
        <v>5</v>
      </c>
      <c r="C857" s="4" t="s">
        <v>10</v>
      </c>
      <c r="D857" s="4" t="s">
        <v>13</v>
      </c>
      <c r="E857" s="4" t="s">
        <v>9</v>
      </c>
      <c r="F857" s="4" t="s">
        <v>51</v>
      </c>
      <c r="G857" s="4" t="s">
        <v>13</v>
      </c>
      <c r="H857" s="4" t="s">
        <v>13</v>
      </c>
    </row>
    <row r="858" spans="1:9">
      <c r="A858" t="n">
        <v>7833</v>
      </c>
      <c r="B858" s="31" t="n">
        <v>26</v>
      </c>
      <c r="C858" s="7" t="n">
        <v>7504</v>
      </c>
      <c r="D858" s="7" t="n">
        <v>17</v>
      </c>
      <c r="E858" s="7" t="n">
        <v>62344</v>
      </c>
      <c r="F858" s="7" t="s">
        <v>130</v>
      </c>
      <c r="G858" s="7" t="n">
        <v>2</v>
      </c>
      <c r="H858" s="7" t="n">
        <v>0</v>
      </c>
    </row>
    <row r="859" spans="1:9">
      <c r="A859" t="s">
        <v>4</v>
      </c>
      <c r="B859" s="4" t="s">
        <v>5</v>
      </c>
    </row>
    <row r="860" spans="1:9">
      <c r="A860" t="n">
        <v>7852</v>
      </c>
      <c r="B860" s="32" t="n">
        <v>28</v>
      </c>
    </row>
    <row r="861" spans="1:9">
      <c r="A861" t="s">
        <v>4</v>
      </c>
      <c r="B861" s="4" t="s">
        <v>5</v>
      </c>
      <c r="C861" s="4" t="s">
        <v>10</v>
      </c>
      <c r="D861" s="4" t="s">
        <v>10</v>
      </c>
      <c r="E861" s="4" t="s">
        <v>10</v>
      </c>
    </row>
    <row r="862" spans="1:9">
      <c r="A862" t="n">
        <v>7853</v>
      </c>
      <c r="B862" s="53" t="n">
        <v>61</v>
      </c>
      <c r="C862" s="7" t="n">
        <v>7505</v>
      </c>
      <c r="D862" s="7" t="n">
        <v>0</v>
      </c>
      <c r="E862" s="7" t="n">
        <v>1000</v>
      </c>
    </row>
    <row r="863" spans="1:9">
      <c r="A863" t="s">
        <v>4</v>
      </c>
      <c r="B863" s="4" t="s">
        <v>5</v>
      </c>
      <c r="C863" s="4" t="s">
        <v>13</v>
      </c>
      <c r="D863" s="4" t="s">
        <v>10</v>
      </c>
      <c r="E863" s="4" t="s">
        <v>6</v>
      </c>
    </row>
    <row r="864" spans="1:9">
      <c r="A864" t="n">
        <v>7860</v>
      </c>
      <c r="B864" s="29" t="n">
        <v>51</v>
      </c>
      <c r="C864" s="7" t="n">
        <v>4</v>
      </c>
      <c r="D864" s="7" t="n">
        <v>7505</v>
      </c>
      <c r="E864" s="7" t="s">
        <v>129</v>
      </c>
    </row>
    <row r="865" spans="1:8">
      <c r="A865" t="s">
        <v>4</v>
      </c>
      <c r="B865" s="4" t="s">
        <v>5</v>
      </c>
      <c r="C865" s="4" t="s">
        <v>10</v>
      </c>
    </row>
    <row r="866" spans="1:8">
      <c r="A866" t="n">
        <v>7873</v>
      </c>
      <c r="B866" s="30" t="n">
        <v>16</v>
      </c>
      <c r="C866" s="7" t="n">
        <v>0</v>
      </c>
    </row>
    <row r="867" spans="1:8">
      <c r="A867" t="s">
        <v>4</v>
      </c>
      <c r="B867" s="4" t="s">
        <v>5</v>
      </c>
      <c r="C867" s="4" t="s">
        <v>10</v>
      </c>
      <c r="D867" s="4" t="s">
        <v>13</v>
      </c>
      <c r="E867" s="4" t="s">
        <v>9</v>
      </c>
      <c r="F867" s="4" t="s">
        <v>51</v>
      </c>
      <c r="G867" s="4" t="s">
        <v>13</v>
      </c>
      <c r="H867" s="4" t="s">
        <v>13</v>
      </c>
    </row>
    <row r="868" spans="1:8">
      <c r="A868" t="n">
        <v>7876</v>
      </c>
      <c r="B868" s="31" t="n">
        <v>26</v>
      </c>
      <c r="C868" s="7" t="n">
        <v>7505</v>
      </c>
      <c r="D868" s="7" t="n">
        <v>17</v>
      </c>
      <c r="E868" s="7" t="n">
        <v>62345</v>
      </c>
      <c r="F868" s="7" t="s">
        <v>131</v>
      </c>
      <c r="G868" s="7" t="n">
        <v>2</v>
      </c>
      <c r="H868" s="7" t="n">
        <v>0</v>
      </c>
    </row>
    <row r="869" spans="1:8">
      <c r="A869" t="s">
        <v>4</v>
      </c>
      <c r="B869" s="4" t="s">
        <v>5</v>
      </c>
    </row>
    <row r="870" spans="1:8">
      <c r="A870" t="n">
        <v>7898</v>
      </c>
      <c r="B870" s="32" t="n">
        <v>28</v>
      </c>
    </row>
    <row r="871" spans="1:8">
      <c r="A871" t="s">
        <v>4</v>
      </c>
      <c r="B871" s="4" t="s">
        <v>5</v>
      </c>
      <c r="C871" s="4" t="s">
        <v>10</v>
      </c>
      <c r="D871" s="4" t="s">
        <v>13</v>
      </c>
      <c r="E871" s="4" t="s">
        <v>23</v>
      </c>
      <c r="F871" s="4" t="s">
        <v>10</v>
      </c>
    </row>
    <row r="872" spans="1:8">
      <c r="A872" t="n">
        <v>7899</v>
      </c>
      <c r="B872" s="54" t="n">
        <v>59</v>
      </c>
      <c r="C872" s="7" t="n">
        <v>7504</v>
      </c>
      <c r="D872" s="7" t="n">
        <v>16</v>
      </c>
      <c r="E872" s="7" t="n">
        <v>0.150000005960464</v>
      </c>
      <c r="F872" s="7" t="n">
        <v>0</v>
      </c>
    </row>
    <row r="873" spans="1:8">
      <c r="A873" t="s">
        <v>4</v>
      </c>
      <c r="B873" s="4" t="s">
        <v>5</v>
      </c>
      <c r="C873" s="4" t="s">
        <v>10</v>
      </c>
    </row>
    <row r="874" spans="1:8">
      <c r="A874" t="n">
        <v>7909</v>
      </c>
      <c r="B874" s="30" t="n">
        <v>16</v>
      </c>
      <c r="C874" s="7" t="n">
        <v>50</v>
      </c>
    </row>
    <row r="875" spans="1:8">
      <c r="A875" t="s">
        <v>4</v>
      </c>
      <c r="B875" s="4" t="s">
        <v>5</v>
      </c>
      <c r="C875" s="4" t="s">
        <v>10</v>
      </c>
      <c r="D875" s="4" t="s">
        <v>13</v>
      </c>
      <c r="E875" s="4" t="s">
        <v>23</v>
      </c>
      <c r="F875" s="4" t="s">
        <v>10</v>
      </c>
    </row>
    <row r="876" spans="1:8">
      <c r="A876" t="n">
        <v>7912</v>
      </c>
      <c r="B876" s="54" t="n">
        <v>59</v>
      </c>
      <c r="C876" s="7" t="n">
        <v>7505</v>
      </c>
      <c r="D876" s="7" t="n">
        <v>16</v>
      </c>
      <c r="E876" s="7" t="n">
        <v>0.150000005960464</v>
      </c>
      <c r="F876" s="7" t="n">
        <v>0</v>
      </c>
    </row>
    <row r="877" spans="1:8">
      <c r="A877" t="s">
        <v>4</v>
      </c>
      <c r="B877" s="4" t="s">
        <v>5</v>
      </c>
      <c r="C877" s="4" t="s">
        <v>10</v>
      </c>
    </row>
    <row r="878" spans="1:8">
      <c r="A878" t="n">
        <v>7922</v>
      </c>
      <c r="B878" s="30" t="n">
        <v>16</v>
      </c>
      <c r="C878" s="7" t="n">
        <v>1000</v>
      </c>
    </row>
    <row r="879" spans="1:8">
      <c r="A879" t="s">
        <v>4</v>
      </c>
      <c r="B879" s="4" t="s">
        <v>5</v>
      </c>
      <c r="C879" s="4" t="s">
        <v>13</v>
      </c>
      <c r="D879" s="4" t="s">
        <v>23</v>
      </c>
      <c r="E879" s="4" t="s">
        <v>23</v>
      </c>
      <c r="F879" s="4" t="s">
        <v>23</v>
      </c>
    </row>
    <row r="880" spans="1:8">
      <c r="A880" t="n">
        <v>7925</v>
      </c>
      <c r="B880" s="50" t="n">
        <v>45</v>
      </c>
      <c r="C880" s="7" t="n">
        <v>9</v>
      </c>
      <c r="D880" s="7" t="n">
        <v>0.0500000007450581</v>
      </c>
      <c r="E880" s="7" t="n">
        <v>0.0500000007450581</v>
      </c>
      <c r="F880" s="7" t="n">
        <v>0.200000002980232</v>
      </c>
    </row>
    <row r="881" spans="1:8">
      <c r="A881" t="s">
        <v>4</v>
      </c>
      <c r="B881" s="4" t="s">
        <v>5</v>
      </c>
      <c r="C881" s="4" t="s">
        <v>13</v>
      </c>
      <c r="D881" s="4" t="s">
        <v>10</v>
      </c>
      <c r="E881" s="4" t="s">
        <v>6</v>
      </c>
    </row>
    <row r="882" spans="1:8">
      <c r="A882" t="n">
        <v>7939</v>
      </c>
      <c r="B882" s="29" t="n">
        <v>51</v>
      </c>
      <c r="C882" s="7" t="n">
        <v>4</v>
      </c>
      <c r="D882" s="7" t="n">
        <v>0</v>
      </c>
      <c r="E882" s="7" t="s">
        <v>132</v>
      </c>
    </row>
    <row r="883" spans="1:8">
      <c r="A883" t="s">
        <v>4</v>
      </c>
      <c r="B883" s="4" t="s">
        <v>5</v>
      </c>
      <c r="C883" s="4" t="s">
        <v>10</v>
      </c>
    </row>
    <row r="884" spans="1:8">
      <c r="A884" t="n">
        <v>7952</v>
      </c>
      <c r="B884" s="30" t="n">
        <v>16</v>
      </c>
      <c r="C884" s="7" t="n">
        <v>0</v>
      </c>
    </row>
    <row r="885" spans="1:8">
      <c r="A885" t="s">
        <v>4</v>
      </c>
      <c r="B885" s="4" t="s">
        <v>5</v>
      </c>
      <c r="C885" s="4" t="s">
        <v>10</v>
      </c>
      <c r="D885" s="4" t="s">
        <v>13</v>
      </c>
      <c r="E885" s="4" t="s">
        <v>9</v>
      </c>
      <c r="F885" s="4" t="s">
        <v>51</v>
      </c>
      <c r="G885" s="4" t="s">
        <v>13</v>
      </c>
      <c r="H885" s="4" t="s">
        <v>13</v>
      </c>
    </row>
    <row r="886" spans="1:8">
      <c r="A886" t="n">
        <v>7955</v>
      </c>
      <c r="B886" s="31" t="n">
        <v>26</v>
      </c>
      <c r="C886" s="7" t="n">
        <v>0</v>
      </c>
      <c r="D886" s="7" t="n">
        <v>17</v>
      </c>
      <c r="E886" s="7" t="n">
        <v>62346</v>
      </c>
      <c r="F886" s="7" t="s">
        <v>133</v>
      </c>
      <c r="G886" s="7" t="n">
        <v>2</v>
      </c>
      <c r="H886" s="7" t="n">
        <v>0</v>
      </c>
    </row>
    <row r="887" spans="1:8">
      <c r="A887" t="s">
        <v>4</v>
      </c>
      <c r="B887" s="4" t="s">
        <v>5</v>
      </c>
    </row>
    <row r="888" spans="1:8">
      <c r="A888" t="n">
        <v>7980</v>
      </c>
      <c r="B888" s="32" t="n">
        <v>28</v>
      </c>
    </row>
    <row r="889" spans="1:8">
      <c r="A889" t="s">
        <v>4</v>
      </c>
      <c r="B889" s="4" t="s">
        <v>5</v>
      </c>
      <c r="C889" s="4" t="s">
        <v>13</v>
      </c>
      <c r="D889" s="4" t="s">
        <v>10</v>
      </c>
      <c r="E889" s="4" t="s">
        <v>10</v>
      </c>
      <c r="F889" s="4" t="s">
        <v>9</v>
      </c>
    </row>
    <row r="890" spans="1:8">
      <c r="A890" t="n">
        <v>7981</v>
      </c>
      <c r="B890" s="59" t="n">
        <v>84</v>
      </c>
      <c r="C890" s="7" t="n">
        <v>0</v>
      </c>
      <c r="D890" s="7" t="n">
        <v>0</v>
      </c>
      <c r="E890" s="7" t="n">
        <v>0</v>
      </c>
      <c r="F890" s="7" t="n">
        <v>1058642330</v>
      </c>
    </row>
    <row r="891" spans="1:8">
      <c r="A891" t="s">
        <v>4</v>
      </c>
      <c r="B891" s="4" t="s">
        <v>5</v>
      </c>
      <c r="C891" s="4" t="s">
        <v>10</v>
      </c>
      <c r="D891" s="4" t="s">
        <v>13</v>
      </c>
      <c r="E891" s="4" t="s">
        <v>6</v>
      </c>
      <c r="F891" s="4" t="s">
        <v>23</v>
      </c>
      <c r="G891" s="4" t="s">
        <v>23</v>
      </c>
      <c r="H891" s="4" t="s">
        <v>23</v>
      </c>
    </row>
    <row r="892" spans="1:8">
      <c r="A892" t="n">
        <v>7991</v>
      </c>
      <c r="B892" s="41" t="n">
        <v>48</v>
      </c>
      <c r="C892" s="7" t="n">
        <v>0</v>
      </c>
      <c r="D892" s="7" t="n">
        <v>0</v>
      </c>
      <c r="E892" s="7" t="s">
        <v>98</v>
      </c>
      <c r="F892" s="7" t="n">
        <v>-1</v>
      </c>
      <c r="G892" s="7" t="n">
        <v>1</v>
      </c>
      <c r="H892" s="7" t="n">
        <v>0</v>
      </c>
    </row>
    <row r="893" spans="1:8">
      <c r="A893" t="s">
        <v>4</v>
      </c>
      <c r="B893" s="4" t="s">
        <v>5</v>
      </c>
      <c r="C893" s="4" t="s">
        <v>10</v>
      </c>
    </row>
    <row r="894" spans="1:8">
      <c r="A894" t="n">
        <v>8023</v>
      </c>
      <c r="B894" s="30" t="n">
        <v>16</v>
      </c>
      <c r="C894" s="7" t="n">
        <v>400</v>
      </c>
    </row>
    <row r="895" spans="1:8">
      <c r="A895" t="s">
        <v>4</v>
      </c>
      <c r="B895" s="4" t="s">
        <v>5</v>
      </c>
      <c r="C895" s="4" t="s">
        <v>13</v>
      </c>
      <c r="D895" s="4" t="s">
        <v>10</v>
      </c>
      <c r="E895" s="4" t="s">
        <v>23</v>
      </c>
      <c r="F895" s="4" t="s">
        <v>10</v>
      </c>
      <c r="G895" s="4" t="s">
        <v>9</v>
      </c>
      <c r="H895" s="4" t="s">
        <v>9</v>
      </c>
      <c r="I895" s="4" t="s">
        <v>10</v>
      </c>
      <c r="J895" s="4" t="s">
        <v>10</v>
      </c>
      <c r="K895" s="4" t="s">
        <v>9</v>
      </c>
      <c r="L895" s="4" t="s">
        <v>9</v>
      </c>
      <c r="M895" s="4" t="s">
        <v>9</v>
      </c>
      <c r="N895" s="4" t="s">
        <v>9</v>
      </c>
      <c r="O895" s="4" t="s">
        <v>6</v>
      </c>
    </row>
    <row r="896" spans="1:8">
      <c r="A896" t="n">
        <v>8026</v>
      </c>
      <c r="B896" s="10" t="n">
        <v>50</v>
      </c>
      <c r="C896" s="7" t="n">
        <v>0</v>
      </c>
      <c r="D896" s="7" t="n">
        <v>2031</v>
      </c>
      <c r="E896" s="7" t="n">
        <v>1</v>
      </c>
      <c r="F896" s="7" t="n">
        <v>0</v>
      </c>
      <c r="G896" s="7" t="n">
        <v>0</v>
      </c>
      <c r="H896" s="7" t="n">
        <v>0</v>
      </c>
      <c r="I896" s="7" t="n">
        <v>0</v>
      </c>
      <c r="J896" s="7" t="n">
        <v>65533</v>
      </c>
      <c r="K896" s="7" t="n">
        <v>0</v>
      </c>
      <c r="L896" s="7" t="n">
        <v>0</v>
      </c>
      <c r="M896" s="7" t="n">
        <v>0</v>
      </c>
      <c r="N896" s="7" t="n">
        <v>0</v>
      </c>
      <c r="O896" s="7" t="s">
        <v>12</v>
      </c>
    </row>
    <row r="897" spans="1:15">
      <c r="A897" t="s">
        <v>4</v>
      </c>
      <c r="B897" s="4" t="s">
        <v>5</v>
      </c>
      <c r="C897" s="4" t="s">
        <v>13</v>
      </c>
      <c r="D897" s="4" t="s">
        <v>13</v>
      </c>
      <c r="E897" s="4" t="s">
        <v>23</v>
      </c>
      <c r="F897" s="4" t="s">
        <v>23</v>
      </c>
      <c r="G897" s="4" t="s">
        <v>23</v>
      </c>
      <c r="H897" s="4" t="s">
        <v>10</v>
      </c>
    </row>
    <row r="898" spans="1:15">
      <c r="A898" t="n">
        <v>8065</v>
      </c>
      <c r="B898" s="50" t="n">
        <v>45</v>
      </c>
      <c r="C898" s="7" t="n">
        <v>2</v>
      </c>
      <c r="D898" s="7" t="n">
        <v>3</v>
      </c>
      <c r="E898" s="7" t="n">
        <v>-0.25</v>
      </c>
      <c r="F898" s="7" t="n">
        <v>1.23000001907349</v>
      </c>
      <c r="G898" s="7" t="n">
        <v>25.1000003814697</v>
      </c>
      <c r="H898" s="7" t="n">
        <v>600</v>
      </c>
    </row>
    <row r="899" spans="1:15">
      <c r="A899" t="s">
        <v>4</v>
      </c>
      <c r="B899" s="4" t="s">
        <v>5</v>
      </c>
      <c r="C899" s="4" t="s">
        <v>13</v>
      </c>
      <c r="D899" s="4" t="s">
        <v>13</v>
      </c>
      <c r="E899" s="4" t="s">
        <v>23</v>
      </c>
      <c r="F899" s="4" t="s">
        <v>23</v>
      </c>
      <c r="G899" s="4" t="s">
        <v>23</v>
      </c>
      <c r="H899" s="4" t="s">
        <v>10</v>
      </c>
      <c r="I899" s="4" t="s">
        <v>13</v>
      </c>
    </row>
    <row r="900" spans="1:15">
      <c r="A900" t="n">
        <v>8082</v>
      </c>
      <c r="B900" s="50" t="n">
        <v>45</v>
      </c>
      <c r="C900" s="7" t="n">
        <v>4</v>
      </c>
      <c r="D900" s="7" t="n">
        <v>3</v>
      </c>
      <c r="E900" s="7" t="n">
        <v>1</v>
      </c>
      <c r="F900" s="7" t="n">
        <v>15</v>
      </c>
      <c r="G900" s="7" t="n">
        <v>15</v>
      </c>
      <c r="H900" s="7" t="n">
        <v>600</v>
      </c>
      <c r="I900" s="7" t="n">
        <v>0</v>
      </c>
    </row>
    <row r="901" spans="1:15">
      <c r="A901" t="s">
        <v>4</v>
      </c>
      <c r="B901" s="4" t="s">
        <v>5</v>
      </c>
      <c r="C901" s="4" t="s">
        <v>13</v>
      </c>
      <c r="D901" s="4" t="s">
        <v>13</v>
      </c>
      <c r="E901" s="4" t="s">
        <v>23</v>
      </c>
      <c r="F901" s="4" t="s">
        <v>10</v>
      </c>
    </row>
    <row r="902" spans="1:15">
      <c r="A902" t="n">
        <v>8100</v>
      </c>
      <c r="B902" s="50" t="n">
        <v>45</v>
      </c>
      <c r="C902" s="7" t="n">
        <v>5</v>
      </c>
      <c r="D902" s="7" t="n">
        <v>3</v>
      </c>
      <c r="E902" s="7" t="n">
        <v>3.29999995231628</v>
      </c>
      <c r="F902" s="7" t="n">
        <v>600</v>
      </c>
    </row>
    <row r="903" spans="1:15">
      <c r="A903" t="s">
        <v>4</v>
      </c>
      <c r="B903" s="4" t="s">
        <v>5</v>
      </c>
      <c r="C903" s="4" t="s">
        <v>10</v>
      </c>
      <c r="D903" s="4" t="s">
        <v>9</v>
      </c>
    </row>
    <row r="904" spans="1:15">
      <c r="A904" t="n">
        <v>8109</v>
      </c>
      <c r="B904" s="42" t="n">
        <v>43</v>
      </c>
      <c r="C904" s="7" t="n">
        <v>0</v>
      </c>
      <c r="D904" s="7" t="n">
        <v>512</v>
      </c>
    </row>
    <row r="905" spans="1:15">
      <c r="A905" t="s">
        <v>4</v>
      </c>
      <c r="B905" s="4" t="s">
        <v>5</v>
      </c>
      <c r="C905" s="4" t="s">
        <v>10</v>
      </c>
      <c r="D905" s="4" t="s">
        <v>10</v>
      </c>
      <c r="E905" s="4" t="s">
        <v>23</v>
      </c>
      <c r="F905" s="4" t="s">
        <v>23</v>
      </c>
      <c r="G905" s="4" t="s">
        <v>23</v>
      </c>
      <c r="H905" s="4" t="s">
        <v>23</v>
      </c>
      <c r="I905" s="4" t="s">
        <v>23</v>
      </c>
      <c r="J905" s="4" t="s">
        <v>13</v>
      </c>
      <c r="K905" s="4" t="s">
        <v>10</v>
      </c>
    </row>
    <row r="906" spans="1:15">
      <c r="A906" t="n">
        <v>8116</v>
      </c>
      <c r="B906" s="57" t="n">
        <v>55</v>
      </c>
      <c r="C906" s="7" t="n">
        <v>0</v>
      </c>
      <c r="D906" s="7" t="n">
        <v>65026</v>
      </c>
      <c r="E906" s="7" t="n">
        <v>-0.610000014305115</v>
      </c>
      <c r="F906" s="7" t="n">
        <v>0.300000011920929</v>
      </c>
      <c r="G906" s="7" t="n">
        <v>25.5100002288818</v>
      </c>
      <c r="H906" s="7" t="n">
        <v>0.0500000007450581</v>
      </c>
      <c r="I906" s="7" t="n">
        <v>3.29999995231628</v>
      </c>
      <c r="J906" s="7" t="n">
        <v>0</v>
      </c>
      <c r="K906" s="7" t="n">
        <v>1</v>
      </c>
    </row>
    <row r="907" spans="1:15">
      <c r="A907" t="s">
        <v>4</v>
      </c>
      <c r="B907" s="4" t="s">
        <v>5</v>
      </c>
      <c r="C907" s="4" t="s">
        <v>13</v>
      </c>
      <c r="D907" s="4" t="s">
        <v>10</v>
      </c>
      <c r="E907" s="4" t="s">
        <v>9</v>
      </c>
      <c r="F907" s="4" t="s">
        <v>10</v>
      </c>
      <c r="G907" s="4" t="s">
        <v>9</v>
      </c>
      <c r="H907" s="4" t="s">
        <v>13</v>
      </c>
    </row>
    <row r="908" spans="1:15">
      <c r="A908" t="n">
        <v>8144</v>
      </c>
      <c r="B908" s="13" t="n">
        <v>49</v>
      </c>
      <c r="C908" s="7" t="n">
        <v>0</v>
      </c>
      <c r="D908" s="7" t="n">
        <v>308</v>
      </c>
      <c r="E908" s="7" t="n">
        <v>1065353216</v>
      </c>
      <c r="F908" s="7" t="n">
        <v>0</v>
      </c>
      <c r="G908" s="7" t="n">
        <v>0</v>
      </c>
      <c r="H908" s="7" t="n">
        <v>0</v>
      </c>
    </row>
    <row r="909" spans="1:15">
      <c r="A909" t="s">
        <v>4</v>
      </c>
      <c r="B909" s="4" t="s">
        <v>5</v>
      </c>
      <c r="C909" s="4" t="s">
        <v>13</v>
      </c>
      <c r="D909" s="4" t="s">
        <v>10</v>
      </c>
      <c r="E909" s="4" t="s">
        <v>10</v>
      </c>
    </row>
    <row r="910" spans="1:15">
      <c r="A910" t="n">
        <v>8159</v>
      </c>
      <c r="B910" s="13" t="n">
        <v>49</v>
      </c>
      <c r="C910" s="7" t="n">
        <v>5</v>
      </c>
      <c r="D910" s="7" t="n">
        <v>127</v>
      </c>
      <c r="E910" s="7" t="n">
        <v>308</v>
      </c>
    </row>
    <row r="911" spans="1:15">
      <c r="A911" t="s">
        <v>4</v>
      </c>
      <c r="B911" s="4" t="s">
        <v>5</v>
      </c>
      <c r="C911" s="4" t="s">
        <v>10</v>
      </c>
      <c r="D911" s="4" t="s">
        <v>13</v>
      </c>
    </row>
    <row r="912" spans="1:15">
      <c r="A912" t="n">
        <v>8165</v>
      </c>
      <c r="B912" s="58" t="n">
        <v>56</v>
      </c>
      <c r="C912" s="7" t="n">
        <v>0</v>
      </c>
      <c r="D912" s="7" t="n">
        <v>0</v>
      </c>
    </row>
    <row r="913" spans="1:11">
      <c r="A913" t="s">
        <v>4</v>
      </c>
      <c r="B913" s="4" t="s">
        <v>5</v>
      </c>
      <c r="C913" s="4" t="s">
        <v>13</v>
      </c>
      <c r="D913" s="4" t="s">
        <v>10</v>
      </c>
      <c r="E913" s="4" t="s">
        <v>10</v>
      </c>
      <c r="F913" s="4" t="s">
        <v>9</v>
      </c>
    </row>
    <row r="914" spans="1:11">
      <c r="A914" t="n">
        <v>8169</v>
      </c>
      <c r="B914" s="59" t="n">
        <v>84</v>
      </c>
      <c r="C914" s="7" t="n">
        <v>1</v>
      </c>
      <c r="D914" s="7" t="n">
        <v>0</v>
      </c>
      <c r="E914" s="7" t="n">
        <v>0</v>
      </c>
      <c r="F914" s="7" t="n">
        <v>0</v>
      </c>
    </row>
    <row r="915" spans="1:11">
      <c r="A915" t="s">
        <v>4</v>
      </c>
      <c r="B915" s="4" t="s">
        <v>5</v>
      </c>
      <c r="C915" s="4" t="s">
        <v>13</v>
      </c>
    </row>
    <row r="916" spans="1:11">
      <c r="A916" t="n">
        <v>8179</v>
      </c>
      <c r="B916" s="50" t="n">
        <v>45</v>
      </c>
      <c r="C916" s="7" t="n">
        <v>0</v>
      </c>
    </row>
    <row r="917" spans="1:11">
      <c r="A917" t="s">
        <v>4</v>
      </c>
      <c r="B917" s="4" t="s">
        <v>5</v>
      </c>
      <c r="C917" s="4" t="s">
        <v>10</v>
      </c>
    </row>
    <row r="918" spans="1:11">
      <c r="A918" t="n">
        <v>8181</v>
      </c>
      <c r="B918" s="9" t="n">
        <v>12</v>
      </c>
      <c r="C918" s="7" t="n">
        <v>6465</v>
      </c>
    </row>
    <row r="919" spans="1:11">
      <c r="A919" t="s">
        <v>4</v>
      </c>
      <c r="B919" s="4" t="s">
        <v>5</v>
      </c>
      <c r="C919" s="4" t="s">
        <v>13</v>
      </c>
      <c r="D919" s="4" t="s">
        <v>10</v>
      </c>
      <c r="E919" s="4" t="s">
        <v>10</v>
      </c>
      <c r="F919" s="4" t="s">
        <v>13</v>
      </c>
      <c r="G919" s="4" t="s">
        <v>9</v>
      </c>
    </row>
    <row r="920" spans="1:11">
      <c r="A920" t="n">
        <v>8184</v>
      </c>
      <c r="B920" s="60" t="n">
        <v>95</v>
      </c>
      <c r="C920" s="7" t="n">
        <v>0</v>
      </c>
      <c r="D920" s="7" t="n">
        <v>0</v>
      </c>
      <c r="E920" s="7" t="n">
        <v>18</v>
      </c>
      <c r="F920" s="7" t="n">
        <v>255</v>
      </c>
      <c r="G920" s="7" t="n">
        <v>0</v>
      </c>
    </row>
    <row r="921" spans="1:11">
      <c r="A921" t="s">
        <v>4</v>
      </c>
      <c r="B921" s="4" t="s">
        <v>5</v>
      </c>
      <c r="C921" s="4" t="s">
        <v>13</v>
      </c>
      <c r="D921" s="4" t="s">
        <v>9</v>
      </c>
      <c r="E921" s="4" t="s">
        <v>13</v>
      </c>
      <c r="F921" s="4" t="s">
        <v>13</v>
      </c>
      <c r="G921" s="4" t="s">
        <v>9</v>
      </c>
      <c r="H921" s="4" t="s">
        <v>13</v>
      </c>
      <c r="I921" s="4" t="s">
        <v>9</v>
      </c>
      <c r="J921" s="4" t="s">
        <v>13</v>
      </c>
    </row>
    <row r="922" spans="1:11">
      <c r="A922" t="n">
        <v>8195</v>
      </c>
      <c r="B922" s="61" t="n">
        <v>33</v>
      </c>
      <c r="C922" s="7" t="n">
        <v>0</v>
      </c>
      <c r="D922" s="7" t="n">
        <v>1</v>
      </c>
      <c r="E922" s="7" t="n">
        <v>0</v>
      </c>
      <c r="F922" s="7" t="n">
        <v>1</v>
      </c>
      <c r="G922" s="7" t="n">
        <v>-1</v>
      </c>
      <c r="H922" s="7" t="n">
        <v>0</v>
      </c>
      <c r="I922" s="7" t="n">
        <v>-1</v>
      </c>
      <c r="J922" s="7" t="n">
        <v>0</v>
      </c>
    </row>
    <row r="923" spans="1:11">
      <c r="A923" t="s">
        <v>4</v>
      </c>
      <c r="B923" s="4" t="s">
        <v>5</v>
      </c>
    </row>
    <row r="924" spans="1:11">
      <c r="A924" t="n">
        <v>8213</v>
      </c>
      <c r="B924" s="5" t="n">
        <v>1</v>
      </c>
    </row>
    <row r="925" spans="1:11" s="3" customFormat="1" customHeight="0">
      <c r="A925" s="3" t="s">
        <v>2</v>
      </c>
      <c r="B925" s="3" t="s">
        <v>134</v>
      </c>
    </row>
    <row r="926" spans="1:11">
      <c r="A926" t="s">
        <v>4</v>
      </c>
      <c r="B926" s="4" t="s">
        <v>5</v>
      </c>
      <c r="C926" s="4" t="s">
        <v>10</v>
      </c>
      <c r="D926" s="4" t="s">
        <v>23</v>
      </c>
      <c r="E926" s="4" t="s">
        <v>23</v>
      </c>
      <c r="F926" s="4" t="s">
        <v>23</v>
      </c>
      <c r="G926" s="4" t="s">
        <v>10</v>
      </c>
      <c r="H926" s="4" t="s">
        <v>10</v>
      </c>
    </row>
    <row r="927" spans="1:11">
      <c r="A927" t="n">
        <v>8216</v>
      </c>
      <c r="B927" s="62" t="n">
        <v>60</v>
      </c>
      <c r="C927" s="7" t="n">
        <v>65534</v>
      </c>
      <c r="D927" s="7" t="n">
        <v>25</v>
      </c>
      <c r="E927" s="7" t="n">
        <v>5</v>
      </c>
      <c r="F927" s="7" t="n">
        <v>0</v>
      </c>
      <c r="G927" s="7" t="n">
        <v>800</v>
      </c>
      <c r="H927" s="7" t="n">
        <v>0</v>
      </c>
    </row>
    <row r="928" spans="1:11">
      <c r="A928" t="s">
        <v>4</v>
      </c>
      <c r="B928" s="4" t="s">
        <v>5</v>
      </c>
      <c r="C928" s="4" t="s">
        <v>10</v>
      </c>
    </row>
    <row r="929" spans="1:10">
      <c r="A929" t="n">
        <v>8235</v>
      </c>
      <c r="B929" s="30" t="n">
        <v>16</v>
      </c>
      <c r="C929" s="7" t="n">
        <v>900</v>
      </c>
    </row>
    <row r="930" spans="1:10">
      <c r="A930" t="s">
        <v>4</v>
      </c>
      <c r="B930" s="4" t="s">
        <v>5</v>
      </c>
      <c r="C930" s="4" t="s">
        <v>10</v>
      </c>
      <c r="D930" s="4" t="s">
        <v>23</v>
      </c>
      <c r="E930" s="4" t="s">
        <v>23</v>
      </c>
      <c r="F930" s="4" t="s">
        <v>23</v>
      </c>
      <c r="G930" s="4" t="s">
        <v>10</v>
      </c>
      <c r="H930" s="4" t="s">
        <v>10</v>
      </c>
    </row>
    <row r="931" spans="1:10">
      <c r="A931" t="n">
        <v>8238</v>
      </c>
      <c r="B931" s="62" t="n">
        <v>60</v>
      </c>
      <c r="C931" s="7" t="n">
        <v>65534</v>
      </c>
      <c r="D931" s="7" t="n">
        <v>-30</v>
      </c>
      <c r="E931" s="7" t="n">
        <v>5</v>
      </c>
      <c r="F931" s="7" t="n">
        <v>0</v>
      </c>
      <c r="G931" s="7" t="n">
        <v>800</v>
      </c>
      <c r="H931" s="7" t="n">
        <v>0</v>
      </c>
    </row>
    <row r="932" spans="1:10">
      <c r="A932" t="s">
        <v>4</v>
      </c>
      <c r="B932" s="4" t="s">
        <v>5</v>
      </c>
      <c r="C932" s="4" t="s">
        <v>10</v>
      </c>
    </row>
    <row r="933" spans="1:10">
      <c r="A933" t="n">
        <v>8257</v>
      </c>
      <c r="B933" s="30" t="n">
        <v>16</v>
      </c>
      <c r="C933" s="7" t="n">
        <v>1100</v>
      </c>
    </row>
    <row r="934" spans="1:10">
      <c r="A934" t="s">
        <v>4</v>
      </c>
      <c r="B934" s="4" t="s">
        <v>5</v>
      </c>
      <c r="C934" s="4" t="s">
        <v>10</v>
      </c>
      <c r="D934" s="4" t="s">
        <v>23</v>
      </c>
      <c r="E934" s="4" t="s">
        <v>23</v>
      </c>
      <c r="F934" s="4" t="s">
        <v>23</v>
      </c>
      <c r="G934" s="4" t="s">
        <v>10</v>
      </c>
      <c r="H934" s="4" t="s">
        <v>10</v>
      </c>
    </row>
    <row r="935" spans="1:10">
      <c r="A935" t="n">
        <v>8260</v>
      </c>
      <c r="B935" s="62" t="n">
        <v>60</v>
      </c>
      <c r="C935" s="7" t="n">
        <v>65534</v>
      </c>
      <c r="D935" s="7" t="n">
        <v>0</v>
      </c>
      <c r="E935" s="7" t="n">
        <v>0</v>
      </c>
      <c r="F935" s="7" t="n">
        <v>0</v>
      </c>
      <c r="G935" s="7" t="n">
        <v>1000</v>
      </c>
      <c r="H935" s="7" t="n">
        <v>0</v>
      </c>
    </row>
    <row r="936" spans="1:10">
      <c r="A936" t="s">
        <v>4</v>
      </c>
      <c r="B936" s="4" t="s">
        <v>5</v>
      </c>
    </row>
    <row r="937" spans="1:10">
      <c r="A937" t="n">
        <v>8279</v>
      </c>
      <c r="B937" s="5" t="n">
        <v>1</v>
      </c>
    </row>
    <row r="938" spans="1:10" s="3" customFormat="1" customHeight="0">
      <c r="A938" s="3" t="s">
        <v>2</v>
      </c>
      <c r="B938" s="3" t="s">
        <v>135</v>
      </c>
    </row>
    <row r="939" spans="1:10">
      <c r="A939" t="s">
        <v>4</v>
      </c>
      <c r="B939" s="4" t="s">
        <v>5</v>
      </c>
      <c r="C939" s="4" t="s">
        <v>13</v>
      </c>
      <c r="D939" s="4" t="s">
        <v>13</v>
      </c>
      <c r="E939" s="4" t="s">
        <v>13</v>
      </c>
      <c r="F939" s="4" t="s">
        <v>13</v>
      </c>
    </row>
    <row r="940" spans="1:10">
      <c r="A940" t="n">
        <v>8280</v>
      </c>
      <c r="B940" s="22" t="n">
        <v>14</v>
      </c>
      <c r="C940" s="7" t="n">
        <v>2</v>
      </c>
      <c r="D940" s="7" t="n">
        <v>0</v>
      </c>
      <c r="E940" s="7" t="n">
        <v>0</v>
      </c>
      <c r="F940" s="7" t="n">
        <v>0</v>
      </c>
    </row>
    <row r="941" spans="1:10">
      <c r="A941" t="s">
        <v>4</v>
      </c>
      <c r="B941" s="4" t="s">
        <v>5</v>
      </c>
      <c r="C941" s="4" t="s">
        <v>13</v>
      </c>
      <c r="D941" s="45" t="s">
        <v>89</v>
      </c>
      <c r="E941" s="4" t="s">
        <v>5</v>
      </c>
      <c r="F941" s="4" t="s">
        <v>13</v>
      </c>
      <c r="G941" s="4" t="s">
        <v>10</v>
      </c>
      <c r="H941" s="45" t="s">
        <v>90</v>
      </c>
      <c r="I941" s="4" t="s">
        <v>13</v>
      </c>
      <c r="J941" s="4" t="s">
        <v>9</v>
      </c>
      <c r="K941" s="4" t="s">
        <v>13</v>
      </c>
      <c r="L941" s="4" t="s">
        <v>13</v>
      </c>
      <c r="M941" s="45" t="s">
        <v>89</v>
      </c>
      <c r="N941" s="4" t="s">
        <v>5</v>
      </c>
      <c r="O941" s="4" t="s">
        <v>13</v>
      </c>
      <c r="P941" s="4" t="s">
        <v>10</v>
      </c>
      <c r="Q941" s="45" t="s">
        <v>90</v>
      </c>
      <c r="R941" s="4" t="s">
        <v>13</v>
      </c>
      <c r="S941" s="4" t="s">
        <v>9</v>
      </c>
      <c r="T941" s="4" t="s">
        <v>13</v>
      </c>
      <c r="U941" s="4" t="s">
        <v>13</v>
      </c>
      <c r="V941" s="4" t="s">
        <v>13</v>
      </c>
      <c r="W941" s="4" t="s">
        <v>24</v>
      </c>
    </row>
    <row r="942" spans="1:10">
      <c r="A942" t="n">
        <v>8285</v>
      </c>
      <c r="B942" s="11" t="n">
        <v>5</v>
      </c>
      <c r="C942" s="7" t="n">
        <v>28</v>
      </c>
      <c r="D942" s="45" t="s">
        <v>3</v>
      </c>
      <c r="E942" s="8" t="n">
        <v>162</v>
      </c>
      <c r="F942" s="7" t="n">
        <v>3</v>
      </c>
      <c r="G942" s="7" t="n">
        <v>8207</v>
      </c>
      <c r="H942" s="45" t="s">
        <v>3</v>
      </c>
      <c r="I942" s="7" t="n">
        <v>0</v>
      </c>
      <c r="J942" s="7" t="n">
        <v>1</v>
      </c>
      <c r="K942" s="7" t="n">
        <v>2</v>
      </c>
      <c r="L942" s="7" t="n">
        <v>28</v>
      </c>
      <c r="M942" s="45" t="s">
        <v>3</v>
      </c>
      <c r="N942" s="8" t="n">
        <v>162</v>
      </c>
      <c r="O942" s="7" t="n">
        <v>3</v>
      </c>
      <c r="P942" s="7" t="n">
        <v>8207</v>
      </c>
      <c r="Q942" s="45" t="s">
        <v>3</v>
      </c>
      <c r="R942" s="7" t="n">
        <v>0</v>
      </c>
      <c r="S942" s="7" t="n">
        <v>2</v>
      </c>
      <c r="T942" s="7" t="n">
        <v>2</v>
      </c>
      <c r="U942" s="7" t="n">
        <v>11</v>
      </c>
      <c r="V942" s="7" t="n">
        <v>1</v>
      </c>
      <c r="W942" s="12" t="n">
        <f t="normal" ca="1">A946</f>
        <v>0</v>
      </c>
    </row>
    <row r="943" spans="1:10">
      <c r="A943" t="s">
        <v>4</v>
      </c>
      <c r="B943" s="4" t="s">
        <v>5</v>
      </c>
      <c r="C943" s="4" t="s">
        <v>13</v>
      </c>
      <c r="D943" s="4" t="s">
        <v>10</v>
      </c>
      <c r="E943" s="4" t="s">
        <v>23</v>
      </c>
    </row>
    <row r="944" spans="1:10">
      <c r="A944" t="n">
        <v>8314</v>
      </c>
      <c r="B944" s="26" t="n">
        <v>58</v>
      </c>
      <c r="C944" s="7" t="n">
        <v>0</v>
      </c>
      <c r="D944" s="7" t="n">
        <v>0</v>
      </c>
      <c r="E944" s="7" t="n">
        <v>1</v>
      </c>
    </row>
    <row r="945" spans="1:23">
      <c r="A945" t="s">
        <v>4</v>
      </c>
      <c r="B945" s="4" t="s">
        <v>5</v>
      </c>
      <c r="C945" s="4" t="s">
        <v>13</v>
      </c>
      <c r="D945" s="45" t="s">
        <v>89</v>
      </c>
      <c r="E945" s="4" t="s">
        <v>5</v>
      </c>
      <c r="F945" s="4" t="s">
        <v>13</v>
      </c>
      <c r="G945" s="4" t="s">
        <v>10</v>
      </c>
      <c r="H945" s="45" t="s">
        <v>90</v>
      </c>
      <c r="I945" s="4" t="s">
        <v>13</v>
      </c>
      <c r="J945" s="4" t="s">
        <v>9</v>
      </c>
      <c r="K945" s="4" t="s">
        <v>13</v>
      </c>
      <c r="L945" s="4" t="s">
        <v>13</v>
      </c>
      <c r="M945" s="45" t="s">
        <v>89</v>
      </c>
      <c r="N945" s="4" t="s">
        <v>5</v>
      </c>
      <c r="O945" s="4" t="s">
        <v>13</v>
      </c>
      <c r="P945" s="4" t="s">
        <v>10</v>
      </c>
      <c r="Q945" s="45" t="s">
        <v>90</v>
      </c>
      <c r="R945" s="4" t="s">
        <v>13</v>
      </c>
      <c r="S945" s="4" t="s">
        <v>9</v>
      </c>
      <c r="T945" s="4" t="s">
        <v>13</v>
      </c>
      <c r="U945" s="4" t="s">
        <v>13</v>
      </c>
      <c r="V945" s="4" t="s">
        <v>13</v>
      </c>
      <c r="W945" s="4" t="s">
        <v>24</v>
      </c>
    </row>
    <row r="946" spans="1:23">
      <c r="A946" t="n">
        <v>8322</v>
      </c>
      <c r="B946" s="11" t="n">
        <v>5</v>
      </c>
      <c r="C946" s="7" t="n">
        <v>28</v>
      </c>
      <c r="D946" s="45" t="s">
        <v>3</v>
      </c>
      <c r="E946" s="8" t="n">
        <v>162</v>
      </c>
      <c r="F946" s="7" t="n">
        <v>3</v>
      </c>
      <c r="G946" s="7" t="n">
        <v>8207</v>
      </c>
      <c r="H946" s="45" t="s">
        <v>3</v>
      </c>
      <c r="I946" s="7" t="n">
        <v>0</v>
      </c>
      <c r="J946" s="7" t="n">
        <v>1</v>
      </c>
      <c r="K946" s="7" t="n">
        <v>3</v>
      </c>
      <c r="L946" s="7" t="n">
        <v>28</v>
      </c>
      <c r="M946" s="45" t="s">
        <v>3</v>
      </c>
      <c r="N946" s="8" t="n">
        <v>162</v>
      </c>
      <c r="O946" s="7" t="n">
        <v>3</v>
      </c>
      <c r="P946" s="7" t="n">
        <v>8207</v>
      </c>
      <c r="Q946" s="45" t="s">
        <v>3</v>
      </c>
      <c r="R946" s="7" t="n">
        <v>0</v>
      </c>
      <c r="S946" s="7" t="n">
        <v>2</v>
      </c>
      <c r="T946" s="7" t="n">
        <v>3</v>
      </c>
      <c r="U946" s="7" t="n">
        <v>9</v>
      </c>
      <c r="V946" s="7" t="n">
        <v>1</v>
      </c>
      <c r="W946" s="12" t="n">
        <f t="normal" ca="1">A956</f>
        <v>0</v>
      </c>
    </row>
    <row r="947" spans="1:23">
      <c r="A947" t="s">
        <v>4</v>
      </c>
      <c r="B947" s="4" t="s">
        <v>5</v>
      </c>
      <c r="C947" s="4" t="s">
        <v>13</v>
      </c>
      <c r="D947" s="45" t="s">
        <v>89</v>
      </c>
      <c r="E947" s="4" t="s">
        <v>5</v>
      </c>
      <c r="F947" s="4" t="s">
        <v>10</v>
      </c>
      <c r="G947" s="4" t="s">
        <v>13</v>
      </c>
      <c r="H947" s="4" t="s">
        <v>13</v>
      </c>
      <c r="I947" s="4" t="s">
        <v>6</v>
      </c>
      <c r="J947" s="45" t="s">
        <v>90</v>
      </c>
      <c r="K947" s="4" t="s">
        <v>13</v>
      </c>
      <c r="L947" s="4" t="s">
        <v>13</v>
      </c>
      <c r="M947" s="45" t="s">
        <v>89</v>
      </c>
      <c r="N947" s="4" t="s">
        <v>5</v>
      </c>
      <c r="O947" s="4" t="s">
        <v>13</v>
      </c>
      <c r="P947" s="45" t="s">
        <v>90</v>
      </c>
      <c r="Q947" s="4" t="s">
        <v>13</v>
      </c>
      <c r="R947" s="4" t="s">
        <v>9</v>
      </c>
      <c r="S947" s="4" t="s">
        <v>13</v>
      </c>
      <c r="T947" s="4" t="s">
        <v>13</v>
      </c>
      <c r="U947" s="4" t="s">
        <v>13</v>
      </c>
      <c r="V947" s="45" t="s">
        <v>89</v>
      </c>
      <c r="W947" s="4" t="s">
        <v>5</v>
      </c>
      <c r="X947" s="4" t="s">
        <v>13</v>
      </c>
      <c r="Y947" s="45" t="s">
        <v>90</v>
      </c>
      <c r="Z947" s="4" t="s">
        <v>13</v>
      </c>
      <c r="AA947" s="4" t="s">
        <v>9</v>
      </c>
      <c r="AB947" s="4" t="s">
        <v>13</v>
      </c>
      <c r="AC947" s="4" t="s">
        <v>13</v>
      </c>
      <c r="AD947" s="4" t="s">
        <v>13</v>
      </c>
      <c r="AE947" s="4" t="s">
        <v>24</v>
      </c>
    </row>
    <row r="948" spans="1:23">
      <c r="A948" t="n">
        <v>8351</v>
      </c>
      <c r="B948" s="11" t="n">
        <v>5</v>
      </c>
      <c r="C948" s="7" t="n">
        <v>28</v>
      </c>
      <c r="D948" s="45" t="s">
        <v>3</v>
      </c>
      <c r="E948" s="46" t="n">
        <v>47</v>
      </c>
      <c r="F948" s="7" t="n">
        <v>61456</v>
      </c>
      <c r="G948" s="7" t="n">
        <v>2</v>
      </c>
      <c r="H948" s="7" t="n">
        <v>0</v>
      </c>
      <c r="I948" s="7" t="s">
        <v>91</v>
      </c>
      <c r="J948" s="45" t="s">
        <v>3</v>
      </c>
      <c r="K948" s="7" t="n">
        <v>8</v>
      </c>
      <c r="L948" s="7" t="n">
        <v>28</v>
      </c>
      <c r="M948" s="45" t="s">
        <v>3</v>
      </c>
      <c r="N948" s="14" t="n">
        <v>74</v>
      </c>
      <c r="O948" s="7" t="n">
        <v>65</v>
      </c>
      <c r="P948" s="45" t="s">
        <v>3</v>
      </c>
      <c r="Q948" s="7" t="n">
        <v>0</v>
      </c>
      <c r="R948" s="7" t="n">
        <v>1</v>
      </c>
      <c r="S948" s="7" t="n">
        <v>3</v>
      </c>
      <c r="T948" s="7" t="n">
        <v>9</v>
      </c>
      <c r="U948" s="7" t="n">
        <v>28</v>
      </c>
      <c r="V948" s="45" t="s">
        <v>3</v>
      </c>
      <c r="W948" s="14" t="n">
        <v>74</v>
      </c>
      <c r="X948" s="7" t="n">
        <v>65</v>
      </c>
      <c r="Y948" s="45" t="s">
        <v>3</v>
      </c>
      <c r="Z948" s="7" t="n">
        <v>0</v>
      </c>
      <c r="AA948" s="7" t="n">
        <v>2</v>
      </c>
      <c r="AB948" s="7" t="n">
        <v>3</v>
      </c>
      <c r="AC948" s="7" t="n">
        <v>9</v>
      </c>
      <c r="AD948" s="7" t="n">
        <v>1</v>
      </c>
      <c r="AE948" s="12" t="n">
        <f t="normal" ca="1">A952</f>
        <v>0</v>
      </c>
    </row>
    <row r="949" spans="1:23">
      <c r="A949" t="s">
        <v>4</v>
      </c>
      <c r="B949" s="4" t="s">
        <v>5</v>
      </c>
      <c r="C949" s="4" t="s">
        <v>10</v>
      </c>
      <c r="D949" s="4" t="s">
        <v>13</v>
      </c>
      <c r="E949" s="4" t="s">
        <v>13</v>
      </c>
      <c r="F949" s="4" t="s">
        <v>6</v>
      </c>
    </row>
    <row r="950" spans="1:23">
      <c r="A950" t="n">
        <v>8399</v>
      </c>
      <c r="B950" s="46" t="n">
        <v>47</v>
      </c>
      <c r="C950" s="7" t="n">
        <v>61456</v>
      </c>
      <c r="D950" s="7" t="n">
        <v>0</v>
      </c>
      <c r="E950" s="7" t="n">
        <v>0</v>
      </c>
      <c r="F950" s="7" t="s">
        <v>92</v>
      </c>
    </row>
    <row r="951" spans="1:23">
      <c r="A951" t="s">
        <v>4</v>
      </c>
      <c r="B951" s="4" t="s">
        <v>5</v>
      </c>
      <c r="C951" s="4" t="s">
        <v>13</v>
      </c>
      <c r="D951" s="4" t="s">
        <v>10</v>
      </c>
      <c r="E951" s="4" t="s">
        <v>23</v>
      </c>
    </row>
    <row r="952" spans="1:23">
      <c r="A952" t="n">
        <v>8412</v>
      </c>
      <c r="B952" s="26" t="n">
        <v>58</v>
      </c>
      <c r="C952" s="7" t="n">
        <v>0</v>
      </c>
      <c r="D952" s="7" t="n">
        <v>300</v>
      </c>
      <c r="E952" s="7" t="n">
        <v>1</v>
      </c>
    </row>
    <row r="953" spans="1:23">
      <c r="A953" t="s">
        <v>4</v>
      </c>
      <c r="B953" s="4" t="s">
        <v>5</v>
      </c>
      <c r="C953" s="4" t="s">
        <v>13</v>
      </c>
      <c r="D953" s="4" t="s">
        <v>10</v>
      </c>
    </row>
    <row r="954" spans="1:23">
      <c r="A954" t="n">
        <v>8420</v>
      </c>
      <c r="B954" s="26" t="n">
        <v>58</v>
      </c>
      <c r="C954" s="7" t="n">
        <v>255</v>
      </c>
      <c r="D954" s="7" t="n">
        <v>0</v>
      </c>
    </row>
    <row r="955" spans="1:23">
      <c r="A955" t="s">
        <v>4</v>
      </c>
      <c r="B955" s="4" t="s">
        <v>5</v>
      </c>
      <c r="C955" s="4" t="s">
        <v>13</v>
      </c>
      <c r="D955" s="4" t="s">
        <v>13</v>
      </c>
      <c r="E955" s="4" t="s">
        <v>13</v>
      </c>
      <c r="F955" s="4" t="s">
        <v>13</v>
      </c>
    </row>
    <row r="956" spans="1:23">
      <c r="A956" t="n">
        <v>8424</v>
      </c>
      <c r="B956" s="22" t="n">
        <v>14</v>
      </c>
      <c r="C956" s="7" t="n">
        <v>0</v>
      </c>
      <c r="D956" s="7" t="n">
        <v>0</v>
      </c>
      <c r="E956" s="7" t="n">
        <v>0</v>
      </c>
      <c r="F956" s="7" t="n">
        <v>64</v>
      </c>
    </row>
    <row r="957" spans="1:23">
      <c r="A957" t="s">
        <v>4</v>
      </c>
      <c r="B957" s="4" t="s">
        <v>5</v>
      </c>
      <c r="C957" s="4" t="s">
        <v>13</v>
      </c>
      <c r="D957" s="4" t="s">
        <v>10</v>
      </c>
    </row>
    <row r="958" spans="1:23">
      <c r="A958" t="n">
        <v>8429</v>
      </c>
      <c r="B958" s="25" t="n">
        <v>22</v>
      </c>
      <c r="C958" s="7" t="n">
        <v>0</v>
      </c>
      <c r="D958" s="7" t="n">
        <v>8207</v>
      </c>
    </row>
    <row r="959" spans="1:23">
      <c r="A959" t="s">
        <v>4</v>
      </c>
      <c r="B959" s="4" t="s">
        <v>5</v>
      </c>
      <c r="C959" s="4" t="s">
        <v>13</v>
      </c>
      <c r="D959" s="4" t="s">
        <v>10</v>
      </c>
    </row>
    <row r="960" spans="1:23">
      <c r="A960" t="n">
        <v>8433</v>
      </c>
      <c r="B960" s="26" t="n">
        <v>58</v>
      </c>
      <c r="C960" s="7" t="n">
        <v>5</v>
      </c>
      <c r="D960" s="7" t="n">
        <v>300</v>
      </c>
    </row>
    <row r="961" spans="1:31">
      <c r="A961" t="s">
        <v>4</v>
      </c>
      <c r="B961" s="4" t="s">
        <v>5</v>
      </c>
      <c r="C961" s="4" t="s">
        <v>23</v>
      </c>
      <c r="D961" s="4" t="s">
        <v>10</v>
      </c>
    </row>
    <row r="962" spans="1:31">
      <c r="A962" t="n">
        <v>8437</v>
      </c>
      <c r="B962" s="27" t="n">
        <v>103</v>
      </c>
      <c r="C962" s="7" t="n">
        <v>0</v>
      </c>
      <c r="D962" s="7" t="n">
        <v>300</v>
      </c>
    </row>
    <row r="963" spans="1:31">
      <c r="A963" t="s">
        <v>4</v>
      </c>
      <c r="B963" s="4" t="s">
        <v>5</v>
      </c>
      <c r="C963" s="4" t="s">
        <v>13</v>
      </c>
    </row>
    <row r="964" spans="1:31">
      <c r="A964" t="n">
        <v>8444</v>
      </c>
      <c r="B964" s="47" t="n">
        <v>64</v>
      </c>
      <c r="C964" s="7" t="n">
        <v>7</v>
      </c>
    </row>
    <row r="965" spans="1:31">
      <c r="A965" t="s">
        <v>4</v>
      </c>
      <c r="B965" s="4" t="s">
        <v>5</v>
      </c>
      <c r="C965" s="4" t="s">
        <v>13</v>
      </c>
      <c r="D965" s="4" t="s">
        <v>10</v>
      </c>
    </row>
    <row r="966" spans="1:31">
      <c r="A966" t="n">
        <v>8446</v>
      </c>
      <c r="B966" s="48" t="n">
        <v>72</v>
      </c>
      <c r="C966" s="7" t="n">
        <v>5</v>
      </c>
      <c r="D966" s="7" t="n">
        <v>0</v>
      </c>
    </row>
    <row r="967" spans="1:31">
      <c r="A967" t="s">
        <v>4</v>
      </c>
      <c r="B967" s="4" t="s">
        <v>5</v>
      </c>
      <c r="C967" s="4" t="s">
        <v>13</v>
      </c>
      <c r="D967" s="45" t="s">
        <v>89</v>
      </c>
      <c r="E967" s="4" t="s">
        <v>5</v>
      </c>
      <c r="F967" s="4" t="s">
        <v>13</v>
      </c>
      <c r="G967" s="4" t="s">
        <v>10</v>
      </c>
      <c r="H967" s="45" t="s">
        <v>90</v>
      </c>
      <c r="I967" s="4" t="s">
        <v>13</v>
      </c>
      <c r="J967" s="4" t="s">
        <v>9</v>
      </c>
      <c r="K967" s="4" t="s">
        <v>13</v>
      </c>
      <c r="L967" s="4" t="s">
        <v>13</v>
      </c>
      <c r="M967" s="4" t="s">
        <v>24</v>
      </c>
    </row>
    <row r="968" spans="1:31">
      <c r="A968" t="n">
        <v>8450</v>
      </c>
      <c r="B968" s="11" t="n">
        <v>5</v>
      </c>
      <c r="C968" s="7" t="n">
        <v>28</v>
      </c>
      <c r="D968" s="45" t="s">
        <v>3</v>
      </c>
      <c r="E968" s="8" t="n">
        <v>162</v>
      </c>
      <c r="F968" s="7" t="n">
        <v>4</v>
      </c>
      <c r="G968" s="7" t="n">
        <v>8207</v>
      </c>
      <c r="H968" s="45" t="s">
        <v>3</v>
      </c>
      <c r="I968" s="7" t="n">
        <v>0</v>
      </c>
      <c r="J968" s="7" t="n">
        <v>1</v>
      </c>
      <c r="K968" s="7" t="n">
        <v>2</v>
      </c>
      <c r="L968" s="7" t="n">
        <v>1</v>
      </c>
      <c r="M968" s="12" t="n">
        <f t="normal" ca="1">A974</f>
        <v>0</v>
      </c>
    </row>
    <row r="969" spans="1:31">
      <c r="A969" t="s">
        <v>4</v>
      </c>
      <c r="B969" s="4" t="s">
        <v>5</v>
      </c>
      <c r="C969" s="4" t="s">
        <v>13</v>
      </c>
      <c r="D969" s="4" t="s">
        <v>6</v>
      </c>
    </row>
    <row r="970" spans="1:31">
      <c r="A970" t="n">
        <v>8467</v>
      </c>
      <c r="B970" s="17" t="n">
        <v>2</v>
      </c>
      <c r="C970" s="7" t="n">
        <v>10</v>
      </c>
      <c r="D970" s="7" t="s">
        <v>93</v>
      </c>
    </row>
    <row r="971" spans="1:31">
      <c r="A971" t="s">
        <v>4</v>
      </c>
      <c r="B971" s="4" t="s">
        <v>5</v>
      </c>
      <c r="C971" s="4" t="s">
        <v>10</v>
      </c>
    </row>
    <row r="972" spans="1:31">
      <c r="A972" t="n">
        <v>8484</v>
      </c>
      <c r="B972" s="30" t="n">
        <v>16</v>
      </c>
      <c r="C972" s="7" t="n">
        <v>0</v>
      </c>
    </row>
    <row r="973" spans="1:31">
      <c r="A973" t="s">
        <v>4</v>
      </c>
      <c r="B973" s="4" t="s">
        <v>5</v>
      </c>
      <c r="C973" s="4" t="s">
        <v>10</v>
      </c>
      <c r="D973" s="4" t="s">
        <v>6</v>
      </c>
      <c r="E973" s="4" t="s">
        <v>6</v>
      </c>
      <c r="F973" s="4" t="s">
        <v>6</v>
      </c>
      <c r="G973" s="4" t="s">
        <v>13</v>
      </c>
      <c r="H973" s="4" t="s">
        <v>9</v>
      </c>
      <c r="I973" s="4" t="s">
        <v>23</v>
      </c>
      <c r="J973" s="4" t="s">
        <v>23</v>
      </c>
      <c r="K973" s="4" t="s">
        <v>23</v>
      </c>
      <c r="L973" s="4" t="s">
        <v>23</v>
      </c>
      <c r="M973" s="4" t="s">
        <v>23</v>
      </c>
      <c r="N973" s="4" t="s">
        <v>23</v>
      </c>
      <c r="O973" s="4" t="s">
        <v>23</v>
      </c>
      <c r="P973" s="4" t="s">
        <v>6</v>
      </c>
      <c r="Q973" s="4" t="s">
        <v>6</v>
      </c>
      <c r="R973" s="4" t="s">
        <v>9</v>
      </c>
      <c r="S973" s="4" t="s">
        <v>13</v>
      </c>
      <c r="T973" s="4" t="s">
        <v>9</v>
      </c>
      <c r="U973" s="4" t="s">
        <v>9</v>
      </c>
      <c r="V973" s="4" t="s">
        <v>10</v>
      </c>
    </row>
    <row r="974" spans="1:31">
      <c r="A974" t="n">
        <v>8487</v>
      </c>
      <c r="B974" s="16" t="n">
        <v>19</v>
      </c>
      <c r="C974" s="7" t="n">
        <v>7504</v>
      </c>
      <c r="D974" s="7" t="s">
        <v>94</v>
      </c>
      <c r="E974" s="7" t="s">
        <v>95</v>
      </c>
      <c r="F974" s="7" t="s">
        <v>12</v>
      </c>
      <c r="G974" s="7" t="n">
        <v>0</v>
      </c>
      <c r="H974" s="7" t="n">
        <v>1</v>
      </c>
      <c r="I974" s="7" t="n">
        <v>0</v>
      </c>
      <c r="J974" s="7" t="n">
        <v>0</v>
      </c>
      <c r="K974" s="7" t="n">
        <v>0</v>
      </c>
      <c r="L974" s="7" t="n">
        <v>0</v>
      </c>
      <c r="M974" s="7" t="n">
        <v>1</v>
      </c>
      <c r="N974" s="7" t="n">
        <v>1.60000002384186</v>
      </c>
      <c r="O974" s="7" t="n">
        <v>0.0900000035762787</v>
      </c>
      <c r="P974" s="7" t="s">
        <v>12</v>
      </c>
      <c r="Q974" s="7" t="s">
        <v>12</v>
      </c>
      <c r="R974" s="7" t="n">
        <v>-1</v>
      </c>
      <c r="S974" s="7" t="n">
        <v>0</v>
      </c>
      <c r="T974" s="7" t="n">
        <v>0</v>
      </c>
      <c r="U974" s="7" t="n">
        <v>0</v>
      </c>
      <c r="V974" s="7" t="n">
        <v>0</v>
      </c>
    </row>
    <row r="975" spans="1:31">
      <c r="A975" t="s">
        <v>4</v>
      </c>
      <c r="B975" s="4" t="s">
        <v>5</v>
      </c>
      <c r="C975" s="4" t="s">
        <v>10</v>
      </c>
      <c r="D975" s="4" t="s">
        <v>6</v>
      </c>
      <c r="E975" s="4" t="s">
        <v>6</v>
      </c>
      <c r="F975" s="4" t="s">
        <v>6</v>
      </c>
      <c r="G975" s="4" t="s">
        <v>13</v>
      </c>
      <c r="H975" s="4" t="s">
        <v>9</v>
      </c>
      <c r="I975" s="4" t="s">
        <v>23</v>
      </c>
      <c r="J975" s="4" t="s">
        <v>23</v>
      </c>
      <c r="K975" s="4" t="s">
        <v>23</v>
      </c>
      <c r="L975" s="4" t="s">
        <v>23</v>
      </c>
      <c r="M975" s="4" t="s">
        <v>23</v>
      </c>
      <c r="N975" s="4" t="s">
        <v>23</v>
      </c>
      <c r="O975" s="4" t="s">
        <v>23</v>
      </c>
      <c r="P975" s="4" t="s">
        <v>6</v>
      </c>
      <c r="Q975" s="4" t="s">
        <v>6</v>
      </c>
      <c r="R975" s="4" t="s">
        <v>9</v>
      </c>
      <c r="S975" s="4" t="s">
        <v>13</v>
      </c>
      <c r="T975" s="4" t="s">
        <v>9</v>
      </c>
      <c r="U975" s="4" t="s">
        <v>9</v>
      </c>
      <c r="V975" s="4" t="s">
        <v>10</v>
      </c>
    </row>
    <row r="976" spans="1:31">
      <c r="A976" t="n">
        <v>8578</v>
      </c>
      <c r="B976" s="16" t="n">
        <v>19</v>
      </c>
      <c r="C976" s="7" t="n">
        <v>7505</v>
      </c>
      <c r="D976" s="7" t="s">
        <v>96</v>
      </c>
      <c r="E976" s="7" t="s">
        <v>95</v>
      </c>
      <c r="F976" s="7" t="s">
        <v>12</v>
      </c>
      <c r="G976" s="7" t="n">
        <v>0</v>
      </c>
      <c r="H976" s="7" t="n">
        <v>1</v>
      </c>
      <c r="I976" s="7" t="n">
        <v>0</v>
      </c>
      <c r="J976" s="7" t="n">
        <v>0</v>
      </c>
      <c r="K976" s="7" t="n">
        <v>0</v>
      </c>
      <c r="L976" s="7" t="n">
        <v>0</v>
      </c>
      <c r="M976" s="7" t="n">
        <v>1</v>
      </c>
      <c r="N976" s="7" t="n">
        <v>1.60000002384186</v>
      </c>
      <c r="O976" s="7" t="n">
        <v>0.0900000035762787</v>
      </c>
      <c r="P976" s="7" t="s">
        <v>12</v>
      </c>
      <c r="Q976" s="7" t="s">
        <v>12</v>
      </c>
      <c r="R976" s="7" t="n">
        <v>-1</v>
      </c>
      <c r="S976" s="7" t="n">
        <v>0</v>
      </c>
      <c r="T976" s="7" t="n">
        <v>0</v>
      </c>
      <c r="U976" s="7" t="n">
        <v>0</v>
      </c>
      <c r="V976" s="7" t="n">
        <v>0</v>
      </c>
    </row>
    <row r="977" spans="1:22">
      <c r="A977" t="s">
        <v>4</v>
      </c>
      <c r="B977" s="4" t="s">
        <v>5</v>
      </c>
      <c r="C977" s="4" t="s">
        <v>10</v>
      </c>
      <c r="D977" s="4" t="s">
        <v>13</v>
      </c>
      <c r="E977" s="4" t="s">
        <v>13</v>
      </c>
      <c r="F977" s="4" t="s">
        <v>6</v>
      </c>
    </row>
    <row r="978" spans="1:22">
      <c r="A978" t="n">
        <v>8669</v>
      </c>
      <c r="B978" s="23" t="n">
        <v>20</v>
      </c>
      <c r="C978" s="7" t="n">
        <v>0</v>
      </c>
      <c r="D978" s="7" t="n">
        <v>3</v>
      </c>
      <c r="E978" s="7" t="n">
        <v>10</v>
      </c>
      <c r="F978" s="7" t="s">
        <v>97</v>
      </c>
    </row>
    <row r="979" spans="1:22">
      <c r="A979" t="s">
        <v>4</v>
      </c>
      <c r="B979" s="4" t="s">
        <v>5</v>
      </c>
      <c r="C979" s="4" t="s">
        <v>10</v>
      </c>
    </row>
    <row r="980" spans="1:22">
      <c r="A980" t="n">
        <v>8687</v>
      </c>
      <c r="B980" s="30" t="n">
        <v>16</v>
      </c>
      <c r="C980" s="7" t="n">
        <v>0</v>
      </c>
    </row>
    <row r="981" spans="1:22">
      <c r="A981" t="s">
        <v>4</v>
      </c>
      <c r="B981" s="4" t="s">
        <v>5</v>
      </c>
      <c r="C981" s="4" t="s">
        <v>10</v>
      </c>
      <c r="D981" s="4" t="s">
        <v>13</v>
      </c>
      <c r="E981" s="4" t="s">
        <v>13</v>
      </c>
      <c r="F981" s="4" t="s">
        <v>6</v>
      </c>
    </row>
    <row r="982" spans="1:22">
      <c r="A982" t="n">
        <v>8690</v>
      </c>
      <c r="B982" s="23" t="n">
        <v>20</v>
      </c>
      <c r="C982" s="7" t="n">
        <v>18</v>
      </c>
      <c r="D982" s="7" t="n">
        <v>3</v>
      </c>
      <c r="E982" s="7" t="n">
        <v>10</v>
      </c>
      <c r="F982" s="7" t="s">
        <v>97</v>
      </c>
    </row>
    <row r="983" spans="1:22">
      <c r="A983" t="s">
        <v>4</v>
      </c>
      <c r="B983" s="4" t="s">
        <v>5</v>
      </c>
      <c r="C983" s="4" t="s">
        <v>10</v>
      </c>
    </row>
    <row r="984" spans="1:22">
      <c r="A984" t="n">
        <v>8708</v>
      </c>
      <c r="B984" s="30" t="n">
        <v>16</v>
      </c>
      <c r="C984" s="7" t="n">
        <v>0</v>
      </c>
    </row>
    <row r="985" spans="1:22">
      <c r="A985" t="s">
        <v>4</v>
      </c>
      <c r="B985" s="4" t="s">
        <v>5</v>
      </c>
      <c r="C985" s="4" t="s">
        <v>10</v>
      </c>
      <c r="D985" s="4" t="s">
        <v>13</v>
      </c>
      <c r="E985" s="4" t="s">
        <v>13</v>
      </c>
      <c r="F985" s="4" t="s">
        <v>6</v>
      </c>
    </row>
    <row r="986" spans="1:22">
      <c r="A986" t="n">
        <v>8711</v>
      </c>
      <c r="B986" s="23" t="n">
        <v>20</v>
      </c>
      <c r="C986" s="7" t="n">
        <v>7504</v>
      </c>
      <c r="D986" s="7" t="n">
        <v>3</v>
      </c>
      <c r="E986" s="7" t="n">
        <v>10</v>
      </c>
      <c r="F986" s="7" t="s">
        <v>97</v>
      </c>
    </row>
    <row r="987" spans="1:22">
      <c r="A987" t="s">
        <v>4</v>
      </c>
      <c r="B987" s="4" t="s">
        <v>5</v>
      </c>
      <c r="C987" s="4" t="s">
        <v>10</v>
      </c>
    </row>
    <row r="988" spans="1:22">
      <c r="A988" t="n">
        <v>8729</v>
      </c>
      <c r="B988" s="30" t="n">
        <v>16</v>
      </c>
      <c r="C988" s="7" t="n">
        <v>0</v>
      </c>
    </row>
    <row r="989" spans="1:22">
      <c r="A989" t="s">
        <v>4</v>
      </c>
      <c r="B989" s="4" t="s">
        <v>5</v>
      </c>
      <c r="C989" s="4" t="s">
        <v>10</v>
      </c>
      <c r="D989" s="4" t="s">
        <v>13</v>
      </c>
      <c r="E989" s="4" t="s">
        <v>13</v>
      </c>
      <c r="F989" s="4" t="s">
        <v>6</v>
      </c>
    </row>
    <row r="990" spans="1:22">
      <c r="A990" t="n">
        <v>8732</v>
      </c>
      <c r="B990" s="23" t="n">
        <v>20</v>
      </c>
      <c r="C990" s="7" t="n">
        <v>7505</v>
      </c>
      <c r="D990" s="7" t="n">
        <v>3</v>
      </c>
      <c r="E990" s="7" t="n">
        <v>10</v>
      </c>
      <c r="F990" s="7" t="s">
        <v>97</v>
      </c>
    </row>
    <row r="991" spans="1:22">
      <c r="A991" t="s">
        <v>4</v>
      </c>
      <c r="B991" s="4" t="s">
        <v>5</v>
      </c>
      <c r="C991" s="4" t="s">
        <v>10</v>
      </c>
    </row>
    <row r="992" spans="1:22">
      <c r="A992" t="n">
        <v>8750</v>
      </c>
      <c r="B992" s="30" t="n">
        <v>16</v>
      </c>
      <c r="C992" s="7" t="n">
        <v>0</v>
      </c>
    </row>
    <row r="993" spans="1:6">
      <c r="A993" t="s">
        <v>4</v>
      </c>
      <c r="B993" s="4" t="s">
        <v>5</v>
      </c>
      <c r="C993" s="4" t="s">
        <v>13</v>
      </c>
      <c r="D993" s="4" t="s">
        <v>10</v>
      </c>
      <c r="E993" s="4" t="s">
        <v>13</v>
      </c>
      <c r="F993" s="4" t="s">
        <v>6</v>
      </c>
      <c r="G993" s="4" t="s">
        <v>6</v>
      </c>
      <c r="H993" s="4" t="s">
        <v>6</v>
      </c>
      <c r="I993" s="4" t="s">
        <v>6</v>
      </c>
      <c r="J993" s="4" t="s">
        <v>6</v>
      </c>
      <c r="K993" s="4" t="s">
        <v>6</v>
      </c>
      <c r="L993" s="4" t="s">
        <v>6</v>
      </c>
      <c r="M993" s="4" t="s">
        <v>6</v>
      </c>
      <c r="N993" s="4" t="s">
        <v>6</v>
      </c>
      <c r="O993" s="4" t="s">
        <v>6</v>
      </c>
      <c r="P993" s="4" t="s">
        <v>6</v>
      </c>
      <c r="Q993" s="4" t="s">
        <v>6</v>
      </c>
      <c r="R993" s="4" t="s">
        <v>6</v>
      </c>
      <c r="S993" s="4" t="s">
        <v>6</v>
      </c>
      <c r="T993" s="4" t="s">
        <v>6</v>
      </c>
      <c r="U993" s="4" t="s">
        <v>6</v>
      </c>
    </row>
    <row r="994" spans="1:6">
      <c r="A994" t="n">
        <v>8753</v>
      </c>
      <c r="B994" s="40" t="n">
        <v>36</v>
      </c>
      <c r="C994" s="7" t="n">
        <v>8</v>
      </c>
      <c r="D994" s="7" t="n">
        <v>7504</v>
      </c>
      <c r="E994" s="7" t="n">
        <v>0</v>
      </c>
      <c r="F994" s="7" t="s">
        <v>70</v>
      </c>
      <c r="G994" s="7" t="s">
        <v>12</v>
      </c>
      <c r="H994" s="7" t="s">
        <v>12</v>
      </c>
      <c r="I994" s="7" t="s">
        <v>12</v>
      </c>
      <c r="J994" s="7" t="s">
        <v>12</v>
      </c>
      <c r="K994" s="7" t="s">
        <v>12</v>
      </c>
      <c r="L994" s="7" t="s">
        <v>12</v>
      </c>
      <c r="M994" s="7" t="s">
        <v>12</v>
      </c>
      <c r="N994" s="7" t="s">
        <v>12</v>
      </c>
      <c r="O994" s="7" t="s">
        <v>12</v>
      </c>
      <c r="P994" s="7" t="s">
        <v>12</v>
      </c>
      <c r="Q994" s="7" t="s">
        <v>12</v>
      </c>
      <c r="R994" s="7" t="s">
        <v>12</v>
      </c>
      <c r="S994" s="7" t="s">
        <v>12</v>
      </c>
      <c r="T994" s="7" t="s">
        <v>12</v>
      </c>
      <c r="U994" s="7" t="s">
        <v>12</v>
      </c>
    </row>
    <row r="995" spans="1:6">
      <c r="A995" t="s">
        <v>4</v>
      </c>
      <c r="B995" s="4" t="s">
        <v>5</v>
      </c>
      <c r="C995" s="4" t="s">
        <v>13</v>
      </c>
      <c r="D995" s="4" t="s">
        <v>10</v>
      </c>
      <c r="E995" s="4" t="s">
        <v>13</v>
      </c>
      <c r="F995" s="4" t="s">
        <v>6</v>
      </c>
      <c r="G995" s="4" t="s">
        <v>6</v>
      </c>
      <c r="H995" s="4" t="s">
        <v>6</v>
      </c>
      <c r="I995" s="4" t="s">
        <v>6</v>
      </c>
      <c r="J995" s="4" t="s">
        <v>6</v>
      </c>
      <c r="K995" s="4" t="s">
        <v>6</v>
      </c>
      <c r="L995" s="4" t="s">
        <v>6</v>
      </c>
      <c r="M995" s="4" t="s">
        <v>6</v>
      </c>
      <c r="N995" s="4" t="s">
        <v>6</v>
      </c>
      <c r="O995" s="4" t="s">
        <v>6</v>
      </c>
      <c r="P995" s="4" t="s">
        <v>6</v>
      </c>
      <c r="Q995" s="4" t="s">
        <v>6</v>
      </c>
      <c r="R995" s="4" t="s">
        <v>6</v>
      </c>
      <c r="S995" s="4" t="s">
        <v>6</v>
      </c>
      <c r="T995" s="4" t="s">
        <v>6</v>
      </c>
      <c r="U995" s="4" t="s">
        <v>6</v>
      </c>
    </row>
    <row r="996" spans="1:6">
      <c r="A996" t="n">
        <v>8783</v>
      </c>
      <c r="B996" s="40" t="n">
        <v>36</v>
      </c>
      <c r="C996" s="7" t="n">
        <v>8</v>
      </c>
      <c r="D996" s="7" t="n">
        <v>7505</v>
      </c>
      <c r="E996" s="7" t="n">
        <v>0</v>
      </c>
      <c r="F996" s="7" t="s">
        <v>70</v>
      </c>
      <c r="G996" s="7" t="s">
        <v>12</v>
      </c>
      <c r="H996" s="7" t="s">
        <v>12</v>
      </c>
      <c r="I996" s="7" t="s">
        <v>12</v>
      </c>
      <c r="J996" s="7" t="s">
        <v>12</v>
      </c>
      <c r="K996" s="7" t="s">
        <v>12</v>
      </c>
      <c r="L996" s="7" t="s">
        <v>12</v>
      </c>
      <c r="M996" s="7" t="s">
        <v>12</v>
      </c>
      <c r="N996" s="7" t="s">
        <v>12</v>
      </c>
      <c r="O996" s="7" t="s">
        <v>12</v>
      </c>
      <c r="P996" s="7" t="s">
        <v>12</v>
      </c>
      <c r="Q996" s="7" t="s">
        <v>12</v>
      </c>
      <c r="R996" s="7" t="s">
        <v>12</v>
      </c>
      <c r="S996" s="7" t="s">
        <v>12</v>
      </c>
      <c r="T996" s="7" t="s">
        <v>12</v>
      </c>
      <c r="U996" s="7" t="s">
        <v>12</v>
      </c>
    </row>
    <row r="997" spans="1:6">
      <c r="A997" t="s">
        <v>4</v>
      </c>
      <c r="B997" s="4" t="s">
        <v>5</v>
      </c>
      <c r="C997" s="4" t="s">
        <v>13</v>
      </c>
      <c r="D997" s="4" t="s">
        <v>10</v>
      </c>
      <c r="E997" s="4" t="s">
        <v>13</v>
      </c>
      <c r="F997" s="4" t="s">
        <v>6</v>
      </c>
      <c r="G997" s="4" t="s">
        <v>6</v>
      </c>
      <c r="H997" s="4" t="s">
        <v>6</v>
      </c>
      <c r="I997" s="4" t="s">
        <v>6</v>
      </c>
      <c r="J997" s="4" t="s">
        <v>6</v>
      </c>
      <c r="K997" s="4" t="s">
        <v>6</v>
      </c>
      <c r="L997" s="4" t="s">
        <v>6</v>
      </c>
      <c r="M997" s="4" t="s">
        <v>6</v>
      </c>
      <c r="N997" s="4" t="s">
        <v>6</v>
      </c>
      <c r="O997" s="4" t="s">
        <v>6</v>
      </c>
      <c r="P997" s="4" t="s">
        <v>6</v>
      </c>
      <c r="Q997" s="4" t="s">
        <v>6</v>
      </c>
      <c r="R997" s="4" t="s">
        <v>6</v>
      </c>
      <c r="S997" s="4" t="s">
        <v>6</v>
      </c>
      <c r="T997" s="4" t="s">
        <v>6</v>
      </c>
      <c r="U997" s="4" t="s">
        <v>6</v>
      </c>
    </row>
    <row r="998" spans="1:6">
      <c r="A998" t="n">
        <v>8813</v>
      </c>
      <c r="B998" s="40" t="n">
        <v>36</v>
      </c>
      <c r="C998" s="7" t="n">
        <v>8</v>
      </c>
      <c r="D998" s="7" t="n">
        <v>0</v>
      </c>
      <c r="E998" s="7" t="n">
        <v>0</v>
      </c>
      <c r="F998" s="7" t="s">
        <v>136</v>
      </c>
      <c r="G998" s="7" t="s">
        <v>12</v>
      </c>
      <c r="H998" s="7" t="s">
        <v>12</v>
      </c>
      <c r="I998" s="7" t="s">
        <v>12</v>
      </c>
      <c r="J998" s="7" t="s">
        <v>12</v>
      </c>
      <c r="K998" s="7" t="s">
        <v>12</v>
      </c>
      <c r="L998" s="7" t="s">
        <v>12</v>
      </c>
      <c r="M998" s="7" t="s">
        <v>12</v>
      </c>
      <c r="N998" s="7" t="s">
        <v>12</v>
      </c>
      <c r="O998" s="7" t="s">
        <v>12</v>
      </c>
      <c r="P998" s="7" t="s">
        <v>12</v>
      </c>
      <c r="Q998" s="7" t="s">
        <v>12</v>
      </c>
      <c r="R998" s="7" t="s">
        <v>12</v>
      </c>
      <c r="S998" s="7" t="s">
        <v>12</v>
      </c>
      <c r="T998" s="7" t="s">
        <v>12</v>
      </c>
      <c r="U998" s="7" t="s">
        <v>12</v>
      </c>
    </row>
    <row r="999" spans="1:6">
      <c r="A999" t="s">
        <v>4</v>
      </c>
      <c r="B999" s="4" t="s">
        <v>5</v>
      </c>
      <c r="C999" s="4" t="s">
        <v>13</v>
      </c>
      <c r="D999" s="4" t="s">
        <v>10</v>
      </c>
      <c r="E999" s="4" t="s">
        <v>13</v>
      </c>
      <c r="F999" s="4" t="s">
        <v>6</v>
      </c>
      <c r="G999" s="4" t="s">
        <v>6</v>
      </c>
      <c r="H999" s="4" t="s">
        <v>6</v>
      </c>
      <c r="I999" s="4" t="s">
        <v>6</v>
      </c>
      <c r="J999" s="4" t="s">
        <v>6</v>
      </c>
      <c r="K999" s="4" t="s">
        <v>6</v>
      </c>
      <c r="L999" s="4" t="s">
        <v>6</v>
      </c>
      <c r="M999" s="4" t="s">
        <v>6</v>
      </c>
      <c r="N999" s="4" t="s">
        <v>6</v>
      </c>
      <c r="O999" s="4" t="s">
        <v>6</v>
      </c>
      <c r="P999" s="4" t="s">
        <v>6</v>
      </c>
      <c r="Q999" s="4" t="s">
        <v>6</v>
      </c>
      <c r="R999" s="4" t="s">
        <v>6</v>
      </c>
      <c r="S999" s="4" t="s">
        <v>6</v>
      </c>
      <c r="T999" s="4" t="s">
        <v>6</v>
      </c>
      <c r="U999" s="4" t="s">
        <v>6</v>
      </c>
    </row>
    <row r="1000" spans="1:6">
      <c r="A1000" t="n">
        <v>8848</v>
      </c>
      <c r="B1000" s="40" t="n">
        <v>36</v>
      </c>
      <c r="C1000" s="7" t="n">
        <v>8</v>
      </c>
      <c r="D1000" s="7" t="n">
        <v>18</v>
      </c>
      <c r="E1000" s="7" t="n">
        <v>0</v>
      </c>
      <c r="F1000" s="7" t="s">
        <v>137</v>
      </c>
      <c r="G1000" s="7" t="s">
        <v>12</v>
      </c>
      <c r="H1000" s="7" t="s">
        <v>12</v>
      </c>
      <c r="I1000" s="7" t="s">
        <v>12</v>
      </c>
      <c r="J1000" s="7" t="s">
        <v>12</v>
      </c>
      <c r="K1000" s="7" t="s">
        <v>12</v>
      </c>
      <c r="L1000" s="7" t="s">
        <v>12</v>
      </c>
      <c r="M1000" s="7" t="s">
        <v>12</v>
      </c>
      <c r="N1000" s="7" t="s">
        <v>12</v>
      </c>
      <c r="O1000" s="7" t="s">
        <v>12</v>
      </c>
      <c r="P1000" s="7" t="s">
        <v>12</v>
      </c>
      <c r="Q1000" s="7" t="s">
        <v>12</v>
      </c>
      <c r="R1000" s="7" t="s">
        <v>12</v>
      </c>
      <c r="S1000" s="7" t="s">
        <v>12</v>
      </c>
      <c r="T1000" s="7" t="s">
        <v>12</v>
      </c>
      <c r="U1000" s="7" t="s">
        <v>12</v>
      </c>
    </row>
    <row r="1001" spans="1:6">
      <c r="A1001" t="s">
        <v>4</v>
      </c>
      <c r="B1001" s="4" t="s">
        <v>5</v>
      </c>
      <c r="C1001" s="4" t="s">
        <v>10</v>
      </c>
    </row>
    <row r="1002" spans="1:6">
      <c r="A1002" t="n">
        <v>8878</v>
      </c>
      <c r="B1002" s="63" t="n">
        <v>13</v>
      </c>
      <c r="C1002" s="7" t="n">
        <v>6465</v>
      </c>
    </row>
    <row r="1003" spans="1:6">
      <c r="A1003" t="s">
        <v>4</v>
      </c>
      <c r="B1003" s="4" t="s">
        <v>5</v>
      </c>
      <c r="C1003" s="4" t="s">
        <v>13</v>
      </c>
    </row>
    <row r="1004" spans="1:6">
      <c r="A1004" t="n">
        <v>8881</v>
      </c>
      <c r="B1004" s="49" t="n">
        <v>116</v>
      </c>
      <c r="C1004" s="7" t="n">
        <v>0</v>
      </c>
    </row>
    <row r="1005" spans="1:6">
      <c r="A1005" t="s">
        <v>4</v>
      </c>
      <c r="B1005" s="4" t="s">
        <v>5</v>
      </c>
      <c r="C1005" s="4" t="s">
        <v>13</v>
      </c>
      <c r="D1005" s="4" t="s">
        <v>10</v>
      </c>
    </row>
    <row r="1006" spans="1:6">
      <c r="A1006" t="n">
        <v>8883</v>
      </c>
      <c r="B1006" s="49" t="n">
        <v>116</v>
      </c>
      <c r="C1006" s="7" t="n">
        <v>2</v>
      </c>
      <c r="D1006" s="7" t="n">
        <v>1</v>
      </c>
    </row>
    <row r="1007" spans="1:6">
      <c r="A1007" t="s">
        <v>4</v>
      </c>
      <c r="B1007" s="4" t="s">
        <v>5</v>
      </c>
      <c r="C1007" s="4" t="s">
        <v>13</v>
      </c>
      <c r="D1007" s="4" t="s">
        <v>9</v>
      </c>
    </row>
    <row r="1008" spans="1:6">
      <c r="A1008" t="n">
        <v>8887</v>
      </c>
      <c r="B1008" s="49" t="n">
        <v>116</v>
      </c>
      <c r="C1008" s="7" t="n">
        <v>5</v>
      </c>
      <c r="D1008" s="7" t="n">
        <v>1103626240</v>
      </c>
    </row>
    <row r="1009" spans="1:21">
      <c r="A1009" t="s">
        <v>4</v>
      </c>
      <c r="B1009" s="4" t="s">
        <v>5</v>
      </c>
      <c r="C1009" s="4" t="s">
        <v>13</v>
      </c>
      <c r="D1009" s="4" t="s">
        <v>10</v>
      </c>
    </row>
    <row r="1010" spans="1:21">
      <c r="A1010" t="n">
        <v>8893</v>
      </c>
      <c r="B1010" s="49" t="n">
        <v>116</v>
      </c>
      <c r="C1010" s="7" t="n">
        <v>6</v>
      </c>
      <c r="D1010" s="7" t="n">
        <v>1</v>
      </c>
    </row>
    <row r="1011" spans="1:21">
      <c r="A1011" t="s">
        <v>4</v>
      </c>
      <c r="B1011" s="4" t="s">
        <v>5</v>
      </c>
      <c r="C1011" s="4" t="s">
        <v>10</v>
      </c>
      <c r="D1011" s="4" t="s">
        <v>23</v>
      </c>
      <c r="E1011" s="4" t="s">
        <v>23</v>
      </c>
      <c r="F1011" s="4" t="s">
        <v>23</v>
      </c>
      <c r="G1011" s="4" t="s">
        <v>23</v>
      </c>
    </row>
    <row r="1012" spans="1:21">
      <c r="A1012" t="n">
        <v>8897</v>
      </c>
      <c r="B1012" s="39" t="n">
        <v>46</v>
      </c>
      <c r="C1012" s="7" t="n">
        <v>0</v>
      </c>
      <c r="D1012" s="7" t="n">
        <v>-0.800000011920929</v>
      </c>
      <c r="E1012" s="7" t="n">
        <v>0</v>
      </c>
      <c r="F1012" s="7" t="n">
        <v>29.75</v>
      </c>
      <c r="G1012" s="7" t="n">
        <v>165</v>
      </c>
    </row>
    <row r="1013" spans="1:21">
      <c r="A1013" t="s">
        <v>4</v>
      </c>
      <c r="B1013" s="4" t="s">
        <v>5</v>
      </c>
      <c r="C1013" s="4" t="s">
        <v>10</v>
      </c>
      <c r="D1013" s="4" t="s">
        <v>9</v>
      </c>
    </row>
    <row r="1014" spans="1:21">
      <c r="A1014" t="n">
        <v>8916</v>
      </c>
      <c r="B1014" s="42" t="n">
        <v>43</v>
      </c>
      <c r="C1014" s="7" t="n">
        <v>0</v>
      </c>
      <c r="D1014" s="7" t="n">
        <v>16</v>
      </c>
    </row>
    <row r="1015" spans="1:21">
      <c r="A1015" t="s">
        <v>4</v>
      </c>
      <c r="B1015" s="4" t="s">
        <v>5</v>
      </c>
      <c r="C1015" s="4" t="s">
        <v>10</v>
      </c>
      <c r="D1015" s="4" t="s">
        <v>13</v>
      </c>
      <c r="E1015" s="4" t="s">
        <v>13</v>
      </c>
      <c r="F1015" s="4" t="s">
        <v>6</v>
      </c>
    </row>
    <row r="1016" spans="1:21">
      <c r="A1016" t="n">
        <v>8923</v>
      </c>
      <c r="B1016" s="46" t="n">
        <v>47</v>
      </c>
      <c r="C1016" s="7" t="n">
        <v>0</v>
      </c>
      <c r="D1016" s="7" t="n">
        <v>0</v>
      </c>
      <c r="E1016" s="7" t="n">
        <v>0</v>
      </c>
      <c r="F1016" s="7" t="s">
        <v>121</v>
      </c>
    </row>
    <row r="1017" spans="1:21">
      <c r="A1017" t="s">
        <v>4</v>
      </c>
      <c r="B1017" s="4" t="s">
        <v>5</v>
      </c>
      <c r="C1017" s="4" t="s">
        <v>10</v>
      </c>
    </row>
    <row r="1018" spans="1:21">
      <c r="A1018" t="n">
        <v>8945</v>
      </c>
      <c r="B1018" s="30" t="n">
        <v>16</v>
      </c>
      <c r="C1018" s="7" t="n">
        <v>0</v>
      </c>
    </row>
    <row r="1019" spans="1:21">
      <c r="A1019" t="s">
        <v>4</v>
      </c>
      <c r="B1019" s="4" t="s">
        <v>5</v>
      </c>
      <c r="C1019" s="4" t="s">
        <v>10</v>
      </c>
      <c r="D1019" s="4" t="s">
        <v>13</v>
      </c>
      <c r="E1019" s="4" t="s">
        <v>6</v>
      </c>
      <c r="F1019" s="4" t="s">
        <v>23</v>
      </c>
      <c r="G1019" s="4" t="s">
        <v>23</v>
      </c>
      <c r="H1019" s="4" t="s">
        <v>23</v>
      </c>
    </row>
    <row r="1020" spans="1:21">
      <c r="A1020" t="n">
        <v>8948</v>
      </c>
      <c r="B1020" s="41" t="n">
        <v>48</v>
      </c>
      <c r="C1020" s="7" t="n">
        <v>0</v>
      </c>
      <c r="D1020" s="7" t="n">
        <v>0</v>
      </c>
      <c r="E1020" s="7" t="s">
        <v>92</v>
      </c>
      <c r="F1020" s="7" t="n">
        <v>0</v>
      </c>
      <c r="G1020" s="7" t="n">
        <v>1</v>
      </c>
      <c r="H1020" s="7" t="n">
        <v>0</v>
      </c>
    </row>
    <row r="1021" spans="1:21">
      <c r="A1021" t="s">
        <v>4</v>
      </c>
      <c r="B1021" s="4" t="s">
        <v>5</v>
      </c>
      <c r="C1021" s="4" t="s">
        <v>10</v>
      </c>
      <c r="D1021" s="4" t="s">
        <v>10</v>
      </c>
      <c r="E1021" s="4" t="s">
        <v>10</v>
      </c>
    </row>
    <row r="1022" spans="1:21">
      <c r="A1022" t="n">
        <v>8972</v>
      </c>
      <c r="B1022" s="53" t="n">
        <v>61</v>
      </c>
      <c r="C1022" s="7" t="n">
        <v>0</v>
      </c>
      <c r="D1022" s="7" t="n">
        <v>7504</v>
      </c>
      <c r="E1022" s="7" t="n">
        <v>0</v>
      </c>
    </row>
    <row r="1023" spans="1:21">
      <c r="A1023" t="s">
        <v>4</v>
      </c>
      <c r="B1023" s="4" t="s">
        <v>5</v>
      </c>
      <c r="C1023" s="4" t="s">
        <v>13</v>
      </c>
      <c r="D1023" s="4" t="s">
        <v>10</v>
      </c>
      <c r="E1023" s="4" t="s">
        <v>6</v>
      </c>
      <c r="F1023" s="4" t="s">
        <v>6</v>
      </c>
      <c r="G1023" s="4" t="s">
        <v>6</v>
      </c>
      <c r="H1023" s="4" t="s">
        <v>6</v>
      </c>
    </row>
    <row r="1024" spans="1:21">
      <c r="A1024" t="n">
        <v>8979</v>
      </c>
      <c r="B1024" s="29" t="n">
        <v>51</v>
      </c>
      <c r="C1024" s="7" t="n">
        <v>3</v>
      </c>
      <c r="D1024" s="7" t="n">
        <v>0</v>
      </c>
      <c r="E1024" s="7" t="s">
        <v>120</v>
      </c>
      <c r="F1024" s="7" t="s">
        <v>74</v>
      </c>
      <c r="G1024" s="7" t="s">
        <v>75</v>
      </c>
      <c r="H1024" s="7" t="s">
        <v>76</v>
      </c>
    </row>
    <row r="1025" spans="1:8">
      <c r="A1025" t="s">
        <v>4</v>
      </c>
      <c r="B1025" s="4" t="s">
        <v>5</v>
      </c>
      <c r="C1025" s="4" t="s">
        <v>10</v>
      </c>
      <c r="D1025" s="4" t="s">
        <v>23</v>
      </c>
      <c r="E1025" s="4" t="s">
        <v>23</v>
      </c>
      <c r="F1025" s="4" t="s">
        <v>23</v>
      </c>
      <c r="G1025" s="4" t="s">
        <v>23</v>
      </c>
    </row>
    <row r="1026" spans="1:8">
      <c r="A1026" t="n">
        <v>8992</v>
      </c>
      <c r="B1026" s="39" t="n">
        <v>46</v>
      </c>
      <c r="C1026" s="7" t="n">
        <v>18</v>
      </c>
      <c r="D1026" s="7" t="n">
        <v>-1.70000004768372</v>
      </c>
      <c r="E1026" s="7" t="n">
        <v>0</v>
      </c>
      <c r="F1026" s="7" t="n">
        <v>30.25</v>
      </c>
      <c r="G1026" s="7" t="n">
        <v>160</v>
      </c>
    </row>
    <row r="1027" spans="1:8">
      <c r="A1027" t="s">
        <v>4</v>
      </c>
      <c r="B1027" s="4" t="s">
        <v>5</v>
      </c>
      <c r="C1027" s="4" t="s">
        <v>10</v>
      </c>
      <c r="D1027" s="4" t="s">
        <v>13</v>
      </c>
      <c r="E1027" s="4" t="s">
        <v>13</v>
      </c>
      <c r="F1027" s="4" t="s">
        <v>6</v>
      </c>
    </row>
    <row r="1028" spans="1:8">
      <c r="A1028" t="n">
        <v>9011</v>
      </c>
      <c r="B1028" s="46" t="n">
        <v>47</v>
      </c>
      <c r="C1028" s="7" t="n">
        <v>18</v>
      </c>
      <c r="D1028" s="7" t="n">
        <v>0</v>
      </c>
      <c r="E1028" s="7" t="n">
        <v>0</v>
      </c>
      <c r="F1028" s="7" t="s">
        <v>137</v>
      </c>
    </row>
    <row r="1029" spans="1:8">
      <c r="A1029" t="s">
        <v>4</v>
      </c>
      <c r="B1029" s="4" t="s">
        <v>5</v>
      </c>
      <c r="C1029" s="4" t="s">
        <v>13</v>
      </c>
      <c r="D1029" s="4" t="s">
        <v>10</v>
      </c>
      <c r="E1029" s="4" t="s">
        <v>6</v>
      </c>
      <c r="F1029" s="4" t="s">
        <v>6</v>
      </c>
      <c r="G1029" s="4" t="s">
        <v>6</v>
      </c>
      <c r="H1029" s="4" t="s">
        <v>6</v>
      </c>
    </row>
    <row r="1030" spans="1:8">
      <c r="A1030" t="n">
        <v>9026</v>
      </c>
      <c r="B1030" s="29" t="n">
        <v>51</v>
      </c>
      <c r="C1030" s="7" t="n">
        <v>3</v>
      </c>
      <c r="D1030" s="7" t="n">
        <v>18</v>
      </c>
      <c r="E1030" s="7" t="s">
        <v>138</v>
      </c>
      <c r="F1030" s="7" t="s">
        <v>74</v>
      </c>
      <c r="G1030" s="7" t="s">
        <v>75</v>
      </c>
      <c r="H1030" s="7" t="s">
        <v>76</v>
      </c>
    </row>
    <row r="1031" spans="1:8">
      <c r="A1031" t="s">
        <v>4</v>
      </c>
      <c r="B1031" s="4" t="s">
        <v>5</v>
      </c>
      <c r="C1031" s="4" t="s">
        <v>10</v>
      </c>
      <c r="D1031" s="4" t="s">
        <v>23</v>
      </c>
      <c r="E1031" s="4" t="s">
        <v>23</v>
      </c>
      <c r="F1031" s="4" t="s">
        <v>23</v>
      </c>
      <c r="G1031" s="4" t="s">
        <v>23</v>
      </c>
    </row>
    <row r="1032" spans="1:8">
      <c r="A1032" t="n">
        <v>9039</v>
      </c>
      <c r="B1032" s="39" t="n">
        <v>46</v>
      </c>
      <c r="C1032" s="7" t="n">
        <v>7504</v>
      </c>
      <c r="D1032" s="7" t="n">
        <v>0.25</v>
      </c>
      <c r="E1032" s="7" t="n">
        <v>0</v>
      </c>
      <c r="F1032" s="7" t="n">
        <v>27</v>
      </c>
      <c r="G1032" s="7" t="n">
        <v>345</v>
      </c>
    </row>
    <row r="1033" spans="1:8">
      <c r="A1033" t="s">
        <v>4</v>
      </c>
      <c r="B1033" s="4" t="s">
        <v>5</v>
      </c>
      <c r="C1033" s="4" t="s">
        <v>10</v>
      </c>
      <c r="D1033" s="4" t="s">
        <v>23</v>
      </c>
      <c r="E1033" s="4" t="s">
        <v>23</v>
      </c>
      <c r="F1033" s="4" t="s">
        <v>23</v>
      </c>
      <c r="G1033" s="4" t="s">
        <v>23</v>
      </c>
    </row>
    <row r="1034" spans="1:8">
      <c r="A1034" t="n">
        <v>9058</v>
      </c>
      <c r="B1034" s="39" t="n">
        <v>46</v>
      </c>
      <c r="C1034" s="7" t="n">
        <v>7505</v>
      </c>
      <c r="D1034" s="7" t="n">
        <v>-1.10000002384186</v>
      </c>
      <c r="E1034" s="7" t="n">
        <v>0</v>
      </c>
      <c r="F1034" s="7" t="n">
        <v>27.4500007629395</v>
      </c>
      <c r="G1034" s="7" t="n">
        <v>0</v>
      </c>
    </row>
    <row r="1035" spans="1:8">
      <c r="A1035" t="s">
        <v>4</v>
      </c>
      <c r="B1035" s="4" t="s">
        <v>5</v>
      </c>
      <c r="C1035" s="4" t="s">
        <v>10</v>
      </c>
      <c r="D1035" s="4" t="s">
        <v>13</v>
      </c>
      <c r="E1035" s="4" t="s">
        <v>13</v>
      </c>
      <c r="F1035" s="4" t="s">
        <v>6</v>
      </c>
    </row>
    <row r="1036" spans="1:8">
      <c r="A1036" t="n">
        <v>9077</v>
      </c>
      <c r="B1036" s="46" t="n">
        <v>47</v>
      </c>
      <c r="C1036" s="7" t="n">
        <v>7504</v>
      </c>
      <c r="D1036" s="7" t="n">
        <v>0</v>
      </c>
      <c r="E1036" s="7" t="n">
        <v>0</v>
      </c>
      <c r="F1036" s="7" t="s">
        <v>70</v>
      </c>
    </row>
    <row r="1037" spans="1:8">
      <c r="A1037" t="s">
        <v>4</v>
      </c>
      <c r="B1037" s="4" t="s">
        <v>5</v>
      </c>
      <c r="C1037" s="4" t="s">
        <v>10</v>
      </c>
      <c r="D1037" s="4" t="s">
        <v>13</v>
      </c>
      <c r="E1037" s="4" t="s">
        <v>13</v>
      </c>
      <c r="F1037" s="4" t="s">
        <v>6</v>
      </c>
    </row>
    <row r="1038" spans="1:8">
      <c r="A1038" t="n">
        <v>9092</v>
      </c>
      <c r="B1038" s="46" t="n">
        <v>47</v>
      </c>
      <c r="C1038" s="7" t="n">
        <v>7505</v>
      </c>
      <c r="D1038" s="7" t="n">
        <v>0</v>
      </c>
      <c r="E1038" s="7" t="n">
        <v>0</v>
      </c>
      <c r="F1038" s="7" t="s">
        <v>70</v>
      </c>
    </row>
    <row r="1039" spans="1:8">
      <c r="A1039" t="s">
        <v>4</v>
      </c>
      <c r="B1039" s="4" t="s">
        <v>5</v>
      </c>
      <c r="C1039" s="4" t="s">
        <v>13</v>
      </c>
      <c r="D1039" s="4" t="s">
        <v>10</v>
      </c>
      <c r="E1039" s="4" t="s">
        <v>6</v>
      </c>
      <c r="F1039" s="4" t="s">
        <v>6</v>
      </c>
      <c r="G1039" s="4" t="s">
        <v>6</v>
      </c>
      <c r="H1039" s="4" t="s">
        <v>6</v>
      </c>
    </row>
    <row r="1040" spans="1:8">
      <c r="A1040" t="n">
        <v>9107</v>
      </c>
      <c r="B1040" s="29" t="n">
        <v>51</v>
      </c>
      <c r="C1040" s="7" t="n">
        <v>3</v>
      </c>
      <c r="D1040" s="7" t="n">
        <v>7504</v>
      </c>
      <c r="E1040" s="7" t="s">
        <v>138</v>
      </c>
      <c r="F1040" s="7" t="s">
        <v>74</v>
      </c>
      <c r="G1040" s="7" t="s">
        <v>75</v>
      </c>
      <c r="H1040" s="7" t="s">
        <v>76</v>
      </c>
    </row>
    <row r="1041" spans="1:8">
      <c r="A1041" t="s">
        <v>4</v>
      </c>
      <c r="B1041" s="4" t="s">
        <v>5</v>
      </c>
      <c r="C1041" s="4" t="s">
        <v>13</v>
      </c>
      <c r="D1041" s="4" t="s">
        <v>10</v>
      </c>
      <c r="E1041" s="4" t="s">
        <v>6</v>
      </c>
      <c r="F1041" s="4" t="s">
        <v>6</v>
      </c>
      <c r="G1041" s="4" t="s">
        <v>6</v>
      </c>
      <c r="H1041" s="4" t="s">
        <v>6</v>
      </c>
    </row>
    <row r="1042" spans="1:8">
      <c r="A1042" t="n">
        <v>9120</v>
      </c>
      <c r="B1042" s="29" t="n">
        <v>51</v>
      </c>
      <c r="C1042" s="7" t="n">
        <v>3</v>
      </c>
      <c r="D1042" s="7" t="n">
        <v>7505</v>
      </c>
      <c r="E1042" s="7" t="s">
        <v>138</v>
      </c>
      <c r="F1042" s="7" t="s">
        <v>74</v>
      </c>
      <c r="G1042" s="7" t="s">
        <v>75</v>
      </c>
      <c r="H1042" s="7" t="s">
        <v>76</v>
      </c>
    </row>
    <row r="1043" spans="1:8">
      <c r="A1043" t="s">
        <v>4</v>
      </c>
      <c r="B1043" s="4" t="s">
        <v>5</v>
      </c>
      <c r="C1043" s="4" t="s">
        <v>13</v>
      </c>
      <c r="D1043" s="4" t="s">
        <v>13</v>
      </c>
      <c r="E1043" s="4" t="s">
        <v>23</v>
      </c>
      <c r="F1043" s="4" t="s">
        <v>23</v>
      </c>
      <c r="G1043" s="4" t="s">
        <v>23</v>
      </c>
      <c r="H1043" s="4" t="s">
        <v>10</v>
      </c>
    </row>
    <row r="1044" spans="1:8">
      <c r="A1044" t="n">
        <v>9133</v>
      </c>
      <c r="B1044" s="50" t="n">
        <v>45</v>
      </c>
      <c r="C1044" s="7" t="n">
        <v>2</v>
      </c>
      <c r="D1044" s="7" t="n">
        <v>3</v>
      </c>
      <c r="E1044" s="7" t="n">
        <v>-0.800000011920929</v>
      </c>
      <c r="F1044" s="7" t="n">
        <v>0.449999988079071</v>
      </c>
      <c r="G1044" s="7" t="n">
        <v>28.1000003814697</v>
      </c>
      <c r="H1044" s="7" t="n">
        <v>0</v>
      </c>
    </row>
    <row r="1045" spans="1:8">
      <c r="A1045" t="s">
        <v>4</v>
      </c>
      <c r="B1045" s="4" t="s">
        <v>5</v>
      </c>
      <c r="C1045" s="4" t="s">
        <v>13</v>
      </c>
      <c r="D1045" s="4" t="s">
        <v>13</v>
      </c>
      <c r="E1045" s="4" t="s">
        <v>23</v>
      </c>
      <c r="F1045" s="4" t="s">
        <v>23</v>
      </c>
      <c r="G1045" s="4" t="s">
        <v>23</v>
      </c>
      <c r="H1045" s="4" t="s">
        <v>10</v>
      </c>
      <c r="I1045" s="4" t="s">
        <v>13</v>
      </c>
    </row>
    <row r="1046" spans="1:8">
      <c r="A1046" t="n">
        <v>9150</v>
      </c>
      <c r="B1046" s="50" t="n">
        <v>45</v>
      </c>
      <c r="C1046" s="7" t="n">
        <v>4</v>
      </c>
      <c r="D1046" s="7" t="n">
        <v>3</v>
      </c>
      <c r="E1046" s="7" t="n">
        <v>7</v>
      </c>
      <c r="F1046" s="7" t="n">
        <v>130</v>
      </c>
      <c r="G1046" s="7" t="n">
        <v>0</v>
      </c>
      <c r="H1046" s="7" t="n">
        <v>0</v>
      </c>
      <c r="I1046" s="7" t="n">
        <v>0</v>
      </c>
    </row>
    <row r="1047" spans="1:8">
      <c r="A1047" t="s">
        <v>4</v>
      </c>
      <c r="B1047" s="4" t="s">
        <v>5</v>
      </c>
      <c r="C1047" s="4" t="s">
        <v>13</v>
      </c>
      <c r="D1047" s="4" t="s">
        <v>13</v>
      </c>
      <c r="E1047" s="4" t="s">
        <v>23</v>
      </c>
      <c r="F1047" s="4" t="s">
        <v>10</v>
      </c>
    </row>
    <row r="1048" spans="1:8">
      <c r="A1048" t="n">
        <v>9168</v>
      </c>
      <c r="B1048" s="50" t="n">
        <v>45</v>
      </c>
      <c r="C1048" s="7" t="n">
        <v>5</v>
      </c>
      <c r="D1048" s="7" t="n">
        <v>3</v>
      </c>
      <c r="E1048" s="7" t="n">
        <v>3.79999995231628</v>
      </c>
      <c r="F1048" s="7" t="n">
        <v>0</v>
      </c>
    </row>
    <row r="1049" spans="1:8">
      <c r="A1049" t="s">
        <v>4</v>
      </c>
      <c r="B1049" s="4" t="s">
        <v>5</v>
      </c>
      <c r="C1049" s="4" t="s">
        <v>13</v>
      </c>
      <c r="D1049" s="4" t="s">
        <v>13</v>
      </c>
      <c r="E1049" s="4" t="s">
        <v>23</v>
      </c>
      <c r="F1049" s="4" t="s">
        <v>10</v>
      </c>
    </row>
    <row r="1050" spans="1:8">
      <c r="A1050" t="n">
        <v>9177</v>
      </c>
      <c r="B1050" s="50" t="n">
        <v>45</v>
      </c>
      <c r="C1050" s="7" t="n">
        <v>5</v>
      </c>
      <c r="D1050" s="7" t="n">
        <v>3</v>
      </c>
      <c r="E1050" s="7" t="n">
        <v>4.69999980926514</v>
      </c>
      <c r="F1050" s="7" t="n">
        <v>2000</v>
      </c>
    </row>
    <row r="1051" spans="1:8">
      <c r="A1051" t="s">
        <v>4</v>
      </c>
      <c r="B1051" s="4" t="s">
        <v>5</v>
      </c>
      <c r="C1051" s="4" t="s">
        <v>13</v>
      </c>
      <c r="D1051" s="4" t="s">
        <v>13</v>
      </c>
      <c r="E1051" s="4" t="s">
        <v>23</v>
      </c>
      <c r="F1051" s="4" t="s">
        <v>10</v>
      </c>
    </row>
    <row r="1052" spans="1:8">
      <c r="A1052" t="n">
        <v>9186</v>
      </c>
      <c r="B1052" s="50" t="n">
        <v>45</v>
      </c>
      <c r="C1052" s="7" t="n">
        <v>11</v>
      </c>
      <c r="D1052" s="7" t="n">
        <v>3</v>
      </c>
      <c r="E1052" s="7" t="n">
        <v>31.7000007629395</v>
      </c>
      <c r="F1052" s="7" t="n">
        <v>0</v>
      </c>
    </row>
    <row r="1053" spans="1:8">
      <c r="A1053" t="s">
        <v>4</v>
      </c>
      <c r="B1053" s="4" t="s">
        <v>5</v>
      </c>
      <c r="C1053" s="4" t="s">
        <v>10</v>
      </c>
    </row>
    <row r="1054" spans="1:8">
      <c r="A1054" t="n">
        <v>9195</v>
      </c>
      <c r="B1054" s="30" t="n">
        <v>16</v>
      </c>
      <c r="C1054" s="7" t="n">
        <v>500</v>
      </c>
    </row>
    <row r="1055" spans="1:8">
      <c r="A1055" t="s">
        <v>4</v>
      </c>
      <c r="B1055" s="4" t="s">
        <v>5</v>
      </c>
      <c r="C1055" s="4" t="s">
        <v>13</v>
      </c>
      <c r="D1055" s="4" t="s">
        <v>10</v>
      </c>
      <c r="E1055" s="4" t="s">
        <v>23</v>
      </c>
    </row>
    <row r="1056" spans="1:8">
      <c r="A1056" t="n">
        <v>9198</v>
      </c>
      <c r="B1056" s="26" t="n">
        <v>58</v>
      </c>
      <c r="C1056" s="7" t="n">
        <v>100</v>
      </c>
      <c r="D1056" s="7" t="n">
        <v>1000</v>
      </c>
      <c r="E1056" s="7" t="n">
        <v>1</v>
      </c>
    </row>
    <row r="1057" spans="1:9">
      <c r="A1057" t="s">
        <v>4</v>
      </c>
      <c r="B1057" s="4" t="s">
        <v>5</v>
      </c>
      <c r="C1057" s="4" t="s">
        <v>13</v>
      </c>
      <c r="D1057" s="4" t="s">
        <v>10</v>
      </c>
    </row>
    <row r="1058" spans="1:9">
      <c r="A1058" t="n">
        <v>9206</v>
      </c>
      <c r="B1058" s="26" t="n">
        <v>58</v>
      </c>
      <c r="C1058" s="7" t="n">
        <v>255</v>
      </c>
      <c r="D1058" s="7" t="n">
        <v>0</v>
      </c>
    </row>
    <row r="1059" spans="1:9">
      <c r="A1059" t="s">
        <v>4</v>
      </c>
      <c r="B1059" s="4" t="s">
        <v>5</v>
      </c>
      <c r="C1059" s="4" t="s">
        <v>13</v>
      </c>
      <c r="D1059" s="4" t="s">
        <v>10</v>
      </c>
    </row>
    <row r="1060" spans="1:9">
      <c r="A1060" t="n">
        <v>9210</v>
      </c>
      <c r="B1060" s="50" t="n">
        <v>45</v>
      </c>
      <c r="C1060" s="7" t="n">
        <v>7</v>
      </c>
      <c r="D1060" s="7" t="n">
        <v>255</v>
      </c>
    </row>
    <row r="1061" spans="1:9">
      <c r="A1061" t="s">
        <v>4</v>
      </c>
      <c r="B1061" s="4" t="s">
        <v>5</v>
      </c>
      <c r="C1061" s="4" t="s">
        <v>13</v>
      </c>
      <c r="D1061" s="4" t="s">
        <v>10</v>
      </c>
      <c r="E1061" s="4" t="s">
        <v>6</v>
      </c>
    </row>
    <row r="1062" spans="1:9">
      <c r="A1062" t="n">
        <v>9214</v>
      </c>
      <c r="B1062" s="29" t="n">
        <v>51</v>
      </c>
      <c r="C1062" s="7" t="n">
        <v>4</v>
      </c>
      <c r="D1062" s="7" t="n">
        <v>7504</v>
      </c>
      <c r="E1062" s="7" t="s">
        <v>139</v>
      </c>
    </row>
    <row r="1063" spans="1:9">
      <c r="A1063" t="s">
        <v>4</v>
      </c>
      <c r="B1063" s="4" t="s">
        <v>5</v>
      </c>
      <c r="C1063" s="4" t="s">
        <v>10</v>
      </c>
    </row>
    <row r="1064" spans="1:9">
      <c r="A1064" t="n">
        <v>9228</v>
      </c>
      <c r="B1064" s="30" t="n">
        <v>16</v>
      </c>
      <c r="C1064" s="7" t="n">
        <v>0</v>
      </c>
    </row>
    <row r="1065" spans="1:9">
      <c r="A1065" t="s">
        <v>4</v>
      </c>
      <c r="B1065" s="4" t="s">
        <v>5</v>
      </c>
      <c r="C1065" s="4" t="s">
        <v>10</v>
      </c>
      <c r="D1065" s="4" t="s">
        <v>13</v>
      </c>
      <c r="E1065" s="4" t="s">
        <v>9</v>
      </c>
      <c r="F1065" s="4" t="s">
        <v>51</v>
      </c>
      <c r="G1065" s="4" t="s">
        <v>13</v>
      </c>
      <c r="H1065" s="4" t="s">
        <v>13</v>
      </c>
    </row>
    <row r="1066" spans="1:9">
      <c r="A1066" t="n">
        <v>9231</v>
      </c>
      <c r="B1066" s="31" t="n">
        <v>26</v>
      </c>
      <c r="C1066" s="7" t="n">
        <v>7504</v>
      </c>
      <c r="D1066" s="7" t="n">
        <v>17</v>
      </c>
      <c r="E1066" s="7" t="n">
        <v>62347</v>
      </c>
      <c r="F1066" s="7" t="s">
        <v>140</v>
      </c>
      <c r="G1066" s="7" t="n">
        <v>2</v>
      </c>
      <c r="H1066" s="7" t="n">
        <v>0</v>
      </c>
    </row>
    <row r="1067" spans="1:9">
      <c r="A1067" t="s">
        <v>4</v>
      </c>
      <c r="B1067" s="4" t="s">
        <v>5</v>
      </c>
    </row>
    <row r="1068" spans="1:9">
      <c r="A1068" t="n">
        <v>9252</v>
      </c>
      <c r="B1068" s="32" t="n">
        <v>28</v>
      </c>
    </row>
    <row r="1069" spans="1:9">
      <c r="A1069" t="s">
        <v>4</v>
      </c>
      <c r="B1069" s="4" t="s">
        <v>5</v>
      </c>
      <c r="C1069" s="4" t="s">
        <v>13</v>
      </c>
      <c r="D1069" s="4" t="s">
        <v>10</v>
      </c>
      <c r="E1069" s="4" t="s">
        <v>6</v>
      </c>
    </row>
    <row r="1070" spans="1:9">
      <c r="A1070" t="n">
        <v>9253</v>
      </c>
      <c r="B1070" s="29" t="n">
        <v>51</v>
      </c>
      <c r="C1070" s="7" t="n">
        <v>4</v>
      </c>
      <c r="D1070" s="7" t="n">
        <v>7505</v>
      </c>
      <c r="E1070" s="7" t="s">
        <v>139</v>
      </c>
    </row>
    <row r="1071" spans="1:9">
      <c r="A1071" t="s">
        <v>4</v>
      </c>
      <c r="B1071" s="4" t="s">
        <v>5</v>
      </c>
      <c r="C1071" s="4" t="s">
        <v>10</v>
      </c>
    </row>
    <row r="1072" spans="1:9">
      <c r="A1072" t="n">
        <v>9267</v>
      </c>
      <c r="B1072" s="30" t="n">
        <v>16</v>
      </c>
      <c r="C1072" s="7" t="n">
        <v>0</v>
      </c>
    </row>
    <row r="1073" spans="1:8">
      <c r="A1073" t="s">
        <v>4</v>
      </c>
      <c r="B1073" s="4" t="s">
        <v>5</v>
      </c>
      <c r="C1073" s="4" t="s">
        <v>10</v>
      </c>
      <c r="D1073" s="4" t="s">
        <v>13</v>
      </c>
      <c r="E1073" s="4" t="s">
        <v>9</v>
      </c>
      <c r="F1073" s="4" t="s">
        <v>51</v>
      </c>
      <c r="G1073" s="4" t="s">
        <v>13</v>
      </c>
      <c r="H1073" s="4" t="s">
        <v>13</v>
      </c>
    </row>
    <row r="1074" spans="1:8">
      <c r="A1074" t="n">
        <v>9270</v>
      </c>
      <c r="B1074" s="31" t="n">
        <v>26</v>
      </c>
      <c r="C1074" s="7" t="n">
        <v>7505</v>
      </c>
      <c r="D1074" s="7" t="n">
        <v>17</v>
      </c>
      <c r="E1074" s="7" t="n">
        <v>62348</v>
      </c>
      <c r="F1074" s="7" t="s">
        <v>141</v>
      </c>
      <c r="G1074" s="7" t="n">
        <v>2</v>
      </c>
      <c r="H1074" s="7" t="n">
        <v>0</v>
      </c>
    </row>
    <row r="1075" spans="1:8">
      <c r="A1075" t="s">
        <v>4</v>
      </c>
      <c r="B1075" s="4" t="s">
        <v>5</v>
      </c>
    </row>
    <row r="1076" spans="1:8">
      <c r="A1076" t="n">
        <v>9302</v>
      </c>
      <c r="B1076" s="32" t="n">
        <v>28</v>
      </c>
    </row>
    <row r="1077" spans="1:8">
      <c r="A1077" t="s">
        <v>4</v>
      </c>
      <c r="B1077" s="4" t="s">
        <v>5</v>
      </c>
      <c r="C1077" s="4" t="s">
        <v>10</v>
      </c>
      <c r="D1077" s="4" t="s">
        <v>10</v>
      </c>
      <c r="E1077" s="4" t="s">
        <v>10</v>
      </c>
    </row>
    <row r="1078" spans="1:8">
      <c r="A1078" t="n">
        <v>9303</v>
      </c>
      <c r="B1078" s="53" t="n">
        <v>61</v>
      </c>
      <c r="C1078" s="7" t="n">
        <v>0</v>
      </c>
      <c r="D1078" s="7" t="n">
        <v>65533</v>
      </c>
      <c r="E1078" s="7" t="n">
        <v>1000</v>
      </c>
    </row>
    <row r="1079" spans="1:8">
      <c r="A1079" t="s">
        <v>4</v>
      </c>
      <c r="B1079" s="4" t="s">
        <v>5</v>
      </c>
      <c r="C1079" s="4" t="s">
        <v>13</v>
      </c>
      <c r="D1079" s="4" t="s">
        <v>10</v>
      </c>
      <c r="E1079" s="4" t="s">
        <v>6</v>
      </c>
      <c r="F1079" s="4" t="s">
        <v>6</v>
      </c>
      <c r="G1079" s="4" t="s">
        <v>6</v>
      </c>
      <c r="H1079" s="4" t="s">
        <v>6</v>
      </c>
    </row>
    <row r="1080" spans="1:8">
      <c r="A1080" t="n">
        <v>9310</v>
      </c>
      <c r="B1080" s="29" t="n">
        <v>51</v>
      </c>
      <c r="C1080" s="7" t="n">
        <v>3</v>
      </c>
      <c r="D1080" s="7" t="n">
        <v>0</v>
      </c>
      <c r="E1080" s="7" t="s">
        <v>101</v>
      </c>
      <c r="F1080" s="7" t="s">
        <v>76</v>
      </c>
      <c r="G1080" s="7" t="s">
        <v>75</v>
      </c>
      <c r="H1080" s="7" t="s">
        <v>76</v>
      </c>
    </row>
    <row r="1081" spans="1:8">
      <c r="A1081" t="s">
        <v>4</v>
      </c>
      <c r="B1081" s="4" t="s">
        <v>5</v>
      </c>
      <c r="C1081" s="4" t="s">
        <v>10</v>
      </c>
      <c r="D1081" s="4" t="s">
        <v>13</v>
      </c>
      <c r="E1081" s="4" t="s">
        <v>13</v>
      </c>
      <c r="F1081" s="4" t="s">
        <v>6</v>
      </c>
    </row>
    <row r="1082" spans="1:8">
      <c r="A1082" t="n">
        <v>9323</v>
      </c>
      <c r="B1082" s="46" t="n">
        <v>47</v>
      </c>
      <c r="C1082" s="7" t="n">
        <v>0</v>
      </c>
      <c r="D1082" s="7" t="n">
        <v>0</v>
      </c>
      <c r="E1082" s="7" t="n">
        <v>0</v>
      </c>
      <c r="F1082" s="7" t="s">
        <v>136</v>
      </c>
    </row>
    <row r="1083" spans="1:8">
      <c r="A1083" t="s">
        <v>4</v>
      </c>
      <c r="B1083" s="4" t="s">
        <v>5</v>
      </c>
      <c r="C1083" s="4" t="s">
        <v>10</v>
      </c>
    </row>
    <row r="1084" spans="1:8">
      <c r="A1084" t="n">
        <v>9343</v>
      </c>
      <c r="B1084" s="30" t="n">
        <v>16</v>
      </c>
      <c r="C1084" s="7" t="n">
        <v>2000</v>
      </c>
    </row>
    <row r="1085" spans="1:8">
      <c r="A1085" t="s">
        <v>4</v>
      </c>
      <c r="B1085" s="4" t="s">
        <v>5</v>
      </c>
      <c r="C1085" s="4" t="s">
        <v>13</v>
      </c>
      <c r="D1085" s="4" t="s">
        <v>10</v>
      </c>
      <c r="E1085" s="4" t="s">
        <v>23</v>
      </c>
    </row>
    <row r="1086" spans="1:8">
      <c r="A1086" t="n">
        <v>9346</v>
      </c>
      <c r="B1086" s="26" t="n">
        <v>58</v>
      </c>
      <c r="C1086" s="7" t="n">
        <v>101</v>
      </c>
      <c r="D1086" s="7" t="n">
        <v>500</v>
      </c>
      <c r="E1086" s="7" t="n">
        <v>1</v>
      </c>
    </row>
    <row r="1087" spans="1:8">
      <c r="A1087" t="s">
        <v>4</v>
      </c>
      <c r="B1087" s="4" t="s">
        <v>5</v>
      </c>
      <c r="C1087" s="4" t="s">
        <v>13</v>
      </c>
      <c r="D1087" s="4" t="s">
        <v>10</v>
      </c>
    </row>
    <row r="1088" spans="1:8">
      <c r="A1088" t="n">
        <v>9354</v>
      </c>
      <c r="B1088" s="26" t="n">
        <v>58</v>
      </c>
      <c r="C1088" s="7" t="n">
        <v>254</v>
      </c>
      <c r="D1088" s="7" t="n">
        <v>0</v>
      </c>
    </row>
    <row r="1089" spans="1:8">
      <c r="A1089" t="s">
        <v>4</v>
      </c>
      <c r="B1089" s="4" t="s">
        <v>5</v>
      </c>
      <c r="C1089" s="4" t="s">
        <v>13</v>
      </c>
    </row>
    <row r="1090" spans="1:8">
      <c r="A1090" t="n">
        <v>9358</v>
      </c>
      <c r="B1090" s="50" t="n">
        <v>45</v>
      </c>
      <c r="C1090" s="7" t="n">
        <v>0</v>
      </c>
    </row>
    <row r="1091" spans="1:8">
      <c r="A1091" t="s">
        <v>4</v>
      </c>
      <c r="B1091" s="4" t="s">
        <v>5</v>
      </c>
      <c r="C1091" s="4" t="s">
        <v>13</v>
      </c>
      <c r="D1091" s="4" t="s">
        <v>13</v>
      </c>
      <c r="E1091" s="4" t="s">
        <v>23</v>
      </c>
      <c r="F1091" s="4" t="s">
        <v>23</v>
      </c>
      <c r="G1091" s="4" t="s">
        <v>23</v>
      </c>
      <c r="H1091" s="4" t="s">
        <v>10</v>
      </c>
    </row>
    <row r="1092" spans="1:8">
      <c r="A1092" t="n">
        <v>9360</v>
      </c>
      <c r="B1092" s="50" t="n">
        <v>45</v>
      </c>
      <c r="C1092" s="7" t="n">
        <v>2</v>
      </c>
      <c r="D1092" s="7" t="n">
        <v>3</v>
      </c>
      <c r="E1092" s="7" t="n">
        <v>-1.04999995231628</v>
      </c>
      <c r="F1092" s="7" t="n">
        <v>1.35000002384186</v>
      </c>
      <c r="G1092" s="7" t="n">
        <v>29.9500007629395</v>
      </c>
      <c r="H1092" s="7" t="n">
        <v>0</v>
      </c>
    </row>
    <row r="1093" spans="1:8">
      <c r="A1093" t="s">
        <v>4</v>
      </c>
      <c r="B1093" s="4" t="s">
        <v>5</v>
      </c>
      <c r="C1093" s="4" t="s">
        <v>13</v>
      </c>
      <c r="D1093" s="4" t="s">
        <v>13</v>
      </c>
      <c r="E1093" s="4" t="s">
        <v>23</v>
      </c>
      <c r="F1093" s="4" t="s">
        <v>23</v>
      </c>
      <c r="G1093" s="4" t="s">
        <v>23</v>
      </c>
      <c r="H1093" s="4" t="s">
        <v>10</v>
      </c>
      <c r="I1093" s="4" t="s">
        <v>13</v>
      </c>
    </row>
    <row r="1094" spans="1:8">
      <c r="A1094" t="n">
        <v>9377</v>
      </c>
      <c r="B1094" s="50" t="n">
        <v>45</v>
      </c>
      <c r="C1094" s="7" t="n">
        <v>4</v>
      </c>
      <c r="D1094" s="7" t="n">
        <v>3</v>
      </c>
      <c r="E1094" s="7" t="n">
        <v>23</v>
      </c>
      <c r="F1094" s="7" t="n">
        <v>73</v>
      </c>
      <c r="G1094" s="7" t="n">
        <v>0</v>
      </c>
      <c r="H1094" s="7" t="n">
        <v>0</v>
      </c>
      <c r="I1094" s="7" t="n">
        <v>0</v>
      </c>
    </row>
    <row r="1095" spans="1:8">
      <c r="A1095" t="s">
        <v>4</v>
      </c>
      <c r="B1095" s="4" t="s">
        <v>5</v>
      </c>
      <c r="C1095" s="4" t="s">
        <v>13</v>
      </c>
      <c r="D1095" s="4" t="s">
        <v>13</v>
      </c>
      <c r="E1095" s="4" t="s">
        <v>23</v>
      </c>
      <c r="F1095" s="4" t="s">
        <v>10</v>
      </c>
    </row>
    <row r="1096" spans="1:8">
      <c r="A1096" t="n">
        <v>9395</v>
      </c>
      <c r="B1096" s="50" t="n">
        <v>45</v>
      </c>
      <c r="C1096" s="7" t="n">
        <v>5</v>
      </c>
      <c r="D1096" s="7" t="n">
        <v>3</v>
      </c>
      <c r="E1096" s="7" t="n">
        <v>2.90000009536743</v>
      </c>
      <c r="F1096" s="7" t="n">
        <v>0</v>
      </c>
    </row>
    <row r="1097" spans="1:8">
      <c r="A1097" t="s">
        <v>4</v>
      </c>
      <c r="B1097" s="4" t="s">
        <v>5</v>
      </c>
      <c r="C1097" s="4" t="s">
        <v>13</v>
      </c>
      <c r="D1097" s="4" t="s">
        <v>13</v>
      </c>
      <c r="E1097" s="4" t="s">
        <v>23</v>
      </c>
      <c r="F1097" s="4" t="s">
        <v>10</v>
      </c>
    </row>
    <row r="1098" spans="1:8">
      <c r="A1098" t="n">
        <v>9404</v>
      </c>
      <c r="B1098" s="50" t="n">
        <v>45</v>
      </c>
      <c r="C1098" s="7" t="n">
        <v>11</v>
      </c>
      <c r="D1098" s="7" t="n">
        <v>3</v>
      </c>
      <c r="E1098" s="7" t="n">
        <v>28.7999992370605</v>
      </c>
      <c r="F1098" s="7" t="n">
        <v>0</v>
      </c>
    </row>
    <row r="1099" spans="1:8">
      <c r="A1099" t="s">
        <v>4</v>
      </c>
      <c r="B1099" s="4" t="s">
        <v>5</v>
      </c>
      <c r="C1099" s="4" t="s">
        <v>13</v>
      </c>
      <c r="D1099" s="4" t="s">
        <v>10</v>
      </c>
    </row>
    <row r="1100" spans="1:8">
      <c r="A1100" t="n">
        <v>9413</v>
      </c>
      <c r="B1100" s="26" t="n">
        <v>58</v>
      </c>
      <c r="C1100" s="7" t="n">
        <v>255</v>
      </c>
      <c r="D1100" s="7" t="n">
        <v>0</v>
      </c>
    </row>
    <row r="1101" spans="1:8">
      <c r="A1101" t="s">
        <v>4</v>
      </c>
      <c r="B1101" s="4" t="s">
        <v>5</v>
      </c>
      <c r="C1101" s="4" t="s">
        <v>13</v>
      </c>
      <c r="D1101" s="4" t="s">
        <v>10</v>
      </c>
      <c r="E1101" s="4" t="s">
        <v>6</v>
      </c>
    </row>
    <row r="1102" spans="1:8">
      <c r="A1102" t="n">
        <v>9417</v>
      </c>
      <c r="B1102" s="29" t="n">
        <v>51</v>
      </c>
      <c r="C1102" s="7" t="n">
        <v>4</v>
      </c>
      <c r="D1102" s="7" t="n">
        <v>18</v>
      </c>
      <c r="E1102" s="7" t="s">
        <v>139</v>
      </c>
    </row>
    <row r="1103" spans="1:8">
      <c r="A1103" t="s">
        <v>4</v>
      </c>
      <c r="B1103" s="4" t="s">
        <v>5</v>
      </c>
      <c r="C1103" s="4" t="s">
        <v>10</v>
      </c>
    </row>
    <row r="1104" spans="1:8">
      <c r="A1104" t="n">
        <v>9431</v>
      </c>
      <c r="B1104" s="30" t="n">
        <v>16</v>
      </c>
      <c r="C1104" s="7" t="n">
        <v>0</v>
      </c>
    </row>
    <row r="1105" spans="1:9">
      <c r="A1105" t="s">
        <v>4</v>
      </c>
      <c r="B1105" s="4" t="s">
        <v>5</v>
      </c>
      <c r="C1105" s="4" t="s">
        <v>10</v>
      </c>
      <c r="D1105" s="4" t="s">
        <v>13</v>
      </c>
      <c r="E1105" s="4" t="s">
        <v>9</v>
      </c>
      <c r="F1105" s="4" t="s">
        <v>51</v>
      </c>
      <c r="G1105" s="4" t="s">
        <v>13</v>
      </c>
      <c r="H1105" s="4" t="s">
        <v>13</v>
      </c>
    </row>
    <row r="1106" spans="1:9">
      <c r="A1106" t="n">
        <v>9434</v>
      </c>
      <c r="B1106" s="31" t="n">
        <v>26</v>
      </c>
      <c r="C1106" s="7" t="n">
        <v>18</v>
      </c>
      <c r="D1106" s="7" t="n">
        <v>17</v>
      </c>
      <c r="E1106" s="7" t="n">
        <v>62349</v>
      </c>
      <c r="F1106" s="7" t="s">
        <v>142</v>
      </c>
      <c r="G1106" s="7" t="n">
        <v>2</v>
      </c>
      <c r="H1106" s="7" t="n">
        <v>0</v>
      </c>
    </row>
    <row r="1107" spans="1:9">
      <c r="A1107" t="s">
        <v>4</v>
      </c>
      <c r="B1107" s="4" t="s">
        <v>5</v>
      </c>
    </row>
    <row r="1108" spans="1:9">
      <c r="A1108" t="n">
        <v>9452</v>
      </c>
      <c r="B1108" s="32" t="n">
        <v>28</v>
      </c>
    </row>
    <row r="1109" spans="1:9">
      <c r="A1109" t="s">
        <v>4</v>
      </c>
      <c r="B1109" s="4" t="s">
        <v>5</v>
      </c>
      <c r="C1109" s="4" t="s">
        <v>13</v>
      </c>
      <c r="D1109" s="4" t="s">
        <v>10</v>
      </c>
      <c r="E1109" s="4" t="s">
        <v>6</v>
      </c>
      <c r="F1109" s="4" t="s">
        <v>6</v>
      </c>
      <c r="G1109" s="4" t="s">
        <v>6</v>
      </c>
      <c r="H1109" s="4" t="s">
        <v>6</v>
      </c>
    </row>
    <row r="1110" spans="1:9">
      <c r="A1110" t="n">
        <v>9453</v>
      </c>
      <c r="B1110" s="29" t="n">
        <v>51</v>
      </c>
      <c r="C1110" s="7" t="n">
        <v>3</v>
      </c>
      <c r="D1110" s="7" t="n">
        <v>0</v>
      </c>
      <c r="E1110" s="7" t="s">
        <v>104</v>
      </c>
      <c r="F1110" s="7" t="s">
        <v>76</v>
      </c>
      <c r="G1110" s="7" t="s">
        <v>75</v>
      </c>
      <c r="H1110" s="7" t="s">
        <v>76</v>
      </c>
    </row>
    <row r="1111" spans="1:9">
      <c r="A1111" t="s">
        <v>4</v>
      </c>
      <c r="B1111" s="4" t="s">
        <v>5</v>
      </c>
      <c r="C1111" s="4" t="s">
        <v>10</v>
      </c>
      <c r="D1111" s="4" t="s">
        <v>10</v>
      </c>
      <c r="E1111" s="4" t="s">
        <v>10</v>
      </c>
    </row>
    <row r="1112" spans="1:9">
      <c r="A1112" t="n">
        <v>9466</v>
      </c>
      <c r="B1112" s="53" t="n">
        <v>61</v>
      </c>
      <c r="C1112" s="7" t="n">
        <v>0</v>
      </c>
      <c r="D1112" s="7" t="n">
        <v>18</v>
      </c>
      <c r="E1112" s="7" t="n">
        <v>1000</v>
      </c>
    </row>
    <row r="1113" spans="1:9">
      <c r="A1113" t="s">
        <v>4</v>
      </c>
      <c r="B1113" s="4" t="s">
        <v>5</v>
      </c>
      <c r="C1113" s="4" t="s">
        <v>10</v>
      </c>
      <c r="D1113" s="4" t="s">
        <v>10</v>
      </c>
      <c r="E1113" s="4" t="s">
        <v>23</v>
      </c>
      <c r="F1113" s="4" t="s">
        <v>13</v>
      </c>
    </row>
    <row r="1114" spans="1:9">
      <c r="A1114" t="n">
        <v>9473</v>
      </c>
      <c r="B1114" s="51" t="n">
        <v>53</v>
      </c>
      <c r="C1114" s="7" t="n">
        <v>0</v>
      </c>
      <c r="D1114" s="7" t="n">
        <v>18</v>
      </c>
      <c r="E1114" s="7" t="n">
        <v>10</v>
      </c>
      <c r="F1114" s="7" t="n">
        <v>0</v>
      </c>
    </row>
    <row r="1115" spans="1:9">
      <c r="A1115" t="s">
        <v>4</v>
      </c>
      <c r="B1115" s="4" t="s">
        <v>5</v>
      </c>
      <c r="C1115" s="4" t="s">
        <v>10</v>
      </c>
    </row>
    <row r="1116" spans="1:9">
      <c r="A1116" t="n">
        <v>9483</v>
      </c>
      <c r="B1116" s="52" t="n">
        <v>54</v>
      </c>
      <c r="C1116" s="7" t="n">
        <v>0</v>
      </c>
    </row>
    <row r="1117" spans="1:9">
      <c r="A1117" t="s">
        <v>4</v>
      </c>
      <c r="B1117" s="4" t="s">
        <v>5</v>
      </c>
      <c r="C1117" s="4" t="s">
        <v>10</v>
      </c>
      <c r="D1117" s="4" t="s">
        <v>10</v>
      </c>
      <c r="E1117" s="4" t="s">
        <v>10</v>
      </c>
    </row>
    <row r="1118" spans="1:9">
      <c r="A1118" t="n">
        <v>9486</v>
      </c>
      <c r="B1118" s="53" t="n">
        <v>61</v>
      </c>
      <c r="C1118" s="7" t="n">
        <v>0</v>
      </c>
      <c r="D1118" s="7" t="n">
        <v>18</v>
      </c>
      <c r="E1118" s="7" t="n">
        <v>1000</v>
      </c>
    </row>
    <row r="1119" spans="1:9">
      <c r="A1119" t="s">
        <v>4</v>
      </c>
      <c r="B1119" s="4" t="s">
        <v>5</v>
      </c>
      <c r="C1119" s="4" t="s">
        <v>13</v>
      </c>
      <c r="D1119" s="4" t="s">
        <v>10</v>
      </c>
      <c r="E1119" s="4" t="s">
        <v>6</v>
      </c>
    </row>
    <row r="1120" spans="1:9">
      <c r="A1120" t="n">
        <v>9493</v>
      </c>
      <c r="B1120" s="29" t="n">
        <v>51</v>
      </c>
      <c r="C1120" s="7" t="n">
        <v>4</v>
      </c>
      <c r="D1120" s="7" t="n">
        <v>0</v>
      </c>
      <c r="E1120" s="7" t="s">
        <v>127</v>
      </c>
    </row>
    <row r="1121" spans="1:8">
      <c r="A1121" t="s">
        <v>4</v>
      </c>
      <c r="B1121" s="4" t="s">
        <v>5</v>
      </c>
      <c r="C1121" s="4" t="s">
        <v>10</v>
      </c>
    </row>
    <row r="1122" spans="1:8">
      <c r="A1122" t="n">
        <v>9506</v>
      </c>
      <c r="B1122" s="30" t="n">
        <v>16</v>
      </c>
      <c r="C1122" s="7" t="n">
        <v>0</v>
      </c>
    </row>
    <row r="1123" spans="1:8">
      <c r="A1123" t="s">
        <v>4</v>
      </c>
      <c r="B1123" s="4" t="s">
        <v>5</v>
      </c>
      <c r="C1123" s="4" t="s">
        <v>10</v>
      </c>
      <c r="D1123" s="4" t="s">
        <v>13</v>
      </c>
      <c r="E1123" s="4" t="s">
        <v>9</v>
      </c>
      <c r="F1123" s="4" t="s">
        <v>51</v>
      </c>
      <c r="G1123" s="4" t="s">
        <v>13</v>
      </c>
      <c r="H1123" s="4" t="s">
        <v>13</v>
      </c>
    </row>
    <row r="1124" spans="1:8">
      <c r="A1124" t="n">
        <v>9509</v>
      </c>
      <c r="B1124" s="31" t="n">
        <v>26</v>
      </c>
      <c r="C1124" s="7" t="n">
        <v>0</v>
      </c>
      <c r="D1124" s="7" t="n">
        <v>17</v>
      </c>
      <c r="E1124" s="7" t="n">
        <v>62350</v>
      </c>
      <c r="F1124" s="7" t="s">
        <v>143</v>
      </c>
      <c r="G1124" s="7" t="n">
        <v>2</v>
      </c>
      <c r="H1124" s="7" t="n">
        <v>0</v>
      </c>
    </row>
    <row r="1125" spans="1:8">
      <c r="A1125" t="s">
        <v>4</v>
      </c>
      <c r="B1125" s="4" t="s">
        <v>5</v>
      </c>
    </row>
    <row r="1126" spans="1:8">
      <c r="A1126" t="n">
        <v>9554</v>
      </c>
      <c r="B1126" s="32" t="n">
        <v>28</v>
      </c>
    </row>
    <row r="1127" spans="1:8">
      <c r="A1127" t="s">
        <v>4</v>
      </c>
      <c r="B1127" s="4" t="s">
        <v>5</v>
      </c>
      <c r="C1127" s="4" t="s">
        <v>10</v>
      </c>
      <c r="D1127" s="4" t="s">
        <v>10</v>
      </c>
      <c r="E1127" s="4" t="s">
        <v>23</v>
      </c>
      <c r="F1127" s="4" t="s">
        <v>13</v>
      </c>
    </row>
    <row r="1128" spans="1:8">
      <c r="A1128" t="n">
        <v>9555</v>
      </c>
      <c r="B1128" s="51" t="n">
        <v>53</v>
      </c>
      <c r="C1128" s="7" t="n">
        <v>18</v>
      </c>
      <c r="D1128" s="7" t="n">
        <v>0</v>
      </c>
      <c r="E1128" s="7" t="n">
        <v>10</v>
      </c>
      <c r="F1128" s="7" t="n">
        <v>0</v>
      </c>
    </row>
    <row r="1129" spans="1:8">
      <c r="A1129" t="s">
        <v>4</v>
      </c>
      <c r="B1129" s="4" t="s">
        <v>5</v>
      </c>
      <c r="C1129" s="4" t="s">
        <v>10</v>
      </c>
    </row>
    <row r="1130" spans="1:8">
      <c r="A1130" t="n">
        <v>9565</v>
      </c>
      <c r="B1130" s="52" t="n">
        <v>54</v>
      </c>
      <c r="C1130" s="7" t="n">
        <v>18</v>
      </c>
    </row>
    <row r="1131" spans="1:8">
      <c r="A1131" t="s">
        <v>4</v>
      </c>
      <c r="B1131" s="4" t="s">
        <v>5</v>
      </c>
      <c r="C1131" s="4" t="s">
        <v>10</v>
      </c>
      <c r="D1131" s="4" t="s">
        <v>10</v>
      </c>
      <c r="E1131" s="4" t="s">
        <v>10</v>
      </c>
    </row>
    <row r="1132" spans="1:8">
      <c r="A1132" t="n">
        <v>9568</v>
      </c>
      <c r="B1132" s="53" t="n">
        <v>61</v>
      </c>
      <c r="C1132" s="7" t="n">
        <v>18</v>
      </c>
      <c r="D1132" s="7" t="n">
        <v>0</v>
      </c>
      <c r="E1132" s="7" t="n">
        <v>1000</v>
      </c>
    </row>
    <row r="1133" spans="1:8">
      <c r="A1133" t="s">
        <v>4</v>
      </c>
      <c r="B1133" s="4" t="s">
        <v>5</v>
      </c>
      <c r="C1133" s="4" t="s">
        <v>13</v>
      </c>
      <c r="D1133" s="4" t="s">
        <v>10</v>
      </c>
      <c r="E1133" s="4" t="s">
        <v>6</v>
      </c>
    </row>
    <row r="1134" spans="1:8">
      <c r="A1134" t="n">
        <v>9575</v>
      </c>
      <c r="B1134" s="29" t="n">
        <v>51</v>
      </c>
      <c r="C1134" s="7" t="n">
        <v>4</v>
      </c>
      <c r="D1134" s="7" t="n">
        <v>18</v>
      </c>
      <c r="E1134" s="7" t="s">
        <v>127</v>
      </c>
    </row>
    <row r="1135" spans="1:8">
      <c r="A1135" t="s">
        <v>4</v>
      </c>
      <c r="B1135" s="4" t="s">
        <v>5</v>
      </c>
      <c r="C1135" s="4" t="s">
        <v>10</v>
      </c>
    </row>
    <row r="1136" spans="1:8">
      <c r="A1136" t="n">
        <v>9588</v>
      </c>
      <c r="B1136" s="30" t="n">
        <v>16</v>
      </c>
      <c r="C1136" s="7" t="n">
        <v>0</v>
      </c>
    </row>
    <row r="1137" spans="1:8">
      <c r="A1137" t="s">
        <v>4</v>
      </c>
      <c r="B1137" s="4" t="s">
        <v>5</v>
      </c>
      <c r="C1137" s="4" t="s">
        <v>10</v>
      </c>
      <c r="D1137" s="4" t="s">
        <v>13</v>
      </c>
      <c r="E1137" s="4" t="s">
        <v>9</v>
      </c>
      <c r="F1137" s="4" t="s">
        <v>51</v>
      </c>
      <c r="G1137" s="4" t="s">
        <v>13</v>
      </c>
      <c r="H1137" s="4" t="s">
        <v>13</v>
      </c>
      <c r="I1137" s="4" t="s">
        <v>13</v>
      </c>
      <c r="J1137" s="4" t="s">
        <v>9</v>
      </c>
      <c r="K1137" s="4" t="s">
        <v>51</v>
      </c>
      <c r="L1137" s="4" t="s">
        <v>13</v>
      </c>
      <c r="M1137" s="4" t="s">
        <v>13</v>
      </c>
    </row>
    <row r="1138" spans="1:8">
      <c r="A1138" t="n">
        <v>9591</v>
      </c>
      <c r="B1138" s="31" t="n">
        <v>26</v>
      </c>
      <c r="C1138" s="7" t="n">
        <v>18</v>
      </c>
      <c r="D1138" s="7" t="n">
        <v>17</v>
      </c>
      <c r="E1138" s="7" t="n">
        <v>62351</v>
      </c>
      <c r="F1138" s="7" t="s">
        <v>144</v>
      </c>
      <c r="G1138" s="7" t="n">
        <v>2</v>
      </c>
      <c r="H1138" s="7" t="n">
        <v>3</v>
      </c>
      <c r="I1138" s="7" t="n">
        <v>17</v>
      </c>
      <c r="J1138" s="7" t="n">
        <v>62352</v>
      </c>
      <c r="K1138" s="7" t="s">
        <v>145</v>
      </c>
      <c r="L1138" s="7" t="n">
        <v>2</v>
      </c>
      <c r="M1138" s="7" t="n">
        <v>0</v>
      </c>
    </row>
    <row r="1139" spans="1:8">
      <c r="A1139" t="s">
        <v>4</v>
      </c>
      <c r="B1139" s="4" t="s">
        <v>5</v>
      </c>
    </row>
    <row r="1140" spans="1:8">
      <c r="A1140" t="n">
        <v>9717</v>
      </c>
      <c r="B1140" s="32" t="n">
        <v>28</v>
      </c>
    </row>
    <row r="1141" spans="1:8">
      <c r="A1141" t="s">
        <v>4</v>
      </c>
      <c r="B1141" s="4" t="s">
        <v>5</v>
      </c>
      <c r="C1141" s="4" t="s">
        <v>10</v>
      </c>
      <c r="D1141" s="4" t="s">
        <v>13</v>
      </c>
      <c r="E1141" s="4" t="s">
        <v>13</v>
      </c>
      <c r="F1141" s="4" t="s">
        <v>6</v>
      </c>
    </row>
    <row r="1142" spans="1:8">
      <c r="A1142" t="n">
        <v>9718</v>
      </c>
      <c r="B1142" s="23" t="n">
        <v>20</v>
      </c>
      <c r="C1142" s="7" t="n">
        <v>0</v>
      </c>
      <c r="D1142" s="7" t="n">
        <v>2</v>
      </c>
      <c r="E1142" s="7" t="n">
        <v>10</v>
      </c>
      <c r="F1142" s="7" t="s">
        <v>146</v>
      </c>
    </row>
    <row r="1143" spans="1:8">
      <c r="A1143" t="s">
        <v>4</v>
      </c>
      <c r="B1143" s="4" t="s">
        <v>5</v>
      </c>
      <c r="C1143" s="4" t="s">
        <v>13</v>
      </c>
      <c r="D1143" s="4" t="s">
        <v>10</v>
      </c>
      <c r="E1143" s="4" t="s">
        <v>6</v>
      </c>
    </row>
    <row r="1144" spans="1:8">
      <c r="A1144" t="n">
        <v>9739</v>
      </c>
      <c r="B1144" s="29" t="n">
        <v>51</v>
      </c>
      <c r="C1144" s="7" t="n">
        <v>4</v>
      </c>
      <c r="D1144" s="7" t="n">
        <v>0</v>
      </c>
      <c r="E1144" s="7" t="s">
        <v>147</v>
      </c>
    </row>
    <row r="1145" spans="1:8">
      <c r="A1145" t="s">
        <v>4</v>
      </c>
      <c r="B1145" s="4" t="s">
        <v>5</v>
      </c>
      <c r="C1145" s="4" t="s">
        <v>10</v>
      </c>
    </row>
    <row r="1146" spans="1:8">
      <c r="A1146" t="n">
        <v>9752</v>
      </c>
      <c r="B1146" s="30" t="n">
        <v>16</v>
      </c>
      <c r="C1146" s="7" t="n">
        <v>0</v>
      </c>
    </row>
    <row r="1147" spans="1:8">
      <c r="A1147" t="s">
        <v>4</v>
      </c>
      <c r="B1147" s="4" t="s">
        <v>5</v>
      </c>
      <c r="C1147" s="4" t="s">
        <v>10</v>
      </c>
      <c r="D1147" s="4" t="s">
        <v>13</v>
      </c>
      <c r="E1147" s="4" t="s">
        <v>9</v>
      </c>
      <c r="F1147" s="4" t="s">
        <v>51</v>
      </c>
      <c r="G1147" s="4" t="s">
        <v>13</v>
      </c>
      <c r="H1147" s="4" t="s">
        <v>13</v>
      </c>
    </row>
    <row r="1148" spans="1:8">
      <c r="A1148" t="n">
        <v>9755</v>
      </c>
      <c r="B1148" s="31" t="n">
        <v>26</v>
      </c>
      <c r="C1148" s="7" t="n">
        <v>0</v>
      </c>
      <c r="D1148" s="7" t="n">
        <v>17</v>
      </c>
      <c r="E1148" s="7" t="n">
        <v>62353</v>
      </c>
      <c r="F1148" s="7" t="s">
        <v>148</v>
      </c>
      <c r="G1148" s="7" t="n">
        <v>2</v>
      </c>
      <c r="H1148" s="7" t="n">
        <v>0</v>
      </c>
    </row>
    <row r="1149" spans="1:8">
      <c r="A1149" t="s">
        <v>4</v>
      </c>
      <c r="B1149" s="4" t="s">
        <v>5</v>
      </c>
    </row>
    <row r="1150" spans="1:8">
      <c r="A1150" t="n">
        <v>9795</v>
      </c>
      <c r="B1150" s="32" t="n">
        <v>28</v>
      </c>
    </row>
    <row r="1151" spans="1:8">
      <c r="A1151" t="s">
        <v>4</v>
      </c>
      <c r="B1151" s="4" t="s">
        <v>5</v>
      </c>
      <c r="C1151" s="4" t="s">
        <v>13</v>
      </c>
      <c r="D1151" s="4" t="s">
        <v>10</v>
      </c>
      <c r="E1151" s="4" t="s">
        <v>23</v>
      </c>
    </row>
    <row r="1152" spans="1:8">
      <c r="A1152" t="n">
        <v>9796</v>
      </c>
      <c r="B1152" s="26" t="n">
        <v>58</v>
      </c>
      <c r="C1152" s="7" t="n">
        <v>0</v>
      </c>
      <c r="D1152" s="7" t="n">
        <v>1000</v>
      </c>
      <c r="E1152" s="7" t="n">
        <v>1</v>
      </c>
    </row>
    <row r="1153" spans="1:13">
      <c r="A1153" t="s">
        <v>4</v>
      </c>
      <c r="B1153" s="4" t="s">
        <v>5</v>
      </c>
      <c r="C1153" s="4" t="s">
        <v>13</v>
      </c>
      <c r="D1153" s="4" t="s">
        <v>10</v>
      </c>
    </row>
    <row r="1154" spans="1:13">
      <c r="A1154" t="n">
        <v>9804</v>
      </c>
      <c r="B1154" s="26" t="n">
        <v>58</v>
      </c>
      <c r="C1154" s="7" t="n">
        <v>255</v>
      </c>
      <c r="D1154" s="7" t="n">
        <v>0</v>
      </c>
    </row>
    <row r="1155" spans="1:13">
      <c r="A1155" t="s">
        <v>4</v>
      </c>
      <c r="B1155" s="4" t="s">
        <v>5</v>
      </c>
      <c r="C1155" s="4" t="s">
        <v>10</v>
      </c>
    </row>
    <row r="1156" spans="1:13">
      <c r="A1156" t="n">
        <v>9808</v>
      </c>
      <c r="B1156" s="9" t="n">
        <v>12</v>
      </c>
      <c r="C1156" s="7" t="n">
        <v>8963</v>
      </c>
    </row>
    <row r="1157" spans="1:13">
      <c r="A1157" t="s">
        <v>4</v>
      </c>
      <c r="B1157" s="4" t="s">
        <v>5</v>
      </c>
      <c r="C1157" s="4" t="s">
        <v>10</v>
      </c>
      <c r="D1157" s="4" t="s">
        <v>13</v>
      </c>
      <c r="E1157" s="4" t="s">
        <v>10</v>
      </c>
    </row>
    <row r="1158" spans="1:13">
      <c r="A1158" t="n">
        <v>9811</v>
      </c>
      <c r="B1158" s="64" t="n">
        <v>104</v>
      </c>
      <c r="C1158" s="7" t="n">
        <v>114</v>
      </c>
      <c r="D1158" s="7" t="n">
        <v>1</v>
      </c>
      <c r="E1158" s="7" t="n">
        <v>2</v>
      </c>
    </row>
    <row r="1159" spans="1:13">
      <c r="A1159" t="s">
        <v>4</v>
      </c>
      <c r="B1159" s="4" t="s">
        <v>5</v>
      </c>
    </row>
    <row r="1160" spans="1:13">
      <c r="A1160" t="n">
        <v>9817</v>
      </c>
      <c r="B1160" s="5" t="n">
        <v>1</v>
      </c>
    </row>
    <row r="1161" spans="1:13">
      <c r="A1161" t="s">
        <v>4</v>
      </c>
      <c r="B1161" s="4" t="s">
        <v>5</v>
      </c>
      <c r="C1161" s="4" t="s">
        <v>13</v>
      </c>
      <c r="D1161" s="4" t="s">
        <v>10</v>
      </c>
      <c r="E1161" s="4" t="s">
        <v>13</v>
      </c>
    </row>
    <row r="1162" spans="1:13">
      <c r="A1162" t="n">
        <v>9818</v>
      </c>
      <c r="B1162" s="40" t="n">
        <v>36</v>
      </c>
      <c r="C1162" s="7" t="n">
        <v>9</v>
      </c>
      <c r="D1162" s="7" t="n">
        <v>0</v>
      </c>
      <c r="E1162" s="7" t="n">
        <v>0</v>
      </c>
    </row>
    <row r="1163" spans="1:13">
      <c r="A1163" t="s">
        <v>4</v>
      </c>
      <c r="B1163" s="4" t="s">
        <v>5</v>
      </c>
      <c r="C1163" s="4" t="s">
        <v>13</v>
      </c>
      <c r="D1163" s="4" t="s">
        <v>10</v>
      </c>
      <c r="E1163" s="4" t="s">
        <v>13</v>
      </c>
    </row>
    <row r="1164" spans="1:13">
      <c r="A1164" t="n">
        <v>9823</v>
      </c>
      <c r="B1164" s="40" t="n">
        <v>36</v>
      </c>
      <c r="C1164" s="7" t="n">
        <v>9</v>
      </c>
      <c r="D1164" s="7" t="n">
        <v>18</v>
      </c>
      <c r="E1164" s="7" t="n">
        <v>0</v>
      </c>
    </row>
    <row r="1165" spans="1:13">
      <c r="A1165" t="s">
        <v>4</v>
      </c>
      <c r="B1165" s="4" t="s">
        <v>5</v>
      </c>
      <c r="C1165" s="4" t="s">
        <v>10</v>
      </c>
      <c r="D1165" s="4" t="s">
        <v>23</v>
      </c>
      <c r="E1165" s="4" t="s">
        <v>23</v>
      </c>
      <c r="F1165" s="4" t="s">
        <v>23</v>
      </c>
      <c r="G1165" s="4" t="s">
        <v>23</v>
      </c>
    </row>
    <row r="1166" spans="1:13">
      <c r="A1166" t="n">
        <v>9828</v>
      </c>
      <c r="B1166" s="39" t="n">
        <v>46</v>
      </c>
      <c r="C1166" s="7" t="n">
        <v>61456</v>
      </c>
      <c r="D1166" s="7" t="n">
        <v>-1.20000004768372</v>
      </c>
      <c r="E1166" s="7" t="n">
        <v>0</v>
      </c>
      <c r="F1166" s="7" t="n">
        <v>30.4500007629395</v>
      </c>
      <c r="G1166" s="7" t="n">
        <v>0</v>
      </c>
    </row>
    <row r="1167" spans="1:13">
      <c r="A1167" t="s">
        <v>4</v>
      </c>
      <c r="B1167" s="4" t="s">
        <v>5</v>
      </c>
      <c r="C1167" s="4" t="s">
        <v>13</v>
      </c>
      <c r="D1167" s="4" t="s">
        <v>13</v>
      </c>
      <c r="E1167" s="4" t="s">
        <v>23</v>
      </c>
      <c r="F1167" s="4" t="s">
        <v>23</v>
      </c>
      <c r="G1167" s="4" t="s">
        <v>23</v>
      </c>
      <c r="H1167" s="4" t="s">
        <v>10</v>
      </c>
      <c r="I1167" s="4" t="s">
        <v>13</v>
      </c>
    </row>
    <row r="1168" spans="1:13">
      <c r="A1168" t="n">
        <v>9847</v>
      </c>
      <c r="B1168" s="50" t="n">
        <v>45</v>
      </c>
      <c r="C1168" s="7" t="n">
        <v>4</v>
      </c>
      <c r="D1168" s="7" t="n">
        <v>3</v>
      </c>
      <c r="E1168" s="7" t="n">
        <v>3</v>
      </c>
      <c r="F1168" s="7" t="n">
        <v>180</v>
      </c>
      <c r="G1168" s="7" t="n">
        <v>0</v>
      </c>
      <c r="H1168" s="7" t="n">
        <v>0</v>
      </c>
      <c r="I1168" s="7" t="n">
        <v>0</v>
      </c>
    </row>
    <row r="1169" spans="1:9">
      <c r="A1169" t="s">
        <v>4</v>
      </c>
      <c r="B1169" s="4" t="s">
        <v>5</v>
      </c>
      <c r="C1169" s="4" t="s">
        <v>13</v>
      </c>
      <c r="D1169" s="4" t="s">
        <v>6</v>
      </c>
    </row>
    <row r="1170" spans="1:9">
      <c r="A1170" t="n">
        <v>9865</v>
      </c>
      <c r="B1170" s="17" t="n">
        <v>2</v>
      </c>
      <c r="C1170" s="7" t="n">
        <v>10</v>
      </c>
      <c r="D1170" s="7" t="s">
        <v>149</v>
      </c>
    </row>
    <row r="1171" spans="1:9">
      <c r="A1171" t="s">
        <v>4</v>
      </c>
      <c r="B1171" s="4" t="s">
        <v>5</v>
      </c>
      <c r="C1171" s="4" t="s">
        <v>10</v>
      </c>
    </row>
    <row r="1172" spans="1:9">
      <c r="A1172" t="n">
        <v>9880</v>
      </c>
      <c r="B1172" s="30" t="n">
        <v>16</v>
      </c>
      <c r="C1172" s="7" t="n">
        <v>0</v>
      </c>
    </row>
    <row r="1173" spans="1:9">
      <c r="A1173" t="s">
        <v>4</v>
      </c>
      <c r="B1173" s="4" t="s">
        <v>5</v>
      </c>
      <c r="C1173" s="4" t="s">
        <v>13</v>
      </c>
      <c r="D1173" s="4" t="s">
        <v>10</v>
      </c>
    </row>
    <row r="1174" spans="1:9">
      <c r="A1174" t="n">
        <v>9883</v>
      </c>
      <c r="B1174" s="26" t="n">
        <v>58</v>
      </c>
      <c r="C1174" s="7" t="n">
        <v>105</v>
      </c>
      <c r="D1174" s="7" t="n">
        <v>300</v>
      </c>
    </row>
    <row r="1175" spans="1:9">
      <c r="A1175" t="s">
        <v>4</v>
      </c>
      <c r="B1175" s="4" t="s">
        <v>5</v>
      </c>
      <c r="C1175" s="4" t="s">
        <v>23</v>
      </c>
      <c r="D1175" s="4" t="s">
        <v>10</v>
      </c>
    </row>
    <row r="1176" spans="1:9">
      <c r="A1176" t="n">
        <v>9887</v>
      </c>
      <c r="B1176" s="27" t="n">
        <v>103</v>
      </c>
      <c r="C1176" s="7" t="n">
        <v>1</v>
      </c>
      <c r="D1176" s="7" t="n">
        <v>300</v>
      </c>
    </row>
    <row r="1177" spans="1:9">
      <c r="A1177" t="s">
        <v>4</v>
      </c>
      <c r="B1177" s="4" t="s">
        <v>5</v>
      </c>
      <c r="C1177" s="4" t="s">
        <v>13</v>
      </c>
      <c r="D1177" s="4" t="s">
        <v>10</v>
      </c>
    </row>
    <row r="1178" spans="1:9">
      <c r="A1178" t="n">
        <v>9894</v>
      </c>
      <c r="B1178" s="48" t="n">
        <v>72</v>
      </c>
      <c r="C1178" s="7" t="n">
        <v>4</v>
      </c>
      <c r="D1178" s="7" t="n">
        <v>0</v>
      </c>
    </row>
    <row r="1179" spans="1:9">
      <c r="A1179" t="s">
        <v>4</v>
      </c>
      <c r="B1179" s="4" t="s">
        <v>5</v>
      </c>
      <c r="C1179" s="4" t="s">
        <v>9</v>
      </c>
    </row>
    <row r="1180" spans="1:9">
      <c r="A1180" t="n">
        <v>9898</v>
      </c>
      <c r="B1180" s="21" t="n">
        <v>15</v>
      </c>
      <c r="C1180" s="7" t="n">
        <v>1073741824</v>
      </c>
    </row>
    <row r="1181" spans="1:9">
      <c r="A1181" t="s">
        <v>4</v>
      </c>
      <c r="B1181" s="4" t="s">
        <v>5</v>
      </c>
      <c r="C1181" s="4" t="s">
        <v>13</v>
      </c>
    </row>
    <row r="1182" spans="1:9">
      <c r="A1182" t="n">
        <v>9903</v>
      </c>
      <c r="B1182" s="47" t="n">
        <v>64</v>
      </c>
      <c r="C1182" s="7" t="n">
        <v>3</v>
      </c>
    </row>
    <row r="1183" spans="1:9">
      <c r="A1183" t="s">
        <v>4</v>
      </c>
      <c r="B1183" s="4" t="s">
        <v>5</v>
      </c>
      <c r="C1183" s="4" t="s">
        <v>13</v>
      </c>
    </row>
    <row r="1184" spans="1:9">
      <c r="A1184" t="n">
        <v>9905</v>
      </c>
      <c r="B1184" s="14" t="n">
        <v>74</v>
      </c>
      <c r="C1184" s="7" t="n">
        <v>67</v>
      </c>
    </row>
    <row r="1185" spans="1:4">
      <c r="A1185" t="s">
        <v>4</v>
      </c>
      <c r="B1185" s="4" t="s">
        <v>5</v>
      </c>
      <c r="C1185" s="4" t="s">
        <v>13</v>
      </c>
      <c r="D1185" s="4" t="s">
        <v>13</v>
      </c>
      <c r="E1185" s="4" t="s">
        <v>10</v>
      </c>
    </row>
    <row r="1186" spans="1:4">
      <c r="A1186" t="n">
        <v>9907</v>
      </c>
      <c r="B1186" s="50" t="n">
        <v>45</v>
      </c>
      <c r="C1186" s="7" t="n">
        <v>8</v>
      </c>
      <c r="D1186" s="7" t="n">
        <v>1</v>
      </c>
      <c r="E1186" s="7" t="n">
        <v>0</v>
      </c>
    </row>
    <row r="1187" spans="1:4">
      <c r="A1187" t="s">
        <v>4</v>
      </c>
      <c r="B1187" s="4" t="s">
        <v>5</v>
      </c>
      <c r="C1187" s="4" t="s">
        <v>10</v>
      </c>
    </row>
    <row r="1188" spans="1:4">
      <c r="A1188" t="n">
        <v>9912</v>
      </c>
      <c r="B1188" s="63" t="n">
        <v>13</v>
      </c>
      <c r="C1188" s="7" t="n">
        <v>6409</v>
      </c>
    </row>
    <row r="1189" spans="1:4">
      <c r="A1189" t="s">
        <v>4</v>
      </c>
      <c r="B1189" s="4" t="s">
        <v>5</v>
      </c>
      <c r="C1189" s="4" t="s">
        <v>10</v>
      </c>
    </row>
    <row r="1190" spans="1:4">
      <c r="A1190" t="n">
        <v>9915</v>
      </c>
      <c r="B1190" s="63" t="n">
        <v>13</v>
      </c>
      <c r="C1190" s="7" t="n">
        <v>6408</v>
      </c>
    </row>
    <row r="1191" spans="1:4">
      <c r="A1191" t="s">
        <v>4</v>
      </c>
      <c r="B1191" s="4" t="s">
        <v>5</v>
      </c>
      <c r="C1191" s="4" t="s">
        <v>10</v>
      </c>
    </row>
    <row r="1192" spans="1:4">
      <c r="A1192" t="n">
        <v>9918</v>
      </c>
      <c r="B1192" s="9" t="n">
        <v>12</v>
      </c>
      <c r="C1192" s="7" t="n">
        <v>6464</v>
      </c>
    </row>
    <row r="1193" spans="1:4">
      <c r="A1193" t="s">
        <v>4</v>
      </c>
      <c r="B1193" s="4" t="s">
        <v>5</v>
      </c>
      <c r="C1193" s="4" t="s">
        <v>10</v>
      </c>
    </row>
    <row r="1194" spans="1:4">
      <c r="A1194" t="n">
        <v>9921</v>
      </c>
      <c r="B1194" s="63" t="n">
        <v>13</v>
      </c>
      <c r="C1194" s="7" t="n">
        <v>6465</v>
      </c>
    </row>
    <row r="1195" spans="1:4">
      <c r="A1195" t="s">
        <v>4</v>
      </c>
      <c r="B1195" s="4" t="s">
        <v>5</v>
      </c>
      <c r="C1195" s="4" t="s">
        <v>10</v>
      </c>
    </row>
    <row r="1196" spans="1:4">
      <c r="A1196" t="n">
        <v>9924</v>
      </c>
      <c r="B1196" s="63" t="n">
        <v>13</v>
      </c>
      <c r="C1196" s="7" t="n">
        <v>6466</v>
      </c>
    </row>
    <row r="1197" spans="1:4">
      <c r="A1197" t="s">
        <v>4</v>
      </c>
      <c r="B1197" s="4" t="s">
        <v>5</v>
      </c>
      <c r="C1197" s="4" t="s">
        <v>10</v>
      </c>
    </row>
    <row r="1198" spans="1:4">
      <c r="A1198" t="n">
        <v>9927</v>
      </c>
      <c r="B1198" s="63" t="n">
        <v>13</v>
      </c>
      <c r="C1198" s="7" t="n">
        <v>6467</v>
      </c>
    </row>
    <row r="1199" spans="1:4">
      <c r="A1199" t="s">
        <v>4</v>
      </c>
      <c r="B1199" s="4" t="s">
        <v>5</v>
      </c>
      <c r="C1199" s="4" t="s">
        <v>10</v>
      </c>
    </row>
    <row r="1200" spans="1:4">
      <c r="A1200" t="n">
        <v>9930</v>
      </c>
      <c r="B1200" s="63" t="n">
        <v>13</v>
      </c>
      <c r="C1200" s="7" t="n">
        <v>6468</v>
      </c>
    </row>
    <row r="1201" spans="1:5">
      <c r="A1201" t="s">
        <v>4</v>
      </c>
      <c r="B1201" s="4" t="s">
        <v>5</v>
      </c>
      <c r="C1201" s="4" t="s">
        <v>10</v>
      </c>
    </row>
    <row r="1202" spans="1:5">
      <c r="A1202" t="n">
        <v>9933</v>
      </c>
      <c r="B1202" s="63" t="n">
        <v>13</v>
      </c>
      <c r="C1202" s="7" t="n">
        <v>6469</v>
      </c>
    </row>
    <row r="1203" spans="1:5">
      <c r="A1203" t="s">
        <v>4</v>
      </c>
      <c r="B1203" s="4" t="s">
        <v>5</v>
      </c>
      <c r="C1203" s="4" t="s">
        <v>10</v>
      </c>
    </row>
    <row r="1204" spans="1:5">
      <c r="A1204" t="n">
        <v>9936</v>
      </c>
      <c r="B1204" s="63" t="n">
        <v>13</v>
      </c>
      <c r="C1204" s="7" t="n">
        <v>6470</v>
      </c>
    </row>
    <row r="1205" spans="1:5">
      <c r="A1205" t="s">
        <v>4</v>
      </c>
      <c r="B1205" s="4" t="s">
        <v>5</v>
      </c>
      <c r="C1205" s="4" t="s">
        <v>10</v>
      </c>
    </row>
    <row r="1206" spans="1:5">
      <c r="A1206" t="n">
        <v>9939</v>
      </c>
      <c r="B1206" s="63" t="n">
        <v>13</v>
      </c>
      <c r="C1206" s="7" t="n">
        <v>6471</v>
      </c>
    </row>
    <row r="1207" spans="1:5">
      <c r="A1207" t="s">
        <v>4</v>
      </c>
      <c r="B1207" s="4" t="s">
        <v>5</v>
      </c>
      <c r="C1207" s="4" t="s">
        <v>13</v>
      </c>
    </row>
    <row r="1208" spans="1:5">
      <c r="A1208" t="n">
        <v>9942</v>
      </c>
      <c r="B1208" s="14" t="n">
        <v>74</v>
      </c>
      <c r="C1208" s="7" t="n">
        <v>18</v>
      </c>
    </row>
    <row r="1209" spans="1:5">
      <c r="A1209" t="s">
        <v>4</v>
      </c>
      <c r="B1209" s="4" t="s">
        <v>5</v>
      </c>
      <c r="C1209" s="4" t="s">
        <v>13</v>
      </c>
    </row>
    <row r="1210" spans="1:5">
      <c r="A1210" t="n">
        <v>9944</v>
      </c>
      <c r="B1210" s="14" t="n">
        <v>74</v>
      </c>
      <c r="C1210" s="7" t="n">
        <v>45</v>
      </c>
    </row>
    <row r="1211" spans="1:5">
      <c r="A1211" t="s">
        <v>4</v>
      </c>
      <c r="B1211" s="4" t="s">
        <v>5</v>
      </c>
      <c r="C1211" s="4" t="s">
        <v>10</v>
      </c>
    </row>
    <row r="1212" spans="1:5">
      <c r="A1212" t="n">
        <v>9946</v>
      </c>
      <c r="B1212" s="30" t="n">
        <v>16</v>
      </c>
      <c r="C1212" s="7" t="n">
        <v>0</v>
      </c>
    </row>
    <row r="1213" spans="1:5">
      <c r="A1213" t="s">
        <v>4</v>
      </c>
      <c r="B1213" s="4" t="s">
        <v>5</v>
      </c>
      <c r="C1213" s="4" t="s">
        <v>13</v>
      </c>
      <c r="D1213" s="4" t="s">
        <v>13</v>
      </c>
      <c r="E1213" s="4" t="s">
        <v>13</v>
      </c>
      <c r="F1213" s="4" t="s">
        <v>13</v>
      </c>
    </row>
    <row r="1214" spans="1:5">
      <c r="A1214" t="n">
        <v>9949</v>
      </c>
      <c r="B1214" s="22" t="n">
        <v>14</v>
      </c>
      <c r="C1214" s="7" t="n">
        <v>0</v>
      </c>
      <c r="D1214" s="7" t="n">
        <v>8</v>
      </c>
      <c r="E1214" s="7" t="n">
        <v>0</v>
      </c>
      <c r="F1214" s="7" t="n">
        <v>0</v>
      </c>
    </row>
    <row r="1215" spans="1:5">
      <c r="A1215" t="s">
        <v>4</v>
      </c>
      <c r="B1215" s="4" t="s">
        <v>5</v>
      </c>
      <c r="C1215" s="4" t="s">
        <v>13</v>
      </c>
      <c r="D1215" s="4" t="s">
        <v>6</v>
      </c>
    </row>
    <row r="1216" spans="1:5">
      <c r="A1216" t="n">
        <v>9954</v>
      </c>
      <c r="B1216" s="17" t="n">
        <v>2</v>
      </c>
      <c r="C1216" s="7" t="n">
        <v>11</v>
      </c>
      <c r="D1216" s="7" t="s">
        <v>42</v>
      </c>
    </row>
    <row r="1217" spans="1:6">
      <c r="A1217" t="s">
        <v>4</v>
      </c>
      <c r="B1217" s="4" t="s">
        <v>5</v>
      </c>
      <c r="C1217" s="4" t="s">
        <v>10</v>
      </c>
    </row>
    <row r="1218" spans="1:6">
      <c r="A1218" t="n">
        <v>9968</v>
      </c>
      <c r="B1218" s="30" t="n">
        <v>16</v>
      </c>
      <c r="C1218" s="7" t="n">
        <v>0</v>
      </c>
    </row>
    <row r="1219" spans="1:6">
      <c r="A1219" t="s">
        <v>4</v>
      </c>
      <c r="B1219" s="4" t="s">
        <v>5</v>
      </c>
      <c r="C1219" s="4" t="s">
        <v>13</v>
      </c>
      <c r="D1219" s="4" t="s">
        <v>6</v>
      </c>
    </row>
    <row r="1220" spans="1:6">
      <c r="A1220" t="n">
        <v>9971</v>
      </c>
      <c r="B1220" s="17" t="n">
        <v>2</v>
      </c>
      <c r="C1220" s="7" t="n">
        <v>11</v>
      </c>
      <c r="D1220" s="7" t="s">
        <v>150</v>
      </c>
    </row>
    <row r="1221" spans="1:6">
      <c r="A1221" t="s">
        <v>4</v>
      </c>
      <c r="B1221" s="4" t="s">
        <v>5</v>
      </c>
      <c r="C1221" s="4" t="s">
        <v>10</v>
      </c>
    </row>
    <row r="1222" spans="1:6">
      <c r="A1222" t="n">
        <v>9980</v>
      </c>
      <c r="B1222" s="30" t="n">
        <v>16</v>
      </c>
      <c r="C1222" s="7" t="n">
        <v>0</v>
      </c>
    </row>
    <row r="1223" spans="1:6">
      <c r="A1223" t="s">
        <v>4</v>
      </c>
      <c r="B1223" s="4" t="s">
        <v>5</v>
      </c>
      <c r="C1223" s="4" t="s">
        <v>9</v>
      </c>
    </row>
    <row r="1224" spans="1:6">
      <c r="A1224" t="n">
        <v>9983</v>
      </c>
      <c r="B1224" s="21" t="n">
        <v>15</v>
      </c>
      <c r="C1224" s="7" t="n">
        <v>2048</v>
      </c>
    </row>
    <row r="1225" spans="1:6">
      <c r="A1225" t="s">
        <v>4</v>
      </c>
      <c r="B1225" s="4" t="s">
        <v>5</v>
      </c>
      <c r="C1225" s="4" t="s">
        <v>13</v>
      </c>
      <c r="D1225" s="4" t="s">
        <v>6</v>
      </c>
    </row>
    <row r="1226" spans="1:6">
      <c r="A1226" t="n">
        <v>9988</v>
      </c>
      <c r="B1226" s="17" t="n">
        <v>2</v>
      </c>
      <c r="C1226" s="7" t="n">
        <v>10</v>
      </c>
      <c r="D1226" s="7" t="s">
        <v>56</v>
      </c>
    </row>
    <row r="1227" spans="1:6">
      <c r="A1227" t="s">
        <v>4</v>
      </c>
      <c r="B1227" s="4" t="s">
        <v>5</v>
      </c>
      <c r="C1227" s="4" t="s">
        <v>10</v>
      </c>
    </row>
    <row r="1228" spans="1:6">
      <c r="A1228" t="n">
        <v>10006</v>
      </c>
      <c r="B1228" s="30" t="n">
        <v>16</v>
      </c>
      <c r="C1228" s="7" t="n">
        <v>0</v>
      </c>
    </row>
    <row r="1229" spans="1:6">
      <c r="A1229" t="s">
        <v>4</v>
      </c>
      <c r="B1229" s="4" t="s">
        <v>5</v>
      </c>
      <c r="C1229" s="4" t="s">
        <v>13</v>
      </c>
      <c r="D1229" s="4" t="s">
        <v>6</v>
      </c>
    </row>
    <row r="1230" spans="1:6">
      <c r="A1230" t="n">
        <v>10009</v>
      </c>
      <c r="B1230" s="17" t="n">
        <v>2</v>
      </c>
      <c r="C1230" s="7" t="n">
        <v>10</v>
      </c>
      <c r="D1230" s="7" t="s">
        <v>57</v>
      </c>
    </row>
    <row r="1231" spans="1:6">
      <c r="A1231" t="s">
        <v>4</v>
      </c>
      <c r="B1231" s="4" t="s">
        <v>5</v>
      </c>
      <c r="C1231" s="4" t="s">
        <v>10</v>
      </c>
    </row>
    <row r="1232" spans="1:6">
      <c r="A1232" t="n">
        <v>10028</v>
      </c>
      <c r="B1232" s="30" t="n">
        <v>16</v>
      </c>
      <c r="C1232" s="7" t="n">
        <v>0</v>
      </c>
    </row>
    <row r="1233" spans="1:4">
      <c r="A1233" t="s">
        <v>4</v>
      </c>
      <c r="B1233" s="4" t="s">
        <v>5</v>
      </c>
      <c r="C1233" s="4" t="s">
        <v>13</v>
      </c>
      <c r="D1233" s="4" t="s">
        <v>10</v>
      </c>
      <c r="E1233" s="4" t="s">
        <v>23</v>
      </c>
    </row>
    <row r="1234" spans="1:4">
      <c r="A1234" t="n">
        <v>10031</v>
      </c>
      <c r="B1234" s="26" t="n">
        <v>58</v>
      </c>
      <c r="C1234" s="7" t="n">
        <v>100</v>
      </c>
      <c r="D1234" s="7" t="n">
        <v>300</v>
      </c>
      <c r="E1234" s="7" t="n">
        <v>1</v>
      </c>
    </row>
    <row r="1235" spans="1:4">
      <c r="A1235" t="s">
        <v>4</v>
      </c>
      <c r="B1235" s="4" t="s">
        <v>5</v>
      </c>
      <c r="C1235" s="4" t="s">
        <v>13</v>
      </c>
      <c r="D1235" s="4" t="s">
        <v>10</v>
      </c>
    </row>
    <row r="1236" spans="1:4">
      <c r="A1236" t="n">
        <v>10039</v>
      </c>
      <c r="B1236" s="26" t="n">
        <v>58</v>
      </c>
      <c r="C1236" s="7" t="n">
        <v>255</v>
      </c>
      <c r="D1236" s="7" t="n">
        <v>0</v>
      </c>
    </row>
    <row r="1237" spans="1:4">
      <c r="A1237" t="s">
        <v>4</v>
      </c>
      <c r="B1237" s="4" t="s">
        <v>5</v>
      </c>
      <c r="C1237" s="4" t="s">
        <v>13</v>
      </c>
    </row>
    <row r="1238" spans="1:4">
      <c r="A1238" t="n">
        <v>10043</v>
      </c>
      <c r="B1238" s="34" t="n">
        <v>23</v>
      </c>
      <c r="C1238" s="7" t="n">
        <v>0</v>
      </c>
    </row>
    <row r="1239" spans="1:4">
      <c r="A1239" t="s">
        <v>4</v>
      </c>
      <c r="B1239" s="4" t="s">
        <v>5</v>
      </c>
    </row>
    <row r="1240" spans="1:4">
      <c r="A1240" t="n">
        <v>10045</v>
      </c>
      <c r="B1240" s="5" t="n">
        <v>1</v>
      </c>
    </row>
    <row r="1241" spans="1:4" s="3" customFormat="1" customHeight="0">
      <c r="A1241" s="3" t="s">
        <v>2</v>
      </c>
      <c r="B1241" s="3" t="s">
        <v>151</v>
      </c>
    </row>
    <row r="1242" spans="1:4">
      <c r="A1242" t="s">
        <v>4</v>
      </c>
      <c r="B1242" s="4" t="s">
        <v>5</v>
      </c>
      <c r="C1242" s="4" t="s">
        <v>13</v>
      </c>
      <c r="D1242" s="4" t="s">
        <v>13</v>
      </c>
      <c r="E1242" s="4" t="s">
        <v>13</v>
      </c>
      <c r="F1242" s="4" t="s">
        <v>13</v>
      </c>
    </row>
    <row r="1243" spans="1:4">
      <c r="A1243" t="n">
        <v>10048</v>
      </c>
      <c r="B1243" s="22" t="n">
        <v>14</v>
      </c>
      <c r="C1243" s="7" t="n">
        <v>2</v>
      </c>
      <c r="D1243" s="7" t="n">
        <v>0</v>
      </c>
      <c r="E1243" s="7" t="n">
        <v>0</v>
      </c>
      <c r="F1243" s="7" t="n">
        <v>0</v>
      </c>
    </row>
    <row r="1244" spans="1:4">
      <c r="A1244" t="s">
        <v>4</v>
      </c>
      <c r="B1244" s="4" t="s">
        <v>5</v>
      </c>
      <c r="C1244" s="4" t="s">
        <v>13</v>
      </c>
      <c r="D1244" s="45" t="s">
        <v>89</v>
      </c>
      <c r="E1244" s="4" t="s">
        <v>5</v>
      </c>
      <c r="F1244" s="4" t="s">
        <v>13</v>
      </c>
      <c r="G1244" s="4" t="s">
        <v>10</v>
      </c>
      <c r="H1244" s="45" t="s">
        <v>90</v>
      </c>
      <c r="I1244" s="4" t="s">
        <v>13</v>
      </c>
      <c r="J1244" s="4" t="s">
        <v>9</v>
      </c>
      <c r="K1244" s="4" t="s">
        <v>13</v>
      </c>
      <c r="L1244" s="4" t="s">
        <v>13</v>
      </c>
      <c r="M1244" s="45" t="s">
        <v>89</v>
      </c>
      <c r="N1244" s="4" t="s">
        <v>5</v>
      </c>
      <c r="O1244" s="4" t="s">
        <v>13</v>
      </c>
      <c r="P1244" s="4" t="s">
        <v>10</v>
      </c>
      <c r="Q1244" s="45" t="s">
        <v>90</v>
      </c>
      <c r="R1244" s="4" t="s">
        <v>13</v>
      </c>
      <c r="S1244" s="4" t="s">
        <v>9</v>
      </c>
      <c r="T1244" s="4" t="s">
        <v>13</v>
      </c>
      <c r="U1244" s="4" t="s">
        <v>13</v>
      </c>
      <c r="V1244" s="4" t="s">
        <v>13</v>
      </c>
      <c r="W1244" s="4" t="s">
        <v>24</v>
      </c>
    </row>
    <row r="1245" spans="1:4">
      <c r="A1245" t="n">
        <v>10053</v>
      </c>
      <c r="B1245" s="11" t="n">
        <v>5</v>
      </c>
      <c r="C1245" s="7" t="n">
        <v>28</v>
      </c>
      <c r="D1245" s="45" t="s">
        <v>3</v>
      </c>
      <c r="E1245" s="8" t="n">
        <v>162</v>
      </c>
      <c r="F1245" s="7" t="n">
        <v>3</v>
      </c>
      <c r="G1245" s="7" t="n">
        <v>8208</v>
      </c>
      <c r="H1245" s="45" t="s">
        <v>3</v>
      </c>
      <c r="I1245" s="7" t="n">
        <v>0</v>
      </c>
      <c r="J1245" s="7" t="n">
        <v>1</v>
      </c>
      <c r="K1245" s="7" t="n">
        <v>2</v>
      </c>
      <c r="L1245" s="7" t="n">
        <v>28</v>
      </c>
      <c r="M1245" s="45" t="s">
        <v>3</v>
      </c>
      <c r="N1245" s="8" t="n">
        <v>162</v>
      </c>
      <c r="O1245" s="7" t="n">
        <v>3</v>
      </c>
      <c r="P1245" s="7" t="n">
        <v>8208</v>
      </c>
      <c r="Q1245" s="45" t="s">
        <v>3</v>
      </c>
      <c r="R1245" s="7" t="n">
        <v>0</v>
      </c>
      <c r="S1245" s="7" t="n">
        <v>2</v>
      </c>
      <c r="T1245" s="7" t="n">
        <v>2</v>
      </c>
      <c r="U1245" s="7" t="n">
        <v>11</v>
      </c>
      <c r="V1245" s="7" t="n">
        <v>1</v>
      </c>
      <c r="W1245" s="12" t="n">
        <f t="normal" ca="1">A1249</f>
        <v>0</v>
      </c>
    </row>
    <row r="1246" spans="1:4">
      <c r="A1246" t="s">
        <v>4</v>
      </c>
      <c r="B1246" s="4" t="s">
        <v>5</v>
      </c>
      <c r="C1246" s="4" t="s">
        <v>13</v>
      </c>
      <c r="D1246" s="4" t="s">
        <v>10</v>
      </c>
      <c r="E1246" s="4" t="s">
        <v>23</v>
      </c>
    </row>
    <row r="1247" spans="1:4">
      <c r="A1247" t="n">
        <v>10082</v>
      </c>
      <c r="B1247" s="26" t="n">
        <v>58</v>
      </c>
      <c r="C1247" s="7" t="n">
        <v>0</v>
      </c>
      <c r="D1247" s="7" t="n">
        <v>0</v>
      </c>
      <c r="E1247" s="7" t="n">
        <v>1</v>
      </c>
    </row>
    <row r="1248" spans="1:4">
      <c r="A1248" t="s">
        <v>4</v>
      </c>
      <c r="B1248" s="4" t="s">
        <v>5</v>
      </c>
      <c r="C1248" s="4" t="s">
        <v>13</v>
      </c>
      <c r="D1248" s="45" t="s">
        <v>89</v>
      </c>
      <c r="E1248" s="4" t="s">
        <v>5</v>
      </c>
      <c r="F1248" s="4" t="s">
        <v>13</v>
      </c>
      <c r="G1248" s="4" t="s">
        <v>10</v>
      </c>
      <c r="H1248" s="45" t="s">
        <v>90</v>
      </c>
      <c r="I1248" s="4" t="s">
        <v>13</v>
      </c>
      <c r="J1248" s="4" t="s">
        <v>9</v>
      </c>
      <c r="K1248" s="4" t="s">
        <v>13</v>
      </c>
      <c r="L1248" s="4" t="s">
        <v>13</v>
      </c>
      <c r="M1248" s="45" t="s">
        <v>89</v>
      </c>
      <c r="N1248" s="4" t="s">
        <v>5</v>
      </c>
      <c r="O1248" s="4" t="s">
        <v>13</v>
      </c>
      <c r="P1248" s="4" t="s">
        <v>10</v>
      </c>
      <c r="Q1248" s="45" t="s">
        <v>90</v>
      </c>
      <c r="R1248" s="4" t="s">
        <v>13</v>
      </c>
      <c r="S1248" s="4" t="s">
        <v>9</v>
      </c>
      <c r="T1248" s="4" t="s">
        <v>13</v>
      </c>
      <c r="U1248" s="4" t="s">
        <v>13</v>
      </c>
      <c r="V1248" s="4" t="s">
        <v>13</v>
      </c>
      <c r="W1248" s="4" t="s">
        <v>24</v>
      </c>
    </row>
    <row r="1249" spans="1:23">
      <c r="A1249" t="n">
        <v>10090</v>
      </c>
      <c r="B1249" s="11" t="n">
        <v>5</v>
      </c>
      <c r="C1249" s="7" t="n">
        <v>28</v>
      </c>
      <c r="D1249" s="45" t="s">
        <v>3</v>
      </c>
      <c r="E1249" s="8" t="n">
        <v>162</v>
      </c>
      <c r="F1249" s="7" t="n">
        <v>3</v>
      </c>
      <c r="G1249" s="7" t="n">
        <v>8208</v>
      </c>
      <c r="H1249" s="45" t="s">
        <v>3</v>
      </c>
      <c r="I1249" s="7" t="n">
        <v>0</v>
      </c>
      <c r="J1249" s="7" t="n">
        <v>1</v>
      </c>
      <c r="K1249" s="7" t="n">
        <v>3</v>
      </c>
      <c r="L1249" s="7" t="n">
        <v>28</v>
      </c>
      <c r="M1249" s="45" t="s">
        <v>3</v>
      </c>
      <c r="N1249" s="8" t="n">
        <v>162</v>
      </c>
      <c r="O1249" s="7" t="n">
        <v>3</v>
      </c>
      <c r="P1249" s="7" t="n">
        <v>8208</v>
      </c>
      <c r="Q1249" s="45" t="s">
        <v>3</v>
      </c>
      <c r="R1249" s="7" t="n">
        <v>0</v>
      </c>
      <c r="S1249" s="7" t="n">
        <v>2</v>
      </c>
      <c r="T1249" s="7" t="n">
        <v>3</v>
      </c>
      <c r="U1249" s="7" t="n">
        <v>9</v>
      </c>
      <c r="V1249" s="7" t="n">
        <v>1</v>
      </c>
      <c r="W1249" s="12" t="n">
        <f t="normal" ca="1">A1259</f>
        <v>0</v>
      </c>
    </row>
    <row r="1250" spans="1:23">
      <c r="A1250" t="s">
        <v>4</v>
      </c>
      <c r="B1250" s="4" t="s">
        <v>5</v>
      </c>
      <c r="C1250" s="4" t="s">
        <v>13</v>
      </c>
      <c r="D1250" s="45" t="s">
        <v>89</v>
      </c>
      <c r="E1250" s="4" t="s">
        <v>5</v>
      </c>
      <c r="F1250" s="4" t="s">
        <v>10</v>
      </c>
      <c r="G1250" s="4" t="s">
        <v>13</v>
      </c>
      <c r="H1250" s="4" t="s">
        <v>13</v>
      </c>
      <c r="I1250" s="4" t="s">
        <v>6</v>
      </c>
      <c r="J1250" s="45" t="s">
        <v>90</v>
      </c>
      <c r="K1250" s="4" t="s">
        <v>13</v>
      </c>
      <c r="L1250" s="4" t="s">
        <v>13</v>
      </c>
      <c r="M1250" s="45" t="s">
        <v>89</v>
      </c>
      <c r="N1250" s="4" t="s">
        <v>5</v>
      </c>
      <c r="O1250" s="4" t="s">
        <v>13</v>
      </c>
      <c r="P1250" s="45" t="s">
        <v>90</v>
      </c>
      <c r="Q1250" s="4" t="s">
        <v>13</v>
      </c>
      <c r="R1250" s="4" t="s">
        <v>9</v>
      </c>
      <c r="S1250" s="4" t="s">
        <v>13</v>
      </c>
      <c r="T1250" s="4" t="s">
        <v>13</v>
      </c>
      <c r="U1250" s="4" t="s">
        <v>13</v>
      </c>
      <c r="V1250" s="45" t="s">
        <v>89</v>
      </c>
      <c r="W1250" s="4" t="s">
        <v>5</v>
      </c>
      <c r="X1250" s="4" t="s">
        <v>13</v>
      </c>
      <c r="Y1250" s="45" t="s">
        <v>90</v>
      </c>
      <c r="Z1250" s="4" t="s">
        <v>13</v>
      </c>
      <c r="AA1250" s="4" t="s">
        <v>9</v>
      </c>
      <c r="AB1250" s="4" t="s">
        <v>13</v>
      </c>
      <c r="AC1250" s="4" t="s">
        <v>13</v>
      </c>
      <c r="AD1250" s="4" t="s">
        <v>13</v>
      </c>
      <c r="AE1250" s="4" t="s">
        <v>24</v>
      </c>
    </row>
    <row r="1251" spans="1:23">
      <c r="A1251" t="n">
        <v>10119</v>
      </c>
      <c r="B1251" s="11" t="n">
        <v>5</v>
      </c>
      <c r="C1251" s="7" t="n">
        <v>28</v>
      </c>
      <c r="D1251" s="45" t="s">
        <v>3</v>
      </c>
      <c r="E1251" s="46" t="n">
        <v>47</v>
      </c>
      <c r="F1251" s="7" t="n">
        <v>61456</v>
      </c>
      <c r="G1251" s="7" t="n">
        <v>2</v>
      </c>
      <c r="H1251" s="7" t="n">
        <v>0</v>
      </c>
      <c r="I1251" s="7" t="s">
        <v>91</v>
      </c>
      <c r="J1251" s="45" t="s">
        <v>3</v>
      </c>
      <c r="K1251" s="7" t="n">
        <v>8</v>
      </c>
      <c r="L1251" s="7" t="n">
        <v>28</v>
      </c>
      <c r="M1251" s="45" t="s">
        <v>3</v>
      </c>
      <c r="N1251" s="14" t="n">
        <v>74</v>
      </c>
      <c r="O1251" s="7" t="n">
        <v>65</v>
      </c>
      <c r="P1251" s="45" t="s">
        <v>3</v>
      </c>
      <c r="Q1251" s="7" t="n">
        <v>0</v>
      </c>
      <c r="R1251" s="7" t="n">
        <v>1</v>
      </c>
      <c r="S1251" s="7" t="n">
        <v>3</v>
      </c>
      <c r="T1251" s="7" t="n">
        <v>9</v>
      </c>
      <c r="U1251" s="7" t="n">
        <v>28</v>
      </c>
      <c r="V1251" s="45" t="s">
        <v>3</v>
      </c>
      <c r="W1251" s="14" t="n">
        <v>74</v>
      </c>
      <c r="X1251" s="7" t="n">
        <v>65</v>
      </c>
      <c r="Y1251" s="45" t="s">
        <v>3</v>
      </c>
      <c r="Z1251" s="7" t="n">
        <v>0</v>
      </c>
      <c r="AA1251" s="7" t="n">
        <v>2</v>
      </c>
      <c r="AB1251" s="7" t="n">
        <v>3</v>
      </c>
      <c r="AC1251" s="7" t="n">
        <v>9</v>
      </c>
      <c r="AD1251" s="7" t="n">
        <v>1</v>
      </c>
      <c r="AE1251" s="12" t="n">
        <f t="normal" ca="1">A1255</f>
        <v>0</v>
      </c>
    </row>
    <row r="1252" spans="1:23">
      <c r="A1252" t="s">
        <v>4</v>
      </c>
      <c r="B1252" s="4" t="s">
        <v>5</v>
      </c>
      <c r="C1252" s="4" t="s">
        <v>10</v>
      </c>
      <c r="D1252" s="4" t="s">
        <v>13</v>
      </c>
      <c r="E1252" s="4" t="s">
        <v>13</v>
      </c>
      <c r="F1252" s="4" t="s">
        <v>6</v>
      </c>
    </row>
    <row r="1253" spans="1:23">
      <c r="A1253" t="n">
        <v>10167</v>
      </c>
      <c r="B1253" s="46" t="n">
        <v>47</v>
      </c>
      <c r="C1253" s="7" t="n">
        <v>61456</v>
      </c>
      <c r="D1253" s="7" t="n">
        <v>0</v>
      </c>
      <c r="E1253" s="7" t="n">
        <v>0</v>
      </c>
      <c r="F1253" s="7" t="s">
        <v>92</v>
      </c>
    </row>
    <row r="1254" spans="1:23">
      <c r="A1254" t="s">
        <v>4</v>
      </c>
      <c r="B1254" s="4" t="s">
        <v>5</v>
      </c>
      <c r="C1254" s="4" t="s">
        <v>13</v>
      </c>
      <c r="D1254" s="4" t="s">
        <v>10</v>
      </c>
      <c r="E1254" s="4" t="s">
        <v>23</v>
      </c>
    </row>
    <row r="1255" spans="1:23">
      <c r="A1255" t="n">
        <v>10180</v>
      </c>
      <c r="B1255" s="26" t="n">
        <v>58</v>
      </c>
      <c r="C1255" s="7" t="n">
        <v>0</v>
      </c>
      <c r="D1255" s="7" t="n">
        <v>300</v>
      </c>
      <c r="E1255" s="7" t="n">
        <v>1</v>
      </c>
    </row>
    <row r="1256" spans="1:23">
      <c r="A1256" t="s">
        <v>4</v>
      </c>
      <c r="B1256" s="4" t="s">
        <v>5</v>
      </c>
      <c r="C1256" s="4" t="s">
        <v>13</v>
      </c>
      <c r="D1256" s="4" t="s">
        <v>10</v>
      </c>
    </row>
    <row r="1257" spans="1:23">
      <c r="A1257" t="n">
        <v>10188</v>
      </c>
      <c r="B1257" s="26" t="n">
        <v>58</v>
      </c>
      <c r="C1257" s="7" t="n">
        <v>255</v>
      </c>
      <c r="D1257" s="7" t="n">
        <v>0</v>
      </c>
    </row>
    <row r="1258" spans="1:23">
      <c r="A1258" t="s">
        <v>4</v>
      </c>
      <c r="B1258" s="4" t="s">
        <v>5</v>
      </c>
      <c r="C1258" s="4" t="s">
        <v>13</v>
      </c>
      <c r="D1258" s="4" t="s">
        <v>13</v>
      </c>
      <c r="E1258" s="4" t="s">
        <v>13</v>
      </c>
      <c r="F1258" s="4" t="s">
        <v>13</v>
      </c>
    </row>
    <row r="1259" spans="1:23">
      <c r="A1259" t="n">
        <v>10192</v>
      </c>
      <c r="B1259" s="22" t="n">
        <v>14</v>
      </c>
      <c r="C1259" s="7" t="n">
        <v>0</v>
      </c>
      <c r="D1259" s="7" t="n">
        <v>0</v>
      </c>
      <c r="E1259" s="7" t="n">
        <v>0</v>
      </c>
      <c r="F1259" s="7" t="n">
        <v>64</v>
      </c>
    </row>
    <row r="1260" spans="1:23">
      <c r="A1260" t="s">
        <v>4</v>
      </c>
      <c r="B1260" s="4" t="s">
        <v>5</v>
      </c>
      <c r="C1260" s="4" t="s">
        <v>13</v>
      </c>
      <c r="D1260" s="4" t="s">
        <v>10</v>
      </c>
    </row>
    <row r="1261" spans="1:23">
      <c r="A1261" t="n">
        <v>10197</v>
      </c>
      <c r="B1261" s="25" t="n">
        <v>22</v>
      </c>
      <c r="C1261" s="7" t="n">
        <v>0</v>
      </c>
      <c r="D1261" s="7" t="n">
        <v>8208</v>
      </c>
    </row>
    <row r="1262" spans="1:23">
      <c r="A1262" t="s">
        <v>4</v>
      </c>
      <c r="B1262" s="4" t="s">
        <v>5</v>
      </c>
      <c r="C1262" s="4" t="s">
        <v>13</v>
      </c>
      <c r="D1262" s="4" t="s">
        <v>10</v>
      </c>
    </row>
    <row r="1263" spans="1:23">
      <c r="A1263" t="n">
        <v>10201</v>
      </c>
      <c r="B1263" s="26" t="n">
        <v>58</v>
      </c>
      <c r="C1263" s="7" t="n">
        <v>5</v>
      </c>
      <c r="D1263" s="7" t="n">
        <v>300</v>
      </c>
    </row>
    <row r="1264" spans="1:23">
      <c r="A1264" t="s">
        <v>4</v>
      </c>
      <c r="B1264" s="4" t="s">
        <v>5</v>
      </c>
      <c r="C1264" s="4" t="s">
        <v>23</v>
      </c>
      <c r="D1264" s="4" t="s">
        <v>10</v>
      </c>
    </row>
    <row r="1265" spans="1:31">
      <c r="A1265" t="n">
        <v>10205</v>
      </c>
      <c r="B1265" s="27" t="n">
        <v>103</v>
      </c>
      <c r="C1265" s="7" t="n">
        <v>0</v>
      </c>
      <c r="D1265" s="7" t="n">
        <v>300</v>
      </c>
    </row>
    <row r="1266" spans="1:31">
      <c r="A1266" t="s">
        <v>4</v>
      </c>
      <c r="B1266" s="4" t="s">
        <v>5</v>
      </c>
      <c r="C1266" s="4" t="s">
        <v>13</v>
      </c>
    </row>
    <row r="1267" spans="1:31">
      <c r="A1267" t="n">
        <v>10212</v>
      </c>
      <c r="B1267" s="47" t="n">
        <v>64</v>
      </c>
      <c r="C1267" s="7" t="n">
        <v>7</v>
      </c>
    </row>
    <row r="1268" spans="1:31">
      <c r="A1268" t="s">
        <v>4</v>
      </c>
      <c r="B1268" s="4" t="s">
        <v>5</v>
      </c>
      <c r="C1268" s="4" t="s">
        <v>13</v>
      </c>
      <c r="D1268" s="4" t="s">
        <v>10</v>
      </c>
    </row>
    <row r="1269" spans="1:31">
      <c r="A1269" t="n">
        <v>10214</v>
      </c>
      <c r="B1269" s="48" t="n">
        <v>72</v>
      </c>
      <c r="C1269" s="7" t="n">
        <v>5</v>
      </c>
      <c r="D1269" s="7" t="n">
        <v>0</v>
      </c>
    </row>
    <row r="1270" spans="1:31">
      <c r="A1270" t="s">
        <v>4</v>
      </c>
      <c r="B1270" s="4" t="s">
        <v>5</v>
      </c>
      <c r="C1270" s="4" t="s">
        <v>13</v>
      </c>
      <c r="D1270" s="45" t="s">
        <v>89</v>
      </c>
      <c r="E1270" s="4" t="s">
        <v>5</v>
      </c>
      <c r="F1270" s="4" t="s">
        <v>13</v>
      </c>
      <c r="G1270" s="4" t="s">
        <v>10</v>
      </c>
      <c r="H1270" s="45" t="s">
        <v>90</v>
      </c>
      <c r="I1270" s="4" t="s">
        <v>13</v>
      </c>
      <c r="J1270" s="4" t="s">
        <v>9</v>
      </c>
      <c r="K1270" s="4" t="s">
        <v>13</v>
      </c>
      <c r="L1270" s="4" t="s">
        <v>13</v>
      </c>
      <c r="M1270" s="4" t="s">
        <v>24</v>
      </c>
    </row>
    <row r="1271" spans="1:31">
      <c r="A1271" t="n">
        <v>10218</v>
      </c>
      <c r="B1271" s="11" t="n">
        <v>5</v>
      </c>
      <c r="C1271" s="7" t="n">
        <v>28</v>
      </c>
      <c r="D1271" s="45" t="s">
        <v>3</v>
      </c>
      <c r="E1271" s="8" t="n">
        <v>162</v>
      </c>
      <c r="F1271" s="7" t="n">
        <v>4</v>
      </c>
      <c r="G1271" s="7" t="n">
        <v>8208</v>
      </c>
      <c r="H1271" s="45" t="s">
        <v>3</v>
      </c>
      <c r="I1271" s="7" t="n">
        <v>0</v>
      </c>
      <c r="J1271" s="7" t="n">
        <v>1</v>
      </c>
      <c r="K1271" s="7" t="n">
        <v>2</v>
      </c>
      <c r="L1271" s="7" t="n">
        <v>1</v>
      </c>
      <c r="M1271" s="12" t="n">
        <f t="normal" ca="1">A1277</f>
        <v>0</v>
      </c>
    </row>
    <row r="1272" spans="1:31">
      <c r="A1272" t="s">
        <v>4</v>
      </c>
      <c r="B1272" s="4" t="s">
        <v>5</v>
      </c>
      <c r="C1272" s="4" t="s">
        <v>13</v>
      </c>
      <c r="D1272" s="4" t="s">
        <v>6</v>
      </c>
    </row>
    <row r="1273" spans="1:31">
      <c r="A1273" t="n">
        <v>10235</v>
      </c>
      <c r="B1273" s="17" t="n">
        <v>2</v>
      </c>
      <c r="C1273" s="7" t="n">
        <v>10</v>
      </c>
      <c r="D1273" s="7" t="s">
        <v>93</v>
      </c>
    </row>
    <row r="1274" spans="1:31">
      <c r="A1274" t="s">
        <v>4</v>
      </c>
      <c r="B1274" s="4" t="s">
        <v>5</v>
      </c>
      <c r="C1274" s="4" t="s">
        <v>10</v>
      </c>
    </row>
    <row r="1275" spans="1:31">
      <c r="A1275" t="n">
        <v>10252</v>
      </c>
      <c r="B1275" s="30" t="n">
        <v>16</v>
      </c>
      <c r="C1275" s="7" t="n">
        <v>0</v>
      </c>
    </row>
    <row r="1276" spans="1:31">
      <c r="A1276" t="s">
        <v>4</v>
      </c>
      <c r="B1276" s="4" t="s">
        <v>5</v>
      </c>
      <c r="C1276" s="4" t="s">
        <v>10</v>
      </c>
      <c r="D1276" s="4" t="s">
        <v>6</v>
      </c>
      <c r="E1276" s="4" t="s">
        <v>6</v>
      </c>
      <c r="F1276" s="4" t="s">
        <v>6</v>
      </c>
      <c r="G1276" s="4" t="s">
        <v>13</v>
      </c>
      <c r="H1276" s="4" t="s">
        <v>9</v>
      </c>
      <c r="I1276" s="4" t="s">
        <v>23</v>
      </c>
      <c r="J1276" s="4" t="s">
        <v>23</v>
      </c>
      <c r="K1276" s="4" t="s">
        <v>23</v>
      </c>
      <c r="L1276" s="4" t="s">
        <v>23</v>
      </c>
      <c r="M1276" s="4" t="s">
        <v>23</v>
      </c>
      <c r="N1276" s="4" t="s">
        <v>23</v>
      </c>
      <c r="O1276" s="4" t="s">
        <v>23</v>
      </c>
      <c r="P1276" s="4" t="s">
        <v>6</v>
      </c>
      <c r="Q1276" s="4" t="s">
        <v>6</v>
      </c>
      <c r="R1276" s="4" t="s">
        <v>9</v>
      </c>
      <c r="S1276" s="4" t="s">
        <v>13</v>
      </c>
      <c r="T1276" s="4" t="s">
        <v>9</v>
      </c>
      <c r="U1276" s="4" t="s">
        <v>9</v>
      </c>
      <c r="V1276" s="4" t="s">
        <v>10</v>
      </c>
    </row>
    <row r="1277" spans="1:31">
      <c r="A1277" t="n">
        <v>10255</v>
      </c>
      <c r="B1277" s="16" t="n">
        <v>19</v>
      </c>
      <c r="C1277" s="7" t="n">
        <v>7506</v>
      </c>
      <c r="D1277" s="7" t="s">
        <v>94</v>
      </c>
      <c r="E1277" s="7" t="s">
        <v>95</v>
      </c>
      <c r="F1277" s="7" t="s">
        <v>12</v>
      </c>
      <c r="G1277" s="7" t="n">
        <v>0</v>
      </c>
      <c r="H1277" s="7" t="n">
        <v>1</v>
      </c>
      <c r="I1277" s="7" t="n">
        <v>0</v>
      </c>
      <c r="J1277" s="7" t="n">
        <v>0</v>
      </c>
      <c r="K1277" s="7" t="n">
        <v>0</v>
      </c>
      <c r="L1277" s="7" t="n">
        <v>0</v>
      </c>
      <c r="M1277" s="7" t="n">
        <v>1</v>
      </c>
      <c r="N1277" s="7" t="n">
        <v>1.60000002384186</v>
      </c>
      <c r="O1277" s="7" t="n">
        <v>0.0900000035762787</v>
      </c>
      <c r="P1277" s="7" t="s">
        <v>12</v>
      </c>
      <c r="Q1277" s="7" t="s">
        <v>12</v>
      </c>
      <c r="R1277" s="7" t="n">
        <v>-1</v>
      </c>
      <c r="S1277" s="7" t="n">
        <v>0</v>
      </c>
      <c r="T1277" s="7" t="n">
        <v>0</v>
      </c>
      <c r="U1277" s="7" t="n">
        <v>0</v>
      </c>
      <c r="V1277" s="7" t="n">
        <v>0</v>
      </c>
    </row>
    <row r="1278" spans="1:31">
      <c r="A1278" t="s">
        <v>4</v>
      </c>
      <c r="B1278" s="4" t="s">
        <v>5</v>
      </c>
      <c r="C1278" s="4" t="s">
        <v>10</v>
      </c>
      <c r="D1278" s="4" t="s">
        <v>6</v>
      </c>
      <c r="E1278" s="4" t="s">
        <v>6</v>
      </c>
      <c r="F1278" s="4" t="s">
        <v>6</v>
      </c>
      <c r="G1278" s="4" t="s">
        <v>13</v>
      </c>
      <c r="H1278" s="4" t="s">
        <v>9</v>
      </c>
      <c r="I1278" s="4" t="s">
        <v>23</v>
      </c>
      <c r="J1278" s="4" t="s">
        <v>23</v>
      </c>
      <c r="K1278" s="4" t="s">
        <v>23</v>
      </c>
      <c r="L1278" s="4" t="s">
        <v>23</v>
      </c>
      <c r="M1278" s="4" t="s">
        <v>23</v>
      </c>
      <c r="N1278" s="4" t="s">
        <v>23</v>
      </c>
      <c r="O1278" s="4" t="s">
        <v>23</v>
      </c>
      <c r="P1278" s="4" t="s">
        <v>6</v>
      </c>
      <c r="Q1278" s="4" t="s">
        <v>6</v>
      </c>
      <c r="R1278" s="4" t="s">
        <v>9</v>
      </c>
      <c r="S1278" s="4" t="s">
        <v>13</v>
      </c>
      <c r="T1278" s="4" t="s">
        <v>9</v>
      </c>
      <c r="U1278" s="4" t="s">
        <v>9</v>
      </c>
      <c r="V1278" s="4" t="s">
        <v>10</v>
      </c>
    </row>
    <row r="1279" spans="1:31">
      <c r="A1279" t="n">
        <v>10346</v>
      </c>
      <c r="B1279" s="16" t="n">
        <v>19</v>
      </c>
      <c r="C1279" s="7" t="n">
        <v>7507</v>
      </c>
      <c r="D1279" s="7" t="s">
        <v>96</v>
      </c>
      <c r="E1279" s="7" t="s">
        <v>95</v>
      </c>
      <c r="F1279" s="7" t="s">
        <v>12</v>
      </c>
      <c r="G1279" s="7" t="n">
        <v>0</v>
      </c>
      <c r="H1279" s="7" t="n">
        <v>1</v>
      </c>
      <c r="I1279" s="7" t="n">
        <v>0</v>
      </c>
      <c r="J1279" s="7" t="n">
        <v>0</v>
      </c>
      <c r="K1279" s="7" t="n">
        <v>0</v>
      </c>
      <c r="L1279" s="7" t="n">
        <v>0</v>
      </c>
      <c r="M1279" s="7" t="n">
        <v>1</v>
      </c>
      <c r="N1279" s="7" t="n">
        <v>1.60000002384186</v>
      </c>
      <c r="O1279" s="7" t="n">
        <v>0.0900000035762787</v>
      </c>
      <c r="P1279" s="7" t="s">
        <v>12</v>
      </c>
      <c r="Q1279" s="7" t="s">
        <v>12</v>
      </c>
      <c r="R1279" s="7" t="n">
        <v>-1</v>
      </c>
      <c r="S1279" s="7" t="n">
        <v>0</v>
      </c>
      <c r="T1279" s="7" t="n">
        <v>0</v>
      </c>
      <c r="U1279" s="7" t="n">
        <v>0</v>
      </c>
      <c r="V1279" s="7" t="n">
        <v>0</v>
      </c>
    </row>
    <row r="1280" spans="1:31">
      <c r="A1280" t="s">
        <v>4</v>
      </c>
      <c r="B1280" s="4" t="s">
        <v>5</v>
      </c>
      <c r="C1280" s="4" t="s">
        <v>10</v>
      </c>
      <c r="D1280" s="4" t="s">
        <v>6</v>
      </c>
      <c r="E1280" s="4" t="s">
        <v>6</v>
      </c>
      <c r="F1280" s="4" t="s">
        <v>6</v>
      </c>
      <c r="G1280" s="4" t="s">
        <v>13</v>
      </c>
      <c r="H1280" s="4" t="s">
        <v>9</v>
      </c>
      <c r="I1280" s="4" t="s">
        <v>23</v>
      </c>
      <c r="J1280" s="4" t="s">
        <v>23</v>
      </c>
      <c r="K1280" s="4" t="s">
        <v>23</v>
      </c>
      <c r="L1280" s="4" t="s">
        <v>23</v>
      </c>
      <c r="M1280" s="4" t="s">
        <v>23</v>
      </c>
      <c r="N1280" s="4" t="s">
        <v>23</v>
      </c>
      <c r="O1280" s="4" t="s">
        <v>23</v>
      </c>
      <c r="P1280" s="4" t="s">
        <v>6</v>
      </c>
      <c r="Q1280" s="4" t="s">
        <v>6</v>
      </c>
      <c r="R1280" s="4" t="s">
        <v>9</v>
      </c>
      <c r="S1280" s="4" t="s">
        <v>13</v>
      </c>
      <c r="T1280" s="4" t="s">
        <v>9</v>
      </c>
      <c r="U1280" s="4" t="s">
        <v>9</v>
      </c>
      <c r="V1280" s="4" t="s">
        <v>10</v>
      </c>
    </row>
    <row r="1281" spans="1:22">
      <c r="A1281" t="n">
        <v>10437</v>
      </c>
      <c r="B1281" s="16" t="n">
        <v>19</v>
      </c>
      <c r="C1281" s="7" t="n">
        <v>1660</v>
      </c>
      <c r="D1281" s="7" t="s">
        <v>152</v>
      </c>
      <c r="E1281" s="7" t="s">
        <v>153</v>
      </c>
      <c r="F1281" s="7" t="s">
        <v>12</v>
      </c>
      <c r="G1281" s="7" t="n">
        <v>0</v>
      </c>
      <c r="H1281" s="7" t="n">
        <v>1</v>
      </c>
      <c r="I1281" s="7" t="n">
        <v>0</v>
      </c>
      <c r="J1281" s="7" t="n">
        <v>0</v>
      </c>
      <c r="K1281" s="7" t="n">
        <v>0</v>
      </c>
      <c r="L1281" s="7" t="n">
        <v>0</v>
      </c>
      <c r="M1281" s="7" t="n">
        <v>1</v>
      </c>
      <c r="N1281" s="7" t="n">
        <v>1.60000002384186</v>
      </c>
      <c r="O1281" s="7" t="n">
        <v>0.0900000035762787</v>
      </c>
      <c r="P1281" s="7" t="s">
        <v>154</v>
      </c>
      <c r="Q1281" s="7" t="s">
        <v>12</v>
      </c>
      <c r="R1281" s="7" t="n">
        <v>-1</v>
      </c>
      <c r="S1281" s="7" t="n">
        <v>0</v>
      </c>
      <c r="T1281" s="7" t="n">
        <v>0</v>
      </c>
      <c r="U1281" s="7" t="n">
        <v>0</v>
      </c>
      <c r="V1281" s="7" t="n">
        <v>0</v>
      </c>
    </row>
    <row r="1282" spans="1:22">
      <c r="A1282" t="s">
        <v>4</v>
      </c>
      <c r="B1282" s="4" t="s">
        <v>5</v>
      </c>
      <c r="C1282" s="4" t="s">
        <v>10</v>
      </c>
      <c r="D1282" s="4" t="s">
        <v>13</v>
      </c>
      <c r="E1282" s="4" t="s">
        <v>13</v>
      </c>
      <c r="F1282" s="4" t="s">
        <v>6</v>
      </c>
    </row>
    <row r="1283" spans="1:22">
      <c r="A1283" t="n">
        <v>10523</v>
      </c>
      <c r="B1283" s="23" t="n">
        <v>20</v>
      </c>
      <c r="C1283" s="7" t="n">
        <v>0</v>
      </c>
      <c r="D1283" s="7" t="n">
        <v>3</v>
      </c>
      <c r="E1283" s="7" t="n">
        <v>10</v>
      </c>
      <c r="F1283" s="7" t="s">
        <v>97</v>
      </c>
    </row>
    <row r="1284" spans="1:22">
      <c r="A1284" t="s">
        <v>4</v>
      </c>
      <c r="B1284" s="4" t="s">
        <v>5</v>
      </c>
      <c r="C1284" s="4" t="s">
        <v>10</v>
      </c>
    </row>
    <row r="1285" spans="1:22">
      <c r="A1285" t="n">
        <v>10541</v>
      </c>
      <c r="B1285" s="30" t="n">
        <v>16</v>
      </c>
      <c r="C1285" s="7" t="n">
        <v>0</v>
      </c>
    </row>
    <row r="1286" spans="1:22">
      <c r="A1286" t="s">
        <v>4</v>
      </c>
      <c r="B1286" s="4" t="s">
        <v>5</v>
      </c>
      <c r="C1286" s="4" t="s">
        <v>10</v>
      </c>
      <c r="D1286" s="4" t="s">
        <v>13</v>
      </c>
      <c r="E1286" s="4" t="s">
        <v>13</v>
      </c>
      <c r="F1286" s="4" t="s">
        <v>6</v>
      </c>
    </row>
    <row r="1287" spans="1:22">
      <c r="A1287" t="n">
        <v>10544</v>
      </c>
      <c r="B1287" s="23" t="n">
        <v>20</v>
      </c>
      <c r="C1287" s="7" t="n">
        <v>18</v>
      </c>
      <c r="D1287" s="7" t="n">
        <v>3</v>
      </c>
      <c r="E1287" s="7" t="n">
        <v>10</v>
      </c>
      <c r="F1287" s="7" t="s">
        <v>97</v>
      </c>
    </row>
    <row r="1288" spans="1:22">
      <c r="A1288" t="s">
        <v>4</v>
      </c>
      <c r="B1288" s="4" t="s">
        <v>5</v>
      </c>
      <c r="C1288" s="4" t="s">
        <v>10</v>
      </c>
    </row>
    <row r="1289" spans="1:22">
      <c r="A1289" t="n">
        <v>10562</v>
      </c>
      <c r="B1289" s="30" t="n">
        <v>16</v>
      </c>
      <c r="C1289" s="7" t="n">
        <v>0</v>
      </c>
    </row>
    <row r="1290" spans="1:22">
      <c r="A1290" t="s">
        <v>4</v>
      </c>
      <c r="B1290" s="4" t="s">
        <v>5</v>
      </c>
      <c r="C1290" s="4" t="s">
        <v>10</v>
      </c>
      <c r="D1290" s="4" t="s">
        <v>13</v>
      </c>
      <c r="E1290" s="4" t="s">
        <v>13</v>
      </c>
      <c r="F1290" s="4" t="s">
        <v>6</v>
      </c>
    </row>
    <row r="1291" spans="1:22">
      <c r="A1291" t="n">
        <v>10565</v>
      </c>
      <c r="B1291" s="23" t="n">
        <v>20</v>
      </c>
      <c r="C1291" s="7" t="n">
        <v>7506</v>
      </c>
      <c r="D1291" s="7" t="n">
        <v>3</v>
      </c>
      <c r="E1291" s="7" t="n">
        <v>10</v>
      </c>
      <c r="F1291" s="7" t="s">
        <v>97</v>
      </c>
    </row>
    <row r="1292" spans="1:22">
      <c r="A1292" t="s">
        <v>4</v>
      </c>
      <c r="B1292" s="4" t="s">
        <v>5</v>
      </c>
      <c r="C1292" s="4" t="s">
        <v>10</v>
      </c>
    </row>
    <row r="1293" spans="1:22">
      <c r="A1293" t="n">
        <v>10583</v>
      </c>
      <c r="B1293" s="30" t="n">
        <v>16</v>
      </c>
      <c r="C1293" s="7" t="n">
        <v>0</v>
      </c>
    </row>
    <row r="1294" spans="1:22">
      <c r="A1294" t="s">
        <v>4</v>
      </c>
      <c r="B1294" s="4" t="s">
        <v>5</v>
      </c>
      <c r="C1294" s="4" t="s">
        <v>10</v>
      </c>
      <c r="D1294" s="4" t="s">
        <v>13</v>
      </c>
      <c r="E1294" s="4" t="s">
        <v>13</v>
      </c>
      <c r="F1294" s="4" t="s">
        <v>6</v>
      </c>
    </row>
    <row r="1295" spans="1:22">
      <c r="A1295" t="n">
        <v>10586</v>
      </c>
      <c r="B1295" s="23" t="n">
        <v>20</v>
      </c>
      <c r="C1295" s="7" t="n">
        <v>7507</v>
      </c>
      <c r="D1295" s="7" t="n">
        <v>3</v>
      </c>
      <c r="E1295" s="7" t="n">
        <v>10</v>
      </c>
      <c r="F1295" s="7" t="s">
        <v>97</v>
      </c>
    </row>
    <row r="1296" spans="1:22">
      <c r="A1296" t="s">
        <v>4</v>
      </c>
      <c r="B1296" s="4" t="s">
        <v>5</v>
      </c>
      <c r="C1296" s="4" t="s">
        <v>10</v>
      </c>
    </row>
    <row r="1297" spans="1:22">
      <c r="A1297" t="n">
        <v>10604</v>
      </c>
      <c r="B1297" s="30" t="n">
        <v>16</v>
      </c>
      <c r="C1297" s="7" t="n">
        <v>0</v>
      </c>
    </row>
    <row r="1298" spans="1:22">
      <c r="A1298" t="s">
        <v>4</v>
      </c>
      <c r="B1298" s="4" t="s">
        <v>5</v>
      </c>
      <c r="C1298" s="4" t="s">
        <v>10</v>
      </c>
      <c r="D1298" s="4" t="s">
        <v>13</v>
      </c>
      <c r="E1298" s="4" t="s">
        <v>13</v>
      </c>
      <c r="F1298" s="4" t="s">
        <v>6</v>
      </c>
    </row>
    <row r="1299" spans="1:22">
      <c r="A1299" t="n">
        <v>10607</v>
      </c>
      <c r="B1299" s="23" t="n">
        <v>20</v>
      </c>
      <c r="C1299" s="7" t="n">
        <v>1660</v>
      </c>
      <c r="D1299" s="7" t="n">
        <v>3</v>
      </c>
      <c r="E1299" s="7" t="n">
        <v>10</v>
      </c>
      <c r="F1299" s="7" t="s">
        <v>97</v>
      </c>
    </row>
    <row r="1300" spans="1:22">
      <c r="A1300" t="s">
        <v>4</v>
      </c>
      <c r="B1300" s="4" t="s">
        <v>5</v>
      </c>
      <c r="C1300" s="4" t="s">
        <v>10</v>
      </c>
    </row>
    <row r="1301" spans="1:22">
      <c r="A1301" t="n">
        <v>10625</v>
      </c>
      <c r="B1301" s="30" t="n">
        <v>16</v>
      </c>
      <c r="C1301" s="7" t="n">
        <v>0</v>
      </c>
    </row>
    <row r="1302" spans="1:22">
      <c r="A1302" t="s">
        <v>4</v>
      </c>
      <c r="B1302" s="4" t="s">
        <v>5</v>
      </c>
      <c r="C1302" s="4" t="s">
        <v>13</v>
      </c>
      <c r="D1302" s="4" t="s">
        <v>10</v>
      </c>
      <c r="E1302" s="4" t="s">
        <v>13</v>
      </c>
      <c r="F1302" s="4" t="s">
        <v>6</v>
      </c>
      <c r="G1302" s="4" t="s">
        <v>6</v>
      </c>
      <c r="H1302" s="4" t="s">
        <v>6</v>
      </c>
      <c r="I1302" s="4" t="s">
        <v>6</v>
      </c>
      <c r="J1302" s="4" t="s">
        <v>6</v>
      </c>
      <c r="K1302" s="4" t="s">
        <v>6</v>
      </c>
      <c r="L1302" s="4" t="s">
        <v>6</v>
      </c>
      <c r="M1302" s="4" t="s">
        <v>6</v>
      </c>
      <c r="N1302" s="4" t="s">
        <v>6</v>
      </c>
      <c r="O1302" s="4" t="s">
        <v>6</v>
      </c>
      <c r="P1302" s="4" t="s">
        <v>6</v>
      </c>
      <c r="Q1302" s="4" t="s">
        <v>6</v>
      </c>
      <c r="R1302" s="4" t="s">
        <v>6</v>
      </c>
      <c r="S1302" s="4" t="s">
        <v>6</v>
      </c>
      <c r="T1302" s="4" t="s">
        <v>6</v>
      </c>
      <c r="U1302" s="4" t="s">
        <v>6</v>
      </c>
    </row>
    <row r="1303" spans="1:22">
      <c r="A1303" t="n">
        <v>10628</v>
      </c>
      <c r="B1303" s="40" t="n">
        <v>36</v>
      </c>
      <c r="C1303" s="7" t="n">
        <v>8</v>
      </c>
      <c r="D1303" s="7" t="n">
        <v>7506</v>
      </c>
      <c r="E1303" s="7" t="n">
        <v>0</v>
      </c>
      <c r="F1303" s="7" t="s">
        <v>155</v>
      </c>
      <c r="G1303" s="7" t="s">
        <v>92</v>
      </c>
      <c r="H1303" s="7" t="s">
        <v>12</v>
      </c>
      <c r="I1303" s="7" t="s">
        <v>12</v>
      </c>
      <c r="J1303" s="7" t="s">
        <v>12</v>
      </c>
      <c r="K1303" s="7" t="s">
        <v>12</v>
      </c>
      <c r="L1303" s="7" t="s">
        <v>12</v>
      </c>
      <c r="M1303" s="7" t="s">
        <v>12</v>
      </c>
      <c r="N1303" s="7" t="s">
        <v>12</v>
      </c>
      <c r="O1303" s="7" t="s">
        <v>12</v>
      </c>
      <c r="P1303" s="7" t="s">
        <v>12</v>
      </c>
      <c r="Q1303" s="7" t="s">
        <v>12</v>
      </c>
      <c r="R1303" s="7" t="s">
        <v>12</v>
      </c>
      <c r="S1303" s="7" t="s">
        <v>12</v>
      </c>
      <c r="T1303" s="7" t="s">
        <v>12</v>
      </c>
      <c r="U1303" s="7" t="s">
        <v>12</v>
      </c>
    </row>
    <row r="1304" spans="1:22">
      <c r="A1304" t="s">
        <v>4</v>
      </c>
      <c r="B1304" s="4" t="s">
        <v>5</v>
      </c>
      <c r="C1304" s="4" t="s">
        <v>13</v>
      </c>
      <c r="D1304" s="4" t="s">
        <v>10</v>
      </c>
      <c r="E1304" s="4" t="s">
        <v>13</v>
      </c>
      <c r="F1304" s="4" t="s">
        <v>6</v>
      </c>
      <c r="G1304" s="4" t="s">
        <v>6</v>
      </c>
      <c r="H1304" s="4" t="s">
        <v>6</v>
      </c>
      <c r="I1304" s="4" t="s">
        <v>6</v>
      </c>
      <c r="J1304" s="4" t="s">
        <v>6</v>
      </c>
      <c r="K1304" s="4" t="s">
        <v>6</v>
      </c>
      <c r="L1304" s="4" t="s">
        <v>6</v>
      </c>
      <c r="M1304" s="4" t="s">
        <v>6</v>
      </c>
      <c r="N1304" s="4" t="s">
        <v>6</v>
      </c>
      <c r="O1304" s="4" t="s">
        <v>6</v>
      </c>
      <c r="P1304" s="4" t="s">
        <v>6</v>
      </c>
      <c r="Q1304" s="4" t="s">
        <v>6</v>
      </c>
      <c r="R1304" s="4" t="s">
        <v>6</v>
      </c>
      <c r="S1304" s="4" t="s">
        <v>6</v>
      </c>
      <c r="T1304" s="4" t="s">
        <v>6</v>
      </c>
      <c r="U1304" s="4" t="s">
        <v>6</v>
      </c>
    </row>
    <row r="1305" spans="1:22">
      <c r="A1305" t="n">
        <v>10662</v>
      </c>
      <c r="B1305" s="40" t="n">
        <v>36</v>
      </c>
      <c r="C1305" s="7" t="n">
        <v>8</v>
      </c>
      <c r="D1305" s="7" t="n">
        <v>7507</v>
      </c>
      <c r="E1305" s="7" t="n">
        <v>0</v>
      </c>
      <c r="F1305" s="7" t="s">
        <v>155</v>
      </c>
      <c r="G1305" s="7" t="s">
        <v>92</v>
      </c>
      <c r="H1305" s="7" t="s">
        <v>12</v>
      </c>
      <c r="I1305" s="7" t="s">
        <v>12</v>
      </c>
      <c r="J1305" s="7" t="s">
        <v>12</v>
      </c>
      <c r="K1305" s="7" t="s">
        <v>12</v>
      </c>
      <c r="L1305" s="7" t="s">
        <v>12</v>
      </c>
      <c r="M1305" s="7" t="s">
        <v>12</v>
      </c>
      <c r="N1305" s="7" t="s">
        <v>12</v>
      </c>
      <c r="O1305" s="7" t="s">
        <v>12</v>
      </c>
      <c r="P1305" s="7" t="s">
        <v>12</v>
      </c>
      <c r="Q1305" s="7" t="s">
        <v>12</v>
      </c>
      <c r="R1305" s="7" t="s">
        <v>12</v>
      </c>
      <c r="S1305" s="7" t="s">
        <v>12</v>
      </c>
      <c r="T1305" s="7" t="s">
        <v>12</v>
      </c>
      <c r="U1305" s="7" t="s">
        <v>12</v>
      </c>
    </row>
    <row r="1306" spans="1:22">
      <c r="A1306" t="s">
        <v>4</v>
      </c>
      <c r="B1306" s="4" t="s">
        <v>5</v>
      </c>
      <c r="C1306" s="4" t="s">
        <v>13</v>
      </c>
      <c r="D1306" s="4" t="s">
        <v>10</v>
      </c>
      <c r="E1306" s="4" t="s">
        <v>13</v>
      </c>
      <c r="F1306" s="4" t="s">
        <v>6</v>
      </c>
      <c r="G1306" s="4" t="s">
        <v>6</v>
      </c>
      <c r="H1306" s="4" t="s">
        <v>6</v>
      </c>
      <c r="I1306" s="4" t="s">
        <v>6</v>
      </c>
      <c r="J1306" s="4" t="s">
        <v>6</v>
      </c>
      <c r="K1306" s="4" t="s">
        <v>6</v>
      </c>
      <c r="L1306" s="4" t="s">
        <v>6</v>
      </c>
      <c r="M1306" s="4" t="s">
        <v>6</v>
      </c>
      <c r="N1306" s="4" t="s">
        <v>6</v>
      </c>
      <c r="O1306" s="4" t="s">
        <v>6</v>
      </c>
      <c r="P1306" s="4" t="s">
        <v>6</v>
      </c>
      <c r="Q1306" s="4" t="s">
        <v>6</v>
      </c>
      <c r="R1306" s="4" t="s">
        <v>6</v>
      </c>
      <c r="S1306" s="4" t="s">
        <v>6</v>
      </c>
      <c r="T1306" s="4" t="s">
        <v>6</v>
      </c>
      <c r="U1306" s="4" t="s">
        <v>6</v>
      </c>
    </row>
    <row r="1307" spans="1:22">
      <c r="A1307" t="n">
        <v>10696</v>
      </c>
      <c r="B1307" s="40" t="n">
        <v>36</v>
      </c>
      <c r="C1307" s="7" t="n">
        <v>8</v>
      </c>
      <c r="D1307" s="7" t="n">
        <v>0</v>
      </c>
      <c r="E1307" s="7" t="n">
        <v>0</v>
      </c>
      <c r="F1307" s="7" t="s">
        <v>156</v>
      </c>
      <c r="G1307" s="7" t="s">
        <v>12</v>
      </c>
      <c r="H1307" s="7" t="s">
        <v>12</v>
      </c>
      <c r="I1307" s="7" t="s">
        <v>12</v>
      </c>
      <c r="J1307" s="7" t="s">
        <v>12</v>
      </c>
      <c r="K1307" s="7" t="s">
        <v>12</v>
      </c>
      <c r="L1307" s="7" t="s">
        <v>12</v>
      </c>
      <c r="M1307" s="7" t="s">
        <v>12</v>
      </c>
      <c r="N1307" s="7" t="s">
        <v>12</v>
      </c>
      <c r="O1307" s="7" t="s">
        <v>12</v>
      </c>
      <c r="P1307" s="7" t="s">
        <v>12</v>
      </c>
      <c r="Q1307" s="7" t="s">
        <v>12</v>
      </c>
      <c r="R1307" s="7" t="s">
        <v>12</v>
      </c>
      <c r="S1307" s="7" t="s">
        <v>12</v>
      </c>
      <c r="T1307" s="7" t="s">
        <v>12</v>
      </c>
      <c r="U1307" s="7" t="s">
        <v>12</v>
      </c>
    </row>
    <row r="1308" spans="1:22">
      <c r="A1308" t="s">
        <v>4</v>
      </c>
      <c r="B1308" s="4" t="s">
        <v>5</v>
      </c>
      <c r="C1308" s="4" t="s">
        <v>13</v>
      </c>
    </row>
    <row r="1309" spans="1:22">
      <c r="A1309" t="n">
        <v>10726</v>
      </c>
      <c r="B1309" s="49" t="n">
        <v>116</v>
      </c>
      <c r="C1309" s="7" t="n">
        <v>0</v>
      </c>
    </row>
    <row r="1310" spans="1:22">
      <c r="A1310" t="s">
        <v>4</v>
      </c>
      <c r="B1310" s="4" t="s">
        <v>5</v>
      </c>
      <c r="C1310" s="4" t="s">
        <v>13</v>
      </c>
      <c r="D1310" s="4" t="s">
        <v>10</v>
      </c>
    </row>
    <row r="1311" spans="1:22">
      <c r="A1311" t="n">
        <v>10728</v>
      </c>
      <c r="B1311" s="49" t="n">
        <v>116</v>
      </c>
      <c r="C1311" s="7" t="n">
        <v>2</v>
      </c>
      <c r="D1311" s="7" t="n">
        <v>1</v>
      </c>
    </row>
    <row r="1312" spans="1:22">
      <c r="A1312" t="s">
        <v>4</v>
      </c>
      <c r="B1312" s="4" t="s">
        <v>5</v>
      </c>
      <c r="C1312" s="4" t="s">
        <v>13</v>
      </c>
      <c r="D1312" s="4" t="s">
        <v>9</v>
      </c>
    </row>
    <row r="1313" spans="1:21">
      <c r="A1313" t="n">
        <v>10732</v>
      </c>
      <c r="B1313" s="49" t="n">
        <v>116</v>
      </c>
      <c r="C1313" s="7" t="n">
        <v>5</v>
      </c>
      <c r="D1313" s="7" t="n">
        <v>1099431936</v>
      </c>
    </row>
    <row r="1314" spans="1:21">
      <c r="A1314" t="s">
        <v>4</v>
      </c>
      <c r="B1314" s="4" t="s">
        <v>5</v>
      </c>
      <c r="C1314" s="4" t="s">
        <v>13</v>
      </c>
      <c r="D1314" s="4" t="s">
        <v>10</v>
      </c>
    </row>
    <row r="1315" spans="1:21">
      <c r="A1315" t="n">
        <v>10738</v>
      </c>
      <c r="B1315" s="49" t="n">
        <v>116</v>
      </c>
      <c r="C1315" s="7" t="n">
        <v>6</v>
      </c>
      <c r="D1315" s="7" t="n">
        <v>1</v>
      </c>
    </row>
    <row r="1316" spans="1:21">
      <c r="A1316" t="s">
        <v>4</v>
      </c>
      <c r="B1316" s="4" t="s">
        <v>5</v>
      </c>
      <c r="C1316" s="4" t="s">
        <v>10</v>
      </c>
      <c r="D1316" s="4" t="s">
        <v>23</v>
      </c>
      <c r="E1316" s="4" t="s">
        <v>23</v>
      </c>
      <c r="F1316" s="4" t="s">
        <v>23</v>
      </c>
      <c r="G1316" s="4" t="s">
        <v>23</v>
      </c>
    </row>
    <row r="1317" spans="1:21">
      <c r="A1317" t="n">
        <v>10742</v>
      </c>
      <c r="B1317" s="39" t="n">
        <v>46</v>
      </c>
      <c r="C1317" s="7" t="n">
        <v>0</v>
      </c>
      <c r="D1317" s="7" t="n">
        <v>8.19999980926514</v>
      </c>
      <c r="E1317" s="7" t="n">
        <v>0</v>
      </c>
      <c r="F1317" s="7" t="n">
        <v>128.399993896484</v>
      </c>
      <c r="G1317" s="7" t="n">
        <v>270</v>
      </c>
    </row>
    <row r="1318" spans="1:21">
      <c r="A1318" t="s">
        <v>4</v>
      </c>
      <c r="B1318" s="4" t="s">
        <v>5</v>
      </c>
      <c r="C1318" s="4" t="s">
        <v>10</v>
      </c>
      <c r="D1318" s="4" t="s">
        <v>23</v>
      </c>
      <c r="E1318" s="4" t="s">
        <v>23</v>
      </c>
      <c r="F1318" s="4" t="s">
        <v>23</v>
      </c>
      <c r="G1318" s="4" t="s">
        <v>23</v>
      </c>
    </row>
    <row r="1319" spans="1:21">
      <c r="A1319" t="n">
        <v>10761</v>
      </c>
      <c r="B1319" s="39" t="n">
        <v>46</v>
      </c>
      <c r="C1319" s="7" t="n">
        <v>18</v>
      </c>
      <c r="D1319" s="7" t="n">
        <v>8.69999980926514</v>
      </c>
      <c r="E1319" s="7" t="n">
        <v>0</v>
      </c>
      <c r="F1319" s="7" t="n">
        <v>127.599998474121</v>
      </c>
      <c r="G1319" s="7" t="n">
        <v>270</v>
      </c>
    </row>
    <row r="1320" spans="1:21">
      <c r="A1320" t="s">
        <v>4</v>
      </c>
      <c r="B1320" s="4" t="s">
        <v>5</v>
      </c>
      <c r="C1320" s="4" t="s">
        <v>13</v>
      </c>
      <c r="D1320" s="4" t="s">
        <v>10</v>
      </c>
      <c r="E1320" s="4" t="s">
        <v>6</v>
      </c>
      <c r="F1320" s="4" t="s">
        <v>6</v>
      </c>
      <c r="G1320" s="4" t="s">
        <v>6</v>
      </c>
      <c r="H1320" s="4" t="s">
        <v>6</v>
      </c>
    </row>
    <row r="1321" spans="1:21">
      <c r="A1321" t="n">
        <v>10780</v>
      </c>
      <c r="B1321" s="29" t="n">
        <v>51</v>
      </c>
      <c r="C1321" s="7" t="n">
        <v>3</v>
      </c>
      <c r="D1321" s="7" t="n">
        <v>0</v>
      </c>
      <c r="E1321" s="7" t="s">
        <v>112</v>
      </c>
      <c r="F1321" s="7" t="s">
        <v>113</v>
      </c>
      <c r="G1321" s="7" t="s">
        <v>75</v>
      </c>
      <c r="H1321" s="7" t="s">
        <v>76</v>
      </c>
    </row>
    <row r="1322" spans="1:21">
      <c r="A1322" t="s">
        <v>4</v>
      </c>
      <c r="B1322" s="4" t="s">
        <v>5</v>
      </c>
      <c r="C1322" s="4" t="s">
        <v>13</v>
      </c>
      <c r="D1322" s="4" t="s">
        <v>10</v>
      </c>
      <c r="E1322" s="4" t="s">
        <v>6</v>
      </c>
      <c r="F1322" s="4" t="s">
        <v>6</v>
      </c>
      <c r="G1322" s="4" t="s">
        <v>6</v>
      </c>
      <c r="H1322" s="4" t="s">
        <v>6</v>
      </c>
    </row>
    <row r="1323" spans="1:21">
      <c r="A1323" t="n">
        <v>10809</v>
      </c>
      <c r="B1323" s="29" t="n">
        <v>51</v>
      </c>
      <c r="C1323" s="7" t="n">
        <v>3</v>
      </c>
      <c r="D1323" s="7" t="n">
        <v>1</v>
      </c>
      <c r="E1323" s="7" t="s">
        <v>112</v>
      </c>
      <c r="F1323" s="7" t="s">
        <v>113</v>
      </c>
      <c r="G1323" s="7" t="s">
        <v>75</v>
      </c>
      <c r="H1323" s="7" t="s">
        <v>76</v>
      </c>
    </row>
    <row r="1324" spans="1:21">
      <c r="A1324" t="s">
        <v>4</v>
      </c>
      <c r="B1324" s="4" t="s">
        <v>5</v>
      </c>
      <c r="C1324" s="4" t="s">
        <v>10</v>
      </c>
      <c r="D1324" s="4" t="s">
        <v>23</v>
      </c>
      <c r="E1324" s="4" t="s">
        <v>23</v>
      </c>
      <c r="F1324" s="4" t="s">
        <v>23</v>
      </c>
      <c r="G1324" s="4" t="s">
        <v>23</v>
      </c>
    </row>
    <row r="1325" spans="1:21">
      <c r="A1325" t="n">
        <v>10838</v>
      </c>
      <c r="B1325" s="39" t="n">
        <v>46</v>
      </c>
      <c r="C1325" s="7" t="n">
        <v>7506</v>
      </c>
      <c r="D1325" s="7" t="n">
        <v>17</v>
      </c>
      <c r="E1325" s="7" t="n">
        <v>0</v>
      </c>
      <c r="F1325" s="7" t="n">
        <v>128.800003051758</v>
      </c>
      <c r="G1325" s="7" t="n">
        <v>266</v>
      </c>
    </row>
    <row r="1326" spans="1:21">
      <c r="A1326" t="s">
        <v>4</v>
      </c>
      <c r="B1326" s="4" t="s">
        <v>5</v>
      </c>
      <c r="C1326" s="4" t="s">
        <v>10</v>
      </c>
      <c r="D1326" s="4" t="s">
        <v>23</v>
      </c>
      <c r="E1326" s="4" t="s">
        <v>23</v>
      </c>
      <c r="F1326" s="4" t="s">
        <v>23</v>
      </c>
      <c r="G1326" s="4" t="s">
        <v>23</v>
      </c>
    </row>
    <row r="1327" spans="1:21">
      <c r="A1327" t="n">
        <v>10857</v>
      </c>
      <c r="B1327" s="39" t="n">
        <v>46</v>
      </c>
      <c r="C1327" s="7" t="n">
        <v>7507</v>
      </c>
      <c r="D1327" s="7" t="n">
        <v>17</v>
      </c>
      <c r="E1327" s="7" t="n">
        <v>0</v>
      </c>
      <c r="F1327" s="7" t="n">
        <v>127.199996948242</v>
      </c>
      <c r="G1327" s="7" t="n">
        <v>274</v>
      </c>
    </row>
    <row r="1328" spans="1:21">
      <c r="A1328" t="s">
        <v>4</v>
      </c>
      <c r="B1328" s="4" t="s">
        <v>5</v>
      </c>
      <c r="C1328" s="4" t="s">
        <v>10</v>
      </c>
      <c r="D1328" s="4" t="s">
        <v>9</v>
      </c>
    </row>
    <row r="1329" spans="1:8">
      <c r="A1329" t="n">
        <v>10876</v>
      </c>
      <c r="B1329" s="42" t="n">
        <v>43</v>
      </c>
      <c r="C1329" s="7" t="n">
        <v>7506</v>
      </c>
      <c r="D1329" s="7" t="n">
        <v>16</v>
      </c>
    </row>
    <row r="1330" spans="1:8">
      <c r="A1330" t="s">
        <v>4</v>
      </c>
      <c r="B1330" s="4" t="s">
        <v>5</v>
      </c>
      <c r="C1330" s="4" t="s">
        <v>10</v>
      </c>
      <c r="D1330" s="4" t="s">
        <v>13</v>
      </c>
      <c r="E1330" s="4" t="s">
        <v>13</v>
      </c>
      <c r="F1330" s="4" t="s">
        <v>6</v>
      </c>
    </row>
    <row r="1331" spans="1:8">
      <c r="A1331" t="n">
        <v>10883</v>
      </c>
      <c r="B1331" s="46" t="n">
        <v>47</v>
      </c>
      <c r="C1331" s="7" t="n">
        <v>7506</v>
      </c>
      <c r="D1331" s="7" t="n">
        <v>0</v>
      </c>
      <c r="E1331" s="7" t="n">
        <v>0</v>
      </c>
      <c r="F1331" s="7" t="s">
        <v>121</v>
      </c>
    </row>
    <row r="1332" spans="1:8">
      <c r="A1332" t="s">
        <v>4</v>
      </c>
      <c r="B1332" s="4" t="s">
        <v>5</v>
      </c>
      <c r="C1332" s="4" t="s">
        <v>10</v>
      </c>
    </row>
    <row r="1333" spans="1:8">
      <c r="A1333" t="n">
        <v>10905</v>
      </c>
      <c r="B1333" s="30" t="n">
        <v>16</v>
      </c>
      <c r="C1333" s="7" t="n">
        <v>0</v>
      </c>
    </row>
    <row r="1334" spans="1:8">
      <c r="A1334" t="s">
        <v>4</v>
      </c>
      <c r="B1334" s="4" t="s">
        <v>5</v>
      </c>
      <c r="C1334" s="4" t="s">
        <v>10</v>
      </c>
      <c r="D1334" s="4" t="s">
        <v>13</v>
      </c>
      <c r="E1334" s="4" t="s">
        <v>6</v>
      </c>
      <c r="F1334" s="4" t="s">
        <v>23</v>
      </c>
      <c r="G1334" s="4" t="s">
        <v>23</v>
      </c>
      <c r="H1334" s="4" t="s">
        <v>23</v>
      </c>
    </row>
    <row r="1335" spans="1:8">
      <c r="A1335" t="n">
        <v>10908</v>
      </c>
      <c r="B1335" s="41" t="n">
        <v>48</v>
      </c>
      <c r="C1335" s="7" t="n">
        <v>7506</v>
      </c>
      <c r="D1335" s="7" t="n">
        <v>0</v>
      </c>
      <c r="E1335" s="7" t="s">
        <v>92</v>
      </c>
      <c r="F1335" s="7" t="n">
        <v>0</v>
      </c>
      <c r="G1335" s="7" t="n">
        <v>1</v>
      </c>
      <c r="H1335" s="7" t="n">
        <v>0</v>
      </c>
    </row>
    <row r="1336" spans="1:8">
      <c r="A1336" t="s">
        <v>4</v>
      </c>
      <c r="B1336" s="4" t="s">
        <v>5</v>
      </c>
      <c r="C1336" s="4" t="s">
        <v>10</v>
      </c>
      <c r="D1336" s="4" t="s">
        <v>9</v>
      </c>
    </row>
    <row r="1337" spans="1:8">
      <c r="A1337" t="n">
        <v>10932</v>
      </c>
      <c r="B1337" s="42" t="n">
        <v>43</v>
      </c>
      <c r="C1337" s="7" t="n">
        <v>7507</v>
      </c>
      <c r="D1337" s="7" t="n">
        <v>16</v>
      </c>
    </row>
    <row r="1338" spans="1:8">
      <c r="A1338" t="s">
        <v>4</v>
      </c>
      <c r="B1338" s="4" t="s">
        <v>5</v>
      </c>
      <c r="C1338" s="4" t="s">
        <v>10</v>
      </c>
      <c r="D1338" s="4" t="s">
        <v>13</v>
      </c>
      <c r="E1338" s="4" t="s">
        <v>13</v>
      </c>
      <c r="F1338" s="4" t="s">
        <v>6</v>
      </c>
    </row>
    <row r="1339" spans="1:8">
      <c r="A1339" t="n">
        <v>10939</v>
      </c>
      <c r="B1339" s="46" t="n">
        <v>47</v>
      </c>
      <c r="C1339" s="7" t="n">
        <v>7507</v>
      </c>
      <c r="D1339" s="7" t="n">
        <v>0</v>
      </c>
      <c r="E1339" s="7" t="n">
        <v>0</v>
      </c>
      <c r="F1339" s="7" t="s">
        <v>121</v>
      </c>
    </row>
    <row r="1340" spans="1:8">
      <c r="A1340" t="s">
        <v>4</v>
      </c>
      <c r="B1340" s="4" t="s">
        <v>5</v>
      </c>
      <c r="C1340" s="4" t="s">
        <v>10</v>
      </c>
    </row>
    <row r="1341" spans="1:8">
      <c r="A1341" t="n">
        <v>10961</v>
      </c>
      <c r="B1341" s="30" t="n">
        <v>16</v>
      </c>
      <c r="C1341" s="7" t="n">
        <v>0</v>
      </c>
    </row>
    <row r="1342" spans="1:8">
      <c r="A1342" t="s">
        <v>4</v>
      </c>
      <c r="B1342" s="4" t="s">
        <v>5</v>
      </c>
      <c r="C1342" s="4" t="s">
        <v>10</v>
      </c>
      <c r="D1342" s="4" t="s">
        <v>13</v>
      </c>
      <c r="E1342" s="4" t="s">
        <v>6</v>
      </c>
      <c r="F1342" s="4" t="s">
        <v>23</v>
      </c>
      <c r="G1342" s="4" t="s">
        <v>23</v>
      </c>
      <c r="H1342" s="4" t="s">
        <v>23</v>
      </c>
    </row>
    <row r="1343" spans="1:8">
      <c r="A1343" t="n">
        <v>10964</v>
      </c>
      <c r="B1343" s="41" t="n">
        <v>48</v>
      </c>
      <c r="C1343" s="7" t="n">
        <v>7507</v>
      </c>
      <c r="D1343" s="7" t="n">
        <v>0</v>
      </c>
      <c r="E1343" s="7" t="s">
        <v>92</v>
      </c>
      <c r="F1343" s="7" t="n">
        <v>0</v>
      </c>
      <c r="G1343" s="7" t="n">
        <v>1</v>
      </c>
      <c r="H1343" s="7" t="n">
        <v>0</v>
      </c>
    </row>
    <row r="1344" spans="1:8">
      <c r="A1344" t="s">
        <v>4</v>
      </c>
      <c r="B1344" s="4" t="s">
        <v>5</v>
      </c>
      <c r="C1344" s="4" t="s">
        <v>10</v>
      </c>
      <c r="D1344" s="4" t="s">
        <v>10</v>
      </c>
      <c r="E1344" s="4" t="s">
        <v>10</v>
      </c>
    </row>
    <row r="1345" spans="1:8">
      <c r="A1345" t="n">
        <v>10988</v>
      </c>
      <c r="B1345" s="53" t="n">
        <v>61</v>
      </c>
      <c r="C1345" s="7" t="n">
        <v>7506</v>
      </c>
      <c r="D1345" s="7" t="n">
        <v>0</v>
      </c>
      <c r="E1345" s="7" t="n">
        <v>0</v>
      </c>
    </row>
    <row r="1346" spans="1:8">
      <c r="A1346" t="s">
        <v>4</v>
      </c>
      <c r="B1346" s="4" t="s">
        <v>5</v>
      </c>
      <c r="C1346" s="4" t="s">
        <v>10</v>
      </c>
      <c r="D1346" s="4" t="s">
        <v>10</v>
      </c>
      <c r="E1346" s="4" t="s">
        <v>10</v>
      </c>
    </row>
    <row r="1347" spans="1:8">
      <c r="A1347" t="n">
        <v>10995</v>
      </c>
      <c r="B1347" s="53" t="n">
        <v>61</v>
      </c>
      <c r="C1347" s="7" t="n">
        <v>7507</v>
      </c>
      <c r="D1347" s="7" t="n">
        <v>0</v>
      </c>
      <c r="E1347" s="7" t="n">
        <v>0</v>
      </c>
    </row>
    <row r="1348" spans="1:8">
      <c r="A1348" t="s">
        <v>4</v>
      </c>
      <c r="B1348" s="4" t="s">
        <v>5</v>
      </c>
      <c r="C1348" s="4" t="s">
        <v>10</v>
      </c>
      <c r="D1348" s="4" t="s">
        <v>23</v>
      </c>
      <c r="E1348" s="4" t="s">
        <v>23</v>
      </c>
      <c r="F1348" s="4" t="s">
        <v>23</v>
      </c>
      <c r="G1348" s="4" t="s">
        <v>23</v>
      </c>
    </row>
    <row r="1349" spans="1:8">
      <c r="A1349" t="n">
        <v>11002</v>
      </c>
      <c r="B1349" s="39" t="n">
        <v>46</v>
      </c>
      <c r="C1349" s="7" t="n">
        <v>1660</v>
      </c>
      <c r="D1349" s="7" t="n">
        <v>18.2999992370605</v>
      </c>
      <c r="E1349" s="7" t="n">
        <v>0</v>
      </c>
      <c r="F1349" s="7" t="n">
        <v>128</v>
      </c>
      <c r="G1349" s="7" t="n">
        <v>270</v>
      </c>
    </row>
    <row r="1350" spans="1:8">
      <c r="A1350" t="s">
        <v>4</v>
      </c>
      <c r="B1350" s="4" t="s">
        <v>5</v>
      </c>
      <c r="C1350" s="4" t="s">
        <v>13</v>
      </c>
      <c r="D1350" s="4" t="s">
        <v>13</v>
      </c>
      <c r="E1350" s="4" t="s">
        <v>23</v>
      </c>
      <c r="F1350" s="4" t="s">
        <v>23</v>
      </c>
      <c r="G1350" s="4" t="s">
        <v>23</v>
      </c>
      <c r="H1350" s="4" t="s">
        <v>10</v>
      </c>
    </row>
    <row r="1351" spans="1:8">
      <c r="A1351" t="n">
        <v>11021</v>
      </c>
      <c r="B1351" s="50" t="n">
        <v>45</v>
      </c>
      <c r="C1351" s="7" t="n">
        <v>2</v>
      </c>
      <c r="D1351" s="7" t="n">
        <v>3</v>
      </c>
      <c r="E1351" s="7" t="n">
        <v>4.53000020980835</v>
      </c>
      <c r="F1351" s="7" t="n">
        <v>1.23000001907349</v>
      </c>
      <c r="G1351" s="7" t="n">
        <v>128</v>
      </c>
      <c r="H1351" s="7" t="n">
        <v>0</v>
      </c>
    </row>
    <row r="1352" spans="1:8">
      <c r="A1352" t="s">
        <v>4</v>
      </c>
      <c r="B1352" s="4" t="s">
        <v>5</v>
      </c>
      <c r="C1352" s="4" t="s">
        <v>13</v>
      </c>
      <c r="D1352" s="4" t="s">
        <v>13</v>
      </c>
      <c r="E1352" s="4" t="s">
        <v>23</v>
      </c>
      <c r="F1352" s="4" t="s">
        <v>23</v>
      </c>
      <c r="G1352" s="4" t="s">
        <v>23</v>
      </c>
      <c r="H1352" s="4" t="s">
        <v>10</v>
      </c>
      <c r="I1352" s="4" t="s">
        <v>13</v>
      </c>
    </row>
    <row r="1353" spans="1:8">
      <c r="A1353" t="n">
        <v>11038</v>
      </c>
      <c r="B1353" s="50" t="n">
        <v>45</v>
      </c>
      <c r="C1353" s="7" t="n">
        <v>4</v>
      </c>
      <c r="D1353" s="7" t="n">
        <v>3</v>
      </c>
      <c r="E1353" s="7" t="n">
        <v>5</v>
      </c>
      <c r="F1353" s="7" t="n">
        <v>17</v>
      </c>
      <c r="G1353" s="7" t="n">
        <v>0</v>
      </c>
      <c r="H1353" s="7" t="n">
        <v>0</v>
      </c>
      <c r="I1353" s="7" t="n">
        <v>0</v>
      </c>
    </row>
    <row r="1354" spans="1:8">
      <c r="A1354" t="s">
        <v>4</v>
      </c>
      <c r="B1354" s="4" t="s">
        <v>5</v>
      </c>
      <c r="C1354" s="4" t="s">
        <v>13</v>
      </c>
      <c r="D1354" s="4" t="s">
        <v>13</v>
      </c>
      <c r="E1354" s="4" t="s">
        <v>23</v>
      </c>
      <c r="F1354" s="4" t="s">
        <v>10</v>
      </c>
    </row>
    <row r="1355" spans="1:8">
      <c r="A1355" t="n">
        <v>11056</v>
      </c>
      <c r="B1355" s="50" t="n">
        <v>45</v>
      </c>
      <c r="C1355" s="7" t="n">
        <v>5</v>
      </c>
      <c r="D1355" s="7" t="n">
        <v>3</v>
      </c>
      <c r="E1355" s="7" t="n">
        <v>3.29999995231628</v>
      </c>
      <c r="F1355" s="7" t="n">
        <v>0</v>
      </c>
    </row>
    <row r="1356" spans="1:8">
      <c r="A1356" t="s">
        <v>4</v>
      </c>
      <c r="B1356" s="4" t="s">
        <v>5</v>
      </c>
      <c r="C1356" s="4" t="s">
        <v>13</v>
      </c>
      <c r="D1356" s="4" t="s">
        <v>13</v>
      </c>
      <c r="E1356" s="4" t="s">
        <v>23</v>
      </c>
      <c r="F1356" s="4" t="s">
        <v>10</v>
      </c>
    </row>
    <row r="1357" spans="1:8">
      <c r="A1357" t="n">
        <v>11065</v>
      </c>
      <c r="B1357" s="50" t="n">
        <v>45</v>
      </c>
      <c r="C1357" s="7" t="n">
        <v>11</v>
      </c>
      <c r="D1357" s="7" t="n">
        <v>3</v>
      </c>
      <c r="E1357" s="7" t="n">
        <v>38</v>
      </c>
      <c r="F1357" s="7" t="n">
        <v>0</v>
      </c>
    </row>
    <row r="1358" spans="1:8">
      <c r="A1358" t="s">
        <v>4</v>
      </c>
      <c r="B1358" s="4" t="s">
        <v>5</v>
      </c>
      <c r="C1358" s="4" t="s">
        <v>10</v>
      </c>
      <c r="D1358" s="4" t="s">
        <v>10</v>
      </c>
      <c r="E1358" s="4" t="s">
        <v>23</v>
      </c>
      <c r="F1358" s="4" t="s">
        <v>23</v>
      </c>
      <c r="G1358" s="4" t="s">
        <v>23</v>
      </c>
      <c r="H1358" s="4" t="s">
        <v>23</v>
      </c>
      <c r="I1358" s="4" t="s">
        <v>13</v>
      </c>
      <c r="J1358" s="4" t="s">
        <v>10</v>
      </c>
    </row>
    <row r="1359" spans="1:8">
      <c r="A1359" t="n">
        <v>11074</v>
      </c>
      <c r="B1359" s="57" t="n">
        <v>55</v>
      </c>
      <c r="C1359" s="7" t="n">
        <v>0</v>
      </c>
      <c r="D1359" s="7" t="n">
        <v>65533</v>
      </c>
      <c r="E1359" s="7" t="n">
        <v>1.20000004768372</v>
      </c>
      <c r="F1359" s="7" t="n">
        <v>0</v>
      </c>
      <c r="G1359" s="7" t="n">
        <v>128.399993896484</v>
      </c>
      <c r="H1359" s="7" t="n">
        <v>2.79999995231628</v>
      </c>
      <c r="I1359" s="7" t="n">
        <v>2</v>
      </c>
      <c r="J1359" s="7" t="n">
        <v>0</v>
      </c>
    </row>
    <row r="1360" spans="1:8">
      <c r="A1360" t="s">
        <v>4</v>
      </c>
      <c r="B1360" s="4" t="s">
        <v>5</v>
      </c>
      <c r="C1360" s="4" t="s">
        <v>10</v>
      </c>
    </row>
    <row r="1361" spans="1:10">
      <c r="A1361" t="n">
        <v>11098</v>
      </c>
      <c r="B1361" s="30" t="n">
        <v>16</v>
      </c>
      <c r="C1361" s="7" t="n">
        <v>100</v>
      </c>
    </row>
    <row r="1362" spans="1:10">
      <c r="A1362" t="s">
        <v>4</v>
      </c>
      <c r="B1362" s="4" t="s">
        <v>5</v>
      </c>
      <c r="C1362" s="4" t="s">
        <v>10</v>
      </c>
      <c r="D1362" s="4" t="s">
        <v>10</v>
      </c>
      <c r="E1362" s="4" t="s">
        <v>23</v>
      </c>
      <c r="F1362" s="4" t="s">
        <v>23</v>
      </c>
      <c r="G1362" s="4" t="s">
        <v>23</v>
      </c>
      <c r="H1362" s="4" t="s">
        <v>23</v>
      </c>
      <c r="I1362" s="4" t="s">
        <v>13</v>
      </c>
      <c r="J1362" s="4" t="s">
        <v>10</v>
      </c>
    </row>
    <row r="1363" spans="1:10">
      <c r="A1363" t="n">
        <v>11101</v>
      </c>
      <c r="B1363" s="57" t="n">
        <v>55</v>
      </c>
      <c r="C1363" s="7" t="n">
        <v>18</v>
      </c>
      <c r="D1363" s="7" t="n">
        <v>65533</v>
      </c>
      <c r="E1363" s="7" t="n">
        <v>1.70000004768372</v>
      </c>
      <c r="F1363" s="7" t="n">
        <v>0</v>
      </c>
      <c r="G1363" s="7" t="n">
        <v>127.599998474121</v>
      </c>
      <c r="H1363" s="7" t="n">
        <v>2.79999995231628</v>
      </c>
      <c r="I1363" s="7" t="n">
        <v>2</v>
      </c>
      <c r="J1363" s="7" t="n">
        <v>0</v>
      </c>
    </row>
    <row r="1364" spans="1:10">
      <c r="A1364" t="s">
        <v>4</v>
      </c>
      <c r="B1364" s="4" t="s">
        <v>5</v>
      </c>
      <c r="C1364" s="4" t="s">
        <v>13</v>
      </c>
      <c r="D1364" s="4" t="s">
        <v>13</v>
      </c>
      <c r="E1364" s="4" t="s">
        <v>23</v>
      </c>
      <c r="F1364" s="4" t="s">
        <v>23</v>
      </c>
      <c r="G1364" s="4" t="s">
        <v>23</v>
      </c>
      <c r="H1364" s="4" t="s">
        <v>10</v>
      </c>
    </row>
    <row r="1365" spans="1:10">
      <c r="A1365" t="n">
        <v>11125</v>
      </c>
      <c r="B1365" s="50" t="n">
        <v>45</v>
      </c>
      <c r="C1365" s="7" t="n">
        <v>2</v>
      </c>
      <c r="D1365" s="7" t="n">
        <v>3</v>
      </c>
      <c r="E1365" s="7" t="n">
        <v>1.52999997138977</v>
      </c>
      <c r="F1365" s="7" t="n">
        <v>1.23000001907349</v>
      </c>
      <c r="G1365" s="7" t="n">
        <v>128</v>
      </c>
      <c r="H1365" s="7" t="n">
        <v>2300</v>
      </c>
    </row>
    <row r="1366" spans="1:10">
      <c r="A1366" t="s">
        <v>4</v>
      </c>
      <c r="B1366" s="4" t="s">
        <v>5</v>
      </c>
      <c r="C1366" s="4" t="s">
        <v>13</v>
      </c>
      <c r="D1366" s="4" t="s">
        <v>10</v>
      </c>
      <c r="E1366" s="4" t="s">
        <v>23</v>
      </c>
    </row>
    <row r="1367" spans="1:10">
      <c r="A1367" t="n">
        <v>11142</v>
      </c>
      <c r="B1367" s="26" t="n">
        <v>58</v>
      </c>
      <c r="C1367" s="7" t="n">
        <v>100</v>
      </c>
      <c r="D1367" s="7" t="n">
        <v>1000</v>
      </c>
      <c r="E1367" s="7" t="n">
        <v>1</v>
      </c>
    </row>
    <row r="1368" spans="1:10">
      <c r="A1368" t="s">
        <v>4</v>
      </c>
      <c r="B1368" s="4" t="s">
        <v>5</v>
      </c>
      <c r="C1368" s="4" t="s">
        <v>13</v>
      </c>
      <c r="D1368" s="4" t="s">
        <v>10</v>
      </c>
    </row>
    <row r="1369" spans="1:10">
      <c r="A1369" t="n">
        <v>11150</v>
      </c>
      <c r="B1369" s="26" t="n">
        <v>58</v>
      </c>
      <c r="C1369" s="7" t="n">
        <v>255</v>
      </c>
      <c r="D1369" s="7" t="n">
        <v>0</v>
      </c>
    </row>
    <row r="1370" spans="1:10">
      <c r="A1370" t="s">
        <v>4</v>
      </c>
      <c r="B1370" s="4" t="s">
        <v>5</v>
      </c>
      <c r="C1370" s="4" t="s">
        <v>13</v>
      </c>
      <c r="D1370" s="4" t="s">
        <v>10</v>
      </c>
    </row>
    <row r="1371" spans="1:10">
      <c r="A1371" t="n">
        <v>11154</v>
      </c>
      <c r="B1371" s="50" t="n">
        <v>45</v>
      </c>
      <c r="C1371" s="7" t="n">
        <v>7</v>
      </c>
      <c r="D1371" s="7" t="n">
        <v>255</v>
      </c>
    </row>
    <row r="1372" spans="1:10">
      <c r="A1372" t="s">
        <v>4</v>
      </c>
      <c r="B1372" s="4" t="s">
        <v>5</v>
      </c>
      <c r="C1372" s="4" t="s">
        <v>13</v>
      </c>
      <c r="D1372" s="4" t="s">
        <v>10</v>
      </c>
      <c r="E1372" s="4" t="s">
        <v>10</v>
      </c>
      <c r="F1372" s="4" t="s">
        <v>13</v>
      </c>
    </row>
    <row r="1373" spans="1:10">
      <c r="A1373" t="n">
        <v>11158</v>
      </c>
      <c r="B1373" s="28" t="n">
        <v>25</v>
      </c>
      <c r="C1373" s="7" t="n">
        <v>1</v>
      </c>
      <c r="D1373" s="7" t="n">
        <v>1000</v>
      </c>
      <c r="E1373" s="7" t="n">
        <v>60</v>
      </c>
      <c r="F1373" s="7" t="n">
        <v>0</v>
      </c>
    </row>
    <row r="1374" spans="1:10">
      <c r="A1374" t="s">
        <v>4</v>
      </c>
      <c r="B1374" s="4" t="s">
        <v>5</v>
      </c>
      <c r="C1374" s="4" t="s">
        <v>6</v>
      </c>
      <c r="D1374" s="4" t="s">
        <v>10</v>
      </c>
    </row>
    <row r="1375" spans="1:10">
      <c r="A1375" t="n">
        <v>11165</v>
      </c>
      <c r="B1375" s="65" t="n">
        <v>29</v>
      </c>
      <c r="C1375" s="7" t="s">
        <v>157</v>
      </c>
      <c r="D1375" s="7" t="n">
        <v>65533</v>
      </c>
    </row>
    <row r="1376" spans="1:10">
      <c r="A1376" t="s">
        <v>4</v>
      </c>
      <c r="B1376" s="4" t="s">
        <v>5</v>
      </c>
      <c r="C1376" s="4" t="s">
        <v>13</v>
      </c>
      <c r="D1376" s="4" t="s">
        <v>10</v>
      </c>
      <c r="E1376" s="4" t="s">
        <v>6</v>
      </c>
    </row>
    <row r="1377" spans="1:10">
      <c r="A1377" t="n">
        <v>11184</v>
      </c>
      <c r="B1377" s="29" t="n">
        <v>51</v>
      </c>
      <c r="C1377" s="7" t="n">
        <v>4</v>
      </c>
      <c r="D1377" s="7" t="n">
        <v>7506</v>
      </c>
      <c r="E1377" s="7" t="s">
        <v>158</v>
      </c>
    </row>
    <row r="1378" spans="1:10">
      <c r="A1378" t="s">
        <v>4</v>
      </c>
      <c r="B1378" s="4" t="s">
        <v>5</v>
      </c>
      <c r="C1378" s="4" t="s">
        <v>10</v>
      </c>
    </row>
    <row r="1379" spans="1:10">
      <c r="A1379" t="n">
        <v>11197</v>
      </c>
      <c r="B1379" s="30" t="n">
        <v>16</v>
      </c>
      <c r="C1379" s="7" t="n">
        <v>0</v>
      </c>
    </row>
    <row r="1380" spans="1:10">
      <c r="A1380" t="s">
        <v>4</v>
      </c>
      <c r="B1380" s="4" t="s">
        <v>5</v>
      </c>
      <c r="C1380" s="4" t="s">
        <v>10</v>
      </c>
      <c r="D1380" s="4" t="s">
        <v>13</v>
      </c>
      <c r="E1380" s="4" t="s">
        <v>9</v>
      </c>
      <c r="F1380" s="4" t="s">
        <v>51</v>
      </c>
      <c r="G1380" s="4" t="s">
        <v>13</v>
      </c>
      <c r="H1380" s="4" t="s">
        <v>13</v>
      </c>
    </row>
    <row r="1381" spans="1:10">
      <c r="A1381" t="n">
        <v>11200</v>
      </c>
      <c r="B1381" s="31" t="n">
        <v>26</v>
      </c>
      <c r="C1381" s="7" t="n">
        <v>7506</v>
      </c>
      <c r="D1381" s="7" t="n">
        <v>17</v>
      </c>
      <c r="E1381" s="7" t="n">
        <v>62354</v>
      </c>
      <c r="F1381" s="7" t="s">
        <v>159</v>
      </c>
      <c r="G1381" s="7" t="n">
        <v>2</v>
      </c>
      <c r="H1381" s="7" t="n">
        <v>0</v>
      </c>
    </row>
    <row r="1382" spans="1:10">
      <c r="A1382" t="s">
        <v>4</v>
      </c>
      <c r="B1382" s="4" t="s">
        <v>5</v>
      </c>
    </row>
    <row r="1383" spans="1:10">
      <c r="A1383" t="n">
        <v>11231</v>
      </c>
      <c r="B1383" s="32" t="n">
        <v>28</v>
      </c>
    </row>
    <row r="1384" spans="1:10">
      <c r="A1384" t="s">
        <v>4</v>
      </c>
      <c r="B1384" s="4" t="s">
        <v>5</v>
      </c>
      <c r="C1384" s="4" t="s">
        <v>13</v>
      </c>
      <c r="D1384" s="4" t="s">
        <v>10</v>
      </c>
      <c r="E1384" s="4" t="s">
        <v>10</v>
      </c>
      <c r="F1384" s="4" t="s">
        <v>13</v>
      </c>
    </row>
    <row r="1385" spans="1:10">
      <c r="A1385" t="n">
        <v>11232</v>
      </c>
      <c r="B1385" s="28" t="n">
        <v>25</v>
      </c>
      <c r="C1385" s="7" t="n">
        <v>1</v>
      </c>
      <c r="D1385" s="7" t="n">
        <v>930</v>
      </c>
      <c r="E1385" s="7" t="n">
        <v>120</v>
      </c>
      <c r="F1385" s="7" t="n">
        <v>0</v>
      </c>
    </row>
    <row r="1386" spans="1:10">
      <c r="A1386" t="s">
        <v>4</v>
      </c>
      <c r="B1386" s="4" t="s">
        <v>5</v>
      </c>
      <c r="C1386" s="4" t="s">
        <v>6</v>
      </c>
      <c r="D1386" s="4" t="s">
        <v>10</v>
      </c>
    </row>
    <row r="1387" spans="1:10">
      <c r="A1387" t="n">
        <v>11239</v>
      </c>
      <c r="B1387" s="65" t="n">
        <v>29</v>
      </c>
      <c r="C1387" s="7" t="s">
        <v>157</v>
      </c>
      <c r="D1387" s="7" t="n">
        <v>65533</v>
      </c>
    </row>
    <row r="1388" spans="1:10">
      <c r="A1388" t="s">
        <v>4</v>
      </c>
      <c r="B1388" s="4" t="s">
        <v>5</v>
      </c>
      <c r="C1388" s="4" t="s">
        <v>13</v>
      </c>
      <c r="D1388" s="4" t="s">
        <v>10</v>
      </c>
      <c r="E1388" s="4" t="s">
        <v>6</v>
      </c>
    </row>
    <row r="1389" spans="1:10">
      <c r="A1389" t="n">
        <v>11258</v>
      </c>
      <c r="B1389" s="29" t="n">
        <v>51</v>
      </c>
      <c r="C1389" s="7" t="n">
        <v>4</v>
      </c>
      <c r="D1389" s="7" t="n">
        <v>7507</v>
      </c>
      <c r="E1389" s="7" t="s">
        <v>158</v>
      </c>
    </row>
    <row r="1390" spans="1:10">
      <c r="A1390" t="s">
        <v>4</v>
      </c>
      <c r="B1390" s="4" t="s">
        <v>5</v>
      </c>
      <c r="C1390" s="4" t="s">
        <v>10</v>
      </c>
    </row>
    <row r="1391" spans="1:10">
      <c r="A1391" t="n">
        <v>11271</v>
      </c>
      <c r="B1391" s="30" t="n">
        <v>16</v>
      </c>
      <c r="C1391" s="7" t="n">
        <v>0</v>
      </c>
    </row>
    <row r="1392" spans="1:10">
      <c r="A1392" t="s">
        <v>4</v>
      </c>
      <c r="B1392" s="4" t="s">
        <v>5</v>
      </c>
      <c r="C1392" s="4" t="s">
        <v>10</v>
      </c>
      <c r="D1392" s="4" t="s">
        <v>13</v>
      </c>
      <c r="E1392" s="4" t="s">
        <v>9</v>
      </c>
      <c r="F1392" s="4" t="s">
        <v>51</v>
      </c>
      <c r="G1392" s="4" t="s">
        <v>13</v>
      </c>
      <c r="H1392" s="4" t="s">
        <v>13</v>
      </c>
    </row>
    <row r="1393" spans="1:8">
      <c r="A1393" t="n">
        <v>11274</v>
      </c>
      <c r="B1393" s="31" t="n">
        <v>26</v>
      </c>
      <c r="C1393" s="7" t="n">
        <v>7507</v>
      </c>
      <c r="D1393" s="7" t="n">
        <v>17</v>
      </c>
      <c r="E1393" s="7" t="n">
        <v>62355</v>
      </c>
      <c r="F1393" s="7" t="s">
        <v>160</v>
      </c>
      <c r="G1393" s="7" t="n">
        <v>2</v>
      </c>
      <c r="H1393" s="7" t="n">
        <v>0</v>
      </c>
    </row>
    <row r="1394" spans="1:8">
      <c r="A1394" t="s">
        <v>4</v>
      </c>
      <c r="B1394" s="4" t="s">
        <v>5</v>
      </c>
    </row>
    <row r="1395" spans="1:8">
      <c r="A1395" t="n">
        <v>11311</v>
      </c>
      <c r="B1395" s="32" t="n">
        <v>28</v>
      </c>
    </row>
    <row r="1396" spans="1:8">
      <c r="A1396" t="s">
        <v>4</v>
      </c>
      <c r="B1396" s="4" t="s">
        <v>5</v>
      </c>
      <c r="C1396" s="4" t="s">
        <v>6</v>
      </c>
      <c r="D1396" s="4" t="s">
        <v>10</v>
      </c>
    </row>
    <row r="1397" spans="1:8">
      <c r="A1397" t="n">
        <v>11312</v>
      </c>
      <c r="B1397" s="65" t="n">
        <v>29</v>
      </c>
      <c r="C1397" s="7" t="s">
        <v>12</v>
      </c>
      <c r="D1397" s="7" t="n">
        <v>65533</v>
      </c>
    </row>
    <row r="1398" spans="1:8">
      <c r="A1398" t="s">
        <v>4</v>
      </c>
      <c r="B1398" s="4" t="s">
        <v>5</v>
      </c>
      <c r="C1398" s="4" t="s">
        <v>13</v>
      </c>
      <c r="D1398" s="4" t="s">
        <v>10</v>
      </c>
      <c r="E1398" s="4" t="s">
        <v>10</v>
      </c>
      <c r="F1398" s="4" t="s">
        <v>13</v>
      </c>
    </row>
    <row r="1399" spans="1:8">
      <c r="A1399" t="n">
        <v>11316</v>
      </c>
      <c r="B1399" s="28" t="n">
        <v>25</v>
      </c>
      <c r="C1399" s="7" t="n">
        <v>1</v>
      </c>
      <c r="D1399" s="7" t="n">
        <v>65535</v>
      </c>
      <c r="E1399" s="7" t="n">
        <v>65535</v>
      </c>
      <c r="F1399" s="7" t="n">
        <v>0</v>
      </c>
    </row>
    <row r="1400" spans="1:8">
      <c r="A1400" t="s">
        <v>4</v>
      </c>
      <c r="B1400" s="4" t="s">
        <v>5</v>
      </c>
      <c r="C1400" s="4" t="s">
        <v>10</v>
      </c>
      <c r="D1400" s="4" t="s">
        <v>13</v>
      </c>
    </row>
    <row r="1401" spans="1:8">
      <c r="A1401" t="n">
        <v>11323</v>
      </c>
      <c r="B1401" s="58" t="n">
        <v>56</v>
      </c>
      <c r="C1401" s="7" t="n">
        <v>0</v>
      </c>
      <c r="D1401" s="7" t="n">
        <v>0</v>
      </c>
    </row>
    <row r="1402" spans="1:8">
      <c r="A1402" t="s">
        <v>4</v>
      </c>
      <c r="B1402" s="4" t="s">
        <v>5</v>
      </c>
      <c r="C1402" s="4" t="s">
        <v>10</v>
      </c>
      <c r="D1402" s="4" t="s">
        <v>13</v>
      </c>
    </row>
    <row r="1403" spans="1:8">
      <c r="A1403" t="n">
        <v>11327</v>
      </c>
      <c r="B1403" s="58" t="n">
        <v>56</v>
      </c>
      <c r="C1403" s="7" t="n">
        <v>18</v>
      </c>
      <c r="D1403" s="7" t="n">
        <v>0</v>
      </c>
    </row>
    <row r="1404" spans="1:8">
      <c r="A1404" t="s">
        <v>4</v>
      </c>
      <c r="B1404" s="4" t="s">
        <v>5</v>
      </c>
      <c r="C1404" s="4" t="s">
        <v>10</v>
      </c>
      <c r="D1404" s="4" t="s">
        <v>23</v>
      </c>
      <c r="E1404" s="4" t="s">
        <v>23</v>
      </c>
      <c r="F1404" s="4" t="s">
        <v>13</v>
      </c>
    </row>
    <row r="1405" spans="1:8">
      <c r="A1405" t="n">
        <v>11331</v>
      </c>
      <c r="B1405" s="55" t="n">
        <v>52</v>
      </c>
      <c r="C1405" s="7" t="n">
        <v>18</v>
      </c>
      <c r="D1405" s="7" t="n">
        <v>90</v>
      </c>
      <c r="E1405" s="7" t="n">
        <v>10</v>
      </c>
      <c r="F1405" s="7" t="n">
        <v>0</v>
      </c>
    </row>
    <row r="1406" spans="1:8">
      <c r="A1406" t="s">
        <v>4</v>
      </c>
      <c r="B1406" s="4" t="s">
        <v>5</v>
      </c>
      <c r="C1406" s="4" t="s">
        <v>10</v>
      </c>
    </row>
    <row r="1407" spans="1:8">
      <c r="A1407" t="n">
        <v>11343</v>
      </c>
      <c r="B1407" s="30" t="n">
        <v>16</v>
      </c>
      <c r="C1407" s="7" t="n">
        <v>100</v>
      </c>
    </row>
    <row r="1408" spans="1:8">
      <c r="A1408" t="s">
        <v>4</v>
      </c>
      <c r="B1408" s="4" t="s">
        <v>5</v>
      </c>
      <c r="C1408" s="4" t="s">
        <v>10</v>
      </c>
      <c r="D1408" s="4" t="s">
        <v>23</v>
      </c>
      <c r="E1408" s="4" t="s">
        <v>23</v>
      </c>
      <c r="F1408" s="4" t="s">
        <v>13</v>
      </c>
    </row>
    <row r="1409" spans="1:8">
      <c r="A1409" t="n">
        <v>11346</v>
      </c>
      <c r="B1409" s="55" t="n">
        <v>52</v>
      </c>
      <c r="C1409" s="7" t="n">
        <v>0</v>
      </c>
      <c r="D1409" s="7" t="n">
        <v>90</v>
      </c>
      <c r="E1409" s="7" t="n">
        <v>10</v>
      </c>
      <c r="F1409" s="7" t="n">
        <v>0</v>
      </c>
    </row>
    <row r="1410" spans="1:8">
      <c r="A1410" t="s">
        <v>4</v>
      </c>
      <c r="B1410" s="4" t="s">
        <v>5</v>
      </c>
      <c r="C1410" s="4" t="s">
        <v>10</v>
      </c>
    </row>
    <row r="1411" spans="1:8">
      <c r="A1411" t="n">
        <v>11358</v>
      </c>
      <c r="B1411" s="52" t="n">
        <v>54</v>
      </c>
      <c r="C1411" s="7" t="n">
        <v>18</v>
      </c>
    </row>
    <row r="1412" spans="1:8">
      <c r="A1412" t="s">
        <v>4</v>
      </c>
      <c r="B1412" s="4" t="s">
        <v>5</v>
      </c>
      <c r="C1412" s="4" t="s">
        <v>10</v>
      </c>
    </row>
    <row r="1413" spans="1:8">
      <c r="A1413" t="n">
        <v>11361</v>
      </c>
      <c r="B1413" s="52" t="n">
        <v>54</v>
      </c>
      <c r="C1413" s="7" t="n">
        <v>0</v>
      </c>
    </row>
    <row r="1414" spans="1:8">
      <c r="A1414" t="s">
        <v>4</v>
      </c>
      <c r="B1414" s="4" t="s">
        <v>5</v>
      </c>
      <c r="C1414" s="4" t="s">
        <v>13</v>
      </c>
      <c r="D1414" s="4" t="s">
        <v>10</v>
      </c>
      <c r="E1414" s="4" t="s">
        <v>6</v>
      </c>
    </row>
    <row r="1415" spans="1:8">
      <c r="A1415" t="n">
        <v>11364</v>
      </c>
      <c r="B1415" s="29" t="n">
        <v>51</v>
      </c>
      <c r="C1415" s="7" t="n">
        <v>4</v>
      </c>
      <c r="D1415" s="7" t="n">
        <v>18</v>
      </c>
      <c r="E1415" s="7" t="s">
        <v>161</v>
      </c>
    </row>
    <row r="1416" spans="1:8">
      <c r="A1416" t="s">
        <v>4</v>
      </c>
      <c r="B1416" s="4" t="s">
        <v>5</v>
      </c>
      <c r="C1416" s="4" t="s">
        <v>10</v>
      </c>
    </row>
    <row r="1417" spans="1:8">
      <c r="A1417" t="n">
        <v>11378</v>
      </c>
      <c r="B1417" s="30" t="n">
        <v>16</v>
      </c>
      <c r="C1417" s="7" t="n">
        <v>0</v>
      </c>
    </row>
    <row r="1418" spans="1:8">
      <c r="A1418" t="s">
        <v>4</v>
      </c>
      <c r="B1418" s="4" t="s">
        <v>5</v>
      </c>
      <c r="C1418" s="4" t="s">
        <v>10</v>
      </c>
      <c r="D1418" s="4" t="s">
        <v>13</v>
      </c>
      <c r="E1418" s="4" t="s">
        <v>9</v>
      </c>
      <c r="F1418" s="4" t="s">
        <v>51</v>
      </c>
      <c r="G1418" s="4" t="s">
        <v>13</v>
      </c>
      <c r="H1418" s="4" t="s">
        <v>13</v>
      </c>
    </row>
    <row r="1419" spans="1:8">
      <c r="A1419" t="n">
        <v>11381</v>
      </c>
      <c r="B1419" s="31" t="n">
        <v>26</v>
      </c>
      <c r="C1419" s="7" t="n">
        <v>18</v>
      </c>
      <c r="D1419" s="7" t="n">
        <v>17</v>
      </c>
      <c r="E1419" s="7" t="n">
        <v>62356</v>
      </c>
      <c r="F1419" s="7" t="s">
        <v>162</v>
      </c>
      <c r="G1419" s="7" t="n">
        <v>2</v>
      </c>
      <c r="H1419" s="7" t="n">
        <v>0</v>
      </c>
    </row>
    <row r="1420" spans="1:8">
      <c r="A1420" t="s">
        <v>4</v>
      </c>
      <c r="B1420" s="4" t="s">
        <v>5</v>
      </c>
    </row>
    <row r="1421" spans="1:8">
      <c r="A1421" t="n">
        <v>11399</v>
      </c>
      <c r="B1421" s="32" t="n">
        <v>28</v>
      </c>
    </row>
    <row r="1422" spans="1:8">
      <c r="A1422" t="s">
        <v>4</v>
      </c>
      <c r="B1422" s="4" t="s">
        <v>5</v>
      </c>
      <c r="C1422" s="4" t="s">
        <v>13</v>
      </c>
      <c r="D1422" s="4" t="s">
        <v>13</v>
      </c>
      <c r="E1422" s="4" t="s">
        <v>23</v>
      </c>
      <c r="F1422" s="4" t="s">
        <v>23</v>
      </c>
      <c r="G1422" s="4" t="s">
        <v>23</v>
      </c>
      <c r="H1422" s="4" t="s">
        <v>10</v>
      </c>
    </row>
    <row r="1423" spans="1:8">
      <c r="A1423" t="n">
        <v>11400</v>
      </c>
      <c r="B1423" s="50" t="n">
        <v>45</v>
      </c>
      <c r="C1423" s="7" t="n">
        <v>2</v>
      </c>
      <c r="D1423" s="7" t="n">
        <v>3</v>
      </c>
      <c r="E1423" s="7" t="n">
        <v>2.40000009536743</v>
      </c>
      <c r="F1423" s="7" t="n">
        <v>1.23000001907349</v>
      </c>
      <c r="G1423" s="7" t="n">
        <v>128</v>
      </c>
      <c r="H1423" s="7" t="n">
        <v>2500</v>
      </c>
    </row>
    <row r="1424" spans="1:8">
      <c r="A1424" t="s">
        <v>4</v>
      </c>
      <c r="B1424" s="4" t="s">
        <v>5</v>
      </c>
      <c r="C1424" s="4" t="s">
        <v>13</v>
      </c>
      <c r="D1424" s="4" t="s">
        <v>13</v>
      </c>
      <c r="E1424" s="4" t="s">
        <v>23</v>
      </c>
      <c r="F1424" s="4" t="s">
        <v>23</v>
      </c>
      <c r="G1424" s="4" t="s">
        <v>23</v>
      </c>
      <c r="H1424" s="4" t="s">
        <v>10</v>
      </c>
      <c r="I1424" s="4" t="s">
        <v>13</v>
      </c>
    </row>
    <row r="1425" spans="1:9">
      <c r="A1425" t="n">
        <v>11417</v>
      </c>
      <c r="B1425" s="50" t="n">
        <v>45</v>
      </c>
      <c r="C1425" s="7" t="n">
        <v>4</v>
      </c>
      <c r="D1425" s="7" t="n">
        <v>3</v>
      </c>
      <c r="E1425" s="7" t="n">
        <v>5</v>
      </c>
      <c r="F1425" s="7" t="n">
        <v>37</v>
      </c>
      <c r="G1425" s="7" t="n">
        <v>0</v>
      </c>
      <c r="H1425" s="7" t="n">
        <v>2500</v>
      </c>
      <c r="I1425" s="7" t="n">
        <v>0</v>
      </c>
    </row>
    <row r="1426" spans="1:9">
      <c r="A1426" t="s">
        <v>4</v>
      </c>
      <c r="B1426" s="4" t="s">
        <v>5</v>
      </c>
      <c r="C1426" s="4" t="s">
        <v>13</v>
      </c>
      <c r="D1426" s="4" t="s">
        <v>13</v>
      </c>
      <c r="E1426" s="4" t="s">
        <v>23</v>
      </c>
      <c r="F1426" s="4" t="s">
        <v>10</v>
      </c>
    </row>
    <row r="1427" spans="1:9">
      <c r="A1427" t="n">
        <v>11435</v>
      </c>
      <c r="B1427" s="50" t="n">
        <v>45</v>
      </c>
      <c r="C1427" s="7" t="n">
        <v>5</v>
      </c>
      <c r="D1427" s="7" t="n">
        <v>3</v>
      </c>
      <c r="E1427" s="7" t="n">
        <v>2.20000004768372</v>
      </c>
      <c r="F1427" s="7" t="n">
        <v>2500</v>
      </c>
    </row>
    <row r="1428" spans="1:9">
      <c r="A1428" t="s">
        <v>4</v>
      </c>
      <c r="B1428" s="4" t="s">
        <v>5</v>
      </c>
      <c r="C1428" s="4" t="s">
        <v>10</v>
      </c>
      <c r="D1428" s="4" t="s">
        <v>10</v>
      </c>
      <c r="E1428" s="4" t="s">
        <v>23</v>
      </c>
      <c r="F1428" s="4" t="s">
        <v>23</v>
      </c>
      <c r="G1428" s="4" t="s">
        <v>23</v>
      </c>
      <c r="H1428" s="4" t="s">
        <v>23</v>
      </c>
      <c r="I1428" s="4" t="s">
        <v>13</v>
      </c>
      <c r="J1428" s="4" t="s">
        <v>10</v>
      </c>
    </row>
    <row r="1429" spans="1:9">
      <c r="A1429" t="n">
        <v>11444</v>
      </c>
      <c r="B1429" s="57" t="n">
        <v>55</v>
      </c>
      <c r="C1429" s="7" t="n">
        <v>0</v>
      </c>
      <c r="D1429" s="7" t="n">
        <v>65533</v>
      </c>
      <c r="E1429" s="7" t="n">
        <v>2.40000009536743</v>
      </c>
      <c r="F1429" s="7" t="n">
        <v>0</v>
      </c>
      <c r="G1429" s="7" t="n">
        <v>128</v>
      </c>
      <c r="H1429" s="7" t="n">
        <v>1.5</v>
      </c>
      <c r="I1429" s="7" t="n">
        <v>1</v>
      </c>
      <c r="J1429" s="7" t="n">
        <v>0</v>
      </c>
    </row>
    <row r="1430" spans="1:9">
      <c r="A1430" t="s">
        <v>4</v>
      </c>
      <c r="B1430" s="4" t="s">
        <v>5</v>
      </c>
      <c r="C1430" s="4" t="s">
        <v>10</v>
      </c>
      <c r="D1430" s="4" t="s">
        <v>13</v>
      </c>
    </row>
    <row r="1431" spans="1:9">
      <c r="A1431" t="n">
        <v>11468</v>
      </c>
      <c r="B1431" s="58" t="n">
        <v>56</v>
      </c>
      <c r="C1431" s="7" t="n">
        <v>0</v>
      </c>
      <c r="D1431" s="7" t="n">
        <v>0</v>
      </c>
    </row>
    <row r="1432" spans="1:9">
      <c r="A1432" t="s">
        <v>4</v>
      </c>
      <c r="B1432" s="4" t="s">
        <v>5</v>
      </c>
      <c r="C1432" s="4" t="s">
        <v>10</v>
      </c>
      <c r="D1432" s="4" t="s">
        <v>23</v>
      </c>
      <c r="E1432" s="4" t="s">
        <v>23</v>
      </c>
      <c r="F1432" s="4" t="s">
        <v>13</v>
      </c>
    </row>
    <row r="1433" spans="1:9">
      <c r="A1433" t="n">
        <v>11472</v>
      </c>
      <c r="B1433" s="55" t="n">
        <v>52</v>
      </c>
      <c r="C1433" s="7" t="n">
        <v>0</v>
      </c>
      <c r="D1433" s="7" t="n">
        <v>90</v>
      </c>
      <c r="E1433" s="7" t="n">
        <v>10</v>
      </c>
      <c r="F1433" s="7" t="n">
        <v>0</v>
      </c>
    </row>
    <row r="1434" spans="1:9">
      <c r="A1434" t="s">
        <v>4</v>
      </c>
      <c r="B1434" s="4" t="s">
        <v>5</v>
      </c>
      <c r="C1434" s="4" t="s">
        <v>10</v>
      </c>
    </row>
    <row r="1435" spans="1:9">
      <c r="A1435" t="n">
        <v>11484</v>
      </c>
      <c r="B1435" s="52" t="n">
        <v>54</v>
      </c>
      <c r="C1435" s="7" t="n">
        <v>0</v>
      </c>
    </row>
    <row r="1436" spans="1:9">
      <c r="A1436" t="s">
        <v>4</v>
      </c>
      <c r="B1436" s="4" t="s">
        <v>5</v>
      </c>
      <c r="C1436" s="4" t="s">
        <v>13</v>
      </c>
      <c r="D1436" s="4" t="s">
        <v>10</v>
      </c>
      <c r="E1436" s="4" t="s">
        <v>6</v>
      </c>
      <c r="F1436" s="4" t="s">
        <v>6</v>
      </c>
      <c r="G1436" s="4" t="s">
        <v>6</v>
      </c>
      <c r="H1436" s="4" t="s">
        <v>6</v>
      </c>
    </row>
    <row r="1437" spans="1:9">
      <c r="A1437" t="n">
        <v>11487</v>
      </c>
      <c r="B1437" s="29" t="n">
        <v>51</v>
      </c>
      <c r="C1437" s="7" t="n">
        <v>3</v>
      </c>
      <c r="D1437" s="7" t="n">
        <v>0</v>
      </c>
      <c r="E1437" s="7" t="s">
        <v>101</v>
      </c>
      <c r="F1437" s="7" t="s">
        <v>76</v>
      </c>
      <c r="G1437" s="7" t="s">
        <v>75</v>
      </c>
      <c r="H1437" s="7" t="s">
        <v>76</v>
      </c>
    </row>
    <row r="1438" spans="1:9">
      <c r="A1438" t="s">
        <v>4</v>
      </c>
      <c r="B1438" s="4" t="s">
        <v>5</v>
      </c>
      <c r="C1438" s="4" t="s">
        <v>10</v>
      </c>
      <c r="D1438" s="4" t="s">
        <v>13</v>
      </c>
      <c r="E1438" s="4" t="s">
        <v>13</v>
      </c>
      <c r="F1438" s="4" t="s">
        <v>6</v>
      </c>
    </row>
    <row r="1439" spans="1:9">
      <c r="A1439" t="n">
        <v>11500</v>
      </c>
      <c r="B1439" s="46" t="n">
        <v>47</v>
      </c>
      <c r="C1439" s="7" t="n">
        <v>0</v>
      </c>
      <c r="D1439" s="7" t="n">
        <v>0</v>
      </c>
      <c r="E1439" s="7" t="n">
        <v>0</v>
      </c>
      <c r="F1439" s="7" t="s">
        <v>156</v>
      </c>
    </row>
    <row r="1440" spans="1:9">
      <c r="A1440" t="s">
        <v>4</v>
      </c>
      <c r="B1440" s="4" t="s">
        <v>5</v>
      </c>
      <c r="C1440" s="4" t="s">
        <v>13</v>
      </c>
      <c r="D1440" s="4" t="s">
        <v>10</v>
      </c>
    </row>
    <row r="1441" spans="1:10">
      <c r="A1441" t="n">
        <v>11515</v>
      </c>
      <c r="B1441" s="50" t="n">
        <v>45</v>
      </c>
      <c r="C1441" s="7" t="n">
        <v>7</v>
      </c>
      <c r="D1441" s="7" t="n">
        <v>255</v>
      </c>
    </row>
    <row r="1442" spans="1:10">
      <c r="A1442" t="s">
        <v>4</v>
      </c>
      <c r="B1442" s="4" t="s">
        <v>5</v>
      </c>
      <c r="C1442" s="4" t="s">
        <v>13</v>
      </c>
      <c r="D1442" s="4" t="s">
        <v>10</v>
      </c>
      <c r="E1442" s="4" t="s">
        <v>6</v>
      </c>
    </row>
    <row r="1443" spans="1:10">
      <c r="A1443" t="n">
        <v>11519</v>
      </c>
      <c r="B1443" s="29" t="n">
        <v>51</v>
      </c>
      <c r="C1443" s="7" t="n">
        <v>4</v>
      </c>
      <c r="D1443" s="7" t="n">
        <v>0</v>
      </c>
      <c r="E1443" s="7" t="s">
        <v>163</v>
      </c>
    </row>
    <row r="1444" spans="1:10">
      <c r="A1444" t="s">
        <v>4</v>
      </c>
      <c r="B1444" s="4" t="s">
        <v>5</v>
      </c>
      <c r="C1444" s="4" t="s">
        <v>10</v>
      </c>
    </row>
    <row r="1445" spans="1:10">
      <c r="A1445" t="n">
        <v>11532</v>
      </c>
      <c r="B1445" s="30" t="n">
        <v>16</v>
      </c>
      <c r="C1445" s="7" t="n">
        <v>0</v>
      </c>
    </row>
    <row r="1446" spans="1:10">
      <c r="A1446" t="s">
        <v>4</v>
      </c>
      <c r="B1446" s="4" t="s">
        <v>5</v>
      </c>
      <c r="C1446" s="4" t="s">
        <v>10</v>
      </c>
      <c r="D1446" s="4" t="s">
        <v>13</v>
      </c>
      <c r="E1446" s="4" t="s">
        <v>9</v>
      </c>
      <c r="F1446" s="4" t="s">
        <v>51</v>
      </c>
      <c r="G1446" s="4" t="s">
        <v>13</v>
      </c>
      <c r="H1446" s="4" t="s">
        <v>13</v>
      </c>
      <c r="I1446" s="4" t="s">
        <v>13</v>
      </c>
      <c r="J1446" s="4" t="s">
        <v>9</v>
      </c>
      <c r="K1446" s="4" t="s">
        <v>51</v>
      </c>
      <c r="L1446" s="4" t="s">
        <v>13</v>
      </c>
      <c r="M1446" s="4" t="s">
        <v>13</v>
      </c>
    </row>
    <row r="1447" spans="1:10">
      <c r="A1447" t="n">
        <v>11535</v>
      </c>
      <c r="B1447" s="31" t="n">
        <v>26</v>
      </c>
      <c r="C1447" s="7" t="n">
        <v>0</v>
      </c>
      <c r="D1447" s="7" t="n">
        <v>17</v>
      </c>
      <c r="E1447" s="7" t="n">
        <v>62357</v>
      </c>
      <c r="F1447" s="7" t="s">
        <v>164</v>
      </c>
      <c r="G1447" s="7" t="n">
        <v>2</v>
      </c>
      <c r="H1447" s="7" t="n">
        <v>3</v>
      </c>
      <c r="I1447" s="7" t="n">
        <v>17</v>
      </c>
      <c r="J1447" s="7" t="n">
        <v>62358</v>
      </c>
      <c r="K1447" s="7" t="s">
        <v>165</v>
      </c>
      <c r="L1447" s="7" t="n">
        <v>2</v>
      </c>
      <c r="M1447" s="7" t="n">
        <v>0</v>
      </c>
    </row>
    <row r="1448" spans="1:10">
      <c r="A1448" t="s">
        <v>4</v>
      </c>
      <c r="B1448" s="4" t="s">
        <v>5</v>
      </c>
    </row>
    <row r="1449" spans="1:10">
      <c r="A1449" t="n">
        <v>11640</v>
      </c>
      <c r="B1449" s="32" t="n">
        <v>28</v>
      </c>
    </row>
    <row r="1450" spans="1:10">
      <c r="A1450" t="s">
        <v>4</v>
      </c>
      <c r="B1450" s="4" t="s">
        <v>5</v>
      </c>
      <c r="C1450" s="4" t="s">
        <v>10</v>
      </c>
      <c r="D1450" s="4" t="s">
        <v>10</v>
      </c>
      <c r="E1450" s="4" t="s">
        <v>10</v>
      </c>
    </row>
    <row r="1451" spans="1:10">
      <c r="A1451" t="n">
        <v>11641</v>
      </c>
      <c r="B1451" s="53" t="n">
        <v>61</v>
      </c>
      <c r="C1451" s="7" t="n">
        <v>18</v>
      </c>
      <c r="D1451" s="7" t="n">
        <v>0</v>
      </c>
      <c r="E1451" s="7" t="n">
        <v>1000</v>
      </c>
    </row>
    <row r="1452" spans="1:10">
      <c r="A1452" t="s">
        <v>4</v>
      </c>
      <c r="B1452" s="4" t="s">
        <v>5</v>
      </c>
      <c r="C1452" s="4" t="s">
        <v>13</v>
      </c>
      <c r="D1452" s="4" t="s">
        <v>10</v>
      </c>
      <c r="E1452" s="4" t="s">
        <v>6</v>
      </c>
    </row>
    <row r="1453" spans="1:10">
      <c r="A1453" t="n">
        <v>11648</v>
      </c>
      <c r="B1453" s="29" t="n">
        <v>51</v>
      </c>
      <c r="C1453" s="7" t="n">
        <v>4</v>
      </c>
      <c r="D1453" s="7" t="n">
        <v>18</v>
      </c>
      <c r="E1453" s="7" t="s">
        <v>158</v>
      </c>
    </row>
    <row r="1454" spans="1:10">
      <c r="A1454" t="s">
        <v>4</v>
      </c>
      <c r="B1454" s="4" t="s">
        <v>5</v>
      </c>
      <c r="C1454" s="4" t="s">
        <v>10</v>
      </c>
    </row>
    <row r="1455" spans="1:10">
      <c r="A1455" t="n">
        <v>11661</v>
      </c>
      <c r="B1455" s="30" t="n">
        <v>16</v>
      </c>
      <c r="C1455" s="7" t="n">
        <v>0</v>
      </c>
    </row>
    <row r="1456" spans="1:10">
      <c r="A1456" t="s">
        <v>4</v>
      </c>
      <c r="B1456" s="4" t="s">
        <v>5</v>
      </c>
      <c r="C1456" s="4" t="s">
        <v>10</v>
      </c>
      <c r="D1456" s="4" t="s">
        <v>13</v>
      </c>
      <c r="E1456" s="4" t="s">
        <v>9</v>
      </c>
      <c r="F1456" s="4" t="s">
        <v>51</v>
      </c>
      <c r="G1456" s="4" t="s">
        <v>13</v>
      </c>
      <c r="H1456" s="4" t="s">
        <v>13</v>
      </c>
    </row>
    <row r="1457" spans="1:13">
      <c r="A1457" t="n">
        <v>11664</v>
      </c>
      <c r="B1457" s="31" t="n">
        <v>26</v>
      </c>
      <c r="C1457" s="7" t="n">
        <v>18</v>
      </c>
      <c r="D1457" s="7" t="n">
        <v>17</v>
      </c>
      <c r="E1457" s="7" t="n">
        <v>62359</v>
      </c>
      <c r="F1457" s="7" t="s">
        <v>166</v>
      </c>
      <c r="G1457" s="7" t="n">
        <v>2</v>
      </c>
      <c r="H1457" s="7" t="n">
        <v>0</v>
      </c>
    </row>
    <row r="1458" spans="1:13">
      <c r="A1458" t="s">
        <v>4</v>
      </c>
      <c r="B1458" s="4" t="s">
        <v>5</v>
      </c>
    </row>
    <row r="1459" spans="1:13">
      <c r="A1459" t="n">
        <v>11684</v>
      </c>
      <c r="B1459" s="32" t="n">
        <v>28</v>
      </c>
    </row>
    <row r="1460" spans="1:13">
      <c r="A1460" t="s">
        <v>4</v>
      </c>
      <c r="B1460" s="4" t="s">
        <v>5</v>
      </c>
      <c r="C1460" s="4" t="s">
        <v>10</v>
      </c>
      <c r="D1460" s="4" t="s">
        <v>13</v>
      </c>
    </row>
    <row r="1461" spans="1:13">
      <c r="A1461" t="n">
        <v>11685</v>
      </c>
      <c r="B1461" s="33" t="n">
        <v>89</v>
      </c>
      <c r="C1461" s="7" t="n">
        <v>65533</v>
      </c>
      <c r="D1461" s="7" t="n">
        <v>1</v>
      </c>
    </row>
    <row r="1462" spans="1:13">
      <c r="A1462" t="s">
        <v>4</v>
      </c>
      <c r="B1462" s="4" t="s">
        <v>5</v>
      </c>
      <c r="C1462" s="4" t="s">
        <v>13</v>
      </c>
      <c r="D1462" s="4" t="s">
        <v>10</v>
      </c>
      <c r="E1462" s="4" t="s">
        <v>23</v>
      </c>
    </row>
    <row r="1463" spans="1:13">
      <c r="A1463" t="n">
        <v>11689</v>
      </c>
      <c r="B1463" s="26" t="n">
        <v>58</v>
      </c>
      <c r="C1463" s="7" t="n">
        <v>101</v>
      </c>
      <c r="D1463" s="7" t="n">
        <v>300</v>
      </c>
      <c r="E1463" s="7" t="n">
        <v>1</v>
      </c>
    </row>
    <row r="1464" spans="1:13">
      <c r="A1464" t="s">
        <v>4</v>
      </c>
      <c r="B1464" s="4" t="s">
        <v>5</v>
      </c>
      <c r="C1464" s="4" t="s">
        <v>13</v>
      </c>
      <c r="D1464" s="4" t="s">
        <v>10</v>
      </c>
    </row>
    <row r="1465" spans="1:13">
      <c r="A1465" t="n">
        <v>11697</v>
      </c>
      <c r="B1465" s="26" t="n">
        <v>58</v>
      </c>
      <c r="C1465" s="7" t="n">
        <v>254</v>
      </c>
      <c r="D1465" s="7" t="n">
        <v>0</v>
      </c>
    </row>
    <row r="1466" spans="1:13">
      <c r="A1466" t="s">
        <v>4</v>
      </c>
      <c r="B1466" s="4" t="s">
        <v>5</v>
      </c>
      <c r="C1466" s="4" t="s">
        <v>13</v>
      </c>
      <c r="D1466" s="4" t="s">
        <v>13</v>
      </c>
      <c r="E1466" s="4" t="s">
        <v>23</v>
      </c>
      <c r="F1466" s="4" t="s">
        <v>23</v>
      </c>
      <c r="G1466" s="4" t="s">
        <v>23</v>
      </c>
      <c r="H1466" s="4" t="s">
        <v>10</v>
      </c>
    </row>
    <row r="1467" spans="1:13">
      <c r="A1467" t="n">
        <v>11701</v>
      </c>
      <c r="B1467" s="50" t="n">
        <v>45</v>
      </c>
      <c r="C1467" s="7" t="n">
        <v>2</v>
      </c>
      <c r="D1467" s="7" t="n">
        <v>3</v>
      </c>
      <c r="E1467" s="7" t="n">
        <v>11.5</v>
      </c>
      <c r="F1467" s="7" t="n">
        <v>0.920000016689301</v>
      </c>
      <c r="G1467" s="7" t="n">
        <v>128</v>
      </c>
      <c r="H1467" s="7" t="n">
        <v>0</v>
      </c>
    </row>
    <row r="1468" spans="1:13">
      <c r="A1468" t="s">
        <v>4</v>
      </c>
      <c r="B1468" s="4" t="s">
        <v>5</v>
      </c>
      <c r="C1468" s="4" t="s">
        <v>13</v>
      </c>
      <c r="D1468" s="4" t="s">
        <v>13</v>
      </c>
      <c r="E1468" s="4" t="s">
        <v>23</v>
      </c>
      <c r="F1468" s="4" t="s">
        <v>23</v>
      </c>
      <c r="G1468" s="4" t="s">
        <v>23</v>
      </c>
      <c r="H1468" s="4" t="s">
        <v>10</v>
      </c>
      <c r="I1468" s="4" t="s">
        <v>13</v>
      </c>
    </row>
    <row r="1469" spans="1:13">
      <c r="A1469" t="n">
        <v>11718</v>
      </c>
      <c r="B1469" s="50" t="n">
        <v>45</v>
      </c>
      <c r="C1469" s="7" t="n">
        <v>4</v>
      </c>
      <c r="D1469" s="7" t="n">
        <v>3</v>
      </c>
      <c r="E1469" s="7" t="n">
        <v>8</v>
      </c>
      <c r="F1469" s="7" t="n">
        <v>85</v>
      </c>
      <c r="G1469" s="7" t="n">
        <v>355</v>
      </c>
      <c r="H1469" s="7" t="n">
        <v>0</v>
      </c>
      <c r="I1469" s="7" t="n">
        <v>0</v>
      </c>
    </row>
    <row r="1470" spans="1:13">
      <c r="A1470" t="s">
        <v>4</v>
      </c>
      <c r="B1470" s="4" t="s">
        <v>5</v>
      </c>
      <c r="C1470" s="4" t="s">
        <v>13</v>
      </c>
      <c r="D1470" s="4" t="s">
        <v>13</v>
      </c>
      <c r="E1470" s="4" t="s">
        <v>23</v>
      </c>
      <c r="F1470" s="4" t="s">
        <v>10</v>
      </c>
    </row>
    <row r="1471" spans="1:13">
      <c r="A1471" t="n">
        <v>11736</v>
      </c>
      <c r="B1471" s="50" t="n">
        <v>45</v>
      </c>
      <c r="C1471" s="7" t="n">
        <v>5</v>
      </c>
      <c r="D1471" s="7" t="n">
        <v>3</v>
      </c>
      <c r="E1471" s="7" t="n">
        <v>7.90000009536743</v>
      </c>
      <c r="F1471" s="7" t="n">
        <v>0</v>
      </c>
    </row>
    <row r="1472" spans="1:13">
      <c r="A1472" t="s">
        <v>4</v>
      </c>
      <c r="B1472" s="4" t="s">
        <v>5</v>
      </c>
      <c r="C1472" s="4" t="s">
        <v>13</v>
      </c>
      <c r="D1472" s="4" t="s">
        <v>13</v>
      </c>
      <c r="E1472" s="4" t="s">
        <v>23</v>
      </c>
      <c r="F1472" s="4" t="s">
        <v>10</v>
      </c>
    </row>
    <row r="1473" spans="1:9">
      <c r="A1473" t="n">
        <v>11745</v>
      </c>
      <c r="B1473" s="50" t="n">
        <v>45</v>
      </c>
      <c r="C1473" s="7" t="n">
        <v>11</v>
      </c>
      <c r="D1473" s="7" t="n">
        <v>3</v>
      </c>
      <c r="E1473" s="7" t="n">
        <v>38</v>
      </c>
      <c r="F1473" s="7" t="n">
        <v>0</v>
      </c>
    </row>
    <row r="1474" spans="1:9">
      <c r="A1474" t="s">
        <v>4</v>
      </c>
      <c r="B1474" s="4" t="s">
        <v>5</v>
      </c>
      <c r="C1474" s="4" t="s">
        <v>10</v>
      </c>
      <c r="D1474" s="4" t="s">
        <v>23</v>
      </c>
      <c r="E1474" s="4" t="s">
        <v>23</v>
      </c>
      <c r="F1474" s="4" t="s">
        <v>23</v>
      </c>
      <c r="G1474" s="4" t="s">
        <v>23</v>
      </c>
    </row>
    <row r="1475" spans="1:9">
      <c r="A1475" t="n">
        <v>11754</v>
      </c>
      <c r="B1475" s="39" t="n">
        <v>46</v>
      </c>
      <c r="C1475" s="7" t="n">
        <v>18</v>
      </c>
      <c r="D1475" s="7" t="n">
        <v>1.89999997615814</v>
      </c>
      <c r="E1475" s="7" t="n">
        <v>0</v>
      </c>
      <c r="F1475" s="7" t="n">
        <v>127.800003051758</v>
      </c>
      <c r="G1475" s="7" t="n">
        <v>90</v>
      </c>
    </row>
    <row r="1476" spans="1:9">
      <c r="A1476" t="s">
        <v>4</v>
      </c>
      <c r="B1476" s="4" t="s">
        <v>5</v>
      </c>
      <c r="C1476" s="4" t="s">
        <v>13</v>
      </c>
    </row>
    <row r="1477" spans="1:9">
      <c r="A1477" t="n">
        <v>11773</v>
      </c>
      <c r="B1477" s="49" t="n">
        <v>116</v>
      </c>
      <c r="C1477" s="7" t="n">
        <v>0</v>
      </c>
    </row>
    <row r="1478" spans="1:9">
      <c r="A1478" t="s">
        <v>4</v>
      </c>
      <c r="B1478" s="4" t="s">
        <v>5</v>
      </c>
      <c r="C1478" s="4" t="s">
        <v>13</v>
      </c>
      <c r="D1478" s="4" t="s">
        <v>10</v>
      </c>
    </row>
    <row r="1479" spans="1:9">
      <c r="A1479" t="n">
        <v>11775</v>
      </c>
      <c r="B1479" s="49" t="n">
        <v>116</v>
      </c>
      <c r="C1479" s="7" t="n">
        <v>2</v>
      </c>
      <c r="D1479" s="7" t="n">
        <v>1</v>
      </c>
    </row>
    <row r="1480" spans="1:9">
      <c r="A1480" t="s">
        <v>4</v>
      </c>
      <c r="B1480" s="4" t="s">
        <v>5</v>
      </c>
      <c r="C1480" s="4" t="s">
        <v>13</v>
      </c>
      <c r="D1480" s="4" t="s">
        <v>9</v>
      </c>
    </row>
    <row r="1481" spans="1:9">
      <c r="A1481" t="n">
        <v>11779</v>
      </c>
      <c r="B1481" s="49" t="n">
        <v>116</v>
      </c>
      <c r="C1481" s="7" t="n">
        <v>5</v>
      </c>
      <c r="D1481" s="7" t="n">
        <v>1106247680</v>
      </c>
    </row>
    <row r="1482" spans="1:9">
      <c r="A1482" t="s">
        <v>4</v>
      </c>
      <c r="B1482" s="4" t="s">
        <v>5</v>
      </c>
      <c r="C1482" s="4" t="s">
        <v>13</v>
      </c>
      <c r="D1482" s="4" t="s">
        <v>10</v>
      </c>
    </row>
    <row r="1483" spans="1:9">
      <c r="A1483" t="n">
        <v>11785</v>
      </c>
      <c r="B1483" s="49" t="n">
        <v>116</v>
      </c>
      <c r="C1483" s="7" t="n">
        <v>6</v>
      </c>
      <c r="D1483" s="7" t="n">
        <v>1</v>
      </c>
    </row>
    <row r="1484" spans="1:9">
      <c r="A1484" t="s">
        <v>4</v>
      </c>
      <c r="B1484" s="4" t="s">
        <v>5</v>
      </c>
      <c r="C1484" s="4" t="s">
        <v>13</v>
      </c>
      <c r="D1484" s="4" t="s">
        <v>10</v>
      </c>
      <c r="E1484" s="4" t="s">
        <v>10</v>
      </c>
      <c r="F1484" s="4" t="s">
        <v>9</v>
      </c>
    </row>
    <row r="1485" spans="1:9">
      <c r="A1485" t="n">
        <v>11789</v>
      </c>
      <c r="B1485" s="59" t="n">
        <v>84</v>
      </c>
      <c r="C1485" s="7" t="n">
        <v>0</v>
      </c>
      <c r="D1485" s="7" t="n">
        <v>0</v>
      </c>
      <c r="E1485" s="7" t="n">
        <v>0</v>
      </c>
      <c r="F1485" s="7" t="n">
        <v>1053609165</v>
      </c>
    </row>
    <row r="1486" spans="1:9">
      <c r="A1486" t="s">
        <v>4</v>
      </c>
      <c r="B1486" s="4" t="s">
        <v>5</v>
      </c>
      <c r="C1486" s="4" t="s">
        <v>10</v>
      </c>
      <c r="D1486" s="4" t="s">
        <v>10</v>
      </c>
      <c r="E1486" s="4" t="s">
        <v>10</v>
      </c>
    </row>
    <row r="1487" spans="1:9">
      <c r="A1487" t="n">
        <v>11799</v>
      </c>
      <c r="B1487" s="53" t="n">
        <v>61</v>
      </c>
      <c r="C1487" s="7" t="n">
        <v>18</v>
      </c>
      <c r="D1487" s="7" t="n">
        <v>65533</v>
      </c>
      <c r="E1487" s="7" t="n">
        <v>1000</v>
      </c>
    </row>
    <row r="1488" spans="1:9">
      <c r="A1488" t="s">
        <v>4</v>
      </c>
      <c r="B1488" s="4" t="s">
        <v>5</v>
      </c>
      <c r="C1488" s="4" t="s">
        <v>13</v>
      </c>
      <c r="D1488" s="4" t="s">
        <v>13</v>
      </c>
      <c r="E1488" s="4" t="s">
        <v>23</v>
      </c>
      <c r="F1488" s="4" t="s">
        <v>23</v>
      </c>
      <c r="G1488" s="4" t="s">
        <v>23</v>
      </c>
      <c r="H1488" s="4" t="s">
        <v>10</v>
      </c>
    </row>
    <row r="1489" spans="1:8">
      <c r="A1489" t="n">
        <v>11806</v>
      </c>
      <c r="B1489" s="50" t="n">
        <v>45</v>
      </c>
      <c r="C1489" s="7" t="n">
        <v>2</v>
      </c>
      <c r="D1489" s="7" t="n">
        <v>3</v>
      </c>
      <c r="E1489" s="7" t="n">
        <v>4.5</v>
      </c>
      <c r="F1489" s="7" t="n">
        <v>0.920000016689301</v>
      </c>
      <c r="G1489" s="7" t="n">
        <v>128</v>
      </c>
      <c r="H1489" s="7" t="n">
        <v>3500</v>
      </c>
    </row>
    <row r="1490" spans="1:8">
      <c r="A1490" t="s">
        <v>4</v>
      </c>
      <c r="B1490" s="4" t="s">
        <v>5</v>
      </c>
      <c r="C1490" s="4" t="s">
        <v>13</v>
      </c>
      <c r="D1490" s="4" t="s">
        <v>13</v>
      </c>
      <c r="E1490" s="4" t="s">
        <v>23</v>
      </c>
      <c r="F1490" s="4" t="s">
        <v>23</v>
      </c>
      <c r="G1490" s="4" t="s">
        <v>23</v>
      </c>
      <c r="H1490" s="4" t="s">
        <v>10</v>
      </c>
      <c r="I1490" s="4" t="s">
        <v>13</v>
      </c>
    </row>
    <row r="1491" spans="1:8">
      <c r="A1491" t="n">
        <v>11823</v>
      </c>
      <c r="B1491" s="50" t="n">
        <v>45</v>
      </c>
      <c r="C1491" s="7" t="n">
        <v>4</v>
      </c>
      <c r="D1491" s="7" t="n">
        <v>3</v>
      </c>
      <c r="E1491" s="7" t="n">
        <v>8</v>
      </c>
      <c r="F1491" s="7" t="n">
        <v>75</v>
      </c>
      <c r="G1491" s="7" t="n">
        <v>350</v>
      </c>
      <c r="H1491" s="7" t="n">
        <v>3500</v>
      </c>
      <c r="I1491" s="7" t="n">
        <v>0</v>
      </c>
    </row>
    <row r="1492" spans="1:8">
      <c r="A1492" t="s">
        <v>4</v>
      </c>
      <c r="B1492" s="4" t="s">
        <v>5</v>
      </c>
      <c r="C1492" s="4" t="s">
        <v>13</v>
      </c>
      <c r="D1492" s="4" t="s">
        <v>13</v>
      </c>
      <c r="E1492" s="4" t="s">
        <v>23</v>
      </c>
      <c r="F1492" s="4" t="s">
        <v>10</v>
      </c>
    </row>
    <row r="1493" spans="1:8">
      <c r="A1493" t="n">
        <v>11841</v>
      </c>
      <c r="B1493" s="50" t="n">
        <v>45</v>
      </c>
      <c r="C1493" s="7" t="n">
        <v>5</v>
      </c>
      <c r="D1493" s="7" t="n">
        <v>3</v>
      </c>
      <c r="E1493" s="7" t="n">
        <v>3.90000009536743</v>
      </c>
      <c r="F1493" s="7" t="n">
        <v>3500</v>
      </c>
    </row>
    <row r="1494" spans="1:8">
      <c r="A1494" t="s">
        <v>4</v>
      </c>
      <c r="B1494" s="4" t="s">
        <v>5</v>
      </c>
      <c r="C1494" s="4" t="s">
        <v>10</v>
      </c>
      <c r="D1494" s="4" t="s">
        <v>10</v>
      </c>
      <c r="E1494" s="4" t="s">
        <v>23</v>
      </c>
      <c r="F1494" s="4" t="s">
        <v>23</v>
      </c>
      <c r="G1494" s="4" t="s">
        <v>23</v>
      </c>
      <c r="H1494" s="4" t="s">
        <v>23</v>
      </c>
      <c r="I1494" s="4" t="s">
        <v>13</v>
      </c>
      <c r="J1494" s="4" t="s">
        <v>10</v>
      </c>
    </row>
    <row r="1495" spans="1:8">
      <c r="A1495" t="n">
        <v>11850</v>
      </c>
      <c r="B1495" s="57" t="n">
        <v>55</v>
      </c>
      <c r="C1495" s="7" t="n">
        <v>7506</v>
      </c>
      <c r="D1495" s="7" t="n">
        <v>65533</v>
      </c>
      <c r="E1495" s="7" t="n">
        <v>4.30000019073486</v>
      </c>
      <c r="F1495" s="7" t="n">
        <v>0</v>
      </c>
      <c r="G1495" s="7" t="n">
        <v>128.800003051758</v>
      </c>
      <c r="H1495" s="7" t="n">
        <v>4</v>
      </c>
      <c r="I1495" s="7" t="n">
        <v>2</v>
      </c>
      <c r="J1495" s="7" t="n">
        <v>129</v>
      </c>
    </row>
    <row r="1496" spans="1:8">
      <c r="A1496" t="s">
        <v>4</v>
      </c>
      <c r="B1496" s="4" t="s">
        <v>5</v>
      </c>
      <c r="C1496" s="4" t="s">
        <v>10</v>
      </c>
      <c r="D1496" s="4" t="s">
        <v>10</v>
      </c>
      <c r="E1496" s="4" t="s">
        <v>23</v>
      </c>
      <c r="F1496" s="4" t="s">
        <v>23</v>
      </c>
      <c r="G1496" s="4" t="s">
        <v>23</v>
      </c>
      <c r="H1496" s="4" t="s">
        <v>23</v>
      </c>
      <c r="I1496" s="4" t="s">
        <v>13</v>
      </c>
      <c r="J1496" s="4" t="s">
        <v>10</v>
      </c>
    </row>
    <row r="1497" spans="1:8">
      <c r="A1497" t="n">
        <v>11874</v>
      </c>
      <c r="B1497" s="57" t="n">
        <v>55</v>
      </c>
      <c r="C1497" s="7" t="n">
        <v>7507</v>
      </c>
      <c r="D1497" s="7" t="n">
        <v>65533</v>
      </c>
      <c r="E1497" s="7" t="n">
        <v>4.30000019073486</v>
      </c>
      <c r="F1497" s="7" t="n">
        <v>0</v>
      </c>
      <c r="G1497" s="7" t="n">
        <v>127.199996948242</v>
      </c>
      <c r="H1497" s="7" t="n">
        <v>4</v>
      </c>
      <c r="I1497" s="7" t="n">
        <v>2</v>
      </c>
      <c r="J1497" s="7" t="n">
        <v>129</v>
      </c>
    </row>
    <row r="1498" spans="1:8">
      <c r="A1498" t="s">
        <v>4</v>
      </c>
      <c r="B1498" s="4" t="s">
        <v>5</v>
      </c>
      <c r="C1498" s="4" t="s">
        <v>10</v>
      </c>
    </row>
    <row r="1499" spans="1:8">
      <c r="A1499" t="n">
        <v>11898</v>
      </c>
      <c r="B1499" s="30" t="n">
        <v>16</v>
      </c>
      <c r="C1499" s="7" t="n">
        <v>100</v>
      </c>
    </row>
    <row r="1500" spans="1:8">
      <c r="A1500" t="s">
        <v>4</v>
      </c>
      <c r="B1500" s="4" t="s">
        <v>5</v>
      </c>
      <c r="C1500" s="4" t="s">
        <v>10</v>
      </c>
      <c r="D1500" s="4" t="s">
        <v>10</v>
      </c>
      <c r="E1500" s="4" t="s">
        <v>23</v>
      </c>
      <c r="F1500" s="4" t="s">
        <v>23</v>
      </c>
      <c r="G1500" s="4" t="s">
        <v>23</v>
      </c>
      <c r="H1500" s="4" t="s">
        <v>23</v>
      </c>
      <c r="I1500" s="4" t="s">
        <v>13</v>
      </c>
      <c r="J1500" s="4" t="s">
        <v>10</v>
      </c>
    </row>
    <row r="1501" spans="1:8">
      <c r="A1501" t="n">
        <v>11901</v>
      </c>
      <c r="B1501" s="57" t="n">
        <v>55</v>
      </c>
      <c r="C1501" s="7" t="n">
        <v>1660</v>
      </c>
      <c r="D1501" s="7" t="n">
        <v>65533</v>
      </c>
      <c r="E1501" s="7" t="n">
        <v>5.59999990463257</v>
      </c>
      <c r="F1501" s="7" t="n">
        <v>0</v>
      </c>
      <c r="G1501" s="7" t="n">
        <v>128</v>
      </c>
      <c r="H1501" s="7" t="n">
        <v>4</v>
      </c>
      <c r="I1501" s="7" t="n">
        <v>1</v>
      </c>
      <c r="J1501" s="7" t="n">
        <v>0</v>
      </c>
    </row>
    <row r="1502" spans="1:8">
      <c r="A1502" t="s">
        <v>4</v>
      </c>
      <c r="B1502" s="4" t="s">
        <v>5</v>
      </c>
      <c r="C1502" s="4" t="s">
        <v>10</v>
      </c>
    </row>
    <row r="1503" spans="1:8">
      <c r="A1503" t="n">
        <v>11925</v>
      </c>
      <c r="B1503" s="30" t="n">
        <v>16</v>
      </c>
      <c r="C1503" s="7" t="n">
        <v>2800</v>
      </c>
    </row>
    <row r="1504" spans="1:8">
      <c r="A1504" t="s">
        <v>4</v>
      </c>
      <c r="B1504" s="4" t="s">
        <v>5</v>
      </c>
      <c r="C1504" s="4" t="s">
        <v>10</v>
      </c>
      <c r="D1504" s="4" t="s">
        <v>13</v>
      </c>
    </row>
    <row r="1505" spans="1:10">
      <c r="A1505" t="n">
        <v>11928</v>
      </c>
      <c r="B1505" s="58" t="n">
        <v>56</v>
      </c>
      <c r="C1505" s="7" t="n">
        <v>7506</v>
      </c>
      <c r="D1505" s="7" t="n">
        <v>1</v>
      </c>
    </row>
    <row r="1506" spans="1:10">
      <c r="A1506" t="s">
        <v>4</v>
      </c>
      <c r="B1506" s="4" t="s">
        <v>5</v>
      </c>
      <c r="C1506" s="4" t="s">
        <v>10</v>
      </c>
      <c r="D1506" s="4" t="s">
        <v>13</v>
      </c>
    </row>
    <row r="1507" spans="1:10">
      <c r="A1507" t="n">
        <v>11932</v>
      </c>
      <c r="B1507" s="58" t="n">
        <v>56</v>
      </c>
      <c r="C1507" s="7" t="n">
        <v>7507</v>
      </c>
      <c r="D1507" s="7" t="n">
        <v>1</v>
      </c>
    </row>
    <row r="1508" spans="1:10">
      <c r="A1508" t="s">
        <v>4</v>
      </c>
      <c r="B1508" s="4" t="s">
        <v>5</v>
      </c>
      <c r="C1508" s="4" t="s">
        <v>10</v>
      </c>
      <c r="D1508" s="4" t="s">
        <v>13</v>
      </c>
    </row>
    <row r="1509" spans="1:10">
      <c r="A1509" t="n">
        <v>11936</v>
      </c>
      <c r="B1509" s="58" t="n">
        <v>56</v>
      </c>
      <c r="C1509" s="7" t="n">
        <v>1660</v>
      </c>
      <c r="D1509" s="7" t="n">
        <v>1</v>
      </c>
    </row>
    <row r="1510" spans="1:10">
      <c r="A1510" t="s">
        <v>4</v>
      </c>
      <c r="B1510" s="4" t="s">
        <v>5</v>
      </c>
      <c r="C1510" s="4" t="s">
        <v>13</v>
      </c>
      <c r="D1510" s="4" t="s">
        <v>10</v>
      </c>
      <c r="E1510" s="4" t="s">
        <v>10</v>
      </c>
      <c r="F1510" s="4" t="s">
        <v>9</v>
      </c>
    </row>
    <row r="1511" spans="1:10">
      <c r="A1511" t="n">
        <v>11940</v>
      </c>
      <c r="B1511" s="59" t="n">
        <v>84</v>
      </c>
      <c r="C1511" s="7" t="n">
        <v>1</v>
      </c>
      <c r="D1511" s="7" t="n">
        <v>0</v>
      </c>
      <c r="E1511" s="7" t="n">
        <v>0</v>
      </c>
      <c r="F1511" s="7" t="n">
        <v>0</v>
      </c>
    </row>
    <row r="1512" spans="1:10">
      <c r="A1512" t="s">
        <v>4</v>
      </c>
      <c r="B1512" s="4" t="s">
        <v>5</v>
      </c>
      <c r="C1512" s="4" t="s">
        <v>13</v>
      </c>
    </row>
    <row r="1513" spans="1:10">
      <c r="A1513" t="n">
        <v>11950</v>
      </c>
      <c r="B1513" s="50" t="n">
        <v>45</v>
      </c>
      <c r="C1513" s="7" t="n">
        <v>0</v>
      </c>
    </row>
    <row r="1514" spans="1:10">
      <c r="A1514" t="s">
        <v>4</v>
      </c>
      <c r="B1514" s="4" t="s">
        <v>5</v>
      </c>
      <c r="C1514" s="4" t="s">
        <v>10</v>
      </c>
    </row>
    <row r="1515" spans="1:10">
      <c r="A1515" t="n">
        <v>11952</v>
      </c>
      <c r="B1515" s="9" t="n">
        <v>12</v>
      </c>
      <c r="C1515" s="7" t="n">
        <v>8964</v>
      </c>
    </row>
    <row r="1516" spans="1:10">
      <c r="A1516" t="s">
        <v>4</v>
      </c>
      <c r="B1516" s="4" t="s">
        <v>5</v>
      </c>
      <c r="C1516" s="4" t="s">
        <v>10</v>
      </c>
      <c r="D1516" s="4" t="s">
        <v>13</v>
      </c>
      <c r="E1516" s="4" t="s">
        <v>10</v>
      </c>
    </row>
    <row r="1517" spans="1:10">
      <c r="A1517" t="n">
        <v>11955</v>
      </c>
      <c r="B1517" s="64" t="n">
        <v>104</v>
      </c>
      <c r="C1517" s="7" t="n">
        <v>114</v>
      </c>
      <c r="D1517" s="7" t="n">
        <v>1</v>
      </c>
      <c r="E1517" s="7" t="n">
        <v>3</v>
      </c>
    </row>
    <row r="1518" spans="1:10">
      <c r="A1518" t="s">
        <v>4</v>
      </c>
      <c r="B1518" s="4" t="s">
        <v>5</v>
      </c>
    </row>
    <row r="1519" spans="1:10">
      <c r="A1519" t="n">
        <v>11961</v>
      </c>
      <c r="B1519" s="5" t="n">
        <v>1</v>
      </c>
    </row>
    <row r="1520" spans="1:10">
      <c r="A1520" t="s">
        <v>4</v>
      </c>
      <c r="B1520" s="4" t="s">
        <v>5</v>
      </c>
      <c r="C1520" s="4" t="s">
        <v>13</v>
      </c>
      <c r="D1520" s="4" t="s">
        <v>9</v>
      </c>
      <c r="E1520" s="4" t="s">
        <v>13</v>
      </c>
      <c r="F1520" s="4" t="s">
        <v>13</v>
      </c>
      <c r="G1520" s="4" t="s">
        <v>9</v>
      </c>
      <c r="H1520" s="4" t="s">
        <v>13</v>
      </c>
      <c r="I1520" s="4" t="s">
        <v>9</v>
      </c>
      <c r="J1520" s="4" t="s">
        <v>13</v>
      </c>
    </row>
    <row r="1521" spans="1:10">
      <c r="A1521" t="n">
        <v>11962</v>
      </c>
      <c r="B1521" s="61" t="n">
        <v>33</v>
      </c>
      <c r="C1521" s="7" t="n">
        <v>0</v>
      </c>
      <c r="D1521" s="7" t="n">
        <v>2</v>
      </c>
      <c r="E1521" s="7" t="n">
        <v>0</v>
      </c>
      <c r="F1521" s="7" t="n">
        <v>0</v>
      </c>
      <c r="G1521" s="7" t="n">
        <v>-1</v>
      </c>
      <c r="H1521" s="7" t="n">
        <v>0</v>
      </c>
      <c r="I1521" s="7" t="n">
        <v>-1</v>
      </c>
      <c r="J1521" s="7" t="n">
        <v>0</v>
      </c>
    </row>
    <row r="1522" spans="1:10">
      <c r="A1522" t="s">
        <v>4</v>
      </c>
      <c r="B1522" s="4" t="s">
        <v>5</v>
      </c>
    </row>
    <row r="1523" spans="1:10">
      <c r="A1523" t="n">
        <v>11980</v>
      </c>
      <c r="B1523" s="5" t="n">
        <v>1</v>
      </c>
    </row>
    <row r="1524" spans="1:10" s="3" customFormat="1" customHeight="0">
      <c r="A1524" s="3" t="s">
        <v>2</v>
      </c>
      <c r="B1524" s="3" t="s">
        <v>167</v>
      </c>
    </row>
    <row r="1525" spans="1:10">
      <c r="A1525" t="s">
        <v>4</v>
      </c>
      <c r="B1525" s="4" t="s">
        <v>5</v>
      </c>
      <c r="C1525" s="4" t="s">
        <v>13</v>
      </c>
      <c r="D1525" s="4" t="s">
        <v>10</v>
      </c>
    </row>
    <row r="1526" spans="1:10">
      <c r="A1526" t="n">
        <v>11984</v>
      </c>
      <c r="B1526" s="25" t="n">
        <v>22</v>
      </c>
      <c r="C1526" s="7" t="n">
        <v>0</v>
      </c>
      <c r="D1526" s="7" t="n">
        <v>0</v>
      </c>
    </row>
    <row r="1527" spans="1:10">
      <c r="A1527" t="s">
        <v>4</v>
      </c>
      <c r="B1527" s="4" t="s">
        <v>5</v>
      </c>
      <c r="C1527" s="4" t="s">
        <v>13</v>
      </c>
      <c r="D1527" s="4" t="s">
        <v>10</v>
      </c>
      <c r="E1527" s="4" t="s">
        <v>23</v>
      </c>
    </row>
    <row r="1528" spans="1:10">
      <c r="A1528" t="n">
        <v>11988</v>
      </c>
      <c r="B1528" s="26" t="n">
        <v>58</v>
      </c>
      <c r="C1528" s="7" t="n">
        <v>0</v>
      </c>
      <c r="D1528" s="7" t="n">
        <v>0</v>
      </c>
      <c r="E1528" s="7" t="n">
        <v>1</v>
      </c>
    </row>
    <row r="1529" spans="1:10">
      <c r="A1529" t="s">
        <v>4</v>
      </c>
      <c r="B1529" s="4" t="s">
        <v>5</v>
      </c>
      <c r="C1529" s="4" t="s">
        <v>13</v>
      </c>
      <c r="D1529" s="4" t="s">
        <v>10</v>
      </c>
    </row>
    <row r="1530" spans="1:10">
      <c r="A1530" t="n">
        <v>11996</v>
      </c>
      <c r="B1530" s="26" t="n">
        <v>58</v>
      </c>
      <c r="C1530" s="7" t="n">
        <v>5</v>
      </c>
      <c r="D1530" s="7" t="n">
        <v>300</v>
      </c>
    </row>
    <row r="1531" spans="1:10">
      <c r="A1531" t="s">
        <v>4</v>
      </c>
      <c r="B1531" s="4" t="s">
        <v>5</v>
      </c>
      <c r="C1531" s="4" t="s">
        <v>23</v>
      </c>
      <c r="D1531" s="4" t="s">
        <v>10</v>
      </c>
    </row>
    <row r="1532" spans="1:10">
      <c r="A1532" t="n">
        <v>12000</v>
      </c>
      <c r="B1532" s="27" t="n">
        <v>103</v>
      </c>
      <c r="C1532" s="7" t="n">
        <v>0</v>
      </c>
      <c r="D1532" s="7" t="n">
        <v>300</v>
      </c>
    </row>
    <row r="1533" spans="1:10">
      <c r="A1533" t="s">
        <v>4</v>
      </c>
      <c r="B1533" s="4" t="s">
        <v>5</v>
      </c>
      <c r="C1533" s="4" t="s">
        <v>13</v>
      </c>
    </row>
    <row r="1534" spans="1:10">
      <c r="A1534" t="n">
        <v>12007</v>
      </c>
      <c r="B1534" s="47" t="n">
        <v>64</v>
      </c>
      <c r="C1534" s="7" t="n">
        <v>7</v>
      </c>
    </row>
    <row r="1535" spans="1:10">
      <c r="A1535" t="s">
        <v>4</v>
      </c>
      <c r="B1535" s="4" t="s">
        <v>5</v>
      </c>
      <c r="C1535" s="4" t="s">
        <v>13</v>
      </c>
      <c r="D1535" s="4" t="s">
        <v>10</v>
      </c>
    </row>
    <row r="1536" spans="1:10">
      <c r="A1536" t="n">
        <v>12009</v>
      </c>
      <c r="B1536" s="48" t="n">
        <v>72</v>
      </c>
      <c r="C1536" s="7" t="n">
        <v>5</v>
      </c>
      <c r="D1536" s="7" t="n">
        <v>0</v>
      </c>
    </row>
    <row r="1537" spans="1:10">
      <c r="A1537" t="s">
        <v>4</v>
      </c>
      <c r="B1537" s="4" t="s">
        <v>5</v>
      </c>
      <c r="C1537" s="4" t="s">
        <v>10</v>
      </c>
      <c r="D1537" s="4" t="s">
        <v>23</v>
      </c>
      <c r="E1537" s="4" t="s">
        <v>23</v>
      </c>
      <c r="F1537" s="4" t="s">
        <v>23</v>
      </c>
      <c r="G1537" s="4" t="s">
        <v>23</v>
      </c>
    </row>
    <row r="1538" spans="1:10">
      <c r="A1538" t="n">
        <v>12013</v>
      </c>
      <c r="B1538" s="39" t="n">
        <v>46</v>
      </c>
      <c r="C1538" s="7" t="n">
        <v>61456</v>
      </c>
      <c r="D1538" s="7" t="n">
        <v>1</v>
      </c>
      <c r="E1538" s="7" t="n">
        <v>0</v>
      </c>
      <c r="F1538" s="7" t="n">
        <v>128</v>
      </c>
      <c r="G1538" s="7" t="n">
        <v>270</v>
      </c>
    </row>
    <row r="1539" spans="1:10">
      <c r="A1539" t="s">
        <v>4</v>
      </c>
      <c r="B1539" s="4" t="s">
        <v>5</v>
      </c>
      <c r="C1539" s="4" t="s">
        <v>13</v>
      </c>
      <c r="D1539" s="4" t="s">
        <v>13</v>
      </c>
      <c r="E1539" s="4" t="s">
        <v>23</v>
      </c>
      <c r="F1539" s="4" t="s">
        <v>23</v>
      </c>
      <c r="G1539" s="4" t="s">
        <v>23</v>
      </c>
      <c r="H1539" s="4" t="s">
        <v>10</v>
      </c>
      <c r="I1539" s="4" t="s">
        <v>13</v>
      </c>
    </row>
    <row r="1540" spans="1:10">
      <c r="A1540" t="n">
        <v>12032</v>
      </c>
      <c r="B1540" s="50" t="n">
        <v>45</v>
      </c>
      <c r="C1540" s="7" t="n">
        <v>4</v>
      </c>
      <c r="D1540" s="7" t="n">
        <v>3</v>
      </c>
      <c r="E1540" s="7" t="n">
        <v>5</v>
      </c>
      <c r="F1540" s="7" t="n">
        <v>90</v>
      </c>
      <c r="G1540" s="7" t="n">
        <v>0</v>
      </c>
      <c r="H1540" s="7" t="n">
        <v>0</v>
      </c>
      <c r="I1540" s="7" t="n">
        <v>0</v>
      </c>
    </row>
    <row r="1541" spans="1:10">
      <c r="A1541" t="s">
        <v>4</v>
      </c>
      <c r="B1541" s="4" t="s">
        <v>5</v>
      </c>
      <c r="C1541" s="4" t="s">
        <v>13</v>
      </c>
      <c r="D1541" s="4" t="s">
        <v>10</v>
      </c>
      <c r="E1541" s="4" t="s">
        <v>13</v>
      </c>
      <c r="F1541" s="4" t="s">
        <v>13</v>
      </c>
      <c r="G1541" s="4" t="s">
        <v>24</v>
      </c>
    </row>
    <row r="1542" spans="1:10">
      <c r="A1542" t="n">
        <v>12050</v>
      </c>
      <c r="B1542" s="11" t="n">
        <v>5</v>
      </c>
      <c r="C1542" s="7" t="n">
        <v>30</v>
      </c>
      <c r="D1542" s="7" t="n">
        <v>4870</v>
      </c>
      <c r="E1542" s="7" t="n">
        <v>8</v>
      </c>
      <c r="F1542" s="7" t="n">
        <v>1</v>
      </c>
      <c r="G1542" s="12" t="n">
        <f t="normal" ca="1">A1552</f>
        <v>0</v>
      </c>
    </row>
    <row r="1543" spans="1:10">
      <c r="A1543" t="s">
        <v>4</v>
      </c>
      <c r="B1543" s="4" t="s">
        <v>5</v>
      </c>
      <c r="C1543" s="4" t="s">
        <v>10</v>
      </c>
    </row>
    <row r="1544" spans="1:10">
      <c r="A1544" t="n">
        <v>12060</v>
      </c>
      <c r="B1544" s="9" t="n">
        <v>12</v>
      </c>
      <c r="C1544" s="7" t="n">
        <v>4868</v>
      </c>
    </row>
    <row r="1545" spans="1:10">
      <c r="A1545" t="s">
        <v>4</v>
      </c>
      <c r="B1545" s="4" t="s">
        <v>5</v>
      </c>
      <c r="C1545" s="4" t="s">
        <v>10</v>
      </c>
    </row>
    <row r="1546" spans="1:10">
      <c r="A1546" t="n">
        <v>12063</v>
      </c>
      <c r="B1546" s="9" t="n">
        <v>12</v>
      </c>
      <c r="C1546" s="7" t="n">
        <v>4869</v>
      </c>
    </row>
    <row r="1547" spans="1:10">
      <c r="A1547" t="s">
        <v>4</v>
      </c>
      <c r="B1547" s="4" t="s">
        <v>5</v>
      </c>
      <c r="C1547" s="4" t="s">
        <v>10</v>
      </c>
    </row>
    <row r="1548" spans="1:10">
      <c r="A1548" t="n">
        <v>12066</v>
      </c>
      <c r="B1548" s="9" t="n">
        <v>12</v>
      </c>
      <c r="C1548" s="7" t="n">
        <v>4870</v>
      </c>
    </row>
    <row r="1549" spans="1:10">
      <c r="A1549" t="s">
        <v>4</v>
      </c>
      <c r="B1549" s="4" t="s">
        <v>5</v>
      </c>
      <c r="C1549" s="4" t="s">
        <v>10</v>
      </c>
      <c r="D1549" s="4" t="s">
        <v>13</v>
      </c>
      <c r="E1549" s="4" t="s">
        <v>9</v>
      </c>
    </row>
    <row r="1550" spans="1:10">
      <c r="A1550" t="n">
        <v>12069</v>
      </c>
      <c r="B1550" s="15" t="n">
        <v>106</v>
      </c>
      <c r="C1550" s="7" t="n">
        <v>76</v>
      </c>
      <c r="D1550" s="7" t="n">
        <v>0</v>
      </c>
      <c r="E1550" s="7" t="n">
        <v>0</v>
      </c>
    </row>
    <row r="1551" spans="1:10">
      <c r="A1551" t="s">
        <v>4</v>
      </c>
      <c r="B1551" s="4" t="s">
        <v>5</v>
      </c>
      <c r="C1551" s="4" t="s">
        <v>13</v>
      </c>
      <c r="D1551" s="4" t="s">
        <v>6</v>
      </c>
    </row>
    <row r="1552" spans="1:10">
      <c r="A1552" t="n">
        <v>12077</v>
      </c>
      <c r="B1552" s="17" t="n">
        <v>2</v>
      </c>
      <c r="C1552" s="7" t="n">
        <v>10</v>
      </c>
      <c r="D1552" s="7" t="s">
        <v>149</v>
      </c>
    </row>
    <row r="1553" spans="1:9">
      <c r="A1553" t="s">
        <v>4</v>
      </c>
      <c r="B1553" s="4" t="s">
        <v>5</v>
      </c>
      <c r="C1553" s="4" t="s">
        <v>10</v>
      </c>
    </row>
    <row r="1554" spans="1:9">
      <c r="A1554" t="n">
        <v>12092</v>
      </c>
      <c r="B1554" s="30" t="n">
        <v>16</v>
      </c>
      <c r="C1554" s="7" t="n">
        <v>0</v>
      </c>
    </row>
    <row r="1555" spans="1:9">
      <c r="A1555" t="s">
        <v>4</v>
      </c>
      <c r="B1555" s="4" t="s">
        <v>5</v>
      </c>
      <c r="C1555" s="4" t="s">
        <v>13</v>
      </c>
      <c r="D1555" s="4" t="s">
        <v>10</v>
      </c>
    </row>
    <row r="1556" spans="1:9">
      <c r="A1556" t="n">
        <v>12095</v>
      </c>
      <c r="B1556" s="26" t="n">
        <v>58</v>
      </c>
      <c r="C1556" s="7" t="n">
        <v>105</v>
      </c>
      <c r="D1556" s="7" t="n">
        <v>300</v>
      </c>
    </row>
    <row r="1557" spans="1:9">
      <c r="A1557" t="s">
        <v>4</v>
      </c>
      <c r="B1557" s="4" t="s">
        <v>5</v>
      </c>
      <c r="C1557" s="4" t="s">
        <v>23</v>
      </c>
      <c r="D1557" s="4" t="s">
        <v>10</v>
      </c>
    </row>
    <row r="1558" spans="1:9">
      <c r="A1558" t="n">
        <v>12099</v>
      </c>
      <c r="B1558" s="27" t="n">
        <v>103</v>
      </c>
      <c r="C1558" s="7" t="n">
        <v>1</v>
      </c>
      <c r="D1558" s="7" t="n">
        <v>300</v>
      </c>
    </row>
    <row r="1559" spans="1:9">
      <c r="A1559" t="s">
        <v>4</v>
      </c>
      <c r="B1559" s="4" t="s">
        <v>5</v>
      </c>
      <c r="C1559" s="4" t="s">
        <v>13</v>
      </c>
      <c r="D1559" s="4" t="s">
        <v>10</v>
      </c>
    </row>
    <row r="1560" spans="1:9">
      <c r="A1560" t="n">
        <v>12106</v>
      </c>
      <c r="B1560" s="48" t="n">
        <v>72</v>
      </c>
      <c r="C1560" s="7" t="n">
        <v>4</v>
      </c>
      <c r="D1560" s="7" t="n">
        <v>0</v>
      </c>
    </row>
    <row r="1561" spans="1:9">
      <c r="A1561" t="s">
        <v>4</v>
      </c>
      <c r="B1561" s="4" t="s">
        <v>5</v>
      </c>
      <c r="C1561" s="4" t="s">
        <v>9</v>
      </c>
    </row>
    <row r="1562" spans="1:9">
      <c r="A1562" t="n">
        <v>12110</v>
      </c>
      <c r="B1562" s="21" t="n">
        <v>15</v>
      </c>
      <c r="C1562" s="7" t="n">
        <v>1073741824</v>
      </c>
    </row>
    <row r="1563" spans="1:9">
      <c r="A1563" t="s">
        <v>4</v>
      </c>
      <c r="B1563" s="4" t="s">
        <v>5</v>
      </c>
      <c r="C1563" s="4" t="s">
        <v>13</v>
      </c>
    </row>
    <row r="1564" spans="1:9">
      <c r="A1564" t="n">
        <v>12115</v>
      </c>
      <c r="B1564" s="47" t="n">
        <v>64</v>
      </c>
      <c r="C1564" s="7" t="n">
        <v>3</v>
      </c>
    </row>
    <row r="1565" spans="1:9">
      <c r="A1565" t="s">
        <v>4</v>
      </c>
      <c r="B1565" s="4" t="s">
        <v>5</v>
      </c>
      <c r="C1565" s="4" t="s">
        <v>13</v>
      </c>
    </row>
    <row r="1566" spans="1:9">
      <c r="A1566" t="n">
        <v>12117</v>
      </c>
      <c r="B1566" s="14" t="n">
        <v>74</v>
      </c>
      <c r="C1566" s="7" t="n">
        <v>67</v>
      </c>
    </row>
    <row r="1567" spans="1:9">
      <c r="A1567" t="s">
        <v>4</v>
      </c>
      <c r="B1567" s="4" t="s">
        <v>5</v>
      </c>
      <c r="C1567" s="4" t="s">
        <v>13</v>
      </c>
      <c r="D1567" s="4" t="s">
        <v>13</v>
      </c>
      <c r="E1567" s="4" t="s">
        <v>10</v>
      </c>
    </row>
    <row r="1568" spans="1:9">
      <c r="A1568" t="n">
        <v>12119</v>
      </c>
      <c r="B1568" s="50" t="n">
        <v>45</v>
      </c>
      <c r="C1568" s="7" t="n">
        <v>8</v>
      </c>
      <c r="D1568" s="7" t="n">
        <v>1</v>
      </c>
      <c r="E1568" s="7" t="n">
        <v>0</v>
      </c>
    </row>
    <row r="1569" spans="1:5">
      <c r="A1569" t="s">
        <v>4</v>
      </c>
      <c r="B1569" s="4" t="s">
        <v>5</v>
      </c>
      <c r="C1569" s="4" t="s">
        <v>10</v>
      </c>
    </row>
    <row r="1570" spans="1:5">
      <c r="A1570" t="n">
        <v>12124</v>
      </c>
      <c r="B1570" s="63" t="n">
        <v>13</v>
      </c>
      <c r="C1570" s="7" t="n">
        <v>6409</v>
      </c>
    </row>
    <row r="1571" spans="1:5">
      <c r="A1571" t="s">
        <v>4</v>
      </c>
      <c r="B1571" s="4" t="s">
        <v>5</v>
      </c>
      <c r="C1571" s="4" t="s">
        <v>10</v>
      </c>
    </row>
    <row r="1572" spans="1:5">
      <c r="A1572" t="n">
        <v>12127</v>
      </c>
      <c r="B1572" s="63" t="n">
        <v>13</v>
      </c>
      <c r="C1572" s="7" t="n">
        <v>6408</v>
      </c>
    </row>
    <row r="1573" spans="1:5">
      <c r="A1573" t="s">
        <v>4</v>
      </c>
      <c r="B1573" s="4" t="s">
        <v>5</v>
      </c>
      <c r="C1573" s="4" t="s">
        <v>10</v>
      </c>
    </row>
    <row r="1574" spans="1:5">
      <c r="A1574" t="n">
        <v>12130</v>
      </c>
      <c r="B1574" s="9" t="n">
        <v>12</v>
      </c>
      <c r="C1574" s="7" t="n">
        <v>6464</v>
      </c>
    </row>
    <row r="1575" spans="1:5">
      <c r="A1575" t="s">
        <v>4</v>
      </c>
      <c r="B1575" s="4" t="s">
        <v>5</v>
      </c>
      <c r="C1575" s="4" t="s">
        <v>10</v>
      </c>
    </row>
    <row r="1576" spans="1:5">
      <c r="A1576" t="n">
        <v>12133</v>
      </c>
      <c r="B1576" s="63" t="n">
        <v>13</v>
      </c>
      <c r="C1576" s="7" t="n">
        <v>6465</v>
      </c>
    </row>
    <row r="1577" spans="1:5">
      <c r="A1577" t="s">
        <v>4</v>
      </c>
      <c r="B1577" s="4" t="s">
        <v>5</v>
      </c>
      <c r="C1577" s="4" t="s">
        <v>10</v>
      </c>
    </row>
    <row r="1578" spans="1:5">
      <c r="A1578" t="n">
        <v>12136</v>
      </c>
      <c r="B1578" s="63" t="n">
        <v>13</v>
      </c>
      <c r="C1578" s="7" t="n">
        <v>6466</v>
      </c>
    </row>
    <row r="1579" spans="1:5">
      <c r="A1579" t="s">
        <v>4</v>
      </c>
      <c r="B1579" s="4" t="s">
        <v>5</v>
      </c>
      <c r="C1579" s="4" t="s">
        <v>10</v>
      </c>
    </row>
    <row r="1580" spans="1:5">
      <c r="A1580" t="n">
        <v>12139</v>
      </c>
      <c r="B1580" s="63" t="n">
        <v>13</v>
      </c>
      <c r="C1580" s="7" t="n">
        <v>6467</v>
      </c>
    </row>
    <row r="1581" spans="1:5">
      <c r="A1581" t="s">
        <v>4</v>
      </c>
      <c r="B1581" s="4" t="s">
        <v>5</v>
      </c>
      <c r="C1581" s="4" t="s">
        <v>10</v>
      </c>
    </row>
    <row r="1582" spans="1:5">
      <c r="A1582" t="n">
        <v>12142</v>
      </c>
      <c r="B1582" s="63" t="n">
        <v>13</v>
      </c>
      <c r="C1582" s="7" t="n">
        <v>6468</v>
      </c>
    </row>
    <row r="1583" spans="1:5">
      <c r="A1583" t="s">
        <v>4</v>
      </c>
      <c r="B1583" s="4" t="s">
        <v>5</v>
      </c>
      <c r="C1583" s="4" t="s">
        <v>10</v>
      </c>
    </row>
    <row r="1584" spans="1:5">
      <c r="A1584" t="n">
        <v>12145</v>
      </c>
      <c r="B1584" s="63" t="n">
        <v>13</v>
      </c>
      <c r="C1584" s="7" t="n">
        <v>6469</v>
      </c>
    </row>
    <row r="1585" spans="1:3">
      <c r="A1585" t="s">
        <v>4</v>
      </c>
      <c r="B1585" s="4" t="s">
        <v>5</v>
      </c>
      <c r="C1585" s="4" t="s">
        <v>10</v>
      </c>
    </row>
    <row r="1586" spans="1:3">
      <c r="A1586" t="n">
        <v>12148</v>
      </c>
      <c r="B1586" s="63" t="n">
        <v>13</v>
      </c>
      <c r="C1586" s="7" t="n">
        <v>6470</v>
      </c>
    </row>
    <row r="1587" spans="1:3">
      <c r="A1587" t="s">
        <v>4</v>
      </c>
      <c r="B1587" s="4" t="s">
        <v>5</v>
      </c>
      <c r="C1587" s="4" t="s">
        <v>10</v>
      </c>
    </row>
    <row r="1588" spans="1:3">
      <c r="A1588" t="n">
        <v>12151</v>
      </c>
      <c r="B1588" s="63" t="n">
        <v>13</v>
      </c>
      <c r="C1588" s="7" t="n">
        <v>6471</v>
      </c>
    </row>
    <row r="1589" spans="1:3">
      <c r="A1589" t="s">
        <v>4</v>
      </c>
      <c r="B1589" s="4" t="s">
        <v>5</v>
      </c>
      <c r="C1589" s="4" t="s">
        <v>13</v>
      </c>
    </row>
    <row r="1590" spans="1:3">
      <c r="A1590" t="n">
        <v>12154</v>
      </c>
      <c r="B1590" s="14" t="n">
        <v>74</v>
      </c>
      <c r="C1590" s="7" t="n">
        <v>18</v>
      </c>
    </row>
    <row r="1591" spans="1:3">
      <c r="A1591" t="s">
        <v>4</v>
      </c>
      <c r="B1591" s="4" t="s">
        <v>5</v>
      </c>
      <c r="C1591" s="4" t="s">
        <v>13</v>
      </c>
    </row>
    <row r="1592" spans="1:3">
      <c r="A1592" t="n">
        <v>12156</v>
      </c>
      <c r="B1592" s="14" t="n">
        <v>74</v>
      </c>
      <c r="C1592" s="7" t="n">
        <v>45</v>
      </c>
    </row>
    <row r="1593" spans="1:3">
      <c r="A1593" t="s">
        <v>4</v>
      </c>
      <c r="B1593" s="4" t="s">
        <v>5</v>
      </c>
      <c r="C1593" s="4" t="s">
        <v>10</v>
      </c>
    </row>
    <row r="1594" spans="1:3">
      <c r="A1594" t="n">
        <v>12158</v>
      </c>
      <c r="B1594" s="30" t="n">
        <v>16</v>
      </c>
      <c r="C1594" s="7" t="n">
        <v>0</v>
      </c>
    </row>
    <row r="1595" spans="1:3">
      <c r="A1595" t="s">
        <v>4</v>
      </c>
      <c r="B1595" s="4" t="s">
        <v>5</v>
      </c>
      <c r="C1595" s="4" t="s">
        <v>13</v>
      </c>
      <c r="D1595" s="4" t="s">
        <v>13</v>
      </c>
      <c r="E1595" s="4" t="s">
        <v>13</v>
      </c>
      <c r="F1595" s="4" t="s">
        <v>13</v>
      </c>
    </row>
    <row r="1596" spans="1:3">
      <c r="A1596" t="n">
        <v>12161</v>
      </c>
      <c r="B1596" s="22" t="n">
        <v>14</v>
      </c>
      <c r="C1596" s="7" t="n">
        <v>0</v>
      </c>
      <c r="D1596" s="7" t="n">
        <v>8</v>
      </c>
      <c r="E1596" s="7" t="n">
        <v>0</v>
      </c>
      <c r="F1596" s="7" t="n">
        <v>0</v>
      </c>
    </row>
    <row r="1597" spans="1:3">
      <c r="A1597" t="s">
        <v>4</v>
      </c>
      <c r="B1597" s="4" t="s">
        <v>5</v>
      </c>
      <c r="C1597" s="4" t="s">
        <v>13</v>
      </c>
      <c r="D1597" s="4" t="s">
        <v>6</v>
      </c>
    </row>
    <row r="1598" spans="1:3">
      <c r="A1598" t="n">
        <v>12166</v>
      </c>
      <c r="B1598" s="17" t="n">
        <v>2</v>
      </c>
      <c r="C1598" s="7" t="n">
        <v>11</v>
      </c>
      <c r="D1598" s="7" t="s">
        <v>42</v>
      </c>
    </row>
    <row r="1599" spans="1:3">
      <c r="A1599" t="s">
        <v>4</v>
      </c>
      <c r="B1599" s="4" t="s">
        <v>5</v>
      </c>
      <c r="C1599" s="4" t="s">
        <v>10</v>
      </c>
    </row>
    <row r="1600" spans="1:3">
      <c r="A1600" t="n">
        <v>12180</v>
      </c>
      <c r="B1600" s="30" t="n">
        <v>16</v>
      </c>
      <c r="C1600" s="7" t="n">
        <v>0</v>
      </c>
    </row>
    <row r="1601" spans="1:6">
      <c r="A1601" t="s">
        <v>4</v>
      </c>
      <c r="B1601" s="4" t="s">
        <v>5</v>
      </c>
      <c r="C1601" s="4" t="s">
        <v>13</v>
      </c>
      <c r="D1601" s="4" t="s">
        <v>6</v>
      </c>
    </row>
    <row r="1602" spans="1:6">
      <c r="A1602" t="n">
        <v>12183</v>
      </c>
      <c r="B1602" s="17" t="n">
        <v>2</v>
      </c>
      <c r="C1602" s="7" t="n">
        <v>11</v>
      </c>
      <c r="D1602" s="7" t="s">
        <v>150</v>
      </c>
    </row>
    <row r="1603" spans="1:6">
      <c r="A1603" t="s">
        <v>4</v>
      </c>
      <c r="B1603" s="4" t="s">
        <v>5</v>
      </c>
      <c r="C1603" s="4" t="s">
        <v>10</v>
      </c>
    </row>
    <row r="1604" spans="1:6">
      <c r="A1604" t="n">
        <v>12192</v>
      </c>
      <c r="B1604" s="30" t="n">
        <v>16</v>
      </c>
      <c r="C1604" s="7" t="n">
        <v>0</v>
      </c>
    </row>
    <row r="1605" spans="1:6">
      <c r="A1605" t="s">
        <v>4</v>
      </c>
      <c r="B1605" s="4" t="s">
        <v>5</v>
      </c>
      <c r="C1605" s="4" t="s">
        <v>9</v>
      </c>
    </row>
    <row r="1606" spans="1:6">
      <c r="A1606" t="n">
        <v>12195</v>
      </c>
      <c r="B1606" s="21" t="n">
        <v>15</v>
      </c>
      <c r="C1606" s="7" t="n">
        <v>2048</v>
      </c>
    </row>
    <row r="1607" spans="1:6">
      <c r="A1607" t="s">
        <v>4</v>
      </c>
      <c r="B1607" s="4" t="s">
        <v>5</v>
      </c>
      <c r="C1607" s="4" t="s">
        <v>13</v>
      </c>
      <c r="D1607" s="4" t="s">
        <v>6</v>
      </c>
    </row>
    <row r="1608" spans="1:6">
      <c r="A1608" t="n">
        <v>12200</v>
      </c>
      <c r="B1608" s="17" t="n">
        <v>2</v>
      </c>
      <c r="C1608" s="7" t="n">
        <v>10</v>
      </c>
      <c r="D1608" s="7" t="s">
        <v>56</v>
      </c>
    </row>
    <row r="1609" spans="1:6">
      <c r="A1609" t="s">
        <v>4</v>
      </c>
      <c r="B1609" s="4" t="s">
        <v>5</v>
      </c>
      <c r="C1609" s="4" t="s">
        <v>10</v>
      </c>
    </row>
    <row r="1610" spans="1:6">
      <c r="A1610" t="n">
        <v>12218</v>
      </c>
      <c r="B1610" s="30" t="n">
        <v>16</v>
      </c>
      <c r="C1610" s="7" t="n">
        <v>0</v>
      </c>
    </row>
    <row r="1611" spans="1:6">
      <c r="A1611" t="s">
        <v>4</v>
      </c>
      <c r="B1611" s="4" t="s">
        <v>5</v>
      </c>
      <c r="C1611" s="4" t="s">
        <v>13</v>
      </c>
      <c r="D1611" s="4" t="s">
        <v>6</v>
      </c>
    </row>
    <row r="1612" spans="1:6">
      <c r="A1612" t="n">
        <v>12221</v>
      </c>
      <c r="B1612" s="17" t="n">
        <v>2</v>
      </c>
      <c r="C1612" s="7" t="n">
        <v>10</v>
      </c>
      <c r="D1612" s="7" t="s">
        <v>57</v>
      </c>
    </row>
    <row r="1613" spans="1:6">
      <c r="A1613" t="s">
        <v>4</v>
      </c>
      <c r="B1613" s="4" t="s">
        <v>5</v>
      </c>
      <c r="C1613" s="4" t="s">
        <v>10</v>
      </c>
    </row>
    <row r="1614" spans="1:6">
      <c r="A1614" t="n">
        <v>12240</v>
      </c>
      <c r="B1614" s="30" t="n">
        <v>16</v>
      </c>
      <c r="C1614" s="7" t="n">
        <v>0</v>
      </c>
    </row>
    <row r="1615" spans="1:6">
      <c r="A1615" t="s">
        <v>4</v>
      </c>
      <c r="B1615" s="4" t="s">
        <v>5</v>
      </c>
      <c r="C1615" s="4" t="s">
        <v>13</v>
      </c>
      <c r="D1615" s="4" t="s">
        <v>10</v>
      </c>
      <c r="E1615" s="4" t="s">
        <v>23</v>
      </c>
    </row>
    <row r="1616" spans="1:6">
      <c r="A1616" t="n">
        <v>12243</v>
      </c>
      <c r="B1616" s="26" t="n">
        <v>58</v>
      </c>
      <c r="C1616" s="7" t="n">
        <v>100</v>
      </c>
      <c r="D1616" s="7" t="n">
        <v>300</v>
      </c>
      <c r="E1616" s="7" t="n">
        <v>1</v>
      </c>
    </row>
    <row r="1617" spans="1:5">
      <c r="A1617" t="s">
        <v>4</v>
      </c>
      <c r="B1617" s="4" t="s">
        <v>5</v>
      </c>
      <c r="C1617" s="4" t="s">
        <v>13</v>
      </c>
      <c r="D1617" s="4" t="s">
        <v>10</v>
      </c>
    </row>
    <row r="1618" spans="1:5">
      <c r="A1618" t="n">
        <v>12251</v>
      </c>
      <c r="B1618" s="26" t="n">
        <v>58</v>
      </c>
      <c r="C1618" s="7" t="n">
        <v>255</v>
      </c>
      <c r="D1618" s="7" t="n">
        <v>0</v>
      </c>
    </row>
    <row r="1619" spans="1:5">
      <c r="A1619" t="s">
        <v>4</v>
      </c>
      <c r="B1619" s="4" t="s">
        <v>5</v>
      </c>
      <c r="C1619" s="4" t="s">
        <v>13</v>
      </c>
    </row>
    <row r="1620" spans="1:5">
      <c r="A1620" t="n">
        <v>12255</v>
      </c>
      <c r="B1620" s="34" t="n">
        <v>23</v>
      </c>
      <c r="C1620" s="7" t="n">
        <v>0</v>
      </c>
    </row>
    <row r="1621" spans="1:5">
      <c r="A1621" t="s">
        <v>4</v>
      </c>
      <c r="B1621" s="4" t="s">
        <v>5</v>
      </c>
    </row>
    <row r="1622" spans="1:5">
      <c r="A1622" t="n">
        <v>12257</v>
      </c>
      <c r="B1622" s="5" t="n">
        <v>1</v>
      </c>
    </row>
    <row r="1623" spans="1:5" s="3" customFormat="1" customHeight="0">
      <c r="A1623" s="3" t="s">
        <v>2</v>
      </c>
      <c r="B1623" s="3" t="s">
        <v>168</v>
      </c>
    </row>
    <row r="1624" spans="1:5">
      <c r="A1624" t="s">
        <v>4</v>
      </c>
      <c r="B1624" s="4" t="s">
        <v>5</v>
      </c>
      <c r="C1624" s="4" t="s">
        <v>13</v>
      </c>
      <c r="D1624" s="4" t="s">
        <v>9</v>
      </c>
      <c r="E1624" s="4" t="s">
        <v>13</v>
      </c>
      <c r="F1624" s="4" t="s">
        <v>24</v>
      </c>
    </row>
    <row r="1625" spans="1:5">
      <c r="A1625" t="n">
        <v>12260</v>
      </c>
      <c r="B1625" s="11" t="n">
        <v>5</v>
      </c>
      <c r="C1625" s="7" t="n">
        <v>0</v>
      </c>
      <c r="D1625" s="7" t="n">
        <v>1</v>
      </c>
      <c r="E1625" s="7" t="n">
        <v>1</v>
      </c>
      <c r="F1625" s="12" t="n">
        <f t="normal" ca="1">A1633</f>
        <v>0</v>
      </c>
    </row>
    <row r="1626" spans="1:5">
      <c r="A1626" t="s">
        <v>4</v>
      </c>
      <c r="B1626" s="4" t="s">
        <v>5</v>
      </c>
      <c r="C1626" s="4" t="s">
        <v>13</v>
      </c>
      <c r="D1626" s="4" t="s">
        <v>23</v>
      </c>
      <c r="E1626" s="4" t="s">
        <v>23</v>
      </c>
      <c r="F1626" s="4" t="s">
        <v>23</v>
      </c>
    </row>
    <row r="1627" spans="1:5">
      <c r="A1627" t="n">
        <v>12271</v>
      </c>
      <c r="B1627" s="50" t="n">
        <v>45</v>
      </c>
      <c r="C1627" s="7" t="n">
        <v>9</v>
      </c>
      <c r="D1627" s="7" t="n">
        <v>0.00999999977648258</v>
      </c>
      <c r="E1627" s="7" t="n">
        <v>0.00999999977648258</v>
      </c>
      <c r="F1627" s="7" t="n">
        <v>1</v>
      </c>
    </row>
    <row r="1628" spans="1:5">
      <c r="A1628" t="s">
        <v>4</v>
      </c>
      <c r="B1628" s="4" t="s">
        <v>5</v>
      </c>
      <c r="C1628" s="4" t="s">
        <v>10</v>
      </c>
    </row>
    <row r="1629" spans="1:5">
      <c r="A1629" t="n">
        <v>12285</v>
      </c>
      <c r="B1629" s="30" t="n">
        <v>16</v>
      </c>
      <c r="C1629" s="7" t="n">
        <v>1000</v>
      </c>
    </row>
    <row r="1630" spans="1:5">
      <c r="A1630" t="s">
        <v>4</v>
      </c>
      <c r="B1630" s="4" t="s">
        <v>5</v>
      </c>
      <c r="C1630" s="4" t="s">
        <v>24</v>
      </c>
    </row>
    <row r="1631" spans="1:5">
      <c r="A1631" t="n">
        <v>12288</v>
      </c>
      <c r="B1631" s="20" t="n">
        <v>3</v>
      </c>
      <c r="C1631" s="12" t="n">
        <f t="normal" ca="1">A1625</f>
        <v>0</v>
      </c>
    </row>
    <row r="1632" spans="1:5">
      <c r="A1632" t="s">
        <v>4</v>
      </c>
      <c r="B1632" s="4" t="s">
        <v>5</v>
      </c>
    </row>
    <row r="1633" spans="1:6">
      <c r="A1633" t="n">
        <v>12293</v>
      </c>
      <c r="B1633" s="5" t="n">
        <v>1</v>
      </c>
    </row>
    <row r="1634" spans="1:6" s="3" customFormat="1" customHeight="0">
      <c r="A1634" s="3" t="s">
        <v>2</v>
      </c>
      <c r="B1634" s="3" t="s">
        <v>169</v>
      </c>
    </row>
    <row r="1635" spans="1:6">
      <c r="A1635" t="s">
        <v>4</v>
      </c>
      <c r="B1635" s="4" t="s">
        <v>5</v>
      </c>
      <c r="C1635" s="4" t="s">
        <v>13</v>
      </c>
      <c r="D1635" s="4" t="s">
        <v>9</v>
      </c>
      <c r="E1635" s="4" t="s">
        <v>13</v>
      </c>
      <c r="F1635" s="4" t="s">
        <v>24</v>
      </c>
    </row>
    <row r="1636" spans="1:6">
      <c r="A1636" t="n">
        <v>12296</v>
      </c>
      <c r="B1636" s="11" t="n">
        <v>5</v>
      </c>
      <c r="C1636" s="7" t="n">
        <v>0</v>
      </c>
      <c r="D1636" s="7" t="n">
        <v>1</v>
      </c>
      <c r="E1636" s="7" t="n">
        <v>1</v>
      </c>
      <c r="F1636" s="12" t="n">
        <f t="normal" ca="1">A1644</f>
        <v>0</v>
      </c>
    </row>
    <row r="1637" spans="1:6">
      <c r="A1637" t="s">
        <v>4</v>
      </c>
      <c r="B1637" s="4" t="s">
        <v>5</v>
      </c>
      <c r="C1637" s="4" t="s">
        <v>13</v>
      </c>
      <c r="D1637" s="4" t="s">
        <v>23</v>
      </c>
      <c r="E1637" s="4" t="s">
        <v>23</v>
      </c>
      <c r="F1637" s="4" t="s">
        <v>23</v>
      </c>
    </row>
    <row r="1638" spans="1:6">
      <c r="A1638" t="n">
        <v>12307</v>
      </c>
      <c r="B1638" s="50" t="n">
        <v>45</v>
      </c>
      <c r="C1638" s="7" t="n">
        <v>9</v>
      </c>
      <c r="D1638" s="7" t="n">
        <v>0.00499999988824129</v>
      </c>
      <c r="E1638" s="7" t="n">
        <v>0.00499999988824129</v>
      </c>
      <c r="F1638" s="7" t="n">
        <v>0.600000023841858</v>
      </c>
    </row>
    <row r="1639" spans="1:6">
      <c r="A1639" t="s">
        <v>4</v>
      </c>
      <c r="B1639" s="4" t="s">
        <v>5</v>
      </c>
      <c r="C1639" s="4" t="s">
        <v>10</v>
      </c>
    </row>
    <row r="1640" spans="1:6">
      <c r="A1640" t="n">
        <v>12321</v>
      </c>
      <c r="B1640" s="30" t="n">
        <v>16</v>
      </c>
      <c r="C1640" s="7" t="n">
        <v>600</v>
      </c>
    </row>
    <row r="1641" spans="1:6">
      <c r="A1641" t="s">
        <v>4</v>
      </c>
      <c r="B1641" s="4" t="s">
        <v>5</v>
      </c>
      <c r="C1641" s="4" t="s">
        <v>24</v>
      </c>
    </row>
    <row r="1642" spans="1:6">
      <c r="A1642" t="n">
        <v>12324</v>
      </c>
      <c r="B1642" s="20" t="n">
        <v>3</v>
      </c>
      <c r="C1642" s="12" t="n">
        <f t="normal" ca="1">A1636</f>
        <v>0</v>
      </c>
    </row>
    <row r="1643" spans="1:6">
      <c r="A1643" t="s">
        <v>4</v>
      </c>
      <c r="B1643" s="4" t="s">
        <v>5</v>
      </c>
    </row>
    <row r="1644" spans="1:6">
      <c r="A1644" t="n">
        <v>12329</v>
      </c>
      <c r="B1644" s="5" t="n">
        <v>1</v>
      </c>
    </row>
    <row r="1645" spans="1:6" s="3" customFormat="1" customHeight="0">
      <c r="A1645" s="3" t="s">
        <v>2</v>
      </c>
      <c r="B1645" s="3" t="s">
        <v>170</v>
      </c>
    </row>
    <row r="1646" spans="1:6">
      <c r="A1646" t="s">
        <v>4</v>
      </c>
      <c r="B1646" s="4" t="s">
        <v>5</v>
      </c>
      <c r="C1646" s="4" t="s">
        <v>13</v>
      </c>
      <c r="D1646" s="4" t="s">
        <v>13</v>
      </c>
      <c r="E1646" s="4" t="s">
        <v>13</v>
      </c>
      <c r="F1646" s="4" t="s">
        <v>13</v>
      </c>
    </row>
    <row r="1647" spans="1:6">
      <c r="A1647" t="n">
        <v>12332</v>
      </c>
      <c r="B1647" s="22" t="n">
        <v>14</v>
      </c>
      <c r="C1647" s="7" t="n">
        <v>2</v>
      </c>
      <c r="D1647" s="7" t="n">
        <v>0</v>
      </c>
      <c r="E1647" s="7" t="n">
        <v>0</v>
      </c>
      <c r="F1647" s="7" t="n">
        <v>0</v>
      </c>
    </row>
    <row r="1648" spans="1:6">
      <c r="A1648" t="s">
        <v>4</v>
      </c>
      <c r="B1648" s="4" t="s">
        <v>5</v>
      </c>
      <c r="C1648" s="4" t="s">
        <v>13</v>
      </c>
      <c r="D1648" s="45" t="s">
        <v>89</v>
      </c>
      <c r="E1648" s="4" t="s">
        <v>5</v>
      </c>
      <c r="F1648" s="4" t="s">
        <v>13</v>
      </c>
      <c r="G1648" s="4" t="s">
        <v>10</v>
      </c>
      <c r="H1648" s="45" t="s">
        <v>90</v>
      </c>
      <c r="I1648" s="4" t="s">
        <v>13</v>
      </c>
      <c r="J1648" s="4" t="s">
        <v>9</v>
      </c>
      <c r="K1648" s="4" t="s">
        <v>13</v>
      </c>
      <c r="L1648" s="4" t="s">
        <v>13</v>
      </c>
      <c r="M1648" s="45" t="s">
        <v>89</v>
      </c>
      <c r="N1648" s="4" t="s">
        <v>5</v>
      </c>
      <c r="O1648" s="4" t="s">
        <v>13</v>
      </c>
      <c r="P1648" s="4" t="s">
        <v>10</v>
      </c>
      <c r="Q1648" s="45" t="s">
        <v>90</v>
      </c>
      <c r="R1648" s="4" t="s">
        <v>13</v>
      </c>
      <c r="S1648" s="4" t="s">
        <v>9</v>
      </c>
      <c r="T1648" s="4" t="s">
        <v>13</v>
      </c>
      <c r="U1648" s="4" t="s">
        <v>13</v>
      </c>
      <c r="V1648" s="4" t="s">
        <v>13</v>
      </c>
      <c r="W1648" s="4" t="s">
        <v>24</v>
      </c>
    </row>
    <row r="1649" spans="1:23">
      <c r="A1649" t="n">
        <v>12337</v>
      </c>
      <c r="B1649" s="11" t="n">
        <v>5</v>
      </c>
      <c r="C1649" s="7" t="n">
        <v>28</v>
      </c>
      <c r="D1649" s="45" t="s">
        <v>3</v>
      </c>
      <c r="E1649" s="8" t="n">
        <v>162</v>
      </c>
      <c r="F1649" s="7" t="n">
        <v>3</v>
      </c>
      <c r="G1649" s="7" t="n">
        <v>8209</v>
      </c>
      <c r="H1649" s="45" t="s">
        <v>3</v>
      </c>
      <c r="I1649" s="7" t="n">
        <v>0</v>
      </c>
      <c r="J1649" s="7" t="n">
        <v>1</v>
      </c>
      <c r="K1649" s="7" t="n">
        <v>2</v>
      </c>
      <c r="L1649" s="7" t="n">
        <v>28</v>
      </c>
      <c r="M1649" s="45" t="s">
        <v>3</v>
      </c>
      <c r="N1649" s="8" t="n">
        <v>162</v>
      </c>
      <c r="O1649" s="7" t="n">
        <v>3</v>
      </c>
      <c r="P1649" s="7" t="n">
        <v>8209</v>
      </c>
      <c r="Q1649" s="45" t="s">
        <v>3</v>
      </c>
      <c r="R1649" s="7" t="n">
        <v>0</v>
      </c>
      <c r="S1649" s="7" t="n">
        <v>2</v>
      </c>
      <c r="T1649" s="7" t="n">
        <v>2</v>
      </c>
      <c r="U1649" s="7" t="n">
        <v>11</v>
      </c>
      <c r="V1649" s="7" t="n">
        <v>1</v>
      </c>
      <c r="W1649" s="12" t="n">
        <f t="normal" ca="1">A1653</f>
        <v>0</v>
      </c>
    </row>
    <row r="1650" spans="1:23">
      <c r="A1650" t="s">
        <v>4</v>
      </c>
      <c r="B1650" s="4" t="s">
        <v>5</v>
      </c>
      <c r="C1650" s="4" t="s">
        <v>13</v>
      </c>
      <c r="D1650" s="4" t="s">
        <v>10</v>
      </c>
      <c r="E1650" s="4" t="s">
        <v>23</v>
      </c>
    </row>
    <row r="1651" spans="1:23">
      <c r="A1651" t="n">
        <v>12366</v>
      </c>
      <c r="B1651" s="26" t="n">
        <v>58</v>
      </c>
      <c r="C1651" s="7" t="n">
        <v>0</v>
      </c>
      <c r="D1651" s="7" t="n">
        <v>0</v>
      </c>
      <c r="E1651" s="7" t="n">
        <v>1</v>
      </c>
    </row>
    <row r="1652" spans="1:23">
      <c r="A1652" t="s">
        <v>4</v>
      </c>
      <c r="B1652" s="4" t="s">
        <v>5</v>
      </c>
      <c r="C1652" s="4" t="s">
        <v>13</v>
      </c>
      <c r="D1652" s="45" t="s">
        <v>89</v>
      </c>
      <c r="E1652" s="4" t="s">
        <v>5</v>
      </c>
      <c r="F1652" s="4" t="s">
        <v>13</v>
      </c>
      <c r="G1652" s="4" t="s">
        <v>10</v>
      </c>
      <c r="H1652" s="45" t="s">
        <v>90</v>
      </c>
      <c r="I1652" s="4" t="s">
        <v>13</v>
      </c>
      <c r="J1652" s="4" t="s">
        <v>9</v>
      </c>
      <c r="K1652" s="4" t="s">
        <v>13</v>
      </c>
      <c r="L1652" s="4" t="s">
        <v>13</v>
      </c>
      <c r="M1652" s="45" t="s">
        <v>89</v>
      </c>
      <c r="N1652" s="4" t="s">
        <v>5</v>
      </c>
      <c r="O1652" s="4" t="s">
        <v>13</v>
      </c>
      <c r="P1652" s="4" t="s">
        <v>10</v>
      </c>
      <c r="Q1652" s="45" t="s">
        <v>90</v>
      </c>
      <c r="R1652" s="4" t="s">
        <v>13</v>
      </c>
      <c r="S1652" s="4" t="s">
        <v>9</v>
      </c>
      <c r="T1652" s="4" t="s">
        <v>13</v>
      </c>
      <c r="U1652" s="4" t="s">
        <v>13</v>
      </c>
      <c r="V1652" s="4" t="s">
        <v>13</v>
      </c>
      <c r="W1652" s="4" t="s">
        <v>24</v>
      </c>
    </row>
    <row r="1653" spans="1:23">
      <c r="A1653" t="n">
        <v>12374</v>
      </c>
      <c r="B1653" s="11" t="n">
        <v>5</v>
      </c>
      <c r="C1653" s="7" t="n">
        <v>28</v>
      </c>
      <c r="D1653" s="45" t="s">
        <v>3</v>
      </c>
      <c r="E1653" s="8" t="n">
        <v>162</v>
      </c>
      <c r="F1653" s="7" t="n">
        <v>3</v>
      </c>
      <c r="G1653" s="7" t="n">
        <v>8209</v>
      </c>
      <c r="H1653" s="45" t="s">
        <v>3</v>
      </c>
      <c r="I1653" s="7" t="n">
        <v>0</v>
      </c>
      <c r="J1653" s="7" t="n">
        <v>1</v>
      </c>
      <c r="K1653" s="7" t="n">
        <v>3</v>
      </c>
      <c r="L1653" s="7" t="n">
        <v>28</v>
      </c>
      <c r="M1653" s="45" t="s">
        <v>3</v>
      </c>
      <c r="N1653" s="8" t="n">
        <v>162</v>
      </c>
      <c r="O1653" s="7" t="n">
        <v>3</v>
      </c>
      <c r="P1653" s="7" t="n">
        <v>8209</v>
      </c>
      <c r="Q1653" s="45" t="s">
        <v>3</v>
      </c>
      <c r="R1653" s="7" t="n">
        <v>0</v>
      </c>
      <c r="S1653" s="7" t="n">
        <v>2</v>
      </c>
      <c r="T1653" s="7" t="n">
        <v>3</v>
      </c>
      <c r="U1653" s="7" t="n">
        <v>9</v>
      </c>
      <c r="V1653" s="7" t="n">
        <v>1</v>
      </c>
      <c r="W1653" s="12" t="n">
        <f t="normal" ca="1">A1663</f>
        <v>0</v>
      </c>
    </row>
    <row r="1654" spans="1:23">
      <c r="A1654" t="s">
        <v>4</v>
      </c>
      <c r="B1654" s="4" t="s">
        <v>5</v>
      </c>
      <c r="C1654" s="4" t="s">
        <v>13</v>
      </c>
      <c r="D1654" s="45" t="s">
        <v>89</v>
      </c>
      <c r="E1654" s="4" t="s">
        <v>5</v>
      </c>
      <c r="F1654" s="4" t="s">
        <v>10</v>
      </c>
      <c r="G1654" s="4" t="s">
        <v>13</v>
      </c>
      <c r="H1654" s="4" t="s">
        <v>13</v>
      </c>
      <c r="I1654" s="4" t="s">
        <v>6</v>
      </c>
      <c r="J1654" s="45" t="s">
        <v>90</v>
      </c>
      <c r="K1654" s="4" t="s">
        <v>13</v>
      </c>
      <c r="L1654" s="4" t="s">
        <v>13</v>
      </c>
      <c r="M1654" s="45" t="s">
        <v>89</v>
      </c>
      <c r="N1654" s="4" t="s">
        <v>5</v>
      </c>
      <c r="O1654" s="4" t="s">
        <v>13</v>
      </c>
      <c r="P1654" s="45" t="s">
        <v>90</v>
      </c>
      <c r="Q1654" s="4" t="s">
        <v>13</v>
      </c>
      <c r="R1654" s="4" t="s">
        <v>9</v>
      </c>
      <c r="S1654" s="4" t="s">
        <v>13</v>
      </c>
      <c r="T1654" s="4" t="s">
        <v>13</v>
      </c>
      <c r="U1654" s="4" t="s">
        <v>13</v>
      </c>
      <c r="V1654" s="45" t="s">
        <v>89</v>
      </c>
      <c r="W1654" s="4" t="s">
        <v>5</v>
      </c>
      <c r="X1654" s="4" t="s">
        <v>13</v>
      </c>
      <c r="Y1654" s="45" t="s">
        <v>90</v>
      </c>
      <c r="Z1654" s="4" t="s">
        <v>13</v>
      </c>
      <c r="AA1654" s="4" t="s">
        <v>9</v>
      </c>
      <c r="AB1654" s="4" t="s">
        <v>13</v>
      </c>
      <c r="AC1654" s="4" t="s">
        <v>13</v>
      </c>
      <c r="AD1654" s="4" t="s">
        <v>13</v>
      </c>
      <c r="AE1654" s="4" t="s">
        <v>24</v>
      </c>
    </row>
    <row r="1655" spans="1:23">
      <c r="A1655" t="n">
        <v>12403</v>
      </c>
      <c r="B1655" s="11" t="n">
        <v>5</v>
      </c>
      <c r="C1655" s="7" t="n">
        <v>28</v>
      </c>
      <c r="D1655" s="45" t="s">
        <v>3</v>
      </c>
      <c r="E1655" s="46" t="n">
        <v>47</v>
      </c>
      <c r="F1655" s="7" t="n">
        <v>61456</v>
      </c>
      <c r="G1655" s="7" t="n">
        <v>2</v>
      </c>
      <c r="H1655" s="7" t="n">
        <v>0</v>
      </c>
      <c r="I1655" s="7" t="s">
        <v>91</v>
      </c>
      <c r="J1655" s="45" t="s">
        <v>3</v>
      </c>
      <c r="K1655" s="7" t="n">
        <v>8</v>
      </c>
      <c r="L1655" s="7" t="n">
        <v>28</v>
      </c>
      <c r="M1655" s="45" t="s">
        <v>3</v>
      </c>
      <c r="N1655" s="14" t="n">
        <v>74</v>
      </c>
      <c r="O1655" s="7" t="n">
        <v>65</v>
      </c>
      <c r="P1655" s="45" t="s">
        <v>3</v>
      </c>
      <c r="Q1655" s="7" t="n">
        <v>0</v>
      </c>
      <c r="R1655" s="7" t="n">
        <v>1</v>
      </c>
      <c r="S1655" s="7" t="n">
        <v>3</v>
      </c>
      <c r="T1655" s="7" t="n">
        <v>9</v>
      </c>
      <c r="U1655" s="7" t="n">
        <v>28</v>
      </c>
      <c r="V1655" s="45" t="s">
        <v>3</v>
      </c>
      <c r="W1655" s="14" t="n">
        <v>74</v>
      </c>
      <c r="X1655" s="7" t="n">
        <v>65</v>
      </c>
      <c r="Y1655" s="45" t="s">
        <v>3</v>
      </c>
      <c r="Z1655" s="7" t="n">
        <v>0</v>
      </c>
      <c r="AA1655" s="7" t="n">
        <v>2</v>
      </c>
      <c r="AB1655" s="7" t="n">
        <v>3</v>
      </c>
      <c r="AC1655" s="7" t="n">
        <v>9</v>
      </c>
      <c r="AD1655" s="7" t="n">
        <v>1</v>
      </c>
      <c r="AE1655" s="12" t="n">
        <f t="normal" ca="1">A1659</f>
        <v>0</v>
      </c>
    </row>
    <row r="1656" spans="1:23">
      <c r="A1656" t="s">
        <v>4</v>
      </c>
      <c r="B1656" s="4" t="s">
        <v>5</v>
      </c>
      <c r="C1656" s="4" t="s">
        <v>10</v>
      </c>
      <c r="D1656" s="4" t="s">
        <v>13</v>
      </c>
      <c r="E1656" s="4" t="s">
        <v>13</v>
      </c>
      <c r="F1656" s="4" t="s">
        <v>6</v>
      </c>
    </row>
    <row r="1657" spans="1:23">
      <c r="A1657" t="n">
        <v>12451</v>
      </c>
      <c r="B1657" s="46" t="n">
        <v>47</v>
      </c>
      <c r="C1657" s="7" t="n">
        <v>61456</v>
      </c>
      <c r="D1657" s="7" t="n">
        <v>0</v>
      </c>
      <c r="E1657" s="7" t="n">
        <v>0</v>
      </c>
      <c r="F1657" s="7" t="s">
        <v>92</v>
      </c>
    </row>
    <row r="1658" spans="1:23">
      <c r="A1658" t="s">
        <v>4</v>
      </c>
      <c r="B1658" s="4" t="s">
        <v>5</v>
      </c>
      <c r="C1658" s="4" t="s">
        <v>13</v>
      </c>
      <c r="D1658" s="4" t="s">
        <v>10</v>
      </c>
      <c r="E1658" s="4" t="s">
        <v>23</v>
      </c>
    </row>
    <row r="1659" spans="1:23">
      <c r="A1659" t="n">
        <v>12464</v>
      </c>
      <c r="B1659" s="26" t="n">
        <v>58</v>
      </c>
      <c r="C1659" s="7" t="n">
        <v>0</v>
      </c>
      <c r="D1659" s="7" t="n">
        <v>300</v>
      </c>
      <c r="E1659" s="7" t="n">
        <v>1</v>
      </c>
    </row>
    <row r="1660" spans="1:23">
      <c r="A1660" t="s">
        <v>4</v>
      </c>
      <c r="B1660" s="4" t="s">
        <v>5</v>
      </c>
      <c r="C1660" s="4" t="s">
        <v>13</v>
      </c>
      <c r="D1660" s="4" t="s">
        <v>10</v>
      </c>
    </row>
    <row r="1661" spans="1:23">
      <c r="A1661" t="n">
        <v>12472</v>
      </c>
      <c r="B1661" s="26" t="n">
        <v>58</v>
      </c>
      <c r="C1661" s="7" t="n">
        <v>255</v>
      </c>
      <c r="D1661" s="7" t="n">
        <v>0</v>
      </c>
    </row>
    <row r="1662" spans="1:23">
      <c r="A1662" t="s">
        <v>4</v>
      </c>
      <c r="B1662" s="4" t="s">
        <v>5</v>
      </c>
      <c r="C1662" s="4" t="s">
        <v>13</v>
      </c>
      <c r="D1662" s="4" t="s">
        <v>13</v>
      </c>
      <c r="E1662" s="4" t="s">
        <v>13</v>
      </c>
      <c r="F1662" s="4" t="s">
        <v>13</v>
      </c>
    </row>
    <row r="1663" spans="1:23">
      <c r="A1663" t="n">
        <v>12476</v>
      </c>
      <c r="B1663" s="22" t="n">
        <v>14</v>
      </c>
      <c r="C1663" s="7" t="n">
        <v>0</v>
      </c>
      <c r="D1663" s="7" t="n">
        <v>0</v>
      </c>
      <c r="E1663" s="7" t="n">
        <v>0</v>
      </c>
      <c r="F1663" s="7" t="n">
        <v>64</v>
      </c>
    </row>
    <row r="1664" spans="1:23">
      <c r="A1664" t="s">
        <v>4</v>
      </c>
      <c r="B1664" s="4" t="s">
        <v>5</v>
      </c>
      <c r="C1664" s="4" t="s">
        <v>13</v>
      </c>
      <c r="D1664" s="4" t="s">
        <v>10</v>
      </c>
    </row>
    <row r="1665" spans="1:31">
      <c r="A1665" t="n">
        <v>12481</v>
      </c>
      <c r="B1665" s="25" t="n">
        <v>22</v>
      </c>
      <c r="C1665" s="7" t="n">
        <v>0</v>
      </c>
      <c r="D1665" s="7" t="n">
        <v>8209</v>
      </c>
    </row>
    <row r="1666" spans="1:31">
      <c r="A1666" t="s">
        <v>4</v>
      </c>
      <c r="B1666" s="4" t="s">
        <v>5</v>
      </c>
      <c r="C1666" s="4" t="s">
        <v>13</v>
      </c>
      <c r="D1666" s="4" t="s">
        <v>10</v>
      </c>
    </row>
    <row r="1667" spans="1:31">
      <c r="A1667" t="n">
        <v>12485</v>
      </c>
      <c r="B1667" s="26" t="n">
        <v>58</v>
      </c>
      <c r="C1667" s="7" t="n">
        <v>5</v>
      </c>
      <c r="D1667" s="7" t="n">
        <v>300</v>
      </c>
    </row>
    <row r="1668" spans="1:31">
      <c r="A1668" t="s">
        <v>4</v>
      </c>
      <c r="B1668" s="4" t="s">
        <v>5</v>
      </c>
      <c r="C1668" s="4" t="s">
        <v>23</v>
      </c>
      <c r="D1668" s="4" t="s">
        <v>10</v>
      </c>
    </row>
    <row r="1669" spans="1:31">
      <c r="A1669" t="n">
        <v>12489</v>
      </c>
      <c r="B1669" s="27" t="n">
        <v>103</v>
      </c>
      <c r="C1669" s="7" t="n">
        <v>0</v>
      </c>
      <c r="D1669" s="7" t="n">
        <v>300</v>
      </c>
    </row>
    <row r="1670" spans="1:31">
      <c r="A1670" t="s">
        <v>4</v>
      </c>
      <c r="B1670" s="4" t="s">
        <v>5</v>
      </c>
      <c r="C1670" s="4" t="s">
        <v>13</v>
      </c>
    </row>
    <row r="1671" spans="1:31">
      <c r="A1671" t="n">
        <v>12496</v>
      </c>
      <c r="B1671" s="47" t="n">
        <v>64</v>
      </c>
      <c r="C1671" s="7" t="n">
        <v>7</v>
      </c>
    </row>
    <row r="1672" spans="1:31">
      <c r="A1672" t="s">
        <v>4</v>
      </c>
      <c r="B1672" s="4" t="s">
        <v>5</v>
      </c>
      <c r="C1672" s="4" t="s">
        <v>13</v>
      </c>
      <c r="D1672" s="4" t="s">
        <v>10</v>
      </c>
    </row>
    <row r="1673" spans="1:31">
      <c r="A1673" t="n">
        <v>12498</v>
      </c>
      <c r="B1673" s="48" t="n">
        <v>72</v>
      </c>
      <c r="C1673" s="7" t="n">
        <v>5</v>
      </c>
      <c r="D1673" s="7" t="n">
        <v>0</v>
      </c>
    </row>
    <row r="1674" spans="1:31">
      <c r="A1674" t="s">
        <v>4</v>
      </c>
      <c r="B1674" s="4" t="s">
        <v>5</v>
      </c>
      <c r="C1674" s="4" t="s">
        <v>13</v>
      </c>
      <c r="D1674" s="45" t="s">
        <v>89</v>
      </c>
      <c r="E1674" s="4" t="s">
        <v>5</v>
      </c>
      <c r="F1674" s="4" t="s">
        <v>13</v>
      </c>
      <c r="G1674" s="4" t="s">
        <v>10</v>
      </c>
      <c r="H1674" s="45" t="s">
        <v>90</v>
      </c>
      <c r="I1674" s="4" t="s">
        <v>13</v>
      </c>
      <c r="J1674" s="4" t="s">
        <v>9</v>
      </c>
      <c r="K1674" s="4" t="s">
        <v>13</v>
      </c>
      <c r="L1674" s="4" t="s">
        <v>13</v>
      </c>
      <c r="M1674" s="4" t="s">
        <v>24</v>
      </c>
    </row>
    <row r="1675" spans="1:31">
      <c r="A1675" t="n">
        <v>12502</v>
      </c>
      <c r="B1675" s="11" t="n">
        <v>5</v>
      </c>
      <c r="C1675" s="7" t="n">
        <v>28</v>
      </c>
      <c r="D1675" s="45" t="s">
        <v>3</v>
      </c>
      <c r="E1675" s="8" t="n">
        <v>162</v>
      </c>
      <c r="F1675" s="7" t="n">
        <v>4</v>
      </c>
      <c r="G1675" s="7" t="n">
        <v>8209</v>
      </c>
      <c r="H1675" s="45" t="s">
        <v>3</v>
      </c>
      <c r="I1675" s="7" t="n">
        <v>0</v>
      </c>
      <c r="J1675" s="7" t="n">
        <v>1</v>
      </c>
      <c r="K1675" s="7" t="n">
        <v>2</v>
      </c>
      <c r="L1675" s="7" t="n">
        <v>1</v>
      </c>
      <c r="M1675" s="12" t="n">
        <f t="normal" ca="1">A1681</f>
        <v>0</v>
      </c>
    </row>
    <row r="1676" spans="1:31">
      <c r="A1676" t="s">
        <v>4</v>
      </c>
      <c r="B1676" s="4" t="s">
        <v>5</v>
      </c>
      <c r="C1676" s="4" t="s">
        <v>13</v>
      </c>
      <c r="D1676" s="4" t="s">
        <v>6</v>
      </c>
    </row>
    <row r="1677" spans="1:31">
      <c r="A1677" t="n">
        <v>12519</v>
      </c>
      <c r="B1677" s="17" t="n">
        <v>2</v>
      </c>
      <c r="C1677" s="7" t="n">
        <v>10</v>
      </c>
      <c r="D1677" s="7" t="s">
        <v>93</v>
      </c>
    </row>
    <row r="1678" spans="1:31">
      <c r="A1678" t="s">
        <v>4</v>
      </c>
      <c r="B1678" s="4" t="s">
        <v>5</v>
      </c>
      <c r="C1678" s="4" t="s">
        <v>10</v>
      </c>
    </row>
    <row r="1679" spans="1:31">
      <c r="A1679" t="n">
        <v>12536</v>
      </c>
      <c r="B1679" s="30" t="n">
        <v>16</v>
      </c>
      <c r="C1679" s="7" t="n">
        <v>0</v>
      </c>
    </row>
    <row r="1680" spans="1:31">
      <c r="A1680" t="s">
        <v>4</v>
      </c>
      <c r="B1680" s="4" t="s">
        <v>5</v>
      </c>
      <c r="C1680" s="4" t="s">
        <v>13</v>
      </c>
      <c r="D1680" s="4" t="s">
        <v>10</v>
      </c>
      <c r="E1680" s="4" t="s">
        <v>13</v>
      </c>
      <c r="F1680" s="4" t="s">
        <v>6</v>
      </c>
    </row>
    <row r="1681" spans="1:13">
      <c r="A1681" t="n">
        <v>12539</v>
      </c>
      <c r="B1681" s="66" t="n">
        <v>39</v>
      </c>
      <c r="C1681" s="7" t="n">
        <v>10</v>
      </c>
      <c r="D1681" s="7" t="n">
        <v>65533</v>
      </c>
      <c r="E1681" s="7" t="n">
        <v>203</v>
      </c>
      <c r="F1681" s="7" t="s">
        <v>171</v>
      </c>
    </row>
    <row r="1682" spans="1:13">
      <c r="A1682" t="s">
        <v>4</v>
      </c>
      <c r="B1682" s="4" t="s">
        <v>5</v>
      </c>
      <c r="C1682" s="4" t="s">
        <v>13</v>
      </c>
      <c r="D1682" s="4" t="s">
        <v>10</v>
      </c>
      <c r="E1682" s="4" t="s">
        <v>13</v>
      </c>
      <c r="F1682" s="4" t="s">
        <v>6</v>
      </c>
    </row>
    <row r="1683" spans="1:13">
      <c r="A1683" t="n">
        <v>12563</v>
      </c>
      <c r="B1683" s="66" t="n">
        <v>39</v>
      </c>
      <c r="C1683" s="7" t="n">
        <v>10</v>
      </c>
      <c r="D1683" s="7" t="n">
        <v>65533</v>
      </c>
      <c r="E1683" s="7" t="n">
        <v>204</v>
      </c>
      <c r="F1683" s="7" t="s">
        <v>172</v>
      </c>
    </row>
    <row r="1684" spans="1:13">
      <c r="A1684" t="s">
        <v>4</v>
      </c>
      <c r="B1684" s="4" t="s">
        <v>5</v>
      </c>
      <c r="C1684" s="4" t="s">
        <v>13</v>
      </c>
      <c r="D1684" s="4" t="s">
        <v>10</v>
      </c>
      <c r="E1684" s="4" t="s">
        <v>13</v>
      </c>
      <c r="F1684" s="4" t="s">
        <v>6</v>
      </c>
    </row>
    <row r="1685" spans="1:13">
      <c r="A1685" t="n">
        <v>12587</v>
      </c>
      <c r="B1685" s="66" t="n">
        <v>39</v>
      </c>
      <c r="C1685" s="7" t="n">
        <v>10</v>
      </c>
      <c r="D1685" s="7" t="n">
        <v>65533</v>
      </c>
      <c r="E1685" s="7" t="n">
        <v>205</v>
      </c>
      <c r="F1685" s="7" t="s">
        <v>173</v>
      </c>
    </row>
    <row r="1686" spans="1:13">
      <c r="A1686" t="s">
        <v>4</v>
      </c>
      <c r="B1686" s="4" t="s">
        <v>5</v>
      </c>
      <c r="C1686" s="4" t="s">
        <v>10</v>
      </c>
      <c r="D1686" s="4" t="s">
        <v>6</v>
      </c>
      <c r="E1686" s="4" t="s">
        <v>6</v>
      </c>
      <c r="F1686" s="4" t="s">
        <v>6</v>
      </c>
      <c r="G1686" s="4" t="s">
        <v>13</v>
      </c>
      <c r="H1686" s="4" t="s">
        <v>9</v>
      </c>
      <c r="I1686" s="4" t="s">
        <v>23</v>
      </c>
      <c r="J1686" s="4" t="s">
        <v>23</v>
      </c>
      <c r="K1686" s="4" t="s">
        <v>23</v>
      </c>
      <c r="L1686" s="4" t="s">
        <v>23</v>
      </c>
      <c r="M1686" s="4" t="s">
        <v>23</v>
      </c>
      <c r="N1686" s="4" t="s">
        <v>23</v>
      </c>
      <c r="O1686" s="4" t="s">
        <v>23</v>
      </c>
      <c r="P1686" s="4" t="s">
        <v>6</v>
      </c>
      <c r="Q1686" s="4" t="s">
        <v>6</v>
      </c>
      <c r="R1686" s="4" t="s">
        <v>9</v>
      </c>
      <c r="S1686" s="4" t="s">
        <v>13</v>
      </c>
      <c r="T1686" s="4" t="s">
        <v>9</v>
      </c>
      <c r="U1686" s="4" t="s">
        <v>9</v>
      </c>
      <c r="V1686" s="4" t="s">
        <v>10</v>
      </c>
    </row>
    <row r="1687" spans="1:13">
      <c r="A1687" t="n">
        <v>12611</v>
      </c>
      <c r="B1687" s="16" t="n">
        <v>19</v>
      </c>
      <c r="C1687" s="7" t="n">
        <v>28</v>
      </c>
      <c r="D1687" s="7" t="s">
        <v>174</v>
      </c>
      <c r="E1687" s="7" t="s">
        <v>175</v>
      </c>
      <c r="F1687" s="7" t="s">
        <v>12</v>
      </c>
      <c r="G1687" s="7" t="n">
        <v>0</v>
      </c>
      <c r="H1687" s="7" t="n">
        <v>1</v>
      </c>
      <c r="I1687" s="7" t="n">
        <v>0</v>
      </c>
      <c r="J1687" s="7" t="n">
        <v>0</v>
      </c>
      <c r="K1687" s="7" t="n">
        <v>0</v>
      </c>
      <c r="L1687" s="7" t="n">
        <v>0</v>
      </c>
      <c r="M1687" s="7" t="n">
        <v>1</v>
      </c>
      <c r="N1687" s="7" t="n">
        <v>1.60000002384186</v>
      </c>
      <c r="O1687" s="7" t="n">
        <v>0.0900000035762787</v>
      </c>
      <c r="P1687" s="7" t="s">
        <v>12</v>
      </c>
      <c r="Q1687" s="7" t="s">
        <v>12</v>
      </c>
      <c r="R1687" s="7" t="n">
        <v>-1</v>
      </c>
      <c r="S1687" s="7" t="n">
        <v>0</v>
      </c>
      <c r="T1687" s="7" t="n">
        <v>0</v>
      </c>
      <c r="U1687" s="7" t="n">
        <v>0</v>
      </c>
      <c r="V1687" s="7" t="n">
        <v>0</v>
      </c>
    </row>
    <row r="1688" spans="1:13">
      <c r="A1688" t="s">
        <v>4</v>
      </c>
      <c r="B1688" s="4" t="s">
        <v>5</v>
      </c>
      <c r="C1688" s="4" t="s">
        <v>10</v>
      </c>
      <c r="D1688" s="4" t="s">
        <v>6</v>
      </c>
      <c r="E1688" s="4" t="s">
        <v>6</v>
      </c>
      <c r="F1688" s="4" t="s">
        <v>6</v>
      </c>
      <c r="G1688" s="4" t="s">
        <v>13</v>
      </c>
      <c r="H1688" s="4" t="s">
        <v>9</v>
      </c>
      <c r="I1688" s="4" t="s">
        <v>23</v>
      </c>
      <c r="J1688" s="4" t="s">
        <v>23</v>
      </c>
      <c r="K1688" s="4" t="s">
        <v>23</v>
      </c>
      <c r="L1688" s="4" t="s">
        <v>23</v>
      </c>
      <c r="M1688" s="4" t="s">
        <v>23</v>
      </c>
      <c r="N1688" s="4" t="s">
        <v>23</v>
      </c>
      <c r="O1688" s="4" t="s">
        <v>23</v>
      </c>
      <c r="P1688" s="4" t="s">
        <v>6</v>
      </c>
      <c r="Q1688" s="4" t="s">
        <v>6</v>
      </c>
      <c r="R1688" s="4" t="s">
        <v>9</v>
      </c>
      <c r="S1688" s="4" t="s">
        <v>13</v>
      </c>
      <c r="T1688" s="4" t="s">
        <v>9</v>
      </c>
      <c r="U1688" s="4" t="s">
        <v>9</v>
      </c>
      <c r="V1688" s="4" t="s">
        <v>10</v>
      </c>
    </row>
    <row r="1689" spans="1:13">
      <c r="A1689" t="n">
        <v>12684</v>
      </c>
      <c r="B1689" s="16" t="n">
        <v>19</v>
      </c>
      <c r="C1689" s="7" t="n">
        <v>29</v>
      </c>
      <c r="D1689" s="7" t="s">
        <v>176</v>
      </c>
      <c r="E1689" s="7" t="s">
        <v>177</v>
      </c>
      <c r="F1689" s="7" t="s">
        <v>12</v>
      </c>
      <c r="G1689" s="7" t="n">
        <v>0</v>
      </c>
      <c r="H1689" s="7" t="n">
        <v>1</v>
      </c>
      <c r="I1689" s="7" t="n">
        <v>0</v>
      </c>
      <c r="J1689" s="7" t="n">
        <v>0</v>
      </c>
      <c r="K1689" s="7" t="n">
        <v>0</v>
      </c>
      <c r="L1689" s="7" t="n">
        <v>0</v>
      </c>
      <c r="M1689" s="7" t="n">
        <v>1</v>
      </c>
      <c r="N1689" s="7" t="n">
        <v>1.60000002384186</v>
      </c>
      <c r="O1689" s="7" t="n">
        <v>0.0900000035762787</v>
      </c>
      <c r="P1689" s="7" t="s">
        <v>12</v>
      </c>
      <c r="Q1689" s="7" t="s">
        <v>12</v>
      </c>
      <c r="R1689" s="7" t="n">
        <v>-1</v>
      </c>
      <c r="S1689" s="7" t="n">
        <v>0</v>
      </c>
      <c r="T1689" s="7" t="n">
        <v>0</v>
      </c>
      <c r="U1689" s="7" t="n">
        <v>0</v>
      </c>
      <c r="V1689" s="7" t="n">
        <v>0</v>
      </c>
    </row>
    <row r="1690" spans="1:13">
      <c r="A1690" t="s">
        <v>4</v>
      </c>
      <c r="B1690" s="4" t="s">
        <v>5</v>
      </c>
      <c r="C1690" s="4" t="s">
        <v>10</v>
      </c>
      <c r="D1690" s="4" t="s">
        <v>13</v>
      </c>
      <c r="E1690" s="4" t="s">
        <v>13</v>
      </c>
      <c r="F1690" s="4" t="s">
        <v>6</v>
      </c>
    </row>
    <row r="1691" spans="1:13">
      <c r="A1691" t="n">
        <v>12755</v>
      </c>
      <c r="B1691" s="23" t="n">
        <v>20</v>
      </c>
      <c r="C1691" s="7" t="n">
        <v>0</v>
      </c>
      <c r="D1691" s="7" t="n">
        <v>3</v>
      </c>
      <c r="E1691" s="7" t="n">
        <v>10</v>
      </c>
      <c r="F1691" s="7" t="s">
        <v>97</v>
      </c>
    </row>
    <row r="1692" spans="1:13">
      <c r="A1692" t="s">
        <v>4</v>
      </c>
      <c r="B1692" s="4" t="s">
        <v>5</v>
      </c>
      <c r="C1692" s="4" t="s">
        <v>10</v>
      </c>
    </row>
    <row r="1693" spans="1:13">
      <c r="A1693" t="n">
        <v>12773</v>
      </c>
      <c r="B1693" s="30" t="n">
        <v>16</v>
      </c>
      <c r="C1693" s="7" t="n">
        <v>0</v>
      </c>
    </row>
    <row r="1694" spans="1:13">
      <c r="A1694" t="s">
        <v>4</v>
      </c>
      <c r="B1694" s="4" t="s">
        <v>5</v>
      </c>
      <c r="C1694" s="4" t="s">
        <v>10</v>
      </c>
      <c r="D1694" s="4" t="s">
        <v>13</v>
      </c>
      <c r="E1694" s="4" t="s">
        <v>13</v>
      </c>
      <c r="F1694" s="4" t="s">
        <v>6</v>
      </c>
    </row>
    <row r="1695" spans="1:13">
      <c r="A1695" t="n">
        <v>12776</v>
      </c>
      <c r="B1695" s="23" t="n">
        <v>20</v>
      </c>
      <c r="C1695" s="7" t="n">
        <v>18</v>
      </c>
      <c r="D1695" s="7" t="n">
        <v>3</v>
      </c>
      <c r="E1695" s="7" t="n">
        <v>10</v>
      </c>
      <c r="F1695" s="7" t="s">
        <v>97</v>
      </c>
    </row>
    <row r="1696" spans="1:13">
      <c r="A1696" t="s">
        <v>4</v>
      </c>
      <c r="B1696" s="4" t="s">
        <v>5</v>
      </c>
      <c r="C1696" s="4" t="s">
        <v>10</v>
      </c>
    </row>
    <row r="1697" spans="1:22">
      <c r="A1697" t="n">
        <v>12794</v>
      </c>
      <c r="B1697" s="30" t="n">
        <v>16</v>
      </c>
      <c r="C1697" s="7" t="n">
        <v>0</v>
      </c>
    </row>
    <row r="1698" spans="1:22">
      <c r="A1698" t="s">
        <v>4</v>
      </c>
      <c r="B1698" s="4" t="s">
        <v>5</v>
      </c>
      <c r="C1698" s="4" t="s">
        <v>10</v>
      </c>
      <c r="D1698" s="4" t="s">
        <v>13</v>
      </c>
      <c r="E1698" s="4" t="s">
        <v>13</v>
      </c>
      <c r="F1698" s="4" t="s">
        <v>6</v>
      </c>
    </row>
    <row r="1699" spans="1:22">
      <c r="A1699" t="n">
        <v>12797</v>
      </c>
      <c r="B1699" s="23" t="n">
        <v>20</v>
      </c>
      <c r="C1699" s="7" t="n">
        <v>28</v>
      </c>
      <c r="D1699" s="7" t="n">
        <v>3</v>
      </c>
      <c r="E1699" s="7" t="n">
        <v>10</v>
      </c>
      <c r="F1699" s="7" t="s">
        <v>97</v>
      </c>
    </row>
    <row r="1700" spans="1:22">
      <c r="A1700" t="s">
        <v>4</v>
      </c>
      <c r="B1700" s="4" t="s">
        <v>5</v>
      </c>
      <c r="C1700" s="4" t="s">
        <v>10</v>
      </c>
    </row>
    <row r="1701" spans="1:22">
      <c r="A1701" t="n">
        <v>12815</v>
      </c>
      <c r="B1701" s="30" t="n">
        <v>16</v>
      </c>
      <c r="C1701" s="7" t="n">
        <v>0</v>
      </c>
    </row>
    <row r="1702" spans="1:22">
      <c r="A1702" t="s">
        <v>4</v>
      </c>
      <c r="B1702" s="4" t="s">
        <v>5</v>
      </c>
      <c r="C1702" s="4" t="s">
        <v>10</v>
      </c>
      <c r="D1702" s="4" t="s">
        <v>13</v>
      </c>
      <c r="E1702" s="4" t="s">
        <v>13</v>
      </c>
      <c r="F1702" s="4" t="s">
        <v>6</v>
      </c>
    </row>
    <row r="1703" spans="1:22">
      <c r="A1703" t="n">
        <v>12818</v>
      </c>
      <c r="B1703" s="23" t="n">
        <v>20</v>
      </c>
      <c r="C1703" s="7" t="n">
        <v>29</v>
      </c>
      <c r="D1703" s="7" t="n">
        <v>3</v>
      </c>
      <c r="E1703" s="7" t="n">
        <v>10</v>
      </c>
      <c r="F1703" s="7" t="s">
        <v>97</v>
      </c>
    </row>
    <row r="1704" spans="1:22">
      <c r="A1704" t="s">
        <v>4</v>
      </c>
      <c r="B1704" s="4" t="s">
        <v>5</v>
      </c>
      <c r="C1704" s="4" t="s">
        <v>10</v>
      </c>
    </row>
    <row r="1705" spans="1:22">
      <c r="A1705" t="n">
        <v>12836</v>
      </c>
      <c r="B1705" s="30" t="n">
        <v>16</v>
      </c>
      <c r="C1705" s="7" t="n">
        <v>0</v>
      </c>
    </row>
    <row r="1706" spans="1:22">
      <c r="A1706" t="s">
        <v>4</v>
      </c>
      <c r="B1706" s="4" t="s">
        <v>5</v>
      </c>
      <c r="C1706" s="4" t="s">
        <v>13</v>
      </c>
      <c r="D1706" s="4" t="s">
        <v>10</v>
      </c>
      <c r="E1706" s="4" t="s">
        <v>13</v>
      </c>
      <c r="F1706" s="4" t="s">
        <v>6</v>
      </c>
      <c r="G1706" s="4" t="s">
        <v>6</v>
      </c>
      <c r="H1706" s="4" t="s">
        <v>6</v>
      </c>
      <c r="I1706" s="4" t="s">
        <v>6</v>
      </c>
      <c r="J1706" s="4" t="s">
        <v>6</v>
      </c>
      <c r="K1706" s="4" t="s">
        <v>6</v>
      </c>
      <c r="L1706" s="4" t="s">
        <v>6</v>
      </c>
      <c r="M1706" s="4" t="s">
        <v>6</v>
      </c>
      <c r="N1706" s="4" t="s">
        <v>6</v>
      </c>
      <c r="O1706" s="4" t="s">
        <v>6</v>
      </c>
      <c r="P1706" s="4" t="s">
        <v>6</v>
      </c>
      <c r="Q1706" s="4" t="s">
        <v>6</v>
      </c>
      <c r="R1706" s="4" t="s">
        <v>6</v>
      </c>
      <c r="S1706" s="4" t="s">
        <v>6</v>
      </c>
      <c r="T1706" s="4" t="s">
        <v>6</v>
      </c>
      <c r="U1706" s="4" t="s">
        <v>6</v>
      </c>
    </row>
    <row r="1707" spans="1:22">
      <c r="A1707" t="n">
        <v>12839</v>
      </c>
      <c r="B1707" s="40" t="n">
        <v>36</v>
      </c>
      <c r="C1707" s="7" t="n">
        <v>8</v>
      </c>
      <c r="D1707" s="7" t="n">
        <v>0</v>
      </c>
      <c r="E1707" s="7" t="n">
        <v>0</v>
      </c>
      <c r="F1707" s="7" t="s">
        <v>156</v>
      </c>
      <c r="G1707" s="7" t="s">
        <v>178</v>
      </c>
      <c r="H1707" s="7" t="s">
        <v>179</v>
      </c>
      <c r="I1707" s="7" t="s">
        <v>180</v>
      </c>
      <c r="J1707" s="7" t="s">
        <v>12</v>
      </c>
      <c r="K1707" s="7" t="s">
        <v>12</v>
      </c>
      <c r="L1707" s="7" t="s">
        <v>12</v>
      </c>
      <c r="M1707" s="7" t="s">
        <v>12</v>
      </c>
      <c r="N1707" s="7" t="s">
        <v>12</v>
      </c>
      <c r="O1707" s="7" t="s">
        <v>12</v>
      </c>
      <c r="P1707" s="7" t="s">
        <v>12</v>
      </c>
      <c r="Q1707" s="7" t="s">
        <v>12</v>
      </c>
      <c r="R1707" s="7" t="s">
        <v>12</v>
      </c>
      <c r="S1707" s="7" t="s">
        <v>12</v>
      </c>
      <c r="T1707" s="7" t="s">
        <v>12</v>
      </c>
      <c r="U1707" s="7" t="s">
        <v>12</v>
      </c>
    </row>
    <row r="1708" spans="1:22">
      <c r="A1708" t="s">
        <v>4</v>
      </c>
      <c r="B1708" s="4" t="s">
        <v>5</v>
      </c>
      <c r="C1708" s="4" t="s">
        <v>13</v>
      </c>
      <c r="D1708" s="4" t="s">
        <v>10</v>
      </c>
      <c r="E1708" s="4" t="s">
        <v>13</v>
      </c>
      <c r="F1708" s="4" t="s">
        <v>6</v>
      </c>
      <c r="G1708" s="4" t="s">
        <v>6</v>
      </c>
      <c r="H1708" s="4" t="s">
        <v>6</v>
      </c>
      <c r="I1708" s="4" t="s">
        <v>6</v>
      </c>
      <c r="J1708" s="4" t="s">
        <v>6</v>
      </c>
      <c r="K1708" s="4" t="s">
        <v>6</v>
      </c>
      <c r="L1708" s="4" t="s">
        <v>6</v>
      </c>
      <c r="M1708" s="4" t="s">
        <v>6</v>
      </c>
      <c r="N1708" s="4" t="s">
        <v>6</v>
      </c>
      <c r="O1708" s="4" t="s">
        <v>6</v>
      </c>
      <c r="P1708" s="4" t="s">
        <v>6</v>
      </c>
      <c r="Q1708" s="4" t="s">
        <v>6</v>
      </c>
      <c r="R1708" s="4" t="s">
        <v>6</v>
      </c>
      <c r="S1708" s="4" t="s">
        <v>6</v>
      </c>
      <c r="T1708" s="4" t="s">
        <v>6</v>
      </c>
      <c r="U1708" s="4" t="s">
        <v>6</v>
      </c>
    </row>
    <row r="1709" spans="1:22">
      <c r="A1709" t="n">
        <v>12898</v>
      </c>
      <c r="B1709" s="40" t="n">
        <v>36</v>
      </c>
      <c r="C1709" s="7" t="n">
        <v>8</v>
      </c>
      <c r="D1709" s="7" t="n">
        <v>18</v>
      </c>
      <c r="E1709" s="7" t="n">
        <v>0</v>
      </c>
      <c r="F1709" s="7" t="s">
        <v>100</v>
      </c>
      <c r="G1709" s="7" t="s">
        <v>181</v>
      </c>
      <c r="H1709" s="7" t="s">
        <v>12</v>
      </c>
      <c r="I1709" s="7" t="s">
        <v>12</v>
      </c>
      <c r="J1709" s="7" t="s">
        <v>12</v>
      </c>
      <c r="K1709" s="7" t="s">
        <v>12</v>
      </c>
      <c r="L1709" s="7" t="s">
        <v>12</v>
      </c>
      <c r="M1709" s="7" t="s">
        <v>12</v>
      </c>
      <c r="N1709" s="7" t="s">
        <v>12</v>
      </c>
      <c r="O1709" s="7" t="s">
        <v>12</v>
      </c>
      <c r="P1709" s="7" t="s">
        <v>12</v>
      </c>
      <c r="Q1709" s="7" t="s">
        <v>12</v>
      </c>
      <c r="R1709" s="7" t="s">
        <v>12</v>
      </c>
      <c r="S1709" s="7" t="s">
        <v>12</v>
      </c>
      <c r="T1709" s="7" t="s">
        <v>12</v>
      </c>
      <c r="U1709" s="7" t="s">
        <v>12</v>
      </c>
    </row>
    <row r="1710" spans="1:22">
      <c r="A1710" t="s">
        <v>4</v>
      </c>
      <c r="B1710" s="4" t="s">
        <v>5</v>
      </c>
      <c r="C1710" s="4" t="s">
        <v>13</v>
      </c>
      <c r="D1710" s="4" t="s">
        <v>10</v>
      </c>
      <c r="E1710" s="4" t="s">
        <v>13</v>
      </c>
      <c r="F1710" s="4" t="s">
        <v>6</v>
      </c>
      <c r="G1710" s="4" t="s">
        <v>6</v>
      </c>
      <c r="H1710" s="4" t="s">
        <v>6</v>
      </c>
      <c r="I1710" s="4" t="s">
        <v>6</v>
      </c>
      <c r="J1710" s="4" t="s">
        <v>6</v>
      </c>
      <c r="K1710" s="4" t="s">
        <v>6</v>
      </c>
      <c r="L1710" s="4" t="s">
        <v>6</v>
      </c>
      <c r="M1710" s="4" t="s">
        <v>6</v>
      </c>
      <c r="N1710" s="4" t="s">
        <v>6</v>
      </c>
      <c r="O1710" s="4" t="s">
        <v>6</v>
      </c>
      <c r="P1710" s="4" t="s">
        <v>6</v>
      </c>
      <c r="Q1710" s="4" t="s">
        <v>6</v>
      </c>
      <c r="R1710" s="4" t="s">
        <v>6</v>
      </c>
      <c r="S1710" s="4" t="s">
        <v>6</v>
      </c>
      <c r="T1710" s="4" t="s">
        <v>6</v>
      </c>
      <c r="U1710" s="4" t="s">
        <v>6</v>
      </c>
    </row>
    <row r="1711" spans="1:22">
      <c r="A1711" t="n">
        <v>12944</v>
      </c>
      <c r="B1711" s="40" t="n">
        <v>36</v>
      </c>
      <c r="C1711" s="7" t="n">
        <v>8</v>
      </c>
      <c r="D1711" s="7" t="n">
        <v>28</v>
      </c>
      <c r="E1711" s="7" t="n">
        <v>0</v>
      </c>
      <c r="F1711" s="7" t="s">
        <v>156</v>
      </c>
      <c r="G1711" s="7" t="s">
        <v>182</v>
      </c>
      <c r="H1711" s="7" t="s">
        <v>183</v>
      </c>
      <c r="I1711" s="7" t="s">
        <v>12</v>
      </c>
      <c r="J1711" s="7" t="s">
        <v>12</v>
      </c>
      <c r="K1711" s="7" t="s">
        <v>12</v>
      </c>
      <c r="L1711" s="7" t="s">
        <v>12</v>
      </c>
      <c r="M1711" s="7" t="s">
        <v>12</v>
      </c>
      <c r="N1711" s="7" t="s">
        <v>12</v>
      </c>
      <c r="O1711" s="7" t="s">
        <v>12</v>
      </c>
      <c r="P1711" s="7" t="s">
        <v>12</v>
      </c>
      <c r="Q1711" s="7" t="s">
        <v>12</v>
      </c>
      <c r="R1711" s="7" t="s">
        <v>12</v>
      </c>
      <c r="S1711" s="7" t="s">
        <v>12</v>
      </c>
      <c r="T1711" s="7" t="s">
        <v>12</v>
      </c>
      <c r="U1711" s="7" t="s">
        <v>12</v>
      </c>
    </row>
    <row r="1712" spans="1:22">
      <c r="A1712" t="s">
        <v>4</v>
      </c>
      <c r="B1712" s="4" t="s">
        <v>5</v>
      </c>
      <c r="C1712" s="4" t="s">
        <v>13</v>
      </c>
      <c r="D1712" s="4" t="s">
        <v>10</v>
      </c>
      <c r="E1712" s="4" t="s">
        <v>13</v>
      </c>
      <c r="F1712" s="4" t="s">
        <v>6</v>
      </c>
      <c r="G1712" s="4" t="s">
        <v>6</v>
      </c>
      <c r="H1712" s="4" t="s">
        <v>6</v>
      </c>
      <c r="I1712" s="4" t="s">
        <v>6</v>
      </c>
      <c r="J1712" s="4" t="s">
        <v>6</v>
      </c>
      <c r="K1712" s="4" t="s">
        <v>6</v>
      </c>
      <c r="L1712" s="4" t="s">
        <v>6</v>
      </c>
      <c r="M1712" s="4" t="s">
        <v>6</v>
      </c>
      <c r="N1712" s="4" t="s">
        <v>6</v>
      </c>
      <c r="O1712" s="4" t="s">
        <v>6</v>
      </c>
      <c r="P1712" s="4" t="s">
        <v>6</v>
      </c>
      <c r="Q1712" s="4" t="s">
        <v>6</v>
      </c>
      <c r="R1712" s="4" t="s">
        <v>6</v>
      </c>
      <c r="S1712" s="4" t="s">
        <v>6</v>
      </c>
      <c r="T1712" s="4" t="s">
        <v>6</v>
      </c>
      <c r="U1712" s="4" t="s">
        <v>6</v>
      </c>
    </row>
    <row r="1713" spans="1:21">
      <c r="A1713" t="n">
        <v>12997</v>
      </c>
      <c r="B1713" s="40" t="n">
        <v>36</v>
      </c>
      <c r="C1713" s="7" t="n">
        <v>8</v>
      </c>
      <c r="D1713" s="7" t="n">
        <v>29</v>
      </c>
      <c r="E1713" s="7" t="n">
        <v>0</v>
      </c>
      <c r="F1713" s="7" t="s">
        <v>184</v>
      </c>
      <c r="G1713" s="7" t="s">
        <v>185</v>
      </c>
      <c r="H1713" s="7" t="s">
        <v>178</v>
      </c>
      <c r="I1713" s="7" t="s">
        <v>186</v>
      </c>
      <c r="J1713" s="7" t="s">
        <v>187</v>
      </c>
      <c r="K1713" s="7" t="s">
        <v>12</v>
      </c>
      <c r="L1713" s="7" t="s">
        <v>12</v>
      </c>
      <c r="M1713" s="7" t="s">
        <v>12</v>
      </c>
      <c r="N1713" s="7" t="s">
        <v>12</v>
      </c>
      <c r="O1713" s="7" t="s">
        <v>12</v>
      </c>
      <c r="P1713" s="7" t="s">
        <v>12</v>
      </c>
      <c r="Q1713" s="7" t="s">
        <v>12</v>
      </c>
      <c r="R1713" s="7" t="s">
        <v>12</v>
      </c>
      <c r="S1713" s="7" t="s">
        <v>12</v>
      </c>
      <c r="T1713" s="7" t="s">
        <v>12</v>
      </c>
      <c r="U1713" s="7" t="s">
        <v>12</v>
      </c>
    </row>
    <row r="1714" spans="1:21">
      <c r="A1714" t="s">
        <v>4</v>
      </c>
      <c r="B1714" s="4" t="s">
        <v>5</v>
      </c>
      <c r="C1714" s="4" t="s">
        <v>10</v>
      </c>
      <c r="D1714" s="4" t="s">
        <v>6</v>
      </c>
      <c r="E1714" s="4" t="s">
        <v>6</v>
      </c>
      <c r="F1714" s="4" t="s">
        <v>6</v>
      </c>
      <c r="G1714" s="4" t="s">
        <v>13</v>
      </c>
      <c r="H1714" s="4" t="s">
        <v>9</v>
      </c>
      <c r="I1714" s="4" t="s">
        <v>23</v>
      </c>
      <c r="J1714" s="4" t="s">
        <v>23</v>
      </c>
      <c r="K1714" s="4" t="s">
        <v>23</v>
      </c>
      <c r="L1714" s="4" t="s">
        <v>23</v>
      </c>
      <c r="M1714" s="4" t="s">
        <v>23</v>
      </c>
      <c r="N1714" s="4" t="s">
        <v>23</v>
      </c>
      <c r="O1714" s="4" t="s">
        <v>23</v>
      </c>
      <c r="P1714" s="4" t="s">
        <v>6</v>
      </c>
      <c r="Q1714" s="4" t="s">
        <v>6</v>
      </c>
      <c r="R1714" s="4" t="s">
        <v>9</v>
      </c>
      <c r="S1714" s="4" t="s">
        <v>13</v>
      </c>
      <c r="T1714" s="4" t="s">
        <v>9</v>
      </c>
      <c r="U1714" s="4" t="s">
        <v>9</v>
      </c>
      <c r="V1714" s="4" t="s">
        <v>10</v>
      </c>
    </row>
    <row r="1715" spans="1:21">
      <c r="A1715" t="n">
        <v>13072</v>
      </c>
      <c r="B1715" s="16" t="n">
        <v>19</v>
      </c>
      <c r="C1715" s="7" t="n">
        <v>999</v>
      </c>
      <c r="D1715" s="7" t="s">
        <v>188</v>
      </c>
      <c r="E1715" s="7" t="s">
        <v>189</v>
      </c>
      <c r="F1715" s="7" t="s">
        <v>12</v>
      </c>
      <c r="G1715" s="7" t="n">
        <v>0</v>
      </c>
      <c r="H1715" s="7" t="n">
        <v>1</v>
      </c>
      <c r="I1715" s="7" t="n">
        <v>0</v>
      </c>
      <c r="J1715" s="7" t="n">
        <v>0</v>
      </c>
      <c r="K1715" s="7" t="n">
        <v>0</v>
      </c>
      <c r="L1715" s="7" t="n">
        <v>0</v>
      </c>
      <c r="M1715" s="7" t="n">
        <v>1</v>
      </c>
      <c r="N1715" s="7" t="n">
        <v>1.60000002384186</v>
      </c>
      <c r="O1715" s="7" t="n">
        <v>0.0900000035762787</v>
      </c>
      <c r="P1715" s="7" t="s">
        <v>12</v>
      </c>
      <c r="Q1715" s="7" t="s">
        <v>12</v>
      </c>
      <c r="R1715" s="7" t="n">
        <v>-1</v>
      </c>
      <c r="S1715" s="7" t="n">
        <v>0</v>
      </c>
      <c r="T1715" s="7" t="n">
        <v>0</v>
      </c>
      <c r="U1715" s="7" t="n">
        <v>0</v>
      </c>
      <c r="V1715" s="7" t="n">
        <v>0</v>
      </c>
    </row>
    <row r="1716" spans="1:21">
      <c r="A1716" t="s">
        <v>4</v>
      </c>
      <c r="B1716" s="4" t="s">
        <v>5</v>
      </c>
      <c r="C1716" s="4" t="s">
        <v>10</v>
      </c>
      <c r="D1716" s="4" t="s">
        <v>13</v>
      </c>
      <c r="E1716" s="4" t="s">
        <v>13</v>
      </c>
      <c r="F1716" s="4" t="s">
        <v>6</v>
      </c>
    </row>
    <row r="1717" spans="1:21">
      <c r="A1717" t="n">
        <v>13140</v>
      </c>
      <c r="B1717" s="23" t="n">
        <v>20</v>
      </c>
      <c r="C1717" s="7" t="n">
        <v>999</v>
      </c>
      <c r="D1717" s="7" t="n">
        <v>3</v>
      </c>
      <c r="E1717" s="7" t="n">
        <v>10</v>
      </c>
      <c r="F1717" s="7" t="s">
        <v>97</v>
      </c>
    </row>
    <row r="1718" spans="1:21">
      <c r="A1718" t="s">
        <v>4</v>
      </c>
      <c r="B1718" s="4" t="s">
        <v>5</v>
      </c>
      <c r="C1718" s="4" t="s">
        <v>10</v>
      </c>
    </row>
    <row r="1719" spans="1:21">
      <c r="A1719" t="n">
        <v>13158</v>
      </c>
      <c r="B1719" s="30" t="n">
        <v>16</v>
      </c>
      <c r="C1719" s="7" t="n">
        <v>0</v>
      </c>
    </row>
    <row r="1720" spans="1:21">
      <c r="A1720" t="s">
        <v>4</v>
      </c>
      <c r="B1720" s="4" t="s">
        <v>5</v>
      </c>
      <c r="C1720" s="4" t="s">
        <v>13</v>
      </c>
      <c r="D1720" s="4" t="s">
        <v>10</v>
      </c>
      <c r="E1720" s="4" t="s">
        <v>13</v>
      </c>
      <c r="F1720" s="4" t="s">
        <v>6</v>
      </c>
      <c r="G1720" s="4" t="s">
        <v>6</v>
      </c>
      <c r="H1720" s="4" t="s">
        <v>6</v>
      </c>
      <c r="I1720" s="4" t="s">
        <v>6</v>
      </c>
      <c r="J1720" s="4" t="s">
        <v>6</v>
      </c>
      <c r="K1720" s="4" t="s">
        <v>6</v>
      </c>
      <c r="L1720" s="4" t="s">
        <v>6</v>
      </c>
      <c r="M1720" s="4" t="s">
        <v>6</v>
      </c>
      <c r="N1720" s="4" t="s">
        <v>6</v>
      </c>
      <c r="O1720" s="4" t="s">
        <v>6</v>
      </c>
      <c r="P1720" s="4" t="s">
        <v>6</v>
      </c>
      <c r="Q1720" s="4" t="s">
        <v>6</v>
      </c>
      <c r="R1720" s="4" t="s">
        <v>6</v>
      </c>
      <c r="S1720" s="4" t="s">
        <v>6</v>
      </c>
      <c r="T1720" s="4" t="s">
        <v>6</v>
      </c>
      <c r="U1720" s="4" t="s">
        <v>6</v>
      </c>
    </row>
    <row r="1721" spans="1:21">
      <c r="A1721" t="n">
        <v>13161</v>
      </c>
      <c r="B1721" s="40" t="n">
        <v>36</v>
      </c>
      <c r="C1721" s="7" t="n">
        <v>8</v>
      </c>
      <c r="D1721" s="7" t="n">
        <v>999</v>
      </c>
      <c r="E1721" s="7" t="n">
        <v>0</v>
      </c>
      <c r="F1721" s="7" t="s">
        <v>179</v>
      </c>
      <c r="G1721" s="7" t="s">
        <v>180</v>
      </c>
      <c r="H1721" s="7" t="s">
        <v>190</v>
      </c>
      <c r="I1721" s="7" t="s">
        <v>191</v>
      </c>
      <c r="J1721" s="7" t="s">
        <v>12</v>
      </c>
      <c r="K1721" s="7" t="s">
        <v>12</v>
      </c>
      <c r="L1721" s="7" t="s">
        <v>12</v>
      </c>
      <c r="M1721" s="7" t="s">
        <v>12</v>
      </c>
      <c r="N1721" s="7" t="s">
        <v>12</v>
      </c>
      <c r="O1721" s="7" t="s">
        <v>12</v>
      </c>
      <c r="P1721" s="7" t="s">
        <v>12</v>
      </c>
      <c r="Q1721" s="7" t="s">
        <v>12</v>
      </c>
      <c r="R1721" s="7" t="s">
        <v>12</v>
      </c>
      <c r="S1721" s="7" t="s">
        <v>12</v>
      </c>
      <c r="T1721" s="7" t="s">
        <v>12</v>
      </c>
      <c r="U1721" s="7" t="s">
        <v>12</v>
      </c>
    </row>
    <row r="1722" spans="1:21">
      <c r="A1722" t="s">
        <v>4</v>
      </c>
      <c r="B1722" s="4" t="s">
        <v>5</v>
      </c>
      <c r="C1722" s="4" t="s">
        <v>13</v>
      </c>
    </row>
    <row r="1723" spans="1:21">
      <c r="A1723" t="n">
        <v>13232</v>
      </c>
      <c r="B1723" s="49" t="n">
        <v>116</v>
      </c>
      <c r="C1723" s="7" t="n">
        <v>0</v>
      </c>
    </row>
    <row r="1724" spans="1:21">
      <c r="A1724" t="s">
        <v>4</v>
      </c>
      <c r="B1724" s="4" t="s">
        <v>5</v>
      </c>
      <c r="C1724" s="4" t="s">
        <v>13</v>
      </c>
      <c r="D1724" s="4" t="s">
        <v>10</v>
      </c>
    </row>
    <row r="1725" spans="1:21">
      <c r="A1725" t="n">
        <v>13234</v>
      </c>
      <c r="B1725" s="49" t="n">
        <v>116</v>
      </c>
      <c r="C1725" s="7" t="n">
        <v>2</v>
      </c>
      <c r="D1725" s="7" t="n">
        <v>1</v>
      </c>
    </row>
    <row r="1726" spans="1:21">
      <c r="A1726" t="s">
        <v>4</v>
      </c>
      <c r="B1726" s="4" t="s">
        <v>5</v>
      </c>
      <c r="C1726" s="4" t="s">
        <v>13</v>
      </c>
      <c r="D1726" s="4" t="s">
        <v>9</v>
      </c>
    </row>
    <row r="1727" spans="1:21">
      <c r="A1727" t="n">
        <v>13238</v>
      </c>
      <c r="B1727" s="49" t="n">
        <v>116</v>
      </c>
      <c r="C1727" s="7" t="n">
        <v>5</v>
      </c>
      <c r="D1727" s="7" t="n">
        <v>1101004800</v>
      </c>
    </row>
    <row r="1728" spans="1:21">
      <c r="A1728" t="s">
        <v>4</v>
      </c>
      <c r="B1728" s="4" t="s">
        <v>5</v>
      </c>
      <c r="C1728" s="4" t="s">
        <v>13</v>
      </c>
      <c r="D1728" s="4" t="s">
        <v>10</v>
      </c>
    </row>
    <row r="1729" spans="1:22">
      <c r="A1729" t="n">
        <v>13244</v>
      </c>
      <c r="B1729" s="49" t="n">
        <v>116</v>
      </c>
      <c r="C1729" s="7" t="n">
        <v>6</v>
      </c>
      <c r="D1729" s="7" t="n">
        <v>1</v>
      </c>
    </row>
    <row r="1730" spans="1:22">
      <c r="A1730" t="s">
        <v>4</v>
      </c>
      <c r="B1730" s="4" t="s">
        <v>5</v>
      </c>
      <c r="C1730" s="4" t="s">
        <v>10</v>
      </c>
      <c r="D1730" s="4" t="s">
        <v>23</v>
      </c>
      <c r="E1730" s="4" t="s">
        <v>23</v>
      </c>
      <c r="F1730" s="4" t="s">
        <v>23</v>
      </c>
      <c r="G1730" s="4" t="s">
        <v>23</v>
      </c>
    </row>
    <row r="1731" spans="1:22">
      <c r="A1731" t="n">
        <v>13248</v>
      </c>
      <c r="B1731" s="39" t="n">
        <v>46</v>
      </c>
      <c r="C1731" s="7" t="n">
        <v>0</v>
      </c>
      <c r="D1731" s="7" t="n">
        <v>0</v>
      </c>
      <c r="E1731" s="7" t="n">
        <v>8</v>
      </c>
      <c r="F1731" s="7" t="n">
        <v>280.5</v>
      </c>
      <c r="G1731" s="7" t="n">
        <v>0</v>
      </c>
    </row>
    <row r="1732" spans="1:22">
      <c r="A1732" t="s">
        <v>4</v>
      </c>
      <c r="B1732" s="4" t="s">
        <v>5</v>
      </c>
      <c r="C1732" s="4" t="s">
        <v>10</v>
      </c>
      <c r="D1732" s="4" t="s">
        <v>23</v>
      </c>
      <c r="E1732" s="4" t="s">
        <v>23</v>
      </c>
      <c r="F1732" s="4" t="s">
        <v>23</v>
      </c>
      <c r="G1732" s="4" t="s">
        <v>23</v>
      </c>
    </row>
    <row r="1733" spans="1:22">
      <c r="A1733" t="n">
        <v>13267</v>
      </c>
      <c r="B1733" s="39" t="n">
        <v>46</v>
      </c>
      <c r="C1733" s="7" t="n">
        <v>18</v>
      </c>
      <c r="D1733" s="7" t="n">
        <v>0.600000023841858</v>
      </c>
      <c r="E1733" s="7" t="n">
        <v>8</v>
      </c>
      <c r="F1733" s="7" t="n">
        <v>279.399993896484</v>
      </c>
      <c r="G1733" s="7" t="n">
        <v>0</v>
      </c>
    </row>
    <row r="1734" spans="1:22">
      <c r="A1734" t="s">
        <v>4</v>
      </c>
      <c r="B1734" s="4" t="s">
        <v>5</v>
      </c>
      <c r="C1734" s="4" t="s">
        <v>10</v>
      </c>
      <c r="D1734" s="4" t="s">
        <v>23</v>
      </c>
      <c r="E1734" s="4" t="s">
        <v>23</v>
      </c>
      <c r="F1734" s="4" t="s">
        <v>23</v>
      </c>
      <c r="G1734" s="4" t="s">
        <v>23</v>
      </c>
    </row>
    <row r="1735" spans="1:22">
      <c r="A1735" t="n">
        <v>13286</v>
      </c>
      <c r="B1735" s="39" t="n">
        <v>46</v>
      </c>
      <c r="C1735" s="7" t="n">
        <v>28</v>
      </c>
      <c r="D1735" s="7" t="n">
        <v>0.600000023841858</v>
      </c>
      <c r="E1735" s="7" t="n">
        <v>8</v>
      </c>
      <c r="F1735" s="7" t="n">
        <v>300</v>
      </c>
      <c r="G1735" s="7" t="n">
        <v>180</v>
      </c>
    </row>
    <row r="1736" spans="1:22">
      <c r="A1736" t="s">
        <v>4</v>
      </c>
      <c r="B1736" s="4" t="s">
        <v>5</v>
      </c>
      <c r="C1736" s="4" t="s">
        <v>10</v>
      </c>
      <c r="D1736" s="4" t="s">
        <v>23</v>
      </c>
      <c r="E1736" s="4" t="s">
        <v>23</v>
      </c>
      <c r="F1736" s="4" t="s">
        <v>23</v>
      </c>
      <c r="G1736" s="4" t="s">
        <v>23</v>
      </c>
    </row>
    <row r="1737" spans="1:22">
      <c r="A1737" t="n">
        <v>13305</v>
      </c>
      <c r="B1737" s="39" t="n">
        <v>46</v>
      </c>
      <c r="C1737" s="7" t="n">
        <v>29</v>
      </c>
      <c r="D1737" s="7" t="n">
        <v>-0.509999990463257</v>
      </c>
      <c r="E1737" s="7" t="n">
        <v>8</v>
      </c>
      <c r="F1737" s="7" t="n">
        <v>299</v>
      </c>
      <c r="G1737" s="7" t="n">
        <v>180</v>
      </c>
    </row>
    <row r="1738" spans="1:22">
      <c r="A1738" t="s">
        <v>4</v>
      </c>
      <c r="B1738" s="4" t="s">
        <v>5</v>
      </c>
      <c r="C1738" s="4" t="s">
        <v>10</v>
      </c>
      <c r="D1738" s="4" t="s">
        <v>10</v>
      </c>
      <c r="E1738" s="4" t="s">
        <v>10</v>
      </c>
    </row>
    <row r="1739" spans="1:22">
      <c r="A1739" t="n">
        <v>13324</v>
      </c>
      <c r="B1739" s="53" t="n">
        <v>61</v>
      </c>
      <c r="C1739" s="7" t="n">
        <v>28</v>
      </c>
      <c r="D1739" s="7" t="n">
        <v>0</v>
      </c>
      <c r="E1739" s="7" t="n">
        <v>0</v>
      </c>
    </row>
    <row r="1740" spans="1:22">
      <c r="A1740" t="s">
        <v>4</v>
      </c>
      <c r="B1740" s="4" t="s">
        <v>5</v>
      </c>
      <c r="C1740" s="4" t="s">
        <v>10</v>
      </c>
      <c r="D1740" s="4" t="s">
        <v>10</v>
      </c>
      <c r="E1740" s="4" t="s">
        <v>10</v>
      </c>
    </row>
    <row r="1741" spans="1:22">
      <c r="A1741" t="n">
        <v>13331</v>
      </c>
      <c r="B1741" s="53" t="n">
        <v>61</v>
      </c>
      <c r="C1741" s="7" t="n">
        <v>29</v>
      </c>
      <c r="D1741" s="7" t="n">
        <v>0</v>
      </c>
      <c r="E1741" s="7" t="n">
        <v>0</v>
      </c>
    </row>
    <row r="1742" spans="1:22">
      <c r="A1742" t="s">
        <v>4</v>
      </c>
      <c r="B1742" s="4" t="s">
        <v>5</v>
      </c>
      <c r="C1742" s="4" t="s">
        <v>10</v>
      </c>
      <c r="D1742" s="4" t="s">
        <v>23</v>
      </c>
      <c r="E1742" s="4" t="s">
        <v>23</v>
      </c>
      <c r="F1742" s="4" t="s">
        <v>23</v>
      </c>
      <c r="G1742" s="4" t="s">
        <v>23</v>
      </c>
    </row>
    <row r="1743" spans="1:22">
      <c r="A1743" t="n">
        <v>13338</v>
      </c>
      <c r="B1743" s="39" t="n">
        <v>46</v>
      </c>
      <c r="C1743" s="7" t="n">
        <v>999</v>
      </c>
      <c r="D1743" s="7" t="n">
        <v>0</v>
      </c>
      <c r="E1743" s="7" t="n">
        <v>8</v>
      </c>
      <c r="F1743" s="7" t="n">
        <v>289.5</v>
      </c>
      <c r="G1743" s="7" t="n">
        <v>0</v>
      </c>
    </row>
    <row r="1744" spans="1:22">
      <c r="A1744" t="s">
        <v>4</v>
      </c>
      <c r="B1744" s="4" t="s">
        <v>5</v>
      </c>
      <c r="C1744" s="4" t="s">
        <v>10</v>
      </c>
      <c r="D1744" s="4" t="s">
        <v>9</v>
      </c>
    </row>
    <row r="1745" spans="1:7">
      <c r="A1745" t="n">
        <v>13357</v>
      </c>
      <c r="B1745" s="42" t="n">
        <v>43</v>
      </c>
      <c r="C1745" s="7" t="n">
        <v>999</v>
      </c>
      <c r="D1745" s="7" t="n">
        <v>16</v>
      </c>
    </row>
    <row r="1746" spans="1:7">
      <c r="A1746" t="s">
        <v>4</v>
      </c>
      <c r="B1746" s="4" t="s">
        <v>5</v>
      </c>
      <c r="C1746" s="4" t="s">
        <v>10</v>
      </c>
      <c r="D1746" s="4" t="s">
        <v>13</v>
      </c>
      <c r="E1746" s="4" t="s">
        <v>13</v>
      </c>
      <c r="F1746" s="4" t="s">
        <v>6</v>
      </c>
    </row>
    <row r="1747" spans="1:7">
      <c r="A1747" t="n">
        <v>13364</v>
      </c>
      <c r="B1747" s="46" t="n">
        <v>47</v>
      </c>
      <c r="C1747" s="7" t="n">
        <v>999</v>
      </c>
      <c r="D1747" s="7" t="n">
        <v>0</v>
      </c>
      <c r="E1747" s="7" t="n">
        <v>0</v>
      </c>
      <c r="F1747" s="7" t="s">
        <v>121</v>
      </c>
    </row>
    <row r="1748" spans="1:7">
      <c r="A1748" t="s">
        <v>4</v>
      </c>
      <c r="B1748" s="4" t="s">
        <v>5</v>
      </c>
      <c r="C1748" s="4" t="s">
        <v>10</v>
      </c>
    </row>
    <row r="1749" spans="1:7">
      <c r="A1749" t="n">
        <v>13386</v>
      </c>
      <c r="B1749" s="30" t="n">
        <v>16</v>
      </c>
      <c r="C1749" s="7" t="n">
        <v>0</v>
      </c>
    </row>
    <row r="1750" spans="1:7">
      <c r="A1750" t="s">
        <v>4</v>
      </c>
      <c r="B1750" s="4" t="s">
        <v>5</v>
      </c>
      <c r="C1750" s="4" t="s">
        <v>10</v>
      </c>
      <c r="D1750" s="4" t="s">
        <v>13</v>
      </c>
      <c r="E1750" s="4" t="s">
        <v>6</v>
      </c>
      <c r="F1750" s="4" t="s">
        <v>23</v>
      </c>
      <c r="G1750" s="4" t="s">
        <v>23</v>
      </c>
      <c r="H1750" s="4" t="s">
        <v>23</v>
      </c>
    </row>
    <row r="1751" spans="1:7">
      <c r="A1751" t="n">
        <v>13389</v>
      </c>
      <c r="B1751" s="41" t="n">
        <v>48</v>
      </c>
      <c r="C1751" s="7" t="n">
        <v>999</v>
      </c>
      <c r="D1751" s="7" t="n">
        <v>0</v>
      </c>
      <c r="E1751" s="7" t="s">
        <v>92</v>
      </c>
      <c r="F1751" s="7" t="n">
        <v>0</v>
      </c>
      <c r="G1751" s="7" t="n">
        <v>1</v>
      </c>
      <c r="H1751" s="7" t="n">
        <v>0</v>
      </c>
    </row>
    <row r="1752" spans="1:7">
      <c r="A1752" t="s">
        <v>4</v>
      </c>
      <c r="B1752" s="4" t="s">
        <v>5</v>
      </c>
      <c r="C1752" s="4" t="s">
        <v>10</v>
      </c>
      <c r="D1752" s="4" t="s">
        <v>9</v>
      </c>
    </row>
    <row r="1753" spans="1:7">
      <c r="A1753" t="n">
        <v>13413</v>
      </c>
      <c r="B1753" s="42" t="n">
        <v>43</v>
      </c>
      <c r="C1753" s="7" t="n">
        <v>999</v>
      </c>
      <c r="D1753" s="7" t="n">
        <v>128</v>
      </c>
    </row>
    <row r="1754" spans="1:7">
      <c r="A1754" t="s">
        <v>4</v>
      </c>
      <c r="B1754" s="4" t="s">
        <v>5</v>
      </c>
      <c r="C1754" s="4" t="s">
        <v>10</v>
      </c>
      <c r="D1754" s="4" t="s">
        <v>13</v>
      </c>
      <c r="E1754" s="4" t="s">
        <v>6</v>
      </c>
      <c r="F1754" s="4" t="s">
        <v>23</v>
      </c>
      <c r="G1754" s="4" t="s">
        <v>23</v>
      </c>
      <c r="H1754" s="4" t="s">
        <v>23</v>
      </c>
    </row>
    <row r="1755" spans="1:7">
      <c r="A1755" t="n">
        <v>13420</v>
      </c>
      <c r="B1755" s="41" t="n">
        <v>48</v>
      </c>
      <c r="C1755" s="7" t="n">
        <v>999</v>
      </c>
      <c r="D1755" s="7" t="n">
        <v>0</v>
      </c>
      <c r="E1755" s="7" t="s">
        <v>192</v>
      </c>
      <c r="F1755" s="7" t="n">
        <v>-1</v>
      </c>
      <c r="G1755" s="7" t="n">
        <v>1</v>
      </c>
      <c r="H1755" s="7" t="n">
        <v>0</v>
      </c>
    </row>
    <row r="1756" spans="1:7">
      <c r="A1756" t="s">
        <v>4</v>
      </c>
      <c r="B1756" s="4" t="s">
        <v>5</v>
      </c>
      <c r="C1756" s="4" t="s">
        <v>13</v>
      </c>
      <c r="D1756" s="4" t="s">
        <v>10</v>
      </c>
      <c r="E1756" s="4" t="s">
        <v>6</v>
      </c>
      <c r="F1756" s="4" t="s">
        <v>6</v>
      </c>
      <c r="G1756" s="4" t="s">
        <v>6</v>
      </c>
      <c r="H1756" s="4" t="s">
        <v>6</v>
      </c>
    </row>
    <row r="1757" spans="1:7">
      <c r="A1757" t="n">
        <v>13447</v>
      </c>
      <c r="B1757" s="29" t="n">
        <v>51</v>
      </c>
      <c r="C1757" s="7" t="n">
        <v>3</v>
      </c>
      <c r="D1757" s="7" t="n">
        <v>999</v>
      </c>
      <c r="E1757" s="7" t="s">
        <v>73</v>
      </c>
      <c r="F1757" s="7" t="s">
        <v>74</v>
      </c>
      <c r="G1757" s="7" t="s">
        <v>75</v>
      </c>
      <c r="H1757" s="7" t="s">
        <v>76</v>
      </c>
    </row>
    <row r="1758" spans="1:7">
      <c r="A1758" t="s">
        <v>4</v>
      </c>
      <c r="B1758" s="4" t="s">
        <v>5</v>
      </c>
      <c r="C1758" s="4" t="s">
        <v>13</v>
      </c>
      <c r="D1758" s="4" t="s">
        <v>13</v>
      </c>
      <c r="E1758" s="4" t="s">
        <v>23</v>
      </c>
      <c r="F1758" s="4" t="s">
        <v>23</v>
      </c>
      <c r="G1758" s="4" t="s">
        <v>23</v>
      </c>
      <c r="H1758" s="4" t="s">
        <v>10</v>
      </c>
    </row>
    <row r="1759" spans="1:7">
      <c r="A1759" t="n">
        <v>13460</v>
      </c>
      <c r="B1759" s="50" t="n">
        <v>45</v>
      </c>
      <c r="C1759" s="7" t="n">
        <v>2</v>
      </c>
      <c r="D1759" s="7" t="n">
        <v>3</v>
      </c>
      <c r="E1759" s="7" t="n">
        <v>0</v>
      </c>
      <c r="F1759" s="7" t="n">
        <v>8.89999961853027</v>
      </c>
      <c r="G1759" s="7" t="n">
        <v>284.25</v>
      </c>
      <c r="H1759" s="7" t="n">
        <v>0</v>
      </c>
    </row>
    <row r="1760" spans="1:7">
      <c r="A1760" t="s">
        <v>4</v>
      </c>
      <c r="B1760" s="4" t="s">
        <v>5</v>
      </c>
      <c r="C1760" s="4" t="s">
        <v>13</v>
      </c>
      <c r="D1760" s="4" t="s">
        <v>13</v>
      </c>
      <c r="E1760" s="4" t="s">
        <v>23</v>
      </c>
      <c r="F1760" s="4" t="s">
        <v>23</v>
      </c>
      <c r="G1760" s="4" t="s">
        <v>23</v>
      </c>
      <c r="H1760" s="4" t="s">
        <v>10</v>
      </c>
      <c r="I1760" s="4" t="s">
        <v>13</v>
      </c>
    </row>
    <row r="1761" spans="1:9">
      <c r="A1761" t="n">
        <v>13477</v>
      </c>
      <c r="B1761" s="50" t="n">
        <v>45</v>
      </c>
      <c r="C1761" s="7" t="n">
        <v>4</v>
      </c>
      <c r="D1761" s="7" t="n">
        <v>3</v>
      </c>
      <c r="E1761" s="7" t="n">
        <v>11</v>
      </c>
      <c r="F1761" s="7" t="n">
        <v>33</v>
      </c>
      <c r="G1761" s="7" t="n">
        <v>0</v>
      </c>
      <c r="H1761" s="7" t="n">
        <v>0</v>
      </c>
      <c r="I1761" s="7" t="n">
        <v>0</v>
      </c>
    </row>
    <row r="1762" spans="1:9">
      <c r="A1762" t="s">
        <v>4</v>
      </c>
      <c r="B1762" s="4" t="s">
        <v>5</v>
      </c>
      <c r="C1762" s="4" t="s">
        <v>13</v>
      </c>
      <c r="D1762" s="4" t="s">
        <v>13</v>
      </c>
      <c r="E1762" s="4" t="s">
        <v>23</v>
      </c>
      <c r="F1762" s="4" t="s">
        <v>10</v>
      </c>
    </row>
    <row r="1763" spans="1:9">
      <c r="A1763" t="n">
        <v>13495</v>
      </c>
      <c r="B1763" s="50" t="n">
        <v>45</v>
      </c>
      <c r="C1763" s="7" t="n">
        <v>5</v>
      </c>
      <c r="D1763" s="7" t="n">
        <v>3</v>
      </c>
      <c r="E1763" s="7" t="n">
        <v>5.80000019073486</v>
      </c>
      <c r="F1763" s="7" t="n">
        <v>0</v>
      </c>
    </row>
    <row r="1764" spans="1:9">
      <c r="A1764" t="s">
        <v>4</v>
      </c>
      <c r="B1764" s="4" t="s">
        <v>5</v>
      </c>
      <c r="C1764" s="4" t="s">
        <v>13</v>
      </c>
      <c r="D1764" s="4" t="s">
        <v>13</v>
      </c>
      <c r="E1764" s="4" t="s">
        <v>23</v>
      </c>
      <c r="F1764" s="4" t="s">
        <v>10</v>
      </c>
    </row>
    <row r="1765" spans="1:9">
      <c r="A1765" t="n">
        <v>13504</v>
      </c>
      <c r="B1765" s="50" t="n">
        <v>45</v>
      </c>
      <c r="C1765" s="7" t="n">
        <v>11</v>
      </c>
      <c r="D1765" s="7" t="n">
        <v>3</v>
      </c>
      <c r="E1765" s="7" t="n">
        <v>38</v>
      </c>
      <c r="F1765" s="7" t="n">
        <v>0</v>
      </c>
    </row>
    <row r="1766" spans="1:9">
      <c r="A1766" t="s">
        <v>4</v>
      </c>
      <c r="B1766" s="4" t="s">
        <v>5</v>
      </c>
      <c r="C1766" s="4" t="s">
        <v>10</v>
      </c>
      <c r="D1766" s="4" t="s">
        <v>10</v>
      </c>
      <c r="E1766" s="4" t="s">
        <v>23</v>
      </c>
      <c r="F1766" s="4" t="s">
        <v>23</v>
      </c>
      <c r="G1766" s="4" t="s">
        <v>23</v>
      </c>
      <c r="H1766" s="4" t="s">
        <v>23</v>
      </c>
      <c r="I1766" s="4" t="s">
        <v>13</v>
      </c>
      <c r="J1766" s="4" t="s">
        <v>10</v>
      </c>
    </row>
    <row r="1767" spans="1:9">
      <c r="A1767" t="n">
        <v>13513</v>
      </c>
      <c r="B1767" s="57" t="n">
        <v>55</v>
      </c>
      <c r="C1767" s="7" t="n">
        <v>0</v>
      </c>
      <c r="D1767" s="7" t="n">
        <v>65533</v>
      </c>
      <c r="E1767" s="7" t="n">
        <v>0</v>
      </c>
      <c r="F1767" s="7" t="n">
        <v>8</v>
      </c>
      <c r="G1767" s="7" t="n">
        <v>289.5</v>
      </c>
      <c r="H1767" s="7" t="n">
        <v>2.79999995231628</v>
      </c>
      <c r="I1767" s="7" t="n">
        <v>2</v>
      </c>
      <c r="J1767" s="7" t="n">
        <v>0</v>
      </c>
    </row>
    <row r="1768" spans="1:9">
      <c r="A1768" t="s">
        <v>4</v>
      </c>
      <c r="B1768" s="4" t="s">
        <v>5</v>
      </c>
      <c r="C1768" s="4" t="s">
        <v>10</v>
      </c>
    </row>
    <row r="1769" spans="1:9">
      <c r="A1769" t="n">
        <v>13537</v>
      </c>
      <c r="B1769" s="30" t="n">
        <v>16</v>
      </c>
      <c r="C1769" s="7" t="n">
        <v>100</v>
      </c>
    </row>
    <row r="1770" spans="1:9">
      <c r="A1770" t="s">
        <v>4</v>
      </c>
      <c r="B1770" s="4" t="s">
        <v>5</v>
      </c>
      <c r="C1770" s="4" t="s">
        <v>10</v>
      </c>
      <c r="D1770" s="4" t="s">
        <v>10</v>
      </c>
      <c r="E1770" s="4" t="s">
        <v>23</v>
      </c>
      <c r="F1770" s="4" t="s">
        <v>23</v>
      </c>
      <c r="G1770" s="4" t="s">
        <v>23</v>
      </c>
      <c r="H1770" s="4" t="s">
        <v>23</v>
      </c>
      <c r="I1770" s="4" t="s">
        <v>13</v>
      </c>
      <c r="J1770" s="4" t="s">
        <v>10</v>
      </c>
    </row>
    <row r="1771" spans="1:9">
      <c r="A1771" t="n">
        <v>13540</v>
      </c>
      <c r="B1771" s="57" t="n">
        <v>55</v>
      </c>
      <c r="C1771" s="7" t="n">
        <v>18</v>
      </c>
      <c r="D1771" s="7" t="n">
        <v>65533</v>
      </c>
      <c r="E1771" s="7" t="n">
        <v>0.600000023841858</v>
      </c>
      <c r="F1771" s="7" t="n">
        <v>8</v>
      </c>
      <c r="G1771" s="7" t="n">
        <v>288.399993896484</v>
      </c>
      <c r="H1771" s="7" t="n">
        <v>2.79999995231628</v>
      </c>
      <c r="I1771" s="7" t="n">
        <v>2</v>
      </c>
      <c r="J1771" s="7" t="n">
        <v>0</v>
      </c>
    </row>
    <row r="1772" spans="1:9">
      <c r="A1772" t="s">
        <v>4</v>
      </c>
      <c r="B1772" s="4" t="s">
        <v>5</v>
      </c>
      <c r="C1772" s="4" t="s">
        <v>13</v>
      </c>
      <c r="D1772" s="4" t="s">
        <v>13</v>
      </c>
      <c r="E1772" s="4" t="s">
        <v>23</v>
      </c>
      <c r="F1772" s="4" t="s">
        <v>23</v>
      </c>
      <c r="G1772" s="4" t="s">
        <v>23</v>
      </c>
      <c r="H1772" s="4" t="s">
        <v>10</v>
      </c>
    </row>
    <row r="1773" spans="1:9">
      <c r="A1773" t="n">
        <v>13564</v>
      </c>
      <c r="B1773" s="50" t="n">
        <v>45</v>
      </c>
      <c r="C1773" s="7" t="n">
        <v>2</v>
      </c>
      <c r="D1773" s="7" t="n">
        <v>3</v>
      </c>
      <c r="E1773" s="7" t="n">
        <v>0</v>
      </c>
      <c r="F1773" s="7" t="n">
        <v>8.89999961853027</v>
      </c>
      <c r="G1773" s="7" t="n">
        <v>288.25</v>
      </c>
      <c r="H1773" s="7" t="n">
        <v>3000</v>
      </c>
    </row>
    <row r="1774" spans="1:9">
      <c r="A1774" t="s">
        <v>4</v>
      </c>
      <c r="B1774" s="4" t="s">
        <v>5</v>
      </c>
      <c r="C1774" s="4" t="s">
        <v>13</v>
      </c>
      <c r="D1774" s="4" t="s">
        <v>13</v>
      </c>
      <c r="E1774" s="4" t="s">
        <v>23</v>
      </c>
      <c r="F1774" s="4" t="s">
        <v>10</v>
      </c>
    </row>
    <row r="1775" spans="1:9">
      <c r="A1775" t="n">
        <v>13581</v>
      </c>
      <c r="B1775" s="50" t="n">
        <v>45</v>
      </c>
      <c r="C1775" s="7" t="n">
        <v>5</v>
      </c>
      <c r="D1775" s="7" t="n">
        <v>3</v>
      </c>
      <c r="E1775" s="7" t="n">
        <v>4.30000019073486</v>
      </c>
      <c r="F1775" s="7" t="n">
        <v>3000</v>
      </c>
    </row>
    <row r="1776" spans="1:9">
      <c r="A1776" t="s">
        <v>4</v>
      </c>
      <c r="B1776" s="4" t="s">
        <v>5</v>
      </c>
      <c r="C1776" s="4" t="s">
        <v>13</v>
      </c>
      <c r="D1776" s="4" t="s">
        <v>10</v>
      </c>
      <c r="E1776" s="4" t="s">
        <v>23</v>
      </c>
    </row>
    <row r="1777" spans="1:10">
      <c r="A1777" t="n">
        <v>13590</v>
      </c>
      <c r="B1777" s="26" t="n">
        <v>58</v>
      </c>
      <c r="C1777" s="7" t="n">
        <v>100</v>
      </c>
      <c r="D1777" s="7" t="n">
        <v>1000</v>
      </c>
      <c r="E1777" s="7" t="n">
        <v>1</v>
      </c>
    </row>
    <row r="1778" spans="1:10">
      <c r="A1778" t="s">
        <v>4</v>
      </c>
      <c r="B1778" s="4" t="s">
        <v>5</v>
      </c>
      <c r="C1778" s="4" t="s">
        <v>13</v>
      </c>
      <c r="D1778" s="4" t="s">
        <v>10</v>
      </c>
    </row>
    <row r="1779" spans="1:10">
      <c r="A1779" t="n">
        <v>13598</v>
      </c>
      <c r="B1779" s="26" t="n">
        <v>58</v>
      </c>
      <c r="C1779" s="7" t="n">
        <v>255</v>
      </c>
      <c r="D1779" s="7" t="n">
        <v>0</v>
      </c>
    </row>
    <row r="1780" spans="1:10">
      <c r="A1780" t="s">
        <v>4</v>
      </c>
      <c r="B1780" s="4" t="s">
        <v>5</v>
      </c>
      <c r="C1780" s="4" t="s">
        <v>13</v>
      </c>
      <c r="D1780" s="4" t="s">
        <v>10</v>
      </c>
      <c r="E1780" s="4" t="s">
        <v>13</v>
      </c>
    </row>
    <row r="1781" spans="1:10">
      <c r="A1781" t="n">
        <v>13602</v>
      </c>
      <c r="B1781" s="13" t="n">
        <v>49</v>
      </c>
      <c r="C1781" s="7" t="n">
        <v>1</v>
      </c>
      <c r="D1781" s="7" t="n">
        <v>2000</v>
      </c>
      <c r="E1781" s="7" t="n">
        <v>0</v>
      </c>
    </row>
    <row r="1782" spans="1:10">
      <c r="A1782" t="s">
        <v>4</v>
      </c>
      <c r="B1782" s="4" t="s">
        <v>5</v>
      </c>
      <c r="C1782" s="4" t="s">
        <v>10</v>
      </c>
      <c r="D1782" s="4" t="s">
        <v>13</v>
      </c>
    </row>
    <row r="1783" spans="1:10">
      <c r="A1783" t="n">
        <v>13607</v>
      </c>
      <c r="B1783" s="58" t="n">
        <v>56</v>
      </c>
      <c r="C1783" s="7" t="n">
        <v>0</v>
      </c>
      <c r="D1783" s="7" t="n">
        <v>0</v>
      </c>
    </row>
    <row r="1784" spans="1:10">
      <c r="A1784" t="s">
        <v>4</v>
      </c>
      <c r="B1784" s="4" t="s">
        <v>5</v>
      </c>
      <c r="C1784" s="4" t="s">
        <v>10</v>
      </c>
      <c r="D1784" s="4" t="s">
        <v>13</v>
      </c>
      <c r="E1784" s="4" t="s">
        <v>23</v>
      </c>
      <c r="F1784" s="4" t="s">
        <v>10</v>
      </c>
    </row>
    <row r="1785" spans="1:10">
      <c r="A1785" t="n">
        <v>13611</v>
      </c>
      <c r="B1785" s="54" t="n">
        <v>59</v>
      </c>
      <c r="C1785" s="7" t="n">
        <v>0</v>
      </c>
      <c r="D1785" s="7" t="n">
        <v>16</v>
      </c>
      <c r="E1785" s="7" t="n">
        <v>0.150000005960464</v>
      </c>
      <c r="F1785" s="7" t="n">
        <v>0</v>
      </c>
    </row>
    <row r="1786" spans="1:10">
      <c r="A1786" t="s">
        <v>4</v>
      </c>
      <c r="B1786" s="4" t="s">
        <v>5</v>
      </c>
      <c r="C1786" s="4" t="s">
        <v>13</v>
      </c>
      <c r="D1786" s="4" t="s">
        <v>10</v>
      </c>
      <c r="E1786" s="4" t="s">
        <v>6</v>
      </c>
      <c r="F1786" s="4" t="s">
        <v>6</v>
      </c>
      <c r="G1786" s="4" t="s">
        <v>6</v>
      </c>
      <c r="H1786" s="4" t="s">
        <v>6</v>
      </c>
    </row>
    <row r="1787" spans="1:10">
      <c r="A1787" t="n">
        <v>13621</v>
      </c>
      <c r="B1787" s="29" t="n">
        <v>51</v>
      </c>
      <c r="C1787" s="7" t="n">
        <v>3</v>
      </c>
      <c r="D1787" s="7" t="n">
        <v>0</v>
      </c>
      <c r="E1787" s="7" t="s">
        <v>193</v>
      </c>
      <c r="F1787" s="7" t="s">
        <v>74</v>
      </c>
      <c r="G1787" s="7" t="s">
        <v>75</v>
      </c>
      <c r="H1787" s="7" t="s">
        <v>76</v>
      </c>
    </row>
    <row r="1788" spans="1:10">
      <c r="A1788" t="s">
        <v>4</v>
      </c>
      <c r="B1788" s="4" t="s">
        <v>5</v>
      </c>
      <c r="C1788" s="4" t="s">
        <v>10</v>
      </c>
      <c r="D1788" s="4" t="s">
        <v>13</v>
      </c>
      <c r="E1788" s="4" t="s">
        <v>6</v>
      </c>
      <c r="F1788" s="4" t="s">
        <v>23</v>
      </c>
      <c r="G1788" s="4" t="s">
        <v>23</v>
      </c>
      <c r="H1788" s="4" t="s">
        <v>23</v>
      </c>
    </row>
    <row r="1789" spans="1:10">
      <c r="A1789" t="n">
        <v>13634</v>
      </c>
      <c r="B1789" s="41" t="n">
        <v>48</v>
      </c>
      <c r="C1789" s="7" t="n">
        <v>0</v>
      </c>
      <c r="D1789" s="7" t="n">
        <v>0</v>
      </c>
      <c r="E1789" s="7" t="s">
        <v>102</v>
      </c>
      <c r="F1789" s="7" t="n">
        <v>0.300000011920929</v>
      </c>
      <c r="G1789" s="7" t="n">
        <v>1</v>
      </c>
      <c r="H1789" s="7" t="n">
        <v>0</v>
      </c>
    </row>
    <row r="1790" spans="1:10">
      <c r="A1790" t="s">
        <v>4</v>
      </c>
      <c r="B1790" s="4" t="s">
        <v>5</v>
      </c>
      <c r="C1790" s="4" t="s">
        <v>10</v>
      </c>
      <c r="D1790" s="4" t="s">
        <v>13</v>
      </c>
    </row>
    <row r="1791" spans="1:10">
      <c r="A1791" t="n">
        <v>13659</v>
      </c>
      <c r="B1791" s="58" t="n">
        <v>56</v>
      </c>
      <c r="C1791" s="7" t="n">
        <v>18</v>
      </c>
      <c r="D1791" s="7" t="n">
        <v>0</v>
      </c>
    </row>
    <row r="1792" spans="1:10">
      <c r="A1792" t="s">
        <v>4</v>
      </c>
      <c r="B1792" s="4" t="s">
        <v>5</v>
      </c>
      <c r="C1792" s="4" t="s">
        <v>10</v>
      </c>
      <c r="D1792" s="4" t="s">
        <v>13</v>
      </c>
      <c r="E1792" s="4" t="s">
        <v>23</v>
      </c>
      <c r="F1792" s="4" t="s">
        <v>10</v>
      </c>
    </row>
    <row r="1793" spans="1:8">
      <c r="A1793" t="n">
        <v>13663</v>
      </c>
      <c r="B1793" s="54" t="n">
        <v>59</v>
      </c>
      <c r="C1793" s="7" t="n">
        <v>18</v>
      </c>
      <c r="D1793" s="7" t="n">
        <v>16</v>
      </c>
      <c r="E1793" s="7" t="n">
        <v>0.150000005960464</v>
      </c>
      <c r="F1793" s="7" t="n">
        <v>0</v>
      </c>
    </row>
    <row r="1794" spans="1:8">
      <c r="A1794" t="s">
        <v>4</v>
      </c>
      <c r="B1794" s="4" t="s">
        <v>5</v>
      </c>
      <c r="C1794" s="4" t="s">
        <v>13</v>
      </c>
      <c r="D1794" s="4" t="s">
        <v>10</v>
      </c>
      <c r="E1794" s="4" t="s">
        <v>6</v>
      </c>
      <c r="F1794" s="4" t="s">
        <v>6</v>
      </c>
      <c r="G1794" s="4" t="s">
        <v>6</v>
      </c>
      <c r="H1794" s="4" t="s">
        <v>6</v>
      </c>
    </row>
    <row r="1795" spans="1:8">
      <c r="A1795" t="n">
        <v>13673</v>
      </c>
      <c r="B1795" s="29" t="n">
        <v>51</v>
      </c>
      <c r="C1795" s="7" t="n">
        <v>3</v>
      </c>
      <c r="D1795" s="7" t="n">
        <v>18</v>
      </c>
      <c r="E1795" s="7" t="s">
        <v>193</v>
      </c>
      <c r="F1795" s="7" t="s">
        <v>74</v>
      </c>
      <c r="G1795" s="7" t="s">
        <v>75</v>
      </c>
      <c r="H1795" s="7" t="s">
        <v>76</v>
      </c>
    </row>
    <row r="1796" spans="1:8">
      <c r="A1796" t="s">
        <v>4</v>
      </c>
      <c r="B1796" s="4" t="s">
        <v>5</v>
      </c>
      <c r="C1796" s="4" t="s">
        <v>10</v>
      </c>
      <c r="D1796" s="4" t="s">
        <v>13</v>
      </c>
      <c r="E1796" s="4" t="s">
        <v>6</v>
      </c>
      <c r="F1796" s="4" t="s">
        <v>23</v>
      </c>
      <c r="G1796" s="4" t="s">
        <v>23</v>
      </c>
      <c r="H1796" s="4" t="s">
        <v>23</v>
      </c>
    </row>
    <row r="1797" spans="1:8">
      <c r="A1797" t="n">
        <v>13686</v>
      </c>
      <c r="B1797" s="41" t="n">
        <v>48</v>
      </c>
      <c r="C1797" s="7" t="n">
        <v>18</v>
      </c>
      <c r="D1797" s="7" t="n">
        <v>0</v>
      </c>
      <c r="E1797" s="7" t="s">
        <v>100</v>
      </c>
      <c r="F1797" s="7" t="n">
        <v>-1</v>
      </c>
      <c r="G1797" s="7" t="n">
        <v>1</v>
      </c>
      <c r="H1797" s="7" t="n">
        <v>0</v>
      </c>
    </row>
    <row r="1798" spans="1:8">
      <c r="A1798" t="s">
        <v>4</v>
      </c>
      <c r="B1798" s="4" t="s">
        <v>5</v>
      </c>
      <c r="C1798" s="4" t="s">
        <v>10</v>
      </c>
    </row>
    <row r="1799" spans="1:8">
      <c r="A1799" t="n">
        <v>13714</v>
      </c>
      <c r="B1799" s="30" t="n">
        <v>16</v>
      </c>
      <c r="C1799" s="7" t="n">
        <v>1000</v>
      </c>
    </row>
    <row r="1800" spans="1:8">
      <c r="A1800" t="s">
        <v>4</v>
      </c>
      <c r="B1800" s="4" t="s">
        <v>5</v>
      </c>
      <c r="C1800" s="4" t="s">
        <v>13</v>
      </c>
      <c r="D1800" s="4" t="s">
        <v>10</v>
      </c>
    </row>
    <row r="1801" spans="1:8">
      <c r="A1801" t="n">
        <v>13717</v>
      </c>
      <c r="B1801" s="50" t="n">
        <v>45</v>
      </c>
      <c r="C1801" s="7" t="n">
        <v>7</v>
      </c>
      <c r="D1801" s="7" t="n">
        <v>255</v>
      </c>
    </row>
    <row r="1802" spans="1:8">
      <c r="A1802" t="s">
        <v>4</v>
      </c>
      <c r="B1802" s="4" t="s">
        <v>5</v>
      </c>
      <c r="C1802" s="4" t="s">
        <v>13</v>
      </c>
      <c r="D1802" s="4" t="s">
        <v>10</v>
      </c>
      <c r="E1802" s="4" t="s">
        <v>6</v>
      </c>
    </row>
    <row r="1803" spans="1:8">
      <c r="A1803" t="n">
        <v>13721</v>
      </c>
      <c r="B1803" s="29" t="n">
        <v>51</v>
      </c>
      <c r="C1803" s="7" t="n">
        <v>4</v>
      </c>
      <c r="D1803" s="7" t="n">
        <v>18</v>
      </c>
      <c r="E1803" s="7" t="s">
        <v>118</v>
      </c>
    </row>
    <row r="1804" spans="1:8">
      <c r="A1804" t="s">
        <v>4</v>
      </c>
      <c r="B1804" s="4" t="s">
        <v>5</v>
      </c>
      <c r="C1804" s="4" t="s">
        <v>10</v>
      </c>
    </row>
    <row r="1805" spans="1:8">
      <c r="A1805" t="n">
        <v>13735</v>
      </c>
      <c r="B1805" s="30" t="n">
        <v>16</v>
      </c>
      <c r="C1805" s="7" t="n">
        <v>0</v>
      </c>
    </row>
    <row r="1806" spans="1:8">
      <c r="A1806" t="s">
        <v>4</v>
      </c>
      <c r="B1806" s="4" t="s">
        <v>5</v>
      </c>
      <c r="C1806" s="4" t="s">
        <v>10</v>
      </c>
      <c r="D1806" s="4" t="s">
        <v>13</v>
      </c>
      <c r="E1806" s="4" t="s">
        <v>9</v>
      </c>
      <c r="F1806" s="4" t="s">
        <v>51</v>
      </c>
      <c r="G1806" s="4" t="s">
        <v>13</v>
      </c>
      <c r="H1806" s="4" t="s">
        <v>13</v>
      </c>
    </row>
    <row r="1807" spans="1:8">
      <c r="A1807" t="n">
        <v>13738</v>
      </c>
      <c r="B1807" s="31" t="n">
        <v>26</v>
      </c>
      <c r="C1807" s="7" t="n">
        <v>18</v>
      </c>
      <c r="D1807" s="7" t="n">
        <v>17</v>
      </c>
      <c r="E1807" s="7" t="n">
        <v>17419</v>
      </c>
      <c r="F1807" s="7" t="s">
        <v>194</v>
      </c>
      <c r="G1807" s="7" t="n">
        <v>2</v>
      </c>
      <c r="H1807" s="7" t="n">
        <v>0</v>
      </c>
    </row>
    <row r="1808" spans="1:8">
      <c r="A1808" t="s">
        <v>4</v>
      </c>
      <c r="B1808" s="4" t="s">
        <v>5</v>
      </c>
    </row>
    <row r="1809" spans="1:8">
      <c r="A1809" t="n">
        <v>13753</v>
      </c>
      <c r="B1809" s="32" t="n">
        <v>28</v>
      </c>
    </row>
    <row r="1810" spans="1:8">
      <c r="A1810" t="s">
        <v>4</v>
      </c>
      <c r="B1810" s="4" t="s">
        <v>5</v>
      </c>
      <c r="C1810" s="4" t="s">
        <v>13</v>
      </c>
      <c r="D1810" s="4" t="s">
        <v>10</v>
      </c>
      <c r="E1810" s="4" t="s">
        <v>6</v>
      </c>
    </row>
    <row r="1811" spans="1:8">
      <c r="A1811" t="n">
        <v>13754</v>
      </c>
      <c r="B1811" s="29" t="n">
        <v>51</v>
      </c>
      <c r="C1811" s="7" t="n">
        <v>4</v>
      </c>
      <c r="D1811" s="7" t="n">
        <v>0</v>
      </c>
      <c r="E1811" s="7" t="s">
        <v>158</v>
      </c>
    </row>
    <row r="1812" spans="1:8">
      <c r="A1812" t="s">
        <v>4</v>
      </c>
      <c r="B1812" s="4" t="s">
        <v>5</v>
      </c>
      <c r="C1812" s="4" t="s">
        <v>10</v>
      </c>
    </row>
    <row r="1813" spans="1:8">
      <c r="A1813" t="n">
        <v>13767</v>
      </c>
      <c r="B1813" s="30" t="n">
        <v>16</v>
      </c>
      <c r="C1813" s="7" t="n">
        <v>0</v>
      </c>
    </row>
    <row r="1814" spans="1:8">
      <c r="A1814" t="s">
        <v>4</v>
      </c>
      <c r="B1814" s="4" t="s">
        <v>5</v>
      </c>
      <c r="C1814" s="4" t="s">
        <v>10</v>
      </c>
      <c r="D1814" s="4" t="s">
        <v>13</v>
      </c>
      <c r="E1814" s="4" t="s">
        <v>9</v>
      </c>
      <c r="F1814" s="4" t="s">
        <v>51</v>
      </c>
      <c r="G1814" s="4" t="s">
        <v>13</v>
      </c>
      <c r="H1814" s="4" t="s">
        <v>13</v>
      </c>
    </row>
    <row r="1815" spans="1:8">
      <c r="A1815" t="n">
        <v>13770</v>
      </c>
      <c r="B1815" s="31" t="n">
        <v>26</v>
      </c>
      <c r="C1815" s="7" t="n">
        <v>0</v>
      </c>
      <c r="D1815" s="7" t="n">
        <v>17</v>
      </c>
      <c r="E1815" s="7" t="n">
        <v>52759</v>
      </c>
      <c r="F1815" s="7" t="s">
        <v>195</v>
      </c>
      <c r="G1815" s="7" t="n">
        <v>2</v>
      </c>
      <c r="H1815" s="7" t="n">
        <v>0</v>
      </c>
    </row>
    <row r="1816" spans="1:8">
      <c r="A1816" t="s">
        <v>4</v>
      </c>
      <c r="B1816" s="4" t="s">
        <v>5</v>
      </c>
    </row>
    <row r="1817" spans="1:8">
      <c r="A1817" t="n">
        <v>13811</v>
      </c>
      <c r="B1817" s="32" t="n">
        <v>28</v>
      </c>
    </row>
    <row r="1818" spans="1:8">
      <c r="A1818" t="s">
        <v>4</v>
      </c>
      <c r="B1818" s="4" t="s">
        <v>5</v>
      </c>
      <c r="C1818" s="4" t="s">
        <v>10</v>
      </c>
      <c r="D1818" s="4" t="s">
        <v>13</v>
      </c>
    </row>
    <row r="1819" spans="1:8">
      <c r="A1819" t="n">
        <v>13812</v>
      </c>
      <c r="B1819" s="33" t="n">
        <v>89</v>
      </c>
      <c r="C1819" s="7" t="n">
        <v>65533</v>
      </c>
      <c r="D1819" s="7" t="n">
        <v>1</v>
      </c>
    </row>
    <row r="1820" spans="1:8">
      <c r="A1820" t="s">
        <v>4</v>
      </c>
      <c r="B1820" s="4" t="s">
        <v>5</v>
      </c>
      <c r="C1820" s="4" t="s">
        <v>13</v>
      </c>
      <c r="D1820" s="4" t="s">
        <v>10</v>
      </c>
      <c r="E1820" s="4" t="s">
        <v>23</v>
      </c>
    </row>
    <row r="1821" spans="1:8">
      <c r="A1821" t="n">
        <v>13816</v>
      </c>
      <c r="B1821" s="26" t="n">
        <v>58</v>
      </c>
      <c r="C1821" s="7" t="n">
        <v>101</v>
      </c>
      <c r="D1821" s="7" t="n">
        <v>500</v>
      </c>
      <c r="E1821" s="7" t="n">
        <v>1</v>
      </c>
    </row>
    <row r="1822" spans="1:8">
      <c r="A1822" t="s">
        <v>4</v>
      </c>
      <c r="B1822" s="4" t="s">
        <v>5</v>
      </c>
      <c r="C1822" s="4" t="s">
        <v>13</v>
      </c>
      <c r="D1822" s="4" t="s">
        <v>10</v>
      </c>
    </row>
    <row r="1823" spans="1:8">
      <c r="A1823" t="n">
        <v>13824</v>
      </c>
      <c r="B1823" s="26" t="n">
        <v>58</v>
      </c>
      <c r="C1823" s="7" t="n">
        <v>254</v>
      </c>
      <c r="D1823" s="7" t="n">
        <v>0</v>
      </c>
    </row>
    <row r="1824" spans="1:8">
      <c r="A1824" t="s">
        <v>4</v>
      </c>
      <c r="B1824" s="4" t="s">
        <v>5</v>
      </c>
      <c r="C1824" s="4" t="s">
        <v>13</v>
      </c>
      <c r="D1824" s="4" t="s">
        <v>13</v>
      </c>
      <c r="E1824" s="4" t="s">
        <v>23</v>
      </c>
      <c r="F1824" s="4" t="s">
        <v>23</v>
      </c>
      <c r="G1824" s="4" t="s">
        <v>23</v>
      </c>
      <c r="H1824" s="4" t="s">
        <v>10</v>
      </c>
    </row>
    <row r="1825" spans="1:8">
      <c r="A1825" t="n">
        <v>13828</v>
      </c>
      <c r="B1825" s="50" t="n">
        <v>45</v>
      </c>
      <c r="C1825" s="7" t="n">
        <v>2</v>
      </c>
      <c r="D1825" s="7" t="n">
        <v>3</v>
      </c>
      <c r="E1825" s="7" t="n">
        <v>0</v>
      </c>
      <c r="F1825" s="7" t="n">
        <v>9.19999980926514</v>
      </c>
      <c r="G1825" s="7" t="n">
        <v>289.100006103516</v>
      </c>
      <c r="H1825" s="7" t="n">
        <v>0</v>
      </c>
    </row>
    <row r="1826" spans="1:8">
      <c r="A1826" t="s">
        <v>4</v>
      </c>
      <c r="B1826" s="4" t="s">
        <v>5</v>
      </c>
      <c r="C1826" s="4" t="s">
        <v>13</v>
      </c>
      <c r="D1826" s="4" t="s">
        <v>13</v>
      </c>
      <c r="E1826" s="4" t="s">
        <v>23</v>
      </c>
      <c r="F1826" s="4" t="s">
        <v>23</v>
      </c>
      <c r="G1826" s="4" t="s">
        <v>23</v>
      </c>
      <c r="H1826" s="4" t="s">
        <v>10</v>
      </c>
      <c r="I1826" s="4" t="s">
        <v>13</v>
      </c>
    </row>
    <row r="1827" spans="1:8">
      <c r="A1827" t="n">
        <v>13845</v>
      </c>
      <c r="B1827" s="50" t="n">
        <v>45</v>
      </c>
      <c r="C1827" s="7" t="n">
        <v>4</v>
      </c>
      <c r="D1827" s="7" t="n">
        <v>3</v>
      </c>
      <c r="E1827" s="7" t="n">
        <v>9</v>
      </c>
      <c r="F1827" s="7" t="n">
        <v>155</v>
      </c>
      <c r="G1827" s="7" t="n">
        <v>0</v>
      </c>
      <c r="H1827" s="7" t="n">
        <v>0</v>
      </c>
      <c r="I1827" s="7" t="n">
        <v>0</v>
      </c>
    </row>
    <row r="1828" spans="1:8">
      <c r="A1828" t="s">
        <v>4</v>
      </c>
      <c r="B1828" s="4" t="s">
        <v>5</v>
      </c>
      <c r="C1828" s="4" t="s">
        <v>13</v>
      </c>
      <c r="D1828" s="4" t="s">
        <v>13</v>
      </c>
      <c r="E1828" s="4" t="s">
        <v>23</v>
      </c>
      <c r="F1828" s="4" t="s">
        <v>10</v>
      </c>
    </row>
    <row r="1829" spans="1:8">
      <c r="A1829" t="n">
        <v>13863</v>
      </c>
      <c r="B1829" s="50" t="n">
        <v>45</v>
      </c>
      <c r="C1829" s="7" t="n">
        <v>5</v>
      </c>
      <c r="D1829" s="7" t="n">
        <v>3</v>
      </c>
      <c r="E1829" s="7" t="n">
        <v>6.59999990463257</v>
      </c>
      <c r="F1829" s="7" t="n">
        <v>0</v>
      </c>
    </row>
    <row r="1830" spans="1:8">
      <c r="A1830" t="s">
        <v>4</v>
      </c>
      <c r="B1830" s="4" t="s">
        <v>5</v>
      </c>
      <c r="C1830" s="4" t="s">
        <v>13</v>
      </c>
      <c r="D1830" s="4" t="s">
        <v>13</v>
      </c>
      <c r="E1830" s="4" t="s">
        <v>23</v>
      </c>
      <c r="F1830" s="4" t="s">
        <v>10</v>
      </c>
    </row>
    <row r="1831" spans="1:8">
      <c r="A1831" t="n">
        <v>13872</v>
      </c>
      <c r="B1831" s="50" t="n">
        <v>45</v>
      </c>
      <c r="C1831" s="7" t="n">
        <v>11</v>
      </c>
      <c r="D1831" s="7" t="n">
        <v>3</v>
      </c>
      <c r="E1831" s="7" t="n">
        <v>34.5999984741211</v>
      </c>
      <c r="F1831" s="7" t="n">
        <v>0</v>
      </c>
    </row>
    <row r="1832" spans="1:8">
      <c r="A1832" t="s">
        <v>4</v>
      </c>
      <c r="B1832" s="4" t="s">
        <v>5</v>
      </c>
      <c r="C1832" s="4" t="s">
        <v>13</v>
      </c>
    </row>
    <row r="1833" spans="1:8">
      <c r="A1833" t="n">
        <v>13881</v>
      </c>
      <c r="B1833" s="49" t="n">
        <v>116</v>
      </c>
      <c r="C1833" s="7" t="n">
        <v>0</v>
      </c>
    </row>
    <row r="1834" spans="1:8">
      <c r="A1834" t="s">
        <v>4</v>
      </c>
      <c r="B1834" s="4" t="s">
        <v>5</v>
      </c>
      <c r="C1834" s="4" t="s">
        <v>13</v>
      </c>
      <c r="D1834" s="4" t="s">
        <v>10</v>
      </c>
    </row>
    <row r="1835" spans="1:8">
      <c r="A1835" t="n">
        <v>13883</v>
      </c>
      <c r="B1835" s="49" t="n">
        <v>116</v>
      </c>
      <c r="C1835" s="7" t="n">
        <v>2</v>
      </c>
      <c r="D1835" s="7" t="n">
        <v>1</v>
      </c>
    </row>
    <row r="1836" spans="1:8">
      <c r="A1836" t="s">
        <v>4</v>
      </c>
      <c r="B1836" s="4" t="s">
        <v>5</v>
      </c>
      <c r="C1836" s="4" t="s">
        <v>13</v>
      </c>
      <c r="D1836" s="4" t="s">
        <v>9</v>
      </c>
    </row>
    <row r="1837" spans="1:8">
      <c r="A1837" t="n">
        <v>13887</v>
      </c>
      <c r="B1837" s="49" t="n">
        <v>116</v>
      </c>
      <c r="C1837" s="7" t="n">
        <v>5</v>
      </c>
      <c r="D1837" s="7" t="n">
        <v>1112014848</v>
      </c>
    </row>
    <row r="1838" spans="1:8">
      <c r="A1838" t="s">
        <v>4</v>
      </c>
      <c r="B1838" s="4" t="s">
        <v>5</v>
      </c>
      <c r="C1838" s="4" t="s">
        <v>13</v>
      </c>
      <c r="D1838" s="4" t="s">
        <v>10</v>
      </c>
    </row>
    <row r="1839" spans="1:8">
      <c r="A1839" t="n">
        <v>13893</v>
      </c>
      <c r="B1839" s="49" t="n">
        <v>116</v>
      </c>
      <c r="C1839" s="7" t="n">
        <v>6</v>
      </c>
      <c r="D1839" s="7" t="n">
        <v>1</v>
      </c>
    </row>
    <row r="1840" spans="1:8">
      <c r="A1840" t="s">
        <v>4</v>
      </c>
      <c r="B1840" s="4" t="s">
        <v>5</v>
      </c>
      <c r="C1840" s="4" t="s">
        <v>13</v>
      </c>
      <c r="D1840" s="4" t="s">
        <v>10</v>
      </c>
      <c r="E1840" s="4" t="s">
        <v>9</v>
      </c>
      <c r="F1840" s="4" t="s">
        <v>10</v>
      </c>
      <c r="G1840" s="4" t="s">
        <v>9</v>
      </c>
      <c r="H1840" s="4" t="s">
        <v>13</v>
      </c>
    </row>
    <row r="1841" spans="1:9">
      <c r="A1841" t="n">
        <v>13897</v>
      </c>
      <c r="B1841" s="13" t="n">
        <v>49</v>
      </c>
      <c r="C1841" s="7" t="n">
        <v>0</v>
      </c>
      <c r="D1841" s="7" t="n">
        <v>555</v>
      </c>
      <c r="E1841" s="7" t="n">
        <v>1065353216</v>
      </c>
      <c r="F1841" s="7" t="n">
        <v>0</v>
      </c>
      <c r="G1841" s="7" t="n">
        <v>0</v>
      </c>
      <c r="H1841" s="7" t="n">
        <v>0</v>
      </c>
    </row>
    <row r="1842" spans="1:9">
      <c r="A1842" t="s">
        <v>4</v>
      </c>
      <c r="B1842" s="4" t="s">
        <v>5</v>
      </c>
      <c r="C1842" s="4" t="s">
        <v>13</v>
      </c>
      <c r="D1842" s="4" t="s">
        <v>10</v>
      </c>
      <c r="E1842" s="4" t="s">
        <v>10</v>
      </c>
      <c r="F1842" s="4" t="s">
        <v>9</v>
      </c>
    </row>
    <row r="1843" spans="1:9">
      <c r="A1843" t="n">
        <v>13912</v>
      </c>
      <c r="B1843" s="59" t="n">
        <v>84</v>
      </c>
      <c r="C1843" s="7" t="n">
        <v>0</v>
      </c>
      <c r="D1843" s="7" t="n">
        <v>0</v>
      </c>
      <c r="E1843" s="7" t="n">
        <v>0</v>
      </c>
      <c r="F1843" s="7" t="n">
        <v>1050253722</v>
      </c>
    </row>
    <row r="1844" spans="1:9">
      <c r="A1844" t="s">
        <v>4</v>
      </c>
      <c r="B1844" s="4" t="s">
        <v>5</v>
      </c>
      <c r="C1844" s="4" t="s">
        <v>13</v>
      </c>
      <c r="D1844" s="4" t="s">
        <v>13</v>
      </c>
      <c r="E1844" s="4" t="s">
        <v>23</v>
      </c>
      <c r="F1844" s="4" t="s">
        <v>23</v>
      </c>
      <c r="G1844" s="4" t="s">
        <v>23</v>
      </c>
      <c r="H1844" s="4" t="s">
        <v>10</v>
      </c>
    </row>
    <row r="1845" spans="1:9">
      <c r="A1845" t="n">
        <v>13922</v>
      </c>
      <c r="B1845" s="50" t="n">
        <v>45</v>
      </c>
      <c r="C1845" s="7" t="n">
        <v>2</v>
      </c>
      <c r="D1845" s="7" t="n">
        <v>3</v>
      </c>
      <c r="E1845" s="7" t="n">
        <v>-0.259999990463257</v>
      </c>
      <c r="F1845" s="7" t="n">
        <v>9.5600004196167</v>
      </c>
      <c r="G1845" s="7" t="n">
        <v>296.200012207031</v>
      </c>
      <c r="H1845" s="7" t="n">
        <v>4500</v>
      </c>
    </row>
    <row r="1846" spans="1:9">
      <c r="A1846" t="s">
        <v>4</v>
      </c>
      <c r="B1846" s="4" t="s">
        <v>5</v>
      </c>
      <c r="C1846" s="4" t="s">
        <v>13</v>
      </c>
      <c r="D1846" s="4" t="s">
        <v>13</v>
      </c>
      <c r="E1846" s="4" t="s">
        <v>23</v>
      </c>
      <c r="F1846" s="4" t="s">
        <v>23</v>
      </c>
      <c r="G1846" s="4" t="s">
        <v>23</v>
      </c>
      <c r="H1846" s="4" t="s">
        <v>10</v>
      </c>
      <c r="I1846" s="4" t="s">
        <v>13</v>
      </c>
    </row>
    <row r="1847" spans="1:9">
      <c r="A1847" t="n">
        <v>13939</v>
      </c>
      <c r="B1847" s="50" t="n">
        <v>45</v>
      </c>
      <c r="C1847" s="7" t="n">
        <v>4</v>
      </c>
      <c r="D1847" s="7" t="n">
        <v>3</v>
      </c>
      <c r="E1847" s="7" t="n">
        <v>353.559997558594</v>
      </c>
      <c r="F1847" s="7" t="n">
        <v>126.449996948242</v>
      </c>
      <c r="G1847" s="7" t="n">
        <v>351</v>
      </c>
      <c r="H1847" s="7" t="n">
        <v>4500</v>
      </c>
      <c r="I1847" s="7" t="n">
        <v>1</v>
      </c>
    </row>
    <row r="1848" spans="1:9">
      <c r="A1848" t="s">
        <v>4</v>
      </c>
      <c r="B1848" s="4" t="s">
        <v>5</v>
      </c>
      <c r="C1848" s="4" t="s">
        <v>13</v>
      </c>
      <c r="D1848" s="4" t="s">
        <v>13</v>
      </c>
      <c r="E1848" s="4" t="s">
        <v>23</v>
      </c>
      <c r="F1848" s="4" t="s">
        <v>10</v>
      </c>
    </row>
    <row r="1849" spans="1:9">
      <c r="A1849" t="n">
        <v>13957</v>
      </c>
      <c r="B1849" s="50" t="n">
        <v>45</v>
      </c>
      <c r="C1849" s="7" t="n">
        <v>5</v>
      </c>
      <c r="D1849" s="7" t="n">
        <v>3</v>
      </c>
      <c r="E1849" s="7" t="n">
        <v>3</v>
      </c>
      <c r="F1849" s="7" t="n">
        <v>4500</v>
      </c>
    </row>
    <row r="1850" spans="1:9">
      <c r="A1850" t="s">
        <v>4</v>
      </c>
      <c r="B1850" s="4" t="s">
        <v>5</v>
      </c>
      <c r="C1850" s="4" t="s">
        <v>13</v>
      </c>
      <c r="D1850" s="4" t="s">
        <v>13</v>
      </c>
      <c r="E1850" s="4" t="s">
        <v>23</v>
      </c>
      <c r="F1850" s="4" t="s">
        <v>23</v>
      </c>
      <c r="G1850" s="4" t="s">
        <v>23</v>
      </c>
      <c r="H1850" s="4" t="s">
        <v>10</v>
      </c>
    </row>
    <row r="1851" spans="1:9">
      <c r="A1851" t="n">
        <v>13966</v>
      </c>
      <c r="B1851" s="50" t="n">
        <v>45</v>
      </c>
      <c r="C1851" s="7" t="n">
        <v>2</v>
      </c>
      <c r="D1851" s="7" t="n">
        <v>3</v>
      </c>
      <c r="E1851" s="7" t="n">
        <v>0.589999973773956</v>
      </c>
      <c r="F1851" s="7" t="n">
        <v>9.5</v>
      </c>
      <c r="G1851" s="7" t="n">
        <v>296.339996337891</v>
      </c>
      <c r="H1851" s="7" t="n">
        <v>4500</v>
      </c>
    </row>
    <row r="1852" spans="1:9">
      <c r="A1852" t="s">
        <v>4</v>
      </c>
      <c r="B1852" s="4" t="s">
        <v>5</v>
      </c>
      <c r="C1852" s="4" t="s">
        <v>13</v>
      </c>
      <c r="D1852" s="4" t="s">
        <v>13</v>
      </c>
      <c r="E1852" s="4" t="s">
        <v>23</v>
      </c>
      <c r="F1852" s="4" t="s">
        <v>23</v>
      </c>
      <c r="G1852" s="4" t="s">
        <v>23</v>
      </c>
      <c r="H1852" s="4" t="s">
        <v>10</v>
      </c>
      <c r="I1852" s="4" t="s">
        <v>13</v>
      </c>
    </row>
    <row r="1853" spans="1:9">
      <c r="A1853" t="n">
        <v>13983</v>
      </c>
      <c r="B1853" s="50" t="n">
        <v>45</v>
      </c>
      <c r="C1853" s="7" t="n">
        <v>4</v>
      </c>
      <c r="D1853" s="7" t="n">
        <v>3</v>
      </c>
      <c r="E1853" s="7" t="n">
        <v>355.329986572266</v>
      </c>
      <c r="F1853" s="7" t="n">
        <v>225.169998168945</v>
      </c>
      <c r="G1853" s="7" t="n">
        <v>347</v>
      </c>
      <c r="H1853" s="7" t="n">
        <v>4500</v>
      </c>
      <c r="I1853" s="7" t="n">
        <v>1</v>
      </c>
    </row>
    <row r="1854" spans="1:9">
      <c r="A1854" t="s">
        <v>4</v>
      </c>
      <c r="B1854" s="4" t="s">
        <v>5</v>
      </c>
      <c r="C1854" s="4" t="s">
        <v>13</v>
      </c>
      <c r="D1854" s="4" t="s">
        <v>13</v>
      </c>
      <c r="E1854" s="4" t="s">
        <v>23</v>
      </c>
      <c r="F1854" s="4" t="s">
        <v>10</v>
      </c>
    </row>
    <row r="1855" spans="1:9">
      <c r="A1855" t="n">
        <v>14001</v>
      </c>
      <c r="B1855" s="50" t="n">
        <v>45</v>
      </c>
      <c r="C1855" s="7" t="n">
        <v>5</v>
      </c>
      <c r="D1855" s="7" t="n">
        <v>3</v>
      </c>
      <c r="E1855" s="7" t="n">
        <v>3</v>
      </c>
      <c r="F1855" s="7" t="n">
        <v>4500</v>
      </c>
    </row>
    <row r="1856" spans="1:9">
      <c r="A1856" t="s">
        <v>4</v>
      </c>
      <c r="B1856" s="4" t="s">
        <v>5</v>
      </c>
      <c r="C1856" s="4" t="s">
        <v>10</v>
      </c>
      <c r="D1856" s="4" t="s">
        <v>10</v>
      </c>
      <c r="E1856" s="4" t="s">
        <v>23</v>
      </c>
      <c r="F1856" s="4" t="s">
        <v>23</v>
      </c>
      <c r="G1856" s="4" t="s">
        <v>23</v>
      </c>
      <c r="H1856" s="4" t="s">
        <v>23</v>
      </c>
      <c r="I1856" s="4" t="s">
        <v>13</v>
      </c>
      <c r="J1856" s="4" t="s">
        <v>10</v>
      </c>
    </row>
    <row r="1857" spans="1:10">
      <c r="A1857" t="n">
        <v>14010</v>
      </c>
      <c r="B1857" s="57" t="n">
        <v>55</v>
      </c>
      <c r="C1857" s="7" t="n">
        <v>29</v>
      </c>
      <c r="D1857" s="7" t="n">
        <v>65533</v>
      </c>
      <c r="E1857" s="7" t="n">
        <v>-0.509999990463257</v>
      </c>
      <c r="F1857" s="7" t="n">
        <v>8</v>
      </c>
      <c r="G1857" s="7" t="n">
        <v>295.649993896484</v>
      </c>
      <c r="H1857" s="7" t="n">
        <v>1.20000004768372</v>
      </c>
      <c r="I1857" s="7" t="n">
        <v>1</v>
      </c>
      <c r="J1857" s="7" t="n">
        <v>0</v>
      </c>
    </row>
    <row r="1858" spans="1:10">
      <c r="A1858" t="s">
        <v>4</v>
      </c>
      <c r="B1858" s="4" t="s">
        <v>5</v>
      </c>
      <c r="C1858" s="4" t="s">
        <v>10</v>
      </c>
    </row>
    <row r="1859" spans="1:10">
      <c r="A1859" t="n">
        <v>14034</v>
      </c>
      <c r="B1859" s="30" t="n">
        <v>16</v>
      </c>
      <c r="C1859" s="7" t="n">
        <v>300</v>
      </c>
    </row>
    <row r="1860" spans="1:10">
      <c r="A1860" t="s">
        <v>4</v>
      </c>
      <c r="B1860" s="4" t="s">
        <v>5</v>
      </c>
      <c r="C1860" s="4" t="s">
        <v>10</v>
      </c>
      <c r="D1860" s="4" t="s">
        <v>10</v>
      </c>
      <c r="E1860" s="4" t="s">
        <v>23</v>
      </c>
      <c r="F1860" s="4" t="s">
        <v>23</v>
      </c>
      <c r="G1860" s="4" t="s">
        <v>23</v>
      </c>
      <c r="H1860" s="4" t="s">
        <v>23</v>
      </c>
      <c r="I1860" s="4" t="s">
        <v>13</v>
      </c>
      <c r="J1860" s="4" t="s">
        <v>10</v>
      </c>
    </row>
    <row r="1861" spans="1:10">
      <c r="A1861" t="n">
        <v>14037</v>
      </c>
      <c r="B1861" s="57" t="n">
        <v>55</v>
      </c>
      <c r="C1861" s="7" t="n">
        <v>28</v>
      </c>
      <c r="D1861" s="7" t="n">
        <v>65533</v>
      </c>
      <c r="E1861" s="7" t="n">
        <v>0.800000011920929</v>
      </c>
      <c r="F1861" s="7" t="n">
        <v>8</v>
      </c>
      <c r="G1861" s="7" t="n">
        <v>296.070007324219</v>
      </c>
      <c r="H1861" s="7" t="n">
        <v>1.20000004768372</v>
      </c>
      <c r="I1861" s="7" t="n">
        <v>1</v>
      </c>
      <c r="J1861" s="7" t="n">
        <v>0</v>
      </c>
    </row>
    <row r="1862" spans="1:10">
      <c r="A1862" t="s">
        <v>4</v>
      </c>
      <c r="B1862" s="4" t="s">
        <v>5</v>
      </c>
      <c r="C1862" s="4" t="s">
        <v>10</v>
      </c>
      <c r="D1862" s="4" t="s">
        <v>13</v>
      </c>
    </row>
    <row r="1863" spans="1:10">
      <c r="A1863" t="n">
        <v>14061</v>
      </c>
      <c r="B1863" s="58" t="n">
        <v>56</v>
      </c>
      <c r="C1863" s="7" t="n">
        <v>29</v>
      </c>
      <c r="D1863" s="7" t="n">
        <v>0</v>
      </c>
    </row>
    <row r="1864" spans="1:10">
      <c r="A1864" t="s">
        <v>4</v>
      </c>
      <c r="B1864" s="4" t="s">
        <v>5</v>
      </c>
      <c r="C1864" s="4" t="s">
        <v>10</v>
      </c>
      <c r="D1864" s="4" t="s">
        <v>13</v>
      </c>
    </row>
    <row r="1865" spans="1:10">
      <c r="A1865" t="n">
        <v>14065</v>
      </c>
      <c r="B1865" s="58" t="n">
        <v>56</v>
      </c>
      <c r="C1865" s="7" t="n">
        <v>28</v>
      </c>
      <c r="D1865" s="7" t="n">
        <v>0</v>
      </c>
    </row>
    <row r="1866" spans="1:10">
      <c r="A1866" t="s">
        <v>4</v>
      </c>
      <c r="B1866" s="4" t="s">
        <v>5</v>
      </c>
      <c r="C1866" s="4" t="s">
        <v>13</v>
      </c>
      <c r="D1866" s="4" t="s">
        <v>10</v>
      </c>
    </row>
    <row r="1867" spans="1:10">
      <c r="A1867" t="n">
        <v>14069</v>
      </c>
      <c r="B1867" s="50" t="n">
        <v>45</v>
      </c>
      <c r="C1867" s="7" t="n">
        <v>7</v>
      </c>
      <c r="D1867" s="7" t="n">
        <v>255</v>
      </c>
    </row>
    <row r="1868" spans="1:10">
      <c r="A1868" t="s">
        <v>4</v>
      </c>
      <c r="B1868" s="4" t="s">
        <v>5</v>
      </c>
      <c r="C1868" s="4" t="s">
        <v>13</v>
      </c>
      <c r="D1868" s="4" t="s">
        <v>13</v>
      </c>
      <c r="E1868" s="4" t="s">
        <v>23</v>
      </c>
      <c r="F1868" s="4" t="s">
        <v>10</v>
      </c>
    </row>
    <row r="1869" spans="1:10">
      <c r="A1869" t="n">
        <v>14073</v>
      </c>
      <c r="B1869" s="50" t="n">
        <v>45</v>
      </c>
      <c r="C1869" s="7" t="n">
        <v>5</v>
      </c>
      <c r="D1869" s="7" t="n">
        <v>3</v>
      </c>
      <c r="E1869" s="7" t="n">
        <v>2.90000009536743</v>
      </c>
      <c r="F1869" s="7" t="n">
        <v>20000</v>
      </c>
    </row>
    <row r="1870" spans="1:10">
      <c r="A1870" t="s">
        <v>4</v>
      </c>
      <c r="B1870" s="4" t="s">
        <v>5</v>
      </c>
      <c r="C1870" s="4" t="s">
        <v>13</v>
      </c>
      <c r="D1870" s="4" t="s">
        <v>10</v>
      </c>
      <c r="E1870" s="4" t="s">
        <v>10</v>
      </c>
      <c r="F1870" s="4" t="s">
        <v>9</v>
      </c>
    </row>
    <row r="1871" spans="1:10">
      <c r="A1871" t="n">
        <v>14082</v>
      </c>
      <c r="B1871" s="59" t="n">
        <v>84</v>
      </c>
      <c r="C1871" s="7" t="n">
        <v>1</v>
      </c>
      <c r="D1871" s="7" t="n">
        <v>0</v>
      </c>
      <c r="E1871" s="7" t="n">
        <v>0</v>
      </c>
      <c r="F1871" s="7" t="n">
        <v>0</v>
      </c>
    </row>
    <row r="1872" spans="1:10">
      <c r="A1872" t="s">
        <v>4</v>
      </c>
      <c r="B1872" s="4" t="s">
        <v>5</v>
      </c>
      <c r="C1872" s="4" t="s">
        <v>13</v>
      </c>
      <c r="D1872" s="4" t="s">
        <v>23</v>
      </c>
      <c r="E1872" s="4" t="s">
        <v>10</v>
      </c>
      <c r="F1872" s="4" t="s">
        <v>13</v>
      </c>
    </row>
    <row r="1873" spans="1:10">
      <c r="A1873" t="n">
        <v>14092</v>
      </c>
      <c r="B1873" s="13" t="n">
        <v>49</v>
      </c>
      <c r="C1873" s="7" t="n">
        <v>3</v>
      </c>
      <c r="D1873" s="7" t="n">
        <v>0.699999988079071</v>
      </c>
      <c r="E1873" s="7" t="n">
        <v>500</v>
      </c>
      <c r="F1873" s="7" t="n">
        <v>0</v>
      </c>
    </row>
    <row r="1874" spans="1:10">
      <c r="A1874" t="s">
        <v>4</v>
      </c>
      <c r="B1874" s="4" t="s">
        <v>5</v>
      </c>
      <c r="C1874" s="4" t="s">
        <v>13</v>
      </c>
      <c r="D1874" s="4" t="s">
        <v>10</v>
      </c>
      <c r="E1874" s="4" t="s">
        <v>6</v>
      </c>
    </row>
    <row r="1875" spans="1:10">
      <c r="A1875" t="n">
        <v>14101</v>
      </c>
      <c r="B1875" s="29" t="n">
        <v>51</v>
      </c>
      <c r="C1875" s="7" t="n">
        <v>4</v>
      </c>
      <c r="D1875" s="7" t="n">
        <v>28</v>
      </c>
      <c r="E1875" s="7" t="s">
        <v>105</v>
      </c>
    </row>
    <row r="1876" spans="1:10">
      <c r="A1876" t="s">
        <v>4</v>
      </c>
      <c r="B1876" s="4" t="s">
        <v>5</v>
      </c>
      <c r="C1876" s="4" t="s">
        <v>10</v>
      </c>
    </row>
    <row r="1877" spans="1:10">
      <c r="A1877" t="n">
        <v>14115</v>
      </c>
      <c r="B1877" s="30" t="n">
        <v>16</v>
      </c>
      <c r="C1877" s="7" t="n">
        <v>0</v>
      </c>
    </row>
    <row r="1878" spans="1:10">
      <c r="A1878" t="s">
        <v>4</v>
      </c>
      <c r="B1878" s="4" t="s">
        <v>5</v>
      </c>
      <c r="C1878" s="4" t="s">
        <v>10</v>
      </c>
      <c r="D1878" s="4" t="s">
        <v>13</v>
      </c>
      <c r="E1878" s="4" t="s">
        <v>9</v>
      </c>
      <c r="F1878" s="4" t="s">
        <v>51</v>
      </c>
      <c r="G1878" s="4" t="s">
        <v>13</v>
      </c>
      <c r="H1878" s="4" t="s">
        <v>13</v>
      </c>
      <c r="I1878" s="4" t="s">
        <v>13</v>
      </c>
      <c r="J1878" s="4" t="s">
        <v>9</v>
      </c>
      <c r="K1878" s="4" t="s">
        <v>51</v>
      </c>
      <c r="L1878" s="4" t="s">
        <v>13</v>
      </c>
      <c r="M1878" s="4" t="s">
        <v>13</v>
      </c>
    </row>
    <row r="1879" spans="1:10">
      <c r="A1879" t="n">
        <v>14118</v>
      </c>
      <c r="B1879" s="31" t="n">
        <v>26</v>
      </c>
      <c r="C1879" s="7" t="n">
        <v>28</v>
      </c>
      <c r="D1879" s="7" t="n">
        <v>17</v>
      </c>
      <c r="E1879" s="7" t="n">
        <v>33397</v>
      </c>
      <c r="F1879" s="7" t="s">
        <v>196</v>
      </c>
      <c r="G1879" s="7" t="n">
        <v>2</v>
      </c>
      <c r="H1879" s="7" t="n">
        <v>3</v>
      </c>
      <c r="I1879" s="7" t="n">
        <v>17</v>
      </c>
      <c r="J1879" s="7" t="n">
        <v>33398</v>
      </c>
      <c r="K1879" s="7" t="s">
        <v>197</v>
      </c>
      <c r="L1879" s="7" t="n">
        <v>2</v>
      </c>
      <c r="M1879" s="7" t="n">
        <v>0</v>
      </c>
    </row>
    <row r="1880" spans="1:10">
      <c r="A1880" t="s">
        <v>4</v>
      </c>
      <c r="B1880" s="4" t="s">
        <v>5</v>
      </c>
    </row>
    <row r="1881" spans="1:10">
      <c r="A1881" t="n">
        <v>14327</v>
      </c>
      <c r="B1881" s="32" t="n">
        <v>28</v>
      </c>
    </row>
    <row r="1882" spans="1:10">
      <c r="A1882" t="s">
        <v>4</v>
      </c>
      <c r="B1882" s="4" t="s">
        <v>5</v>
      </c>
      <c r="C1882" s="4" t="s">
        <v>10</v>
      </c>
      <c r="D1882" s="4" t="s">
        <v>13</v>
      </c>
      <c r="E1882" s="4" t="s">
        <v>6</v>
      </c>
      <c r="F1882" s="4" t="s">
        <v>23</v>
      </c>
      <c r="G1882" s="4" t="s">
        <v>23</v>
      </c>
      <c r="H1882" s="4" t="s">
        <v>23</v>
      </c>
    </row>
    <row r="1883" spans="1:10">
      <c r="A1883" t="n">
        <v>14328</v>
      </c>
      <c r="B1883" s="41" t="n">
        <v>48</v>
      </c>
      <c r="C1883" s="7" t="n">
        <v>29</v>
      </c>
      <c r="D1883" s="7" t="n">
        <v>0</v>
      </c>
      <c r="E1883" s="7" t="s">
        <v>187</v>
      </c>
      <c r="F1883" s="7" t="n">
        <v>-1</v>
      </c>
      <c r="G1883" s="7" t="n">
        <v>1</v>
      </c>
      <c r="H1883" s="7" t="n">
        <v>0</v>
      </c>
    </row>
    <row r="1884" spans="1:10">
      <c r="A1884" t="s">
        <v>4</v>
      </c>
      <c r="B1884" s="4" t="s">
        <v>5</v>
      </c>
      <c r="C1884" s="4" t="s">
        <v>10</v>
      </c>
    </row>
    <row r="1885" spans="1:10">
      <c r="A1885" t="n">
        <v>14358</v>
      </c>
      <c r="B1885" s="30" t="n">
        <v>16</v>
      </c>
      <c r="C1885" s="7" t="n">
        <v>300</v>
      </c>
    </row>
    <row r="1886" spans="1:10">
      <c r="A1886" t="s">
        <v>4</v>
      </c>
      <c r="B1886" s="4" t="s">
        <v>5</v>
      </c>
      <c r="C1886" s="4" t="s">
        <v>13</v>
      </c>
      <c r="D1886" s="4" t="s">
        <v>10</v>
      </c>
      <c r="E1886" s="4" t="s">
        <v>6</v>
      </c>
    </row>
    <row r="1887" spans="1:10">
      <c r="A1887" t="n">
        <v>14361</v>
      </c>
      <c r="B1887" s="29" t="n">
        <v>51</v>
      </c>
      <c r="C1887" s="7" t="n">
        <v>4</v>
      </c>
      <c r="D1887" s="7" t="n">
        <v>29</v>
      </c>
      <c r="E1887" s="7" t="s">
        <v>139</v>
      </c>
    </row>
    <row r="1888" spans="1:10">
      <c r="A1888" t="s">
        <v>4</v>
      </c>
      <c r="B1888" s="4" t="s">
        <v>5</v>
      </c>
      <c r="C1888" s="4" t="s">
        <v>10</v>
      </c>
    </row>
    <row r="1889" spans="1:13">
      <c r="A1889" t="n">
        <v>14375</v>
      </c>
      <c r="B1889" s="30" t="n">
        <v>16</v>
      </c>
      <c r="C1889" s="7" t="n">
        <v>0</v>
      </c>
    </row>
    <row r="1890" spans="1:13">
      <c r="A1890" t="s">
        <v>4</v>
      </c>
      <c r="B1890" s="4" t="s">
        <v>5</v>
      </c>
      <c r="C1890" s="4" t="s">
        <v>10</v>
      </c>
      <c r="D1890" s="4" t="s">
        <v>13</v>
      </c>
      <c r="E1890" s="4" t="s">
        <v>9</v>
      </c>
      <c r="F1890" s="4" t="s">
        <v>51</v>
      </c>
      <c r="G1890" s="4" t="s">
        <v>13</v>
      </c>
      <c r="H1890" s="4" t="s">
        <v>13</v>
      </c>
    </row>
    <row r="1891" spans="1:13">
      <c r="A1891" t="n">
        <v>14378</v>
      </c>
      <c r="B1891" s="31" t="n">
        <v>26</v>
      </c>
      <c r="C1891" s="7" t="n">
        <v>29</v>
      </c>
      <c r="D1891" s="7" t="n">
        <v>17</v>
      </c>
      <c r="E1891" s="7" t="n">
        <v>39382</v>
      </c>
      <c r="F1891" s="7" t="s">
        <v>198</v>
      </c>
      <c r="G1891" s="7" t="n">
        <v>2</v>
      </c>
      <c r="H1891" s="7" t="n">
        <v>0</v>
      </c>
    </row>
    <row r="1892" spans="1:13">
      <c r="A1892" t="s">
        <v>4</v>
      </c>
      <c r="B1892" s="4" t="s">
        <v>5</v>
      </c>
    </row>
    <row r="1893" spans="1:13">
      <c r="A1893" t="n">
        <v>14429</v>
      </c>
      <c r="B1893" s="32" t="n">
        <v>28</v>
      </c>
    </row>
    <row r="1894" spans="1:13">
      <c r="A1894" t="s">
        <v>4</v>
      </c>
      <c r="B1894" s="4" t="s">
        <v>5</v>
      </c>
      <c r="C1894" s="4" t="s">
        <v>10</v>
      </c>
      <c r="D1894" s="4" t="s">
        <v>13</v>
      </c>
    </row>
    <row r="1895" spans="1:13">
      <c r="A1895" t="n">
        <v>14430</v>
      </c>
      <c r="B1895" s="33" t="n">
        <v>89</v>
      </c>
      <c r="C1895" s="7" t="n">
        <v>65533</v>
      </c>
      <c r="D1895" s="7" t="n">
        <v>1</v>
      </c>
    </row>
    <row r="1896" spans="1:13">
      <c r="A1896" t="s">
        <v>4</v>
      </c>
      <c r="B1896" s="4" t="s">
        <v>5</v>
      </c>
      <c r="C1896" s="4" t="s">
        <v>13</v>
      </c>
      <c r="D1896" s="4" t="s">
        <v>10</v>
      </c>
      <c r="E1896" s="4" t="s">
        <v>23</v>
      </c>
    </row>
    <row r="1897" spans="1:13">
      <c r="A1897" t="n">
        <v>14434</v>
      </c>
      <c r="B1897" s="26" t="n">
        <v>58</v>
      </c>
      <c r="C1897" s="7" t="n">
        <v>101</v>
      </c>
      <c r="D1897" s="7" t="n">
        <v>300</v>
      </c>
      <c r="E1897" s="7" t="n">
        <v>1</v>
      </c>
    </row>
    <row r="1898" spans="1:13">
      <c r="A1898" t="s">
        <v>4</v>
      </c>
      <c r="B1898" s="4" t="s">
        <v>5</v>
      </c>
      <c r="C1898" s="4" t="s">
        <v>13</v>
      </c>
      <c r="D1898" s="4" t="s">
        <v>10</v>
      </c>
    </row>
    <row r="1899" spans="1:13">
      <c r="A1899" t="n">
        <v>14442</v>
      </c>
      <c r="B1899" s="26" t="n">
        <v>58</v>
      </c>
      <c r="C1899" s="7" t="n">
        <v>254</v>
      </c>
      <c r="D1899" s="7" t="n">
        <v>0</v>
      </c>
    </row>
    <row r="1900" spans="1:13">
      <c r="A1900" t="s">
        <v>4</v>
      </c>
      <c r="B1900" s="4" t="s">
        <v>5</v>
      </c>
      <c r="C1900" s="4" t="s">
        <v>13</v>
      </c>
      <c r="D1900" s="4" t="s">
        <v>13</v>
      </c>
      <c r="E1900" s="4" t="s">
        <v>23</v>
      </c>
      <c r="F1900" s="4" t="s">
        <v>23</v>
      </c>
      <c r="G1900" s="4" t="s">
        <v>23</v>
      </c>
      <c r="H1900" s="4" t="s">
        <v>10</v>
      </c>
    </row>
    <row r="1901" spans="1:13">
      <c r="A1901" t="n">
        <v>14446</v>
      </c>
      <c r="B1901" s="50" t="n">
        <v>45</v>
      </c>
      <c r="C1901" s="7" t="n">
        <v>2</v>
      </c>
      <c r="D1901" s="7" t="n">
        <v>3</v>
      </c>
      <c r="E1901" s="7" t="n">
        <v>0</v>
      </c>
      <c r="F1901" s="7" t="n">
        <v>9.30000019073486</v>
      </c>
      <c r="G1901" s="7" t="n">
        <v>293.200012207031</v>
      </c>
      <c r="H1901" s="7" t="n">
        <v>0</v>
      </c>
    </row>
    <row r="1902" spans="1:13">
      <c r="A1902" t="s">
        <v>4</v>
      </c>
      <c r="B1902" s="4" t="s">
        <v>5</v>
      </c>
      <c r="C1902" s="4" t="s">
        <v>13</v>
      </c>
      <c r="D1902" s="4" t="s">
        <v>13</v>
      </c>
      <c r="E1902" s="4" t="s">
        <v>23</v>
      </c>
      <c r="F1902" s="4" t="s">
        <v>23</v>
      </c>
      <c r="G1902" s="4" t="s">
        <v>23</v>
      </c>
      <c r="H1902" s="4" t="s">
        <v>10</v>
      </c>
      <c r="I1902" s="4" t="s">
        <v>13</v>
      </c>
    </row>
    <row r="1903" spans="1:13">
      <c r="A1903" t="n">
        <v>14463</v>
      </c>
      <c r="B1903" s="50" t="n">
        <v>45</v>
      </c>
      <c r="C1903" s="7" t="n">
        <v>4</v>
      </c>
      <c r="D1903" s="7" t="n">
        <v>3</v>
      </c>
      <c r="E1903" s="7" t="n">
        <v>1</v>
      </c>
      <c r="F1903" s="7" t="n">
        <v>31</v>
      </c>
      <c r="G1903" s="7" t="n">
        <v>5</v>
      </c>
      <c r="H1903" s="7" t="n">
        <v>0</v>
      </c>
      <c r="I1903" s="7" t="n">
        <v>0</v>
      </c>
    </row>
    <row r="1904" spans="1:13">
      <c r="A1904" t="s">
        <v>4</v>
      </c>
      <c r="B1904" s="4" t="s">
        <v>5</v>
      </c>
      <c r="C1904" s="4" t="s">
        <v>13</v>
      </c>
      <c r="D1904" s="4" t="s">
        <v>13</v>
      </c>
      <c r="E1904" s="4" t="s">
        <v>23</v>
      </c>
      <c r="F1904" s="4" t="s">
        <v>10</v>
      </c>
    </row>
    <row r="1905" spans="1:9">
      <c r="A1905" t="n">
        <v>14481</v>
      </c>
      <c r="B1905" s="50" t="n">
        <v>45</v>
      </c>
      <c r="C1905" s="7" t="n">
        <v>5</v>
      </c>
      <c r="D1905" s="7" t="n">
        <v>3</v>
      </c>
      <c r="E1905" s="7" t="n">
        <v>7</v>
      </c>
      <c r="F1905" s="7" t="n">
        <v>0</v>
      </c>
    </row>
    <row r="1906" spans="1:9">
      <c r="A1906" t="s">
        <v>4</v>
      </c>
      <c r="B1906" s="4" t="s">
        <v>5</v>
      </c>
      <c r="C1906" s="4" t="s">
        <v>13</v>
      </c>
      <c r="D1906" s="4" t="s">
        <v>13</v>
      </c>
      <c r="E1906" s="4" t="s">
        <v>23</v>
      </c>
      <c r="F1906" s="4" t="s">
        <v>10</v>
      </c>
    </row>
    <row r="1907" spans="1:9">
      <c r="A1907" t="n">
        <v>14490</v>
      </c>
      <c r="B1907" s="50" t="n">
        <v>45</v>
      </c>
      <c r="C1907" s="7" t="n">
        <v>11</v>
      </c>
      <c r="D1907" s="7" t="n">
        <v>3</v>
      </c>
      <c r="E1907" s="7" t="n">
        <v>31.7000007629395</v>
      </c>
      <c r="F1907" s="7" t="n">
        <v>0</v>
      </c>
    </row>
    <row r="1908" spans="1:9">
      <c r="A1908" t="s">
        <v>4</v>
      </c>
      <c r="B1908" s="4" t="s">
        <v>5</v>
      </c>
      <c r="C1908" s="4" t="s">
        <v>13</v>
      </c>
    </row>
    <row r="1909" spans="1:9">
      <c r="A1909" t="n">
        <v>14499</v>
      </c>
      <c r="B1909" s="49" t="n">
        <v>116</v>
      </c>
      <c r="C1909" s="7" t="n">
        <v>0</v>
      </c>
    </row>
    <row r="1910" spans="1:9">
      <c r="A1910" t="s">
        <v>4</v>
      </c>
      <c r="B1910" s="4" t="s">
        <v>5</v>
      </c>
      <c r="C1910" s="4" t="s">
        <v>13</v>
      </c>
      <c r="D1910" s="4" t="s">
        <v>10</v>
      </c>
    </row>
    <row r="1911" spans="1:9">
      <c r="A1911" t="n">
        <v>14501</v>
      </c>
      <c r="B1911" s="49" t="n">
        <v>116</v>
      </c>
      <c r="C1911" s="7" t="n">
        <v>2</v>
      </c>
      <c r="D1911" s="7" t="n">
        <v>1</v>
      </c>
    </row>
    <row r="1912" spans="1:9">
      <c r="A1912" t="s">
        <v>4</v>
      </c>
      <c r="B1912" s="4" t="s">
        <v>5</v>
      </c>
      <c r="C1912" s="4" t="s">
        <v>13</v>
      </c>
      <c r="D1912" s="4" t="s">
        <v>9</v>
      </c>
    </row>
    <row r="1913" spans="1:9">
      <c r="A1913" t="n">
        <v>14505</v>
      </c>
      <c r="B1913" s="49" t="n">
        <v>116</v>
      </c>
      <c r="C1913" s="7" t="n">
        <v>5</v>
      </c>
      <c r="D1913" s="7" t="n">
        <v>1112014848</v>
      </c>
    </row>
    <row r="1914" spans="1:9">
      <c r="A1914" t="s">
        <v>4</v>
      </c>
      <c r="B1914" s="4" t="s">
        <v>5</v>
      </c>
      <c r="C1914" s="4" t="s">
        <v>13</v>
      </c>
      <c r="D1914" s="4" t="s">
        <v>10</v>
      </c>
    </row>
    <row r="1915" spans="1:9">
      <c r="A1915" t="n">
        <v>14511</v>
      </c>
      <c r="B1915" s="49" t="n">
        <v>116</v>
      </c>
      <c r="C1915" s="7" t="n">
        <v>6</v>
      </c>
      <c r="D1915" s="7" t="n">
        <v>1</v>
      </c>
    </row>
    <row r="1916" spans="1:9">
      <c r="A1916" t="s">
        <v>4</v>
      </c>
      <c r="B1916" s="4" t="s">
        <v>5</v>
      </c>
      <c r="C1916" s="4" t="s">
        <v>13</v>
      </c>
      <c r="D1916" s="4" t="s">
        <v>13</v>
      </c>
      <c r="E1916" s="4" t="s">
        <v>23</v>
      </c>
      <c r="F1916" s="4" t="s">
        <v>23</v>
      </c>
      <c r="G1916" s="4" t="s">
        <v>23</v>
      </c>
      <c r="H1916" s="4" t="s">
        <v>10</v>
      </c>
      <c r="I1916" s="4" t="s">
        <v>13</v>
      </c>
    </row>
    <row r="1917" spans="1:9">
      <c r="A1917" t="n">
        <v>14515</v>
      </c>
      <c r="B1917" s="50" t="n">
        <v>45</v>
      </c>
      <c r="C1917" s="7" t="n">
        <v>4</v>
      </c>
      <c r="D1917" s="7" t="n">
        <v>3</v>
      </c>
      <c r="E1917" s="7" t="n">
        <v>1</v>
      </c>
      <c r="F1917" s="7" t="n">
        <v>41</v>
      </c>
      <c r="G1917" s="7" t="n">
        <v>5</v>
      </c>
      <c r="H1917" s="7" t="n">
        <v>20000</v>
      </c>
      <c r="I1917" s="7" t="n">
        <v>0</v>
      </c>
    </row>
    <row r="1918" spans="1:9">
      <c r="A1918" t="s">
        <v>4</v>
      </c>
      <c r="B1918" s="4" t="s">
        <v>5</v>
      </c>
      <c r="C1918" s="4" t="s">
        <v>13</v>
      </c>
      <c r="D1918" s="4" t="s">
        <v>13</v>
      </c>
      <c r="E1918" s="4" t="s">
        <v>23</v>
      </c>
      <c r="F1918" s="4" t="s">
        <v>10</v>
      </c>
    </row>
    <row r="1919" spans="1:9">
      <c r="A1919" t="n">
        <v>14533</v>
      </c>
      <c r="B1919" s="50" t="n">
        <v>45</v>
      </c>
      <c r="C1919" s="7" t="n">
        <v>5</v>
      </c>
      <c r="D1919" s="7" t="n">
        <v>3</v>
      </c>
      <c r="E1919" s="7" t="n">
        <v>8.19999980926514</v>
      </c>
      <c r="F1919" s="7" t="n">
        <v>20000</v>
      </c>
    </row>
    <row r="1920" spans="1:9">
      <c r="A1920" t="s">
        <v>4</v>
      </c>
      <c r="B1920" s="4" t="s">
        <v>5</v>
      </c>
      <c r="C1920" s="4" t="s">
        <v>13</v>
      </c>
      <c r="D1920" s="4" t="s">
        <v>10</v>
      </c>
    </row>
    <row r="1921" spans="1:9">
      <c r="A1921" t="n">
        <v>14542</v>
      </c>
      <c r="B1921" s="26" t="n">
        <v>58</v>
      </c>
      <c r="C1921" s="7" t="n">
        <v>255</v>
      </c>
      <c r="D1921" s="7" t="n">
        <v>0</v>
      </c>
    </row>
    <row r="1922" spans="1:9">
      <c r="A1922" t="s">
        <v>4</v>
      </c>
      <c r="B1922" s="4" t="s">
        <v>5</v>
      </c>
      <c r="C1922" s="4" t="s">
        <v>10</v>
      </c>
      <c r="D1922" s="4" t="s">
        <v>13</v>
      </c>
      <c r="E1922" s="4" t="s">
        <v>6</v>
      </c>
      <c r="F1922" s="4" t="s">
        <v>23</v>
      </c>
      <c r="G1922" s="4" t="s">
        <v>23</v>
      </c>
      <c r="H1922" s="4" t="s">
        <v>23</v>
      </c>
    </row>
    <row r="1923" spans="1:9">
      <c r="A1923" t="n">
        <v>14546</v>
      </c>
      <c r="B1923" s="41" t="n">
        <v>48</v>
      </c>
      <c r="C1923" s="7" t="n">
        <v>0</v>
      </c>
      <c r="D1923" s="7" t="n">
        <v>0</v>
      </c>
      <c r="E1923" s="7" t="s">
        <v>156</v>
      </c>
      <c r="F1923" s="7" t="n">
        <v>-1</v>
      </c>
      <c r="G1923" s="7" t="n">
        <v>1</v>
      </c>
      <c r="H1923" s="7" t="n">
        <v>0</v>
      </c>
    </row>
    <row r="1924" spans="1:9">
      <c r="A1924" t="s">
        <v>4</v>
      </c>
      <c r="B1924" s="4" t="s">
        <v>5</v>
      </c>
      <c r="C1924" s="4" t="s">
        <v>10</v>
      </c>
      <c r="D1924" s="4" t="s">
        <v>13</v>
      </c>
      <c r="E1924" s="4" t="s">
        <v>6</v>
      </c>
      <c r="F1924" s="4" t="s">
        <v>23</v>
      </c>
      <c r="G1924" s="4" t="s">
        <v>23</v>
      </c>
      <c r="H1924" s="4" t="s">
        <v>23</v>
      </c>
    </row>
    <row r="1925" spans="1:9">
      <c r="A1925" t="n">
        <v>14572</v>
      </c>
      <c r="B1925" s="41" t="n">
        <v>48</v>
      </c>
      <c r="C1925" s="7" t="n">
        <v>18</v>
      </c>
      <c r="D1925" s="7" t="n">
        <v>0</v>
      </c>
      <c r="E1925" s="7" t="s">
        <v>199</v>
      </c>
      <c r="F1925" s="7" t="n">
        <v>-1</v>
      </c>
      <c r="G1925" s="7" t="n">
        <v>1</v>
      </c>
      <c r="H1925" s="7" t="n">
        <v>0</v>
      </c>
    </row>
    <row r="1926" spans="1:9">
      <c r="A1926" t="s">
        <v>4</v>
      </c>
      <c r="B1926" s="4" t="s">
        <v>5</v>
      </c>
      <c r="C1926" s="4" t="s">
        <v>10</v>
      </c>
    </row>
    <row r="1927" spans="1:9">
      <c r="A1927" t="n">
        <v>14598</v>
      </c>
      <c r="B1927" s="30" t="n">
        <v>16</v>
      </c>
      <c r="C1927" s="7" t="n">
        <v>2000</v>
      </c>
    </row>
    <row r="1928" spans="1:9">
      <c r="A1928" t="s">
        <v>4</v>
      </c>
      <c r="B1928" s="4" t="s">
        <v>5</v>
      </c>
      <c r="C1928" s="4" t="s">
        <v>13</v>
      </c>
      <c r="D1928" s="4" t="s">
        <v>10</v>
      </c>
      <c r="E1928" s="4" t="s">
        <v>6</v>
      </c>
    </row>
    <row r="1929" spans="1:9">
      <c r="A1929" t="n">
        <v>14601</v>
      </c>
      <c r="B1929" s="29" t="n">
        <v>51</v>
      </c>
      <c r="C1929" s="7" t="n">
        <v>4</v>
      </c>
      <c r="D1929" s="7" t="n">
        <v>0</v>
      </c>
      <c r="E1929" s="7" t="s">
        <v>139</v>
      </c>
    </row>
    <row r="1930" spans="1:9">
      <c r="A1930" t="s">
        <v>4</v>
      </c>
      <c r="B1930" s="4" t="s">
        <v>5</v>
      </c>
      <c r="C1930" s="4" t="s">
        <v>10</v>
      </c>
    </row>
    <row r="1931" spans="1:9">
      <c r="A1931" t="n">
        <v>14615</v>
      </c>
      <c r="B1931" s="30" t="n">
        <v>16</v>
      </c>
      <c r="C1931" s="7" t="n">
        <v>0</v>
      </c>
    </row>
    <row r="1932" spans="1:9">
      <c r="A1932" t="s">
        <v>4</v>
      </c>
      <c r="B1932" s="4" t="s">
        <v>5</v>
      </c>
      <c r="C1932" s="4" t="s">
        <v>10</v>
      </c>
      <c r="D1932" s="4" t="s">
        <v>13</v>
      </c>
      <c r="E1932" s="4" t="s">
        <v>9</v>
      </c>
      <c r="F1932" s="4" t="s">
        <v>51</v>
      </c>
      <c r="G1932" s="4" t="s">
        <v>13</v>
      </c>
      <c r="H1932" s="4" t="s">
        <v>13</v>
      </c>
      <c r="I1932" s="4" t="s">
        <v>13</v>
      </c>
      <c r="J1932" s="4" t="s">
        <v>9</v>
      </c>
      <c r="K1932" s="4" t="s">
        <v>51</v>
      </c>
      <c r="L1932" s="4" t="s">
        <v>13</v>
      </c>
      <c r="M1932" s="4" t="s">
        <v>13</v>
      </c>
    </row>
    <row r="1933" spans="1:9">
      <c r="A1933" t="n">
        <v>14618</v>
      </c>
      <c r="B1933" s="31" t="n">
        <v>26</v>
      </c>
      <c r="C1933" s="7" t="n">
        <v>0</v>
      </c>
      <c r="D1933" s="7" t="n">
        <v>17</v>
      </c>
      <c r="E1933" s="7" t="n">
        <v>52760</v>
      </c>
      <c r="F1933" s="7" t="s">
        <v>200</v>
      </c>
      <c r="G1933" s="7" t="n">
        <v>2</v>
      </c>
      <c r="H1933" s="7" t="n">
        <v>3</v>
      </c>
      <c r="I1933" s="7" t="n">
        <v>17</v>
      </c>
      <c r="J1933" s="7" t="n">
        <v>52761</v>
      </c>
      <c r="K1933" s="7" t="s">
        <v>201</v>
      </c>
      <c r="L1933" s="7" t="n">
        <v>2</v>
      </c>
      <c r="M1933" s="7" t="n">
        <v>0</v>
      </c>
    </row>
    <row r="1934" spans="1:9">
      <c r="A1934" t="s">
        <v>4</v>
      </c>
      <c r="B1934" s="4" t="s">
        <v>5</v>
      </c>
    </row>
    <row r="1935" spans="1:9">
      <c r="A1935" t="n">
        <v>14788</v>
      </c>
      <c r="B1935" s="32" t="n">
        <v>28</v>
      </c>
    </row>
    <row r="1936" spans="1:9">
      <c r="A1936" t="s">
        <v>4</v>
      </c>
      <c r="B1936" s="4" t="s">
        <v>5</v>
      </c>
      <c r="C1936" s="4" t="s">
        <v>13</v>
      </c>
      <c r="D1936" s="4" t="s">
        <v>10</v>
      </c>
      <c r="E1936" s="4" t="s">
        <v>6</v>
      </c>
    </row>
    <row r="1937" spans="1:13">
      <c r="A1937" t="n">
        <v>14789</v>
      </c>
      <c r="B1937" s="29" t="n">
        <v>51</v>
      </c>
      <c r="C1937" s="7" t="n">
        <v>4</v>
      </c>
      <c r="D1937" s="7" t="n">
        <v>29</v>
      </c>
      <c r="E1937" s="7" t="s">
        <v>202</v>
      </c>
    </row>
    <row r="1938" spans="1:13">
      <c r="A1938" t="s">
        <v>4</v>
      </c>
      <c r="B1938" s="4" t="s">
        <v>5</v>
      </c>
      <c r="C1938" s="4" t="s">
        <v>10</v>
      </c>
    </row>
    <row r="1939" spans="1:13">
      <c r="A1939" t="n">
        <v>14803</v>
      </c>
      <c r="B1939" s="30" t="n">
        <v>16</v>
      </c>
      <c r="C1939" s="7" t="n">
        <v>0</v>
      </c>
    </row>
    <row r="1940" spans="1:13">
      <c r="A1940" t="s">
        <v>4</v>
      </c>
      <c r="B1940" s="4" t="s">
        <v>5</v>
      </c>
      <c r="C1940" s="4" t="s">
        <v>10</v>
      </c>
      <c r="D1940" s="4" t="s">
        <v>13</v>
      </c>
      <c r="E1940" s="4" t="s">
        <v>9</v>
      </c>
      <c r="F1940" s="4" t="s">
        <v>51</v>
      </c>
      <c r="G1940" s="4" t="s">
        <v>13</v>
      </c>
      <c r="H1940" s="4" t="s">
        <v>13</v>
      </c>
    </row>
    <row r="1941" spans="1:13">
      <c r="A1941" t="n">
        <v>14806</v>
      </c>
      <c r="B1941" s="31" t="n">
        <v>26</v>
      </c>
      <c r="C1941" s="7" t="n">
        <v>29</v>
      </c>
      <c r="D1941" s="7" t="n">
        <v>17</v>
      </c>
      <c r="E1941" s="7" t="n">
        <v>39383</v>
      </c>
      <c r="F1941" s="7" t="s">
        <v>203</v>
      </c>
      <c r="G1941" s="7" t="n">
        <v>2</v>
      </c>
      <c r="H1941" s="7" t="n">
        <v>0</v>
      </c>
    </row>
    <row r="1942" spans="1:13">
      <c r="A1942" t="s">
        <v>4</v>
      </c>
      <c r="B1942" s="4" t="s">
        <v>5</v>
      </c>
    </row>
    <row r="1943" spans="1:13">
      <c r="A1943" t="n">
        <v>14873</v>
      </c>
      <c r="B1943" s="32" t="n">
        <v>28</v>
      </c>
    </row>
    <row r="1944" spans="1:13">
      <c r="A1944" t="s">
        <v>4</v>
      </c>
      <c r="B1944" s="4" t="s">
        <v>5</v>
      </c>
      <c r="C1944" s="4" t="s">
        <v>10</v>
      </c>
      <c r="D1944" s="4" t="s">
        <v>13</v>
      </c>
      <c r="E1944" s="4" t="s">
        <v>6</v>
      </c>
      <c r="F1944" s="4" t="s">
        <v>23</v>
      </c>
      <c r="G1944" s="4" t="s">
        <v>23</v>
      </c>
      <c r="H1944" s="4" t="s">
        <v>23</v>
      </c>
    </row>
    <row r="1945" spans="1:13">
      <c r="A1945" t="n">
        <v>14874</v>
      </c>
      <c r="B1945" s="41" t="n">
        <v>48</v>
      </c>
      <c r="C1945" s="7" t="n">
        <v>28</v>
      </c>
      <c r="D1945" s="7" t="n">
        <v>0</v>
      </c>
      <c r="E1945" s="7" t="s">
        <v>182</v>
      </c>
      <c r="F1945" s="7" t="n">
        <v>-1</v>
      </c>
      <c r="G1945" s="7" t="n">
        <v>1</v>
      </c>
      <c r="H1945" s="7" t="n">
        <v>0</v>
      </c>
    </row>
    <row r="1946" spans="1:13">
      <c r="A1946" t="s">
        <v>4</v>
      </c>
      <c r="B1946" s="4" t="s">
        <v>5</v>
      </c>
      <c r="C1946" s="4" t="s">
        <v>13</v>
      </c>
      <c r="D1946" s="4" t="s">
        <v>10</v>
      </c>
      <c r="E1946" s="4" t="s">
        <v>6</v>
      </c>
    </row>
    <row r="1947" spans="1:13">
      <c r="A1947" t="n">
        <v>14905</v>
      </c>
      <c r="B1947" s="29" t="n">
        <v>51</v>
      </c>
      <c r="C1947" s="7" t="n">
        <v>4</v>
      </c>
      <c r="D1947" s="7" t="n">
        <v>28</v>
      </c>
      <c r="E1947" s="7" t="s">
        <v>204</v>
      </c>
    </row>
    <row r="1948" spans="1:13">
      <c r="A1948" t="s">
        <v>4</v>
      </c>
      <c r="B1948" s="4" t="s">
        <v>5</v>
      </c>
      <c r="C1948" s="4" t="s">
        <v>10</v>
      </c>
    </row>
    <row r="1949" spans="1:13">
      <c r="A1949" t="n">
        <v>14919</v>
      </c>
      <c r="B1949" s="30" t="n">
        <v>16</v>
      </c>
      <c r="C1949" s="7" t="n">
        <v>0</v>
      </c>
    </row>
    <row r="1950" spans="1:13">
      <c r="A1950" t="s">
        <v>4</v>
      </c>
      <c r="B1950" s="4" t="s">
        <v>5</v>
      </c>
      <c r="C1950" s="4" t="s">
        <v>10</v>
      </c>
      <c r="D1950" s="4" t="s">
        <v>13</v>
      </c>
      <c r="E1950" s="4" t="s">
        <v>9</v>
      </c>
      <c r="F1950" s="4" t="s">
        <v>51</v>
      </c>
      <c r="G1950" s="4" t="s">
        <v>13</v>
      </c>
      <c r="H1950" s="4" t="s">
        <v>13</v>
      </c>
      <c r="I1950" s="4" t="s">
        <v>13</v>
      </c>
      <c r="J1950" s="4" t="s">
        <v>9</v>
      </c>
      <c r="K1950" s="4" t="s">
        <v>51</v>
      </c>
      <c r="L1950" s="4" t="s">
        <v>13</v>
      </c>
      <c r="M1950" s="4" t="s">
        <v>13</v>
      </c>
    </row>
    <row r="1951" spans="1:13">
      <c r="A1951" t="n">
        <v>14922</v>
      </c>
      <c r="B1951" s="31" t="n">
        <v>26</v>
      </c>
      <c r="C1951" s="7" t="n">
        <v>28</v>
      </c>
      <c r="D1951" s="7" t="n">
        <v>17</v>
      </c>
      <c r="E1951" s="7" t="n">
        <v>33399</v>
      </c>
      <c r="F1951" s="7" t="s">
        <v>205</v>
      </c>
      <c r="G1951" s="7" t="n">
        <v>2</v>
      </c>
      <c r="H1951" s="7" t="n">
        <v>3</v>
      </c>
      <c r="I1951" s="7" t="n">
        <v>17</v>
      </c>
      <c r="J1951" s="7" t="n">
        <v>33400</v>
      </c>
      <c r="K1951" s="7" t="s">
        <v>206</v>
      </c>
      <c r="L1951" s="7" t="n">
        <v>2</v>
      </c>
      <c r="M1951" s="7" t="n">
        <v>0</v>
      </c>
    </row>
    <row r="1952" spans="1:13">
      <c r="A1952" t="s">
        <v>4</v>
      </c>
      <c r="B1952" s="4" t="s">
        <v>5</v>
      </c>
    </row>
    <row r="1953" spans="1:13">
      <c r="A1953" t="n">
        <v>15121</v>
      </c>
      <c r="B1953" s="32" t="n">
        <v>28</v>
      </c>
    </row>
    <row r="1954" spans="1:13">
      <c r="A1954" t="s">
        <v>4</v>
      </c>
      <c r="B1954" s="4" t="s">
        <v>5</v>
      </c>
      <c r="C1954" s="4" t="s">
        <v>10</v>
      </c>
      <c r="D1954" s="4" t="s">
        <v>10</v>
      </c>
      <c r="E1954" s="4" t="s">
        <v>10</v>
      </c>
    </row>
    <row r="1955" spans="1:13">
      <c r="A1955" t="n">
        <v>15122</v>
      </c>
      <c r="B1955" s="53" t="n">
        <v>61</v>
      </c>
      <c r="C1955" s="7" t="n">
        <v>18</v>
      </c>
      <c r="D1955" s="7" t="n">
        <v>28</v>
      </c>
      <c r="E1955" s="7" t="n">
        <v>1000</v>
      </c>
    </row>
    <row r="1956" spans="1:13">
      <c r="A1956" t="s">
        <v>4</v>
      </c>
      <c r="B1956" s="4" t="s">
        <v>5</v>
      </c>
      <c r="C1956" s="4" t="s">
        <v>10</v>
      </c>
      <c r="D1956" s="4" t="s">
        <v>13</v>
      </c>
      <c r="E1956" s="4" t="s">
        <v>6</v>
      </c>
      <c r="F1956" s="4" t="s">
        <v>23</v>
      </c>
      <c r="G1956" s="4" t="s">
        <v>23</v>
      </c>
      <c r="H1956" s="4" t="s">
        <v>23</v>
      </c>
    </row>
    <row r="1957" spans="1:13">
      <c r="A1957" t="n">
        <v>15129</v>
      </c>
      <c r="B1957" s="41" t="n">
        <v>48</v>
      </c>
      <c r="C1957" s="7" t="n">
        <v>18</v>
      </c>
      <c r="D1957" s="7" t="n">
        <v>0</v>
      </c>
      <c r="E1957" s="7" t="s">
        <v>100</v>
      </c>
      <c r="F1957" s="7" t="n">
        <v>-1</v>
      </c>
      <c r="G1957" s="7" t="n">
        <v>1</v>
      </c>
      <c r="H1957" s="7" t="n">
        <v>0</v>
      </c>
    </row>
    <row r="1958" spans="1:13">
      <c r="A1958" t="s">
        <v>4</v>
      </c>
      <c r="B1958" s="4" t="s">
        <v>5</v>
      </c>
      <c r="C1958" s="4" t="s">
        <v>13</v>
      </c>
      <c r="D1958" s="4" t="s">
        <v>10</v>
      </c>
      <c r="E1958" s="4" t="s">
        <v>6</v>
      </c>
    </row>
    <row r="1959" spans="1:13">
      <c r="A1959" t="n">
        <v>15157</v>
      </c>
      <c r="B1959" s="29" t="n">
        <v>51</v>
      </c>
      <c r="C1959" s="7" t="n">
        <v>4</v>
      </c>
      <c r="D1959" s="7" t="n">
        <v>18</v>
      </c>
      <c r="E1959" s="7" t="s">
        <v>204</v>
      </c>
    </row>
    <row r="1960" spans="1:13">
      <c r="A1960" t="s">
        <v>4</v>
      </c>
      <c r="B1960" s="4" t="s">
        <v>5</v>
      </c>
      <c r="C1960" s="4" t="s">
        <v>10</v>
      </c>
    </row>
    <row r="1961" spans="1:13">
      <c r="A1961" t="n">
        <v>15171</v>
      </c>
      <c r="B1961" s="30" t="n">
        <v>16</v>
      </c>
      <c r="C1961" s="7" t="n">
        <v>0</v>
      </c>
    </row>
    <row r="1962" spans="1:13">
      <c r="A1962" t="s">
        <v>4</v>
      </c>
      <c r="B1962" s="4" t="s">
        <v>5</v>
      </c>
      <c r="C1962" s="4" t="s">
        <v>10</v>
      </c>
      <c r="D1962" s="4" t="s">
        <v>13</v>
      </c>
      <c r="E1962" s="4" t="s">
        <v>9</v>
      </c>
      <c r="F1962" s="4" t="s">
        <v>51</v>
      </c>
      <c r="G1962" s="4" t="s">
        <v>13</v>
      </c>
      <c r="H1962" s="4" t="s">
        <v>13</v>
      </c>
      <c r="I1962" s="4" t="s">
        <v>13</v>
      </c>
      <c r="J1962" s="4" t="s">
        <v>9</v>
      </c>
      <c r="K1962" s="4" t="s">
        <v>51</v>
      </c>
      <c r="L1962" s="4" t="s">
        <v>13</v>
      </c>
      <c r="M1962" s="4" t="s">
        <v>13</v>
      </c>
    </row>
    <row r="1963" spans="1:13">
      <c r="A1963" t="n">
        <v>15174</v>
      </c>
      <c r="B1963" s="31" t="n">
        <v>26</v>
      </c>
      <c r="C1963" s="7" t="n">
        <v>18</v>
      </c>
      <c r="D1963" s="7" t="n">
        <v>17</v>
      </c>
      <c r="E1963" s="7" t="n">
        <v>17420</v>
      </c>
      <c r="F1963" s="7" t="s">
        <v>207</v>
      </c>
      <c r="G1963" s="7" t="n">
        <v>2</v>
      </c>
      <c r="H1963" s="7" t="n">
        <v>3</v>
      </c>
      <c r="I1963" s="7" t="n">
        <v>17</v>
      </c>
      <c r="J1963" s="7" t="n">
        <v>17421</v>
      </c>
      <c r="K1963" s="7" t="s">
        <v>208</v>
      </c>
      <c r="L1963" s="7" t="n">
        <v>2</v>
      </c>
      <c r="M1963" s="7" t="n">
        <v>0</v>
      </c>
    </row>
    <row r="1964" spans="1:13">
      <c r="A1964" t="s">
        <v>4</v>
      </c>
      <c r="B1964" s="4" t="s">
        <v>5</v>
      </c>
    </row>
    <row r="1965" spans="1:13">
      <c r="A1965" t="n">
        <v>15339</v>
      </c>
      <c r="B1965" s="32" t="n">
        <v>28</v>
      </c>
    </row>
    <row r="1966" spans="1:13">
      <c r="A1966" t="s">
        <v>4</v>
      </c>
      <c r="B1966" s="4" t="s">
        <v>5</v>
      </c>
      <c r="C1966" s="4" t="s">
        <v>13</v>
      </c>
      <c r="D1966" s="4" t="s">
        <v>10</v>
      </c>
      <c r="E1966" s="4" t="s">
        <v>6</v>
      </c>
      <c r="F1966" s="4" t="s">
        <v>6</v>
      </c>
      <c r="G1966" s="4" t="s">
        <v>6</v>
      </c>
      <c r="H1966" s="4" t="s">
        <v>6</v>
      </c>
    </row>
    <row r="1967" spans="1:13">
      <c r="A1967" t="n">
        <v>15340</v>
      </c>
      <c r="B1967" s="29" t="n">
        <v>51</v>
      </c>
      <c r="C1967" s="7" t="n">
        <v>3</v>
      </c>
      <c r="D1967" s="7" t="n">
        <v>0</v>
      </c>
      <c r="E1967" s="7" t="s">
        <v>104</v>
      </c>
      <c r="F1967" s="7" t="s">
        <v>104</v>
      </c>
      <c r="G1967" s="7" t="s">
        <v>75</v>
      </c>
      <c r="H1967" s="7" t="s">
        <v>76</v>
      </c>
    </row>
    <row r="1968" spans="1:13">
      <c r="A1968" t="s">
        <v>4</v>
      </c>
      <c r="B1968" s="4" t="s">
        <v>5</v>
      </c>
      <c r="C1968" s="4" t="s">
        <v>10</v>
      </c>
      <c r="D1968" s="4" t="s">
        <v>13</v>
      </c>
      <c r="E1968" s="4" t="s">
        <v>23</v>
      </c>
      <c r="F1968" s="4" t="s">
        <v>10</v>
      </c>
    </row>
    <row r="1969" spans="1:13">
      <c r="A1969" t="n">
        <v>15353</v>
      </c>
      <c r="B1969" s="54" t="n">
        <v>59</v>
      </c>
      <c r="C1969" s="7" t="n">
        <v>0</v>
      </c>
      <c r="D1969" s="7" t="n">
        <v>6</v>
      </c>
      <c r="E1969" s="7" t="n">
        <v>0</v>
      </c>
      <c r="F1969" s="7" t="n">
        <v>0</v>
      </c>
    </row>
    <row r="1970" spans="1:13">
      <c r="A1970" t="s">
        <v>4</v>
      </c>
      <c r="B1970" s="4" t="s">
        <v>5</v>
      </c>
      <c r="C1970" s="4" t="s">
        <v>10</v>
      </c>
    </row>
    <row r="1971" spans="1:13">
      <c r="A1971" t="n">
        <v>15363</v>
      </c>
      <c r="B1971" s="30" t="n">
        <v>16</v>
      </c>
      <c r="C1971" s="7" t="n">
        <v>1000</v>
      </c>
    </row>
    <row r="1972" spans="1:13">
      <c r="A1972" t="s">
        <v>4</v>
      </c>
      <c r="B1972" s="4" t="s">
        <v>5</v>
      </c>
      <c r="C1972" s="4" t="s">
        <v>10</v>
      </c>
      <c r="D1972" s="4" t="s">
        <v>10</v>
      </c>
      <c r="E1972" s="4" t="s">
        <v>10</v>
      </c>
    </row>
    <row r="1973" spans="1:13">
      <c r="A1973" t="n">
        <v>15366</v>
      </c>
      <c r="B1973" s="53" t="n">
        <v>61</v>
      </c>
      <c r="C1973" s="7" t="n">
        <v>0</v>
      </c>
      <c r="D1973" s="7" t="n">
        <v>18</v>
      </c>
      <c r="E1973" s="7" t="n">
        <v>1000</v>
      </c>
    </row>
    <row r="1974" spans="1:13">
      <c r="A1974" t="s">
        <v>4</v>
      </c>
      <c r="B1974" s="4" t="s">
        <v>5</v>
      </c>
      <c r="C1974" s="4" t="s">
        <v>13</v>
      </c>
      <c r="D1974" s="4" t="s">
        <v>10</v>
      </c>
      <c r="E1974" s="4" t="s">
        <v>23</v>
      </c>
    </row>
    <row r="1975" spans="1:13">
      <c r="A1975" t="n">
        <v>15373</v>
      </c>
      <c r="B1975" s="26" t="n">
        <v>58</v>
      </c>
      <c r="C1975" s="7" t="n">
        <v>101</v>
      </c>
      <c r="D1975" s="7" t="n">
        <v>300</v>
      </c>
      <c r="E1975" s="7" t="n">
        <v>1</v>
      </c>
    </row>
    <row r="1976" spans="1:13">
      <c r="A1976" t="s">
        <v>4</v>
      </c>
      <c r="B1976" s="4" t="s">
        <v>5</v>
      </c>
      <c r="C1976" s="4" t="s">
        <v>13</v>
      </c>
      <c r="D1976" s="4" t="s">
        <v>10</v>
      </c>
    </row>
    <row r="1977" spans="1:13">
      <c r="A1977" t="n">
        <v>15381</v>
      </c>
      <c r="B1977" s="26" t="n">
        <v>58</v>
      </c>
      <c r="C1977" s="7" t="n">
        <v>254</v>
      </c>
      <c r="D1977" s="7" t="n">
        <v>0</v>
      </c>
    </row>
    <row r="1978" spans="1:13">
      <c r="A1978" t="s">
        <v>4</v>
      </c>
      <c r="B1978" s="4" t="s">
        <v>5</v>
      </c>
      <c r="C1978" s="4" t="s">
        <v>13</v>
      </c>
    </row>
    <row r="1979" spans="1:13">
      <c r="A1979" t="n">
        <v>15385</v>
      </c>
      <c r="B1979" s="50" t="n">
        <v>45</v>
      </c>
      <c r="C1979" s="7" t="n">
        <v>0</v>
      </c>
    </row>
    <row r="1980" spans="1:13">
      <c r="A1980" t="s">
        <v>4</v>
      </c>
      <c r="B1980" s="4" t="s">
        <v>5</v>
      </c>
      <c r="C1980" s="4" t="s">
        <v>13</v>
      </c>
      <c r="D1980" s="4" t="s">
        <v>13</v>
      </c>
      <c r="E1980" s="4" t="s">
        <v>23</v>
      </c>
      <c r="F1980" s="4" t="s">
        <v>23</v>
      </c>
      <c r="G1980" s="4" t="s">
        <v>23</v>
      </c>
      <c r="H1980" s="4" t="s">
        <v>10</v>
      </c>
    </row>
    <row r="1981" spans="1:13">
      <c r="A1981" t="n">
        <v>15387</v>
      </c>
      <c r="B1981" s="50" t="n">
        <v>45</v>
      </c>
      <c r="C1981" s="7" t="n">
        <v>2</v>
      </c>
      <c r="D1981" s="7" t="n">
        <v>3</v>
      </c>
      <c r="E1981" s="7" t="n">
        <v>0.639999985694885</v>
      </c>
      <c r="F1981" s="7" t="n">
        <v>9.44999980926514</v>
      </c>
      <c r="G1981" s="7" t="n">
        <v>294.5</v>
      </c>
      <c r="H1981" s="7" t="n">
        <v>0</v>
      </c>
    </row>
    <row r="1982" spans="1:13">
      <c r="A1982" t="s">
        <v>4</v>
      </c>
      <c r="B1982" s="4" t="s">
        <v>5</v>
      </c>
      <c r="C1982" s="4" t="s">
        <v>13</v>
      </c>
      <c r="D1982" s="4" t="s">
        <v>13</v>
      </c>
      <c r="E1982" s="4" t="s">
        <v>23</v>
      </c>
      <c r="F1982" s="4" t="s">
        <v>23</v>
      </c>
      <c r="G1982" s="4" t="s">
        <v>23</v>
      </c>
      <c r="H1982" s="4" t="s">
        <v>10</v>
      </c>
      <c r="I1982" s="4" t="s">
        <v>13</v>
      </c>
    </row>
    <row r="1983" spans="1:13">
      <c r="A1983" t="n">
        <v>15404</v>
      </c>
      <c r="B1983" s="50" t="n">
        <v>45</v>
      </c>
      <c r="C1983" s="7" t="n">
        <v>4</v>
      </c>
      <c r="D1983" s="7" t="n">
        <v>3</v>
      </c>
      <c r="E1983" s="7" t="n">
        <v>7</v>
      </c>
      <c r="F1983" s="7" t="n">
        <v>355</v>
      </c>
      <c r="G1983" s="7" t="n">
        <v>-5</v>
      </c>
      <c r="H1983" s="7" t="n">
        <v>0</v>
      </c>
      <c r="I1983" s="7" t="n">
        <v>0</v>
      </c>
    </row>
    <row r="1984" spans="1:13">
      <c r="A1984" t="s">
        <v>4</v>
      </c>
      <c r="B1984" s="4" t="s">
        <v>5</v>
      </c>
      <c r="C1984" s="4" t="s">
        <v>13</v>
      </c>
      <c r="D1984" s="4" t="s">
        <v>13</v>
      </c>
      <c r="E1984" s="4" t="s">
        <v>23</v>
      </c>
      <c r="F1984" s="4" t="s">
        <v>10</v>
      </c>
    </row>
    <row r="1985" spans="1:9">
      <c r="A1985" t="n">
        <v>15422</v>
      </c>
      <c r="B1985" s="50" t="n">
        <v>45</v>
      </c>
      <c r="C1985" s="7" t="n">
        <v>5</v>
      </c>
      <c r="D1985" s="7" t="n">
        <v>3</v>
      </c>
      <c r="E1985" s="7" t="n">
        <v>3.09999990463257</v>
      </c>
      <c r="F1985" s="7" t="n">
        <v>0</v>
      </c>
    </row>
    <row r="1986" spans="1:9">
      <c r="A1986" t="s">
        <v>4</v>
      </c>
      <c r="B1986" s="4" t="s">
        <v>5</v>
      </c>
      <c r="C1986" s="4" t="s">
        <v>13</v>
      </c>
      <c r="D1986" s="4" t="s">
        <v>13</v>
      </c>
      <c r="E1986" s="4" t="s">
        <v>23</v>
      </c>
      <c r="F1986" s="4" t="s">
        <v>10</v>
      </c>
    </row>
    <row r="1987" spans="1:9">
      <c r="A1987" t="n">
        <v>15431</v>
      </c>
      <c r="B1987" s="50" t="n">
        <v>45</v>
      </c>
      <c r="C1987" s="7" t="n">
        <v>5</v>
      </c>
      <c r="D1987" s="7" t="n">
        <v>3</v>
      </c>
      <c r="E1987" s="7" t="n">
        <v>3</v>
      </c>
      <c r="F1987" s="7" t="n">
        <v>10000</v>
      </c>
    </row>
    <row r="1988" spans="1:9">
      <c r="A1988" t="s">
        <v>4</v>
      </c>
      <c r="B1988" s="4" t="s">
        <v>5</v>
      </c>
      <c r="C1988" s="4" t="s">
        <v>13</v>
      </c>
      <c r="D1988" s="4" t="s">
        <v>13</v>
      </c>
      <c r="E1988" s="4" t="s">
        <v>23</v>
      </c>
      <c r="F1988" s="4" t="s">
        <v>10</v>
      </c>
    </row>
    <row r="1989" spans="1:9">
      <c r="A1989" t="n">
        <v>15440</v>
      </c>
      <c r="B1989" s="50" t="n">
        <v>45</v>
      </c>
      <c r="C1989" s="7" t="n">
        <v>11</v>
      </c>
      <c r="D1989" s="7" t="n">
        <v>3</v>
      </c>
      <c r="E1989" s="7" t="n">
        <v>21.3999996185303</v>
      </c>
      <c r="F1989" s="7" t="n">
        <v>0</v>
      </c>
    </row>
    <row r="1990" spans="1:9">
      <c r="A1990" t="s">
        <v>4</v>
      </c>
      <c r="B1990" s="4" t="s">
        <v>5</v>
      </c>
      <c r="C1990" s="4" t="s">
        <v>13</v>
      </c>
    </row>
    <row r="1991" spans="1:9">
      <c r="A1991" t="n">
        <v>15449</v>
      </c>
      <c r="B1991" s="49" t="n">
        <v>116</v>
      </c>
      <c r="C1991" s="7" t="n">
        <v>0</v>
      </c>
    </row>
    <row r="1992" spans="1:9">
      <c r="A1992" t="s">
        <v>4</v>
      </c>
      <c r="B1992" s="4" t="s">
        <v>5</v>
      </c>
      <c r="C1992" s="4" t="s">
        <v>13</v>
      </c>
      <c r="D1992" s="4" t="s">
        <v>10</v>
      </c>
    </row>
    <row r="1993" spans="1:9">
      <c r="A1993" t="n">
        <v>15451</v>
      </c>
      <c r="B1993" s="49" t="n">
        <v>116</v>
      </c>
      <c r="C1993" s="7" t="n">
        <v>2</v>
      </c>
      <c r="D1993" s="7" t="n">
        <v>1</v>
      </c>
    </row>
    <row r="1994" spans="1:9">
      <c r="A1994" t="s">
        <v>4</v>
      </c>
      <c r="B1994" s="4" t="s">
        <v>5</v>
      </c>
      <c r="C1994" s="4" t="s">
        <v>13</v>
      </c>
      <c r="D1994" s="4" t="s">
        <v>9</v>
      </c>
    </row>
    <row r="1995" spans="1:9">
      <c r="A1995" t="n">
        <v>15455</v>
      </c>
      <c r="B1995" s="49" t="n">
        <v>116</v>
      </c>
      <c r="C1995" s="7" t="n">
        <v>5</v>
      </c>
      <c r="D1995" s="7" t="n">
        <v>1106247680</v>
      </c>
    </row>
    <row r="1996" spans="1:9">
      <c r="A1996" t="s">
        <v>4</v>
      </c>
      <c r="B1996" s="4" t="s">
        <v>5</v>
      </c>
      <c r="C1996" s="4" t="s">
        <v>13</v>
      </c>
      <c r="D1996" s="4" t="s">
        <v>10</v>
      </c>
    </row>
    <row r="1997" spans="1:9">
      <c r="A1997" t="n">
        <v>15461</v>
      </c>
      <c r="B1997" s="49" t="n">
        <v>116</v>
      </c>
      <c r="C1997" s="7" t="n">
        <v>6</v>
      </c>
      <c r="D1997" s="7" t="n">
        <v>1</v>
      </c>
    </row>
    <row r="1998" spans="1:9">
      <c r="A1998" t="s">
        <v>4</v>
      </c>
      <c r="B1998" s="4" t="s">
        <v>5</v>
      </c>
      <c r="C1998" s="4" t="s">
        <v>10</v>
      </c>
      <c r="D1998" s="4" t="s">
        <v>23</v>
      </c>
      <c r="E1998" s="4" t="s">
        <v>23</v>
      </c>
      <c r="F1998" s="4" t="s">
        <v>23</v>
      </c>
      <c r="G1998" s="4" t="s">
        <v>23</v>
      </c>
    </row>
    <row r="1999" spans="1:9">
      <c r="A1999" t="n">
        <v>15465</v>
      </c>
      <c r="B1999" s="39" t="n">
        <v>46</v>
      </c>
      <c r="C1999" s="7" t="n">
        <v>0</v>
      </c>
      <c r="D1999" s="7" t="n">
        <v>0</v>
      </c>
      <c r="E1999" s="7" t="n">
        <v>8</v>
      </c>
      <c r="F1999" s="7" t="n">
        <v>291.5</v>
      </c>
      <c r="G1999" s="7" t="n">
        <v>0</v>
      </c>
    </row>
    <row r="2000" spans="1:9">
      <c r="A2000" t="s">
        <v>4</v>
      </c>
      <c r="B2000" s="4" t="s">
        <v>5</v>
      </c>
      <c r="C2000" s="4" t="s">
        <v>10</v>
      </c>
      <c r="D2000" s="4" t="s">
        <v>23</v>
      </c>
      <c r="E2000" s="4" t="s">
        <v>23</v>
      </c>
      <c r="F2000" s="4" t="s">
        <v>23</v>
      </c>
      <c r="G2000" s="4" t="s">
        <v>23</v>
      </c>
    </row>
    <row r="2001" spans="1:7">
      <c r="A2001" t="n">
        <v>15484</v>
      </c>
      <c r="B2001" s="39" t="n">
        <v>46</v>
      </c>
      <c r="C2001" s="7" t="n">
        <v>18</v>
      </c>
      <c r="D2001" s="7" t="n">
        <v>0.600000023841858</v>
      </c>
      <c r="E2001" s="7" t="n">
        <v>8</v>
      </c>
      <c r="F2001" s="7" t="n">
        <v>290.399993896484</v>
      </c>
      <c r="G2001" s="7" t="n">
        <v>0</v>
      </c>
    </row>
    <row r="2002" spans="1:7">
      <c r="A2002" t="s">
        <v>4</v>
      </c>
      <c r="B2002" s="4" t="s">
        <v>5</v>
      </c>
      <c r="C2002" s="4" t="s">
        <v>13</v>
      </c>
      <c r="D2002" s="4" t="s">
        <v>10</v>
      </c>
    </row>
    <row r="2003" spans="1:7">
      <c r="A2003" t="n">
        <v>15503</v>
      </c>
      <c r="B2003" s="26" t="n">
        <v>58</v>
      </c>
      <c r="C2003" s="7" t="n">
        <v>255</v>
      </c>
      <c r="D2003" s="7" t="n">
        <v>0</v>
      </c>
    </row>
    <row r="2004" spans="1:7">
      <c r="A2004" t="s">
        <v>4</v>
      </c>
      <c r="B2004" s="4" t="s">
        <v>5</v>
      </c>
      <c r="C2004" s="4" t="s">
        <v>13</v>
      </c>
      <c r="D2004" s="4" t="s">
        <v>10</v>
      </c>
      <c r="E2004" s="4" t="s">
        <v>6</v>
      </c>
    </row>
    <row r="2005" spans="1:7">
      <c r="A2005" t="n">
        <v>15507</v>
      </c>
      <c r="B2005" s="29" t="n">
        <v>51</v>
      </c>
      <c r="C2005" s="7" t="n">
        <v>4</v>
      </c>
      <c r="D2005" s="7" t="n">
        <v>28</v>
      </c>
      <c r="E2005" s="7" t="s">
        <v>209</v>
      </c>
    </row>
    <row r="2006" spans="1:7">
      <c r="A2006" t="s">
        <v>4</v>
      </c>
      <c r="B2006" s="4" t="s">
        <v>5</v>
      </c>
      <c r="C2006" s="4" t="s">
        <v>10</v>
      </c>
    </row>
    <row r="2007" spans="1:7">
      <c r="A2007" t="n">
        <v>15521</v>
      </c>
      <c r="B2007" s="30" t="n">
        <v>16</v>
      </c>
      <c r="C2007" s="7" t="n">
        <v>0</v>
      </c>
    </row>
    <row r="2008" spans="1:7">
      <c r="A2008" t="s">
        <v>4</v>
      </c>
      <c r="B2008" s="4" t="s">
        <v>5</v>
      </c>
      <c r="C2008" s="4" t="s">
        <v>10</v>
      </c>
      <c r="D2008" s="4" t="s">
        <v>13</v>
      </c>
      <c r="E2008" s="4" t="s">
        <v>9</v>
      </c>
      <c r="F2008" s="4" t="s">
        <v>51</v>
      </c>
      <c r="G2008" s="4" t="s">
        <v>13</v>
      </c>
      <c r="H2008" s="4" t="s">
        <v>13</v>
      </c>
      <c r="I2008" s="4" t="s">
        <v>13</v>
      </c>
      <c r="J2008" s="4" t="s">
        <v>9</v>
      </c>
      <c r="K2008" s="4" t="s">
        <v>51</v>
      </c>
      <c r="L2008" s="4" t="s">
        <v>13</v>
      </c>
      <c r="M2008" s="4" t="s">
        <v>13</v>
      </c>
    </row>
    <row r="2009" spans="1:7">
      <c r="A2009" t="n">
        <v>15524</v>
      </c>
      <c r="B2009" s="31" t="n">
        <v>26</v>
      </c>
      <c r="C2009" s="7" t="n">
        <v>28</v>
      </c>
      <c r="D2009" s="7" t="n">
        <v>17</v>
      </c>
      <c r="E2009" s="7" t="n">
        <v>33401</v>
      </c>
      <c r="F2009" s="7" t="s">
        <v>210</v>
      </c>
      <c r="G2009" s="7" t="n">
        <v>2</v>
      </c>
      <c r="H2009" s="7" t="n">
        <v>3</v>
      </c>
      <c r="I2009" s="7" t="n">
        <v>17</v>
      </c>
      <c r="J2009" s="7" t="n">
        <v>33402</v>
      </c>
      <c r="K2009" s="7" t="s">
        <v>211</v>
      </c>
      <c r="L2009" s="7" t="n">
        <v>2</v>
      </c>
      <c r="M2009" s="7" t="n">
        <v>0</v>
      </c>
    </row>
    <row r="2010" spans="1:7">
      <c r="A2010" t="s">
        <v>4</v>
      </c>
      <c r="B2010" s="4" t="s">
        <v>5</v>
      </c>
    </row>
    <row r="2011" spans="1:7">
      <c r="A2011" t="n">
        <v>15700</v>
      </c>
      <c r="B2011" s="32" t="n">
        <v>28</v>
      </c>
    </row>
    <row r="2012" spans="1:7">
      <c r="A2012" t="s">
        <v>4</v>
      </c>
      <c r="B2012" s="4" t="s">
        <v>5</v>
      </c>
      <c r="C2012" s="4" t="s">
        <v>13</v>
      </c>
      <c r="D2012" s="4" t="s">
        <v>10</v>
      </c>
      <c r="E2012" s="4" t="s">
        <v>23</v>
      </c>
    </row>
    <row r="2013" spans="1:7">
      <c r="A2013" t="n">
        <v>15701</v>
      </c>
      <c r="B2013" s="26" t="n">
        <v>58</v>
      </c>
      <c r="C2013" s="7" t="n">
        <v>101</v>
      </c>
      <c r="D2013" s="7" t="n">
        <v>300</v>
      </c>
      <c r="E2013" s="7" t="n">
        <v>1</v>
      </c>
    </row>
    <row r="2014" spans="1:7">
      <c r="A2014" t="s">
        <v>4</v>
      </c>
      <c r="B2014" s="4" t="s">
        <v>5</v>
      </c>
      <c r="C2014" s="4" t="s">
        <v>13</v>
      </c>
      <c r="D2014" s="4" t="s">
        <v>10</v>
      </c>
    </row>
    <row r="2015" spans="1:7">
      <c r="A2015" t="n">
        <v>15709</v>
      </c>
      <c r="B2015" s="26" t="n">
        <v>58</v>
      </c>
      <c r="C2015" s="7" t="n">
        <v>254</v>
      </c>
      <c r="D2015" s="7" t="n">
        <v>0</v>
      </c>
    </row>
    <row r="2016" spans="1:7">
      <c r="A2016" t="s">
        <v>4</v>
      </c>
      <c r="B2016" s="4" t="s">
        <v>5</v>
      </c>
      <c r="C2016" s="4" t="s">
        <v>10</v>
      </c>
      <c r="D2016" s="4" t="s">
        <v>23</v>
      </c>
      <c r="E2016" s="4" t="s">
        <v>23</v>
      </c>
      <c r="F2016" s="4" t="s">
        <v>23</v>
      </c>
      <c r="G2016" s="4" t="s">
        <v>23</v>
      </c>
    </row>
    <row r="2017" spans="1:13">
      <c r="A2017" t="n">
        <v>15713</v>
      </c>
      <c r="B2017" s="39" t="n">
        <v>46</v>
      </c>
      <c r="C2017" s="7" t="n">
        <v>0</v>
      </c>
      <c r="D2017" s="7" t="n">
        <v>0</v>
      </c>
      <c r="E2017" s="7" t="n">
        <v>8</v>
      </c>
      <c r="F2017" s="7" t="n">
        <v>291.5</v>
      </c>
      <c r="G2017" s="7" t="n">
        <v>0</v>
      </c>
    </row>
    <row r="2018" spans="1:13">
      <c r="A2018" t="s">
        <v>4</v>
      </c>
      <c r="B2018" s="4" t="s">
        <v>5</v>
      </c>
      <c r="C2018" s="4" t="s">
        <v>10</v>
      </c>
      <c r="D2018" s="4" t="s">
        <v>23</v>
      </c>
      <c r="E2018" s="4" t="s">
        <v>23</v>
      </c>
      <c r="F2018" s="4" t="s">
        <v>23</v>
      </c>
      <c r="G2018" s="4" t="s">
        <v>23</v>
      </c>
    </row>
    <row r="2019" spans="1:13">
      <c r="A2019" t="n">
        <v>15732</v>
      </c>
      <c r="B2019" s="39" t="n">
        <v>46</v>
      </c>
      <c r="C2019" s="7" t="n">
        <v>18</v>
      </c>
      <c r="D2019" s="7" t="n">
        <v>0.600000023841858</v>
      </c>
      <c r="E2019" s="7" t="n">
        <v>8</v>
      </c>
      <c r="F2019" s="7" t="n">
        <v>290.399993896484</v>
      </c>
      <c r="G2019" s="7" t="n">
        <v>0</v>
      </c>
    </row>
    <row r="2020" spans="1:13">
      <c r="A2020" t="s">
        <v>4</v>
      </c>
      <c r="B2020" s="4" t="s">
        <v>5</v>
      </c>
      <c r="C2020" s="4" t="s">
        <v>13</v>
      </c>
      <c r="D2020" s="4" t="s">
        <v>13</v>
      </c>
      <c r="E2020" s="4" t="s">
        <v>23</v>
      </c>
      <c r="F2020" s="4" t="s">
        <v>23</v>
      </c>
      <c r="G2020" s="4" t="s">
        <v>23</v>
      </c>
      <c r="H2020" s="4" t="s">
        <v>10</v>
      </c>
    </row>
    <row r="2021" spans="1:13">
      <c r="A2021" t="n">
        <v>15751</v>
      </c>
      <c r="B2021" s="50" t="n">
        <v>45</v>
      </c>
      <c r="C2021" s="7" t="n">
        <v>2</v>
      </c>
      <c r="D2021" s="7" t="n">
        <v>3</v>
      </c>
      <c r="E2021" s="7" t="n">
        <v>0.769999980926514</v>
      </c>
      <c r="F2021" s="7" t="n">
        <v>9.39000034332275</v>
      </c>
      <c r="G2021" s="7" t="n">
        <v>289.510009765625</v>
      </c>
      <c r="H2021" s="7" t="n">
        <v>0</v>
      </c>
    </row>
    <row r="2022" spans="1:13">
      <c r="A2022" t="s">
        <v>4</v>
      </c>
      <c r="B2022" s="4" t="s">
        <v>5</v>
      </c>
      <c r="C2022" s="4" t="s">
        <v>13</v>
      </c>
      <c r="D2022" s="4" t="s">
        <v>13</v>
      </c>
      <c r="E2022" s="4" t="s">
        <v>23</v>
      </c>
      <c r="F2022" s="4" t="s">
        <v>23</v>
      </c>
      <c r="G2022" s="4" t="s">
        <v>23</v>
      </c>
      <c r="H2022" s="4" t="s">
        <v>10</v>
      </c>
      <c r="I2022" s="4" t="s">
        <v>13</v>
      </c>
    </row>
    <row r="2023" spans="1:13">
      <c r="A2023" t="n">
        <v>15768</v>
      </c>
      <c r="B2023" s="50" t="n">
        <v>45</v>
      </c>
      <c r="C2023" s="7" t="n">
        <v>4</v>
      </c>
      <c r="D2023" s="7" t="n">
        <v>3</v>
      </c>
      <c r="E2023" s="7" t="n">
        <v>357.709991455078</v>
      </c>
      <c r="F2023" s="7" t="n">
        <v>352.450012207031</v>
      </c>
      <c r="G2023" s="7" t="n">
        <v>-5</v>
      </c>
      <c r="H2023" s="7" t="n">
        <v>0</v>
      </c>
      <c r="I2023" s="7" t="n">
        <v>0</v>
      </c>
    </row>
    <row r="2024" spans="1:13">
      <c r="A2024" t="s">
        <v>4</v>
      </c>
      <c r="B2024" s="4" t="s">
        <v>5</v>
      </c>
      <c r="C2024" s="4" t="s">
        <v>13</v>
      </c>
      <c r="D2024" s="4" t="s">
        <v>13</v>
      </c>
      <c r="E2024" s="4" t="s">
        <v>23</v>
      </c>
      <c r="F2024" s="4" t="s">
        <v>10</v>
      </c>
    </row>
    <row r="2025" spans="1:13">
      <c r="A2025" t="n">
        <v>15786</v>
      </c>
      <c r="B2025" s="50" t="n">
        <v>45</v>
      </c>
      <c r="C2025" s="7" t="n">
        <v>5</v>
      </c>
      <c r="D2025" s="7" t="n">
        <v>3</v>
      </c>
      <c r="E2025" s="7" t="n">
        <v>3.20000004768372</v>
      </c>
      <c r="F2025" s="7" t="n">
        <v>0</v>
      </c>
    </row>
    <row r="2026" spans="1:13">
      <c r="A2026" t="s">
        <v>4</v>
      </c>
      <c r="B2026" s="4" t="s">
        <v>5</v>
      </c>
      <c r="C2026" s="4" t="s">
        <v>13</v>
      </c>
      <c r="D2026" s="4" t="s">
        <v>13</v>
      </c>
      <c r="E2026" s="4" t="s">
        <v>23</v>
      </c>
      <c r="F2026" s="4" t="s">
        <v>10</v>
      </c>
    </row>
    <row r="2027" spans="1:13">
      <c r="A2027" t="n">
        <v>15795</v>
      </c>
      <c r="B2027" s="50" t="n">
        <v>45</v>
      </c>
      <c r="C2027" s="7" t="n">
        <v>5</v>
      </c>
      <c r="D2027" s="7" t="n">
        <v>3</v>
      </c>
      <c r="E2027" s="7" t="n">
        <v>3</v>
      </c>
      <c r="F2027" s="7" t="n">
        <v>5000</v>
      </c>
    </row>
    <row r="2028" spans="1:13">
      <c r="A2028" t="s">
        <v>4</v>
      </c>
      <c r="B2028" s="4" t="s">
        <v>5</v>
      </c>
      <c r="C2028" s="4" t="s">
        <v>13</v>
      </c>
      <c r="D2028" s="4" t="s">
        <v>13</v>
      </c>
      <c r="E2028" s="4" t="s">
        <v>23</v>
      </c>
      <c r="F2028" s="4" t="s">
        <v>10</v>
      </c>
    </row>
    <row r="2029" spans="1:13">
      <c r="A2029" t="n">
        <v>15804</v>
      </c>
      <c r="B2029" s="50" t="n">
        <v>45</v>
      </c>
      <c r="C2029" s="7" t="n">
        <v>11</v>
      </c>
      <c r="D2029" s="7" t="n">
        <v>3</v>
      </c>
      <c r="E2029" s="7" t="n">
        <v>21.3999996185303</v>
      </c>
      <c r="F2029" s="7" t="n">
        <v>0</v>
      </c>
    </row>
    <row r="2030" spans="1:13">
      <c r="A2030" t="s">
        <v>4</v>
      </c>
      <c r="B2030" s="4" t="s">
        <v>5</v>
      </c>
      <c r="C2030" s="4" t="s">
        <v>13</v>
      </c>
      <c r="D2030" s="4" t="s">
        <v>10</v>
      </c>
    </row>
    <row r="2031" spans="1:13">
      <c r="A2031" t="n">
        <v>15813</v>
      </c>
      <c r="B2031" s="26" t="n">
        <v>58</v>
      </c>
      <c r="C2031" s="7" t="n">
        <v>255</v>
      </c>
      <c r="D2031" s="7" t="n">
        <v>0</v>
      </c>
    </row>
    <row r="2032" spans="1:13">
      <c r="A2032" t="s">
        <v>4</v>
      </c>
      <c r="B2032" s="4" t="s">
        <v>5</v>
      </c>
      <c r="C2032" s="4" t="s">
        <v>10</v>
      </c>
      <c r="D2032" s="4" t="s">
        <v>13</v>
      </c>
      <c r="E2032" s="4" t="s">
        <v>6</v>
      </c>
      <c r="F2032" s="4" t="s">
        <v>23</v>
      </c>
      <c r="G2032" s="4" t="s">
        <v>23</v>
      </c>
      <c r="H2032" s="4" t="s">
        <v>23</v>
      </c>
    </row>
    <row r="2033" spans="1:9">
      <c r="A2033" t="n">
        <v>15817</v>
      </c>
      <c r="B2033" s="41" t="n">
        <v>48</v>
      </c>
      <c r="C2033" s="7" t="n">
        <v>18</v>
      </c>
      <c r="D2033" s="7" t="n">
        <v>0</v>
      </c>
      <c r="E2033" s="7" t="s">
        <v>100</v>
      </c>
      <c r="F2033" s="7" t="n">
        <v>-1</v>
      </c>
      <c r="G2033" s="7" t="n">
        <v>1</v>
      </c>
      <c r="H2033" s="7" t="n">
        <v>2.80259692864963e-45</v>
      </c>
    </row>
    <row r="2034" spans="1:9">
      <c r="A2034" t="s">
        <v>4</v>
      </c>
      <c r="B2034" s="4" t="s">
        <v>5</v>
      </c>
      <c r="C2034" s="4" t="s">
        <v>13</v>
      </c>
      <c r="D2034" s="4" t="s">
        <v>10</v>
      </c>
      <c r="E2034" s="4" t="s">
        <v>6</v>
      </c>
    </row>
    <row r="2035" spans="1:9">
      <c r="A2035" t="n">
        <v>15845</v>
      </c>
      <c r="B2035" s="29" t="n">
        <v>51</v>
      </c>
      <c r="C2035" s="7" t="n">
        <v>4</v>
      </c>
      <c r="D2035" s="7" t="n">
        <v>18</v>
      </c>
      <c r="E2035" s="7" t="s">
        <v>127</v>
      </c>
    </row>
    <row r="2036" spans="1:9">
      <c r="A2036" t="s">
        <v>4</v>
      </c>
      <c r="B2036" s="4" t="s">
        <v>5</v>
      </c>
      <c r="C2036" s="4" t="s">
        <v>10</v>
      </c>
    </row>
    <row r="2037" spans="1:9">
      <c r="A2037" t="n">
        <v>15858</v>
      </c>
      <c r="B2037" s="30" t="n">
        <v>16</v>
      </c>
      <c r="C2037" s="7" t="n">
        <v>0</v>
      </c>
    </row>
    <row r="2038" spans="1:9">
      <c r="A2038" t="s">
        <v>4</v>
      </c>
      <c r="B2038" s="4" t="s">
        <v>5</v>
      </c>
      <c r="C2038" s="4" t="s">
        <v>10</v>
      </c>
      <c r="D2038" s="4" t="s">
        <v>13</v>
      </c>
      <c r="E2038" s="4" t="s">
        <v>9</v>
      </c>
      <c r="F2038" s="4" t="s">
        <v>51</v>
      </c>
      <c r="G2038" s="4" t="s">
        <v>13</v>
      </c>
      <c r="H2038" s="4" t="s">
        <v>13</v>
      </c>
    </row>
    <row r="2039" spans="1:9">
      <c r="A2039" t="n">
        <v>15861</v>
      </c>
      <c r="B2039" s="31" t="n">
        <v>26</v>
      </c>
      <c r="C2039" s="7" t="n">
        <v>18</v>
      </c>
      <c r="D2039" s="7" t="n">
        <v>17</v>
      </c>
      <c r="E2039" s="7" t="n">
        <v>17422</v>
      </c>
      <c r="F2039" s="7" t="s">
        <v>212</v>
      </c>
      <c r="G2039" s="7" t="n">
        <v>2</v>
      </c>
      <c r="H2039" s="7" t="n">
        <v>0</v>
      </c>
    </row>
    <row r="2040" spans="1:9">
      <c r="A2040" t="s">
        <v>4</v>
      </c>
      <c r="B2040" s="4" t="s">
        <v>5</v>
      </c>
    </row>
    <row r="2041" spans="1:9">
      <c r="A2041" t="n">
        <v>15930</v>
      </c>
      <c r="B2041" s="32" t="n">
        <v>28</v>
      </c>
    </row>
    <row r="2042" spans="1:9">
      <c r="A2042" t="s">
        <v>4</v>
      </c>
      <c r="B2042" s="4" t="s">
        <v>5</v>
      </c>
      <c r="C2042" s="4" t="s">
        <v>10</v>
      </c>
      <c r="D2042" s="4" t="s">
        <v>13</v>
      </c>
      <c r="E2042" s="4" t="s">
        <v>6</v>
      </c>
      <c r="F2042" s="4" t="s">
        <v>23</v>
      </c>
      <c r="G2042" s="4" t="s">
        <v>23</v>
      </c>
      <c r="H2042" s="4" t="s">
        <v>23</v>
      </c>
    </row>
    <row r="2043" spans="1:9">
      <c r="A2043" t="n">
        <v>15931</v>
      </c>
      <c r="B2043" s="41" t="n">
        <v>48</v>
      </c>
      <c r="C2043" s="7" t="n">
        <v>18</v>
      </c>
      <c r="D2043" s="7" t="n">
        <v>0</v>
      </c>
      <c r="E2043" s="7" t="s">
        <v>181</v>
      </c>
      <c r="F2043" s="7" t="n">
        <v>-1</v>
      </c>
      <c r="G2043" s="7" t="n">
        <v>1</v>
      </c>
      <c r="H2043" s="7" t="n">
        <v>0</v>
      </c>
    </row>
    <row r="2044" spans="1:9">
      <c r="A2044" t="s">
        <v>4</v>
      </c>
      <c r="B2044" s="4" t="s">
        <v>5</v>
      </c>
      <c r="C2044" s="4" t="s">
        <v>10</v>
      </c>
    </row>
    <row r="2045" spans="1:9">
      <c r="A2045" t="n">
        <v>15962</v>
      </c>
      <c r="B2045" s="30" t="n">
        <v>16</v>
      </c>
      <c r="C2045" s="7" t="n">
        <v>500</v>
      </c>
    </row>
    <row r="2046" spans="1:9">
      <c r="A2046" t="s">
        <v>4</v>
      </c>
      <c r="B2046" s="4" t="s">
        <v>5</v>
      </c>
      <c r="C2046" s="4" t="s">
        <v>13</v>
      </c>
      <c r="D2046" s="4" t="s">
        <v>10</v>
      </c>
      <c r="E2046" s="4" t="s">
        <v>6</v>
      </c>
    </row>
    <row r="2047" spans="1:9">
      <c r="A2047" t="n">
        <v>15965</v>
      </c>
      <c r="B2047" s="29" t="n">
        <v>51</v>
      </c>
      <c r="C2047" s="7" t="n">
        <v>4</v>
      </c>
      <c r="D2047" s="7" t="n">
        <v>18</v>
      </c>
      <c r="E2047" s="7" t="s">
        <v>213</v>
      </c>
    </row>
    <row r="2048" spans="1:9">
      <c r="A2048" t="s">
        <v>4</v>
      </c>
      <c r="B2048" s="4" t="s">
        <v>5</v>
      </c>
      <c r="C2048" s="4" t="s">
        <v>10</v>
      </c>
    </row>
    <row r="2049" spans="1:8">
      <c r="A2049" t="n">
        <v>15979</v>
      </c>
      <c r="B2049" s="30" t="n">
        <v>16</v>
      </c>
      <c r="C2049" s="7" t="n">
        <v>0</v>
      </c>
    </row>
    <row r="2050" spans="1:8">
      <c r="A2050" t="s">
        <v>4</v>
      </c>
      <c r="B2050" s="4" t="s">
        <v>5</v>
      </c>
      <c r="C2050" s="4" t="s">
        <v>10</v>
      </c>
      <c r="D2050" s="4" t="s">
        <v>13</v>
      </c>
      <c r="E2050" s="4" t="s">
        <v>9</v>
      </c>
      <c r="F2050" s="4" t="s">
        <v>51</v>
      </c>
      <c r="G2050" s="4" t="s">
        <v>13</v>
      </c>
      <c r="H2050" s="4" t="s">
        <v>13</v>
      </c>
    </row>
    <row r="2051" spans="1:8">
      <c r="A2051" t="n">
        <v>15982</v>
      </c>
      <c r="B2051" s="31" t="n">
        <v>26</v>
      </c>
      <c r="C2051" s="7" t="n">
        <v>18</v>
      </c>
      <c r="D2051" s="7" t="n">
        <v>17</v>
      </c>
      <c r="E2051" s="7" t="n">
        <v>17423</v>
      </c>
      <c r="F2051" s="7" t="s">
        <v>214</v>
      </c>
      <c r="G2051" s="7" t="n">
        <v>2</v>
      </c>
      <c r="H2051" s="7" t="n">
        <v>0</v>
      </c>
    </row>
    <row r="2052" spans="1:8">
      <c r="A2052" t="s">
        <v>4</v>
      </c>
      <c r="B2052" s="4" t="s">
        <v>5</v>
      </c>
    </row>
    <row r="2053" spans="1:8">
      <c r="A2053" t="n">
        <v>16078</v>
      </c>
      <c r="B2053" s="32" t="n">
        <v>28</v>
      </c>
    </row>
    <row r="2054" spans="1:8">
      <c r="A2054" t="s">
        <v>4</v>
      </c>
      <c r="B2054" s="4" t="s">
        <v>5</v>
      </c>
      <c r="C2054" s="4" t="s">
        <v>13</v>
      </c>
      <c r="D2054" s="4" t="s">
        <v>10</v>
      </c>
      <c r="E2054" s="4" t="s">
        <v>23</v>
      </c>
    </row>
    <row r="2055" spans="1:8">
      <c r="A2055" t="n">
        <v>16079</v>
      </c>
      <c r="B2055" s="26" t="n">
        <v>58</v>
      </c>
      <c r="C2055" s="7" t="n">
        <v>101</v>
      </c>
      <c r="D2055" s="7" t="n">
        <v>300</v>
      </c>
      <c r="E2055" s="7" t="n">
        <v>1</v>
      </c>
    </row>
    <row r="2056" spans="1:8">
      <c r="A2056" t="s">
        <v>4</v>
      </c>
      <c r="B2056" s="4" t="s">
        <v>5</v>
      </c>
      <c r="C2056" s="4" t="s">
        <v>13</v>
      </c>
      <c r="D2056" s="4" t="s">
        <v>10</v>
      </c>
    </row>
    <row r="2057" spans="1:8">
      <c r="A2057" t="n">
        <v>16087</v>
      </c>
      <c r="B2057" s="26" t="n">
        <v>58</v>
      </c>
      <c r="C2057" s="7" t="n">
        <v>254</v>
      </c>
      <c r="D2057" s="7" t="n">
        <v>0</v>
      </c>
    </row>
    <row r="2058" spans="1:8">
      <c r="A2058" t="s">
        <v>4</v>
      </c>
      <c r="B2058" s="4" t="s">
        <v>5</v>
      </c>
      <c r="C2058" s="4" t="s">
        <v>13</v>
      </c>
      <c r="D2058" s="4" t="s">
        <v>13</v>
      </c>
      <c r="E2058" s="4" t="s">
        <v>23</v>
      </c>
      <c r="F2058" s="4" t="s">
        <v>23</v>
      </c>
      <c r="G2058" s="4" t="s">
        <v>23</v>
      </c>
      <c r="H2058" s="4" t="s">
        <v>10</v>
      </c>
    </row>
    <row r="2059" spans="1:8">
      <c r="A2059" t="n">
        <v>16091</v>
      </c>
      <c r="B2059" s="50" t="n">
        <v>45</v>
      </c>
      <c r="C2059" s="7" t="n">
        <v>2</v>
      </c>
      <c r="D2059" s="7" t="n">
        <v>3</v>
      </c>
      <c r="E2059" s="7" t="n">
        <v>0.720000028610229</v>
      </c>
      <c r="F2059" s="7" t="n">
        <v>9.51000022888184</v>
      </c>
      <c r="G2059" s="7" t="n">
        <v>296.75</v>
      </c>
      <c r="H2059" s="7" t="n">
        <v>0</v>
      </c>
    </row>
    <row r="2060" spans="1:8">
      <c r="A2060" t="s">
        <v>4</v>
      </c>
      <c r="B2060" s="4" t="s">
        <v>5</v>
      </c>
      <c r="C2060" s="4" t="s">
        <v>13</v>
      </c>
      <c r="D2060" s="4" t="s">
        <v>13</v>
      </c>
      <c r="E2060" s="4" t="s">
        <v>23</v>
      </c>
      <c r="F2060" s="4" t="s">
        <v>23</v>
      </c>
      <c r="G2060" s="4" t="s">
        <v>23</v>
      </c>
      <c r="H2060" s="4" t="s">
        <v>10</v>
      </c>
      <c r="I2060" s="4" t="s">
        <v>13</v>
      </c>
    </row>
    <row r="2061" spans="1:8">
      <c r="A2061" t="n">
        <v>16108</v>
      </c>
      <c r="B2061" s="50" t="n">
        <v>45</v>
      </c>
      <c r="C2061" s="7" t="n">
        <v>4</v>
      </c>
      <c r="D2061" s="7" t="n">
        <v>3</v>
      </c>
      <c r="E2061" s="7" t="n">
        <v>1.13999998569489</v>
      </c>
      <c r="F2061" s="7" t="n">
        <v>176.800003051758</v>
      </c>
      <c r="G2061" s="7" t="n">
        <v>-5</v>
      </c>
      <c r="H2061" s="7" t="n">
        <v>0</v>
      </c>
      <c r="I2061" s="7" t="n">
        <v>0</v>
      </c>
    </row>
    <row r="2062" spans="1:8">
      <c r="A2062" t="s">
        <v>4</v>
      </c>
      <c r="B2062" s="4" t="s">
        <v>5</v>
      </c>
      <c r="C2062" s="4" t="s">
        <v>13</v>
      </c>
      <c r="D2062" s="4" t="s">
        <v>13</v>
      </c>
      <c r="E2062" s="4" t="s">
        <v>23</v>
      </c>
      <c r="F2062" s="4" t="s">
        <v>10</v>
      </c>
    </row>
    <row r="2063" spans="1:8">
      <c r="A2063" t="n">
        <v>16126</v>
      </c>
      <c r="B2063" s="50" t="n">
        <v>45</v>
      </c>
      <c r="C2063" s="7" t="n">
        <v>5</v>
      </c>
      <c r="D2063" s="7" t="n">
        <v>3</v>
      </c>
      <c r="E2063" s="7" t="n">
        <v>3</v>
      </c>
      <c r="F2063" s="7" t="n">
        <v>0</v>
      </c>
    </row>
    <row r="2064" spans="1:8">
      <c r="A2064" t="s">
        <v>4</v>
      </c>
      <c r="B2064" s="4" t="s">
        <v>5</v>
      </c>
      <c r="C2064" s="4" t="s">
        <v>13</v>
      </c>
      <c r="D2064" s="4" t="s">
        <v>13</v>
      </c>
      <c r="E2064" s="4" t="s">
        <v>23</v>
      </c>
      <c r="F2064" s="4" t="s">
        <v>10</v>
      </c>
    </row>
    <row r="2065" spans="1:9">
      <c r="A2065" t="n">
        <v>16135</v>
      </c>
      <c r="B2065" s="50" t="n">
        <v>45</v>
      </c>
      <c r="C2065" s="7" t="n">
        <v>5</v>
      </c>
      <c r="D2065" s="7" t="n">
        <v>3</v>
      </c>
      <c r="E2065" s="7" t="n">
        <v>2.79999995231628</v>
      </c>
      <c r="F2065" s="7" t="n">
        <v>5000</v>
      </c>
    </row>
    <row r="2066" spans="1:9">
      <c r="A2066" t="s">
        <v>4</v>
      </c>
      <c r="B2066" s="4" t="s">
        <v>5</v>
      </c>
      <c r="C2066" s="4" t="s">
        <v>13</v>
      </c>
      <c r="D2066" s="4" t="s">
        <v>13</v>
      </c>
      <c r="E2066" s="4" t="s">
        <v>23</v>
      </c>
      <c r="F2066" s="4" t="s">
        <v>10</v>
      </c>
    </row>
    <row r="2067" spans="1:9">
      <c r="A2067" t="n">
        <v>16144</v>
      </c>
      <c r="B2067" s="50" t="n">
        <v>45</v>
      </c>
      <c r="C2067" s="7" t="n">
        <v>11</v>
      </c>
      <c r="D2067" s="7" t="n">
        <v>3</v>
      </c>
      <c r="E2067" s="7" t="n">
        <v>21.3999996185303</v>
      </c>
      <c r="F2067" s="7" t="n">
        <v>0</v>
      </c>
    </row>
    <row r="2068" spans="1:9">
      <c r="A2068" t="s">
        <v>4</v>
      </c>
      <c r="B2068" s="4" t="s">
        <v>5</v>
      </c>
      <c r="C2068" s="4" t="s">
        <v>10</v>
      </c>
      <c r="D2068" s="4" t="s">
        <v>13</v>
      </c>
      <c r="E2068" s="4" t="s">
        <v>6</v>
      </c>
      <c r="F2068" s="4" t="s">
        <v>23</v>
      </c>
      <c r="G2068" s="4" t="s">
        <v>23</v>
      </c>
      <c r="H2068" s="4" t="s">
        <v>23</v>
      </c>
    </row>
    <row r="2069" spans="1:9">
      <c r="A2069" t="n">
        <v>16153</v>
      </c>
      <c r="B2069" s="41" t="n">
        <v>48</v>
      </c>
      <c r="C2069" s="7" t="n">
        <v>28</v>
      </c>
      <c r="D2069" s="7" t="n">
        <v>0</v>
      </c>
      <c r="E2069" s="7" t="s">
        <v>183</v>
      </c>
      <c r="F2069" s="7" t="n">
        <v>-1</v>
      </c>
      <c r="G2069" s="7" t="n">
        <v>1</v>
      </c>
      <c r="H2069" s="7" t="n">
        <v>0</v>
      </c>
    </row>
    <row r="2070" spans="1:9">
      <c r="A2070" t="s">
        <v>4</v>
      </c>
      <c r="B2070" s="4" t="s">
        <v>5</v>
      </c>
      <c r="C2070" s="4" t="s">
        <v>10</v>
      </c>
    </row>
    <row r="2071" spans="1:9">
      <c r="A2071" t="n">
        <v>16179</v>
      </c>
      <c r="B2071" s="30" t="n">
        <v>16</v>
      </c>
      <c r="C2071" s="7" t="n">
        <v>800</v>
      </c>
    </row>
    <row r="2072" spans="1:9">
      <c r="A2072" t="s">
        <v>4</v>
      </c>
      <c r="B2072" s="4" t="s">
        <v>5</v>
      </c>
      <c r="C2072" s="4" t="s">
        <v>13</v>
      </c>
      <c r="D2072" s="4" t="s">
        <v>10</v>
      </c>
      <c r="E2072" s="4" t="s">
        <v>6</v>
      </c>
    </row>
    <row r="2073" spans="1:9">
      <c r="A2073" t="n">
        <v>16182</v>
      </c>
      <c r="B2073" s="29" t="n">
        <v>51</v>
      </c>
      <c r="C2073" s="7" t="n">
        <v>4</v>
      </c>
      <c r="D2073" s="7" t="n">
        <v>28</v>
      </c>
      <c r="E2073" s="7" t="s">
        <v>215</v>
      </c>
    </row>
    <row r="2074" spans="1:9">
      <c r="A2074" t="s">
        <v>4</v>
      </c>
      <c r="B2074" s="4" t="s">
        <v>5</v>
      </c>
      <c r="C2074" s="4" t="s">
        <v>10</v>
      </c>
    </row>
    <row r="2075" spans="1:9">
      <c r="A2075" t="n">
        <v>16196</v>
      </c>
      <c r="B2075" s="30" t="n">
        <v>16</v>
      </c>
      <c r="C2075" s="7" t="n">
        <v>0</v>
      </c>
    </row>
    <row r="2076" spans="1:9">
      <c r="A2076" t="s">
        <v>4</v>
      </c>
      <c r="B2076" s="4" t="s">
        <v>5</v>
      </c>
      <c r="C2076" s="4" t="s">
        <v>10</v>
      </c>
      <c r="D2076" s="4" t="s">
        <v>13</v>
      </c>
      <c r="E2076" s="4" t="s">
        <v>9</v>
      </c>
      <c r="F2076" s="4" t="s">
        <v>51</v>
      </c>
      <c r="G2076" s="4" t="s">
        <v>13</v>
      </c>
      <c r="H2076" s="4" t="s">
        <v>13</v>
      </c>
    </row>
    <row r="2077" spans="1:9">
      <c r="A2077" t="n">
        <v>16199</v>
      </c>
      <c r="B2077" s="31" t="n">
        <v>26</v>
      </c>
      <c r="C2077" s="7" t="n">
        <v>28</v>
      </c>
      <c r="D2077" s="7" t="n">
        <v>17</v>
      </c>
      <c r="E2077" s="7" t="n">
        <v>33403</v>
      </c>
      <c r="F2077" s="7" t="s">
        <v>216</v>
      </c>
      <c r="G2077" s="7" t="n">
        <v>2</v>
      </c>
      <c r="H2077" s="7" t="n">
        <v>0</v>
      </c>
    </row>
    <row r="2078" spans="1:9">
      <c r="A2078" t="s">
        <v>4</v>
      </c>
      <c r="B2078" s="4" t="s">
        <v>5</v>
      </c>
    </row>
    <row r="2079" spans="1:9">
      <c r="A2079" t="n">
        <v>16221</v>
      </c>
      <c r="B2079" s="32" t="n">
        <v>28</v>
      </c>
    </row>
    <row r="2080" spans="1:9">
      <c r="A2080" t="s">
        <v>4</v>
      </c>
      <c r="B2080" s="4" t="s">
        <v>5</v>
      </c>
      <c r="C2080" s="4" t="s">
        <v>10</v>
      </c>
    </row>
    <row r="2081" spans="1:8">
      <c r="A2081" t="n">
        <v>16222</v>
      </c>
      <c r="B2081" s="30" t="n">
        <v>16</v>
      </c>
      <c r="C2081" s="7" t="n">
        <v>300</v>
      </c>
    </row>
    <row r="2082" spans="1:8">
      <c r="A2082" t="s">
        <v>4</v>
      </c>
      <c r="B2082" s="4" t="s">
        <v>5</v>
      </c>
      <c r="C2082" s="4" t="s">
        <v>13</v>
      </c>
      <c r="D2082" s="4" t="s">
        <v>10</v>
      </c>
      <c r="E2082" s="4" t="s">
        <v>6</v>
      </c>
    </row>
    <row r="2083" spans="1:8">
      <c r="A2083" t="n">
        <v>16225</v>
      </c>
      <c r="B2083" s="29" t="n">
        <v>51</v>
      </c>
      <c r="C2083" s="7" t="n">
        <v>4</v>
      </c>
      <c r="D2083" s="7" t="n">
        <v>18</v>
      </c>
      <c r="E2083" s="7" t="s">
        <v>50</v>
      </c>
    </row>
    <row r="2084" spans="1:8">
      <c r="A2084" t="s">
        <v>4</v>
      </c>
      <c r="B2084" s="4" t="s">
        <v>5</v>
      </c>
      <c r="C2084" s="4" t="s">
        <v>10</v>
      </c>
    </row>
    <row r="2085" spans="1:8">
      <c r="A2085" t="n">
        <v>16239</v>
      </c>
      <c r="B2085" s="30" t="n">
        <v>16</v>
      </c>
      <c r="C2085" s="7" t="n">
        <v>0</v>
      </c>
    </row>
    <row r="2086" spans="1:8">
      <c r="A2086" t="s">
        <v>4</v>
      </c>
      <c r="B2086" s="4" t="s">
        <v>5</v>
      </c>
      <c r="C2086" s="4" t="s">
        <v>10</v>
      </c>
      <c r="D2086" s="4" t="s">
        <v>13</v>
      </c>
      <c r="E2086" s="4" t="s">
        <v>9</v>
      </c>
      <c r="F2086" s="4" t="s">
        <v>51</v>
      </c>
      <c r="G2086" s="4" t="s">
        <v>13</v>
      </c>
      <c r="H2086" s="4" t="s">
        <v>13</v>
      </c>
    </row>
    <row r="2087" spans="1:8">
      <c r="A2087" t="n">
        <v>16242</v>
      </c>
      <c r="B2087" s="31" t="n">
        <v>26</v>
      </c>
      <c r="C2087" s="7" t="n">
        <v>18</v>
      </c>
      <c r="D2087" s="7" t="n">
        <v>17</v>
      </c>
      <c r="E2087" s="7" t="n">
        <v>17424</v>
      </c>
      <c r="F2087" s="7" t="s">
        <v>217</v>
      </c>
      <c r="G2087" s="7" t="n">
        <v>2</v>
      </c>
      <c r="H2087" s="7" t="n">
        <v>0</v>
      </c>
    </row>
    <row r="2088" spans="1:8">
      <c r="A2088" t="s">
        <v>4</v>
      </c>
      <c r="B2088" s="4" t="s">
        <v>5</v>
      </c>
    </row>
    <row r="2089" spans="1:8">
      <c r="A2089" t="n">
        <v>16270</v>
      </c>
      <c r="B2089" s="32" t="n">
        <v>28</v>
      </c>
    </row>
    <row r="2090" spans="1:8">
      <c r="A2090" t="s">
        <v>4</v>
      </c>
      <c r="B2090" s="4" t="s">
        <v>5</v>
      </c>
      <c r="C2090" s="4" t="s">
        <v>13</v>
      </c>
      <c r="D2090" s="4" t="s">
        <v>10</v>
      </c>
      <c r="E2090" s="4" t="s">
        <v>23</v>
      </c>
    </row>
    <row r="2091" spans="1:8">
      <c r="A2091" t="n">
        <v>16271</v>
      </c>
      <c r="B2091" s="26" t="n">
        <v>58</v>
      </c>
      <c r="C2091" s="7" t="n">
        <v>101</v>
      </c>
      <c r="D2091" s="7" t="n">
        <v>300</v>
      </c>
      <c r="E2091" s="7" t="n">
        <v>1</v>
      </c>
    </row>
    <row r="2092" spans="1:8">
      <c r="A2092" t="s">
        <v>4</v>
      </c>
      <c r="B2092" s="4" t="s">
        <v>5</v>
      </c>
      <c r="C2092" s="4" t="s">
        <v>13</v>
      </c>
      <c r="D2092" s="4" t="s">
        <v>10</v>
      </c>
    </row>
    <row r="2093" spans="1:8">
      <c r="A2093" t="n">
        <v>16279</v>
      </c>
      <c r="B2093" s="26" t="n">
        <v>58</v>
      </c>
      <c r="C2093" s="7" t="n">
        <v>254</v>
      </c>
      <c r="D2093" s="7" t="n">
        <v>0</v>
      </c>
    </row>
    <row r="2094" spans="1:8">
      <c r="A2094" t="s">
        <v>4</v>
      </c>
      <c r="B2094" s="4" t="s">
        <v>5</v>
      </c>
      <c r="C2094" s="4" t="s">
        <v>13</v>
      </c>
    </row>
    <row r="2095" spans="1:8">
      <c r="A2095" t="n">
        <v>16283</v>
      </c>
      <c r="B2095" s="50" t="n">
        <v>45</v>
      </c>
      <c r="C2095" s="7" t="n">
        <v>0</v>
      </c>
    </row>
    <row r="2096" spans="1:8">
      <c r="A2096" t="s">
        <v>4</v>
      </c>
      <c r="B2096" s="4" t="s">
        <v>5</v>
      </c>
      <c r="C2096" s="4" t="s">
        <v>13</v>
      </c>
      <c r="D2096" s="4" t="s">
        <v>13</v>
      </c>
      <c r="E2096" s="4" t="s">
        <v>23</v>
      </c>
      <c r="F2096" s="4" t="s">
        <v>23</v>
      </c>
      <c r="G2096" s="4" t="s">
        <v>23</v>
      </c>
      <c r="H2096" s="4" t="s">
        <v>10</v>
      </c>
    </row>
    <row r="2097" spans="1:8">
      <c r="A2097" t="n">
        <v>16285</v>
      </c>
      <c r="B2097" s="50" t="n">
        <v>45</v>
      </c>
      <c r="C2097" s="7" t="n">
        <v>2</v>
      </c>
      <c r="D2097" s="7" t="n">
        <v>3</v>
      </c>
      <c r="E2097" s="7" t="n">
        <v>0.639999985694885</v>
      </c>
      <c r="F2097" s="7" t="n">
        <v>9.44999980926514</v>
      </c>
      <c r="G2097" s="7" t="n">
        <v>294.5</v>
      </c>
      <c r="H2097" s="7" t="n">
        <v>0</v>
      </c>
    </row>
    <row r="2098" spans="1:8">
      <c r="A2098" t="s">
        <v>4</v>
      </c>
      <c r="B2098" s="4" t="s">
        <v>5</v>
      </c>
      <c r="C2098" s="4" t="s">
        <v>13</v>
      </c>
      <c r="D2098" s="4" t="s">
        <v>13</v>
      </c>
      <c r="E2098" s="4" t="s">
        <v>23</v>
      </c>
      <c r="F2098" s="4" t="s">
        <v>23</v>
      </c>
      <c r="G2098" s="4" t="s">
        <v>23</v>
      </c>
      <c r="H2098" s="4" t="s">
        <v>10</v>
      </c>
      <c r="I2098" s="4" t="s">
        <v>13</v>
      </c>
    </row>
    <row r="2099" spans="1:8">
      <c r="A2099" t="n">
        <v>16302</v>
      </c>
      <c r="B2099" s="50" t="n">
        <v>45</v>
      </c>
      <c r="C2099" s="7" t="n">
        <v>4</v>
      </c>
      <c r="D2099" s="7" t="n">
        <v>3</v>
      </c>
      <c r="E2099" s="7" t="n">
        <v>7</v>
      </c>
      <c r="F2099" s="7" t="n">
        <v>355</v>
      </c>
      <c r="G2099" s="7" t="n">
        <v>-5</v>
      </c>
      <c r="H2099" s="7" t="n">
        <v>0</v>
      </c>
      <c r="I2099" s="7" t="n">
        <v>0</v>
      </c>
    </row>
    <row r="2100" spans="1:8">
      <c r="A2100" t="s">
        <v>4</v>
      </c>
      <c r="B2100" s="4" t="s">
        <v>5</v>
      </c>
      <c r="C2100" s="4" t="s">
        <v>13</v>
      </c>
      <c r="D2100" s="4" t="s">
        <v>13</v>
      </c>
      <c r="E2100" s="4" t="s">
        <v>23</v>
      </c>
      <c r="F2100" s="4" t="s">
        <v>10</v>
      </c>
    </row>
    <row r="2101" spans="1:8">
      <c r="A2101" t="n">
        <v>16320</v>
      </c>
      <c r="B2101" s="50" t="n">
        <v>45</v>
      </c>
      <c r="C2101" s="7" t="n">
        <v>5</v>
      </c>
      <c r="D2101" s="7" t="n">
        <v>3</v>
      </c>
      <c r="E2101" s="7" t="n">
        <v>3.09999990463257</v>
      </c>
      <c r="F2101" s="7" t="n">
        <v>0</v>
      </c>
    </row>
    <row r="2102" spans="1:8">
      <c r="A2102" t="s">
        <v>4</v>
      </c>
      <c r="B2102" s="4" t="s">
        <v>5</v>
      </c>
      <c r="C2102" s="4" t="s">
        <v>13</v>
      </c>
      <c r="D2102" s="4" t="s">
        <v>13</v>
      </c>
      <c r="E2102" s="4" t="s">
        <v>23</v>
      </c>
      <c r="F2102" s="4" t="s">
        <v>10</v>
      </c>
    </row>
    <row r="2103" spans="1:8">
      <c r="A2103" t="n">
        <v>16329</v>
      </c>
      <c r="B2103" s="50" t="n">
        <v>45</v>
      </c>
      <c r="C2103" s="7" t="n">
        <v>5</v>
      </c>
      <c r="D2103" s="7" t="n">
        <v>3</v>
      </c>
      <c r="E2103" s="7" t="n">
        <v>3</v>
      </c>
      <c r="F2103" s="7" t="n">
        <v>10000</v>
      </c>
    </row>
    <row r="2104" spans="1:8">
      <c r="A2104" t="s">
        <v>4</v>
      </c>
      <c r="B2104" s="4" t="s">
        <v>5</v>
      </c>
      <c r="C2104" s="4" t="s">
        <v>13</v>
      </c>
      <c r="D2104" s="4" t="s">
        <v>13</v>
      </c>
      <c r="E2104" s="4" t="s">
        <v>23</v>
      </c>
      <c r="F2104" s="4" t="s">
        <v>10</v>
      </c>
    </row>
    <row r="2105" spans="1:8">
      <c r="A2105" t="n">
        <v>16338</v>
      </c>
      <c r="B2105" s="50" t="n">
        <v>45</v>
      </c>
      <c r="C2105" s="7" t="n">
        <v>11</v>
      </c>
      <c r="D2105" s="7" t="n">
        <v>3</v>
      </c>
      <c r="E2105" s="7" t="n">
        <v>21.3999996185303</v>
      </c>
      <c r="F2105" s="7" t="n">
        <v>0</v>
      </c>
    </row>
    <row r="2106" spans="1:8">
      <c r="A2106" t="s">
        <v>4</v>
      </c>
      <c r="B2106" s="4" t="s">
        <v>5</v>
      </c>
      <c r="C2106" s="4" t="s">
        <v>13</v>
      </c>
    </row>
    <row r="2107" spans="1:8">
      <c r="A2107" t="n">
        <v>16347</v>
      </c>
      <c r="B2107" s="49" t="n">
        <v>116</v>
      </c>
      <c r="C2107" s="7" t="n">
        <v>0</v>
      </c>
    </row>
    <row r="2108" spans="1:8">
      <c r="A2108" t="s">
        <v>4</v>
      </c>
      <c r="B2108" s="4" t="s">
        <v>5</v>
      </c>
      <c r="C2108" s="4" t="s">
        <v>13</v>
      </c>
      <c r="D2108" s="4" t="s">
        <v>10</v>
      </c>
    </row>
    <row r="2109" spans="1:8">
      <c r="A2109" t="n">
        <v>16349</v>
      </c>
      <c r="B2109" s="49" t="n">
        <v>116</v>
      </c>
      <c r="C2109" s="7" t="n">
        <v>2</v>
      </c>
      <c r="D2109" s="7" t="n">
        <v>1</v>
      </c>
    </row>
    <row r="2110" spans="1:8">
      <c r="A2110" t="s">
        <v>4</v>
      </c>
      <c r="B2110" s="4" t="s">
        <v>5</v>
      </c>
      <c r="C2110" s="4" t="s">
        <v>13</v>
      </c>
      <c r="D2110" s="4" t="s">
        <v>9</v>
      </c>
    </row>
    <row r="2111" spans="1:8">
      <c r="A2111" t="n">
        <v>16353</v>
      </c>
      <c r="B2111" s="49" t="n">
        <v>116</v>
      </c>
      <c r="C2111" s="7" t="n">
        <v>5</v>
      </c>
      <c r="D2111" s="7" t="n">
        <v>1106247680</v>
      </c>
    </row>
    <row r="2112" spans="1:8">
      <c r="A2112" t="s">
        <v>4</v>
      </c>
      <c r="B2112" s="4" t="s">
        <v>5</v>
      </c>
      <c r="C2112" s="4" t="s">
        <v>13</v>
      </c>
      <c r="D2112" s="4" t="s">
        <v>10</v>
      </c>
    </row>
    <row r="2113" spans="1:9">
      <c r="A2113" t="n">
        <v>16359</v>
      </c>
      <c r="B2113" s="49" t="n">
        <v>116</v>
      </c>
      <c r="C2113" s="7" t="n">
        <v>6</v>
      </c>
      <c r="D2113" s="7" t="n">
        <v>1</v>
      </c>
    </row>
    <row r="2114" spans="1:9">
      <c r="A2114" t="s">
        <v>4</v>
      </c>
      <c r="B2114" s="4" t="s">
        <v>5</v>
      </c>
      <c r="C2114" s="4" t="s">
        <v>10</v>
      </c>
      <c r="D2114" s="4" t="s">
        <v>23</v>
      </c>
      <c r="E2114" s="4" t="s">
        <v>23</v>
      </c>
      <c r="F2114" s="4" t="s">
        <v>23</v>
      </c>
      <c r="G2114" s="4" t="s">
        <v>23</v>
      </c>
    </row>
    <row r="2115" spans="1:9">
      <c r="A2115" t="n">
        <v>16363</v>
      </c>
      <c r="B2115" s="39" t="n">
        <v>46</v>
      </c>
      <c r="C2115" s="7" t="n">
        <v>0</v>
      </c>
      <c r="D2115" s="7" t="n">
        <v>0</v>
      </c>
      <c r="E2115" s="7" t="n">
        <v>8</v>
      </c>
      <c r="F2115" s="7" t="n">
        <v>291.5</v>
      </c>
      <c r="G2115" s="7" t="n">
        <v>0</v>
      </c>
    </row>
    <row r="2116" spans="1:9">
      <c r="A2116" t="s">
        <v>4</v>
      </c>
      <c r="B2116" s="4" t="s">
        <v>5</v>
      </c>
      <c r="C2116" s="4" t="s">
        <v>10</v>
      </c>
      <c r="D2116" s="4" t="s">
        <v>23</v>
      </c>
      <c r="E2116" s="4" t="s">
        <v>23</v>
      </c>
      <c r="F2116" s="4" t="s">
        <v>23</v>
      </c>
      <c r="G2116" s="4" t="s">
        <v>23</v>
      </c>
    </row>
    <row r="2117" spans="1:9">
      <c r="A2117" t="n">
        <v>16382</v>
      </c>
      <c r="B2117" s="39" t="n">
        <v>46</v>
      </c>
      <c r="C2117" s="7" t="n">
        <v>18</v>
      </c>
      <c r="D2117" s="7" t="n">
        <v>0.600000023841858</v>
      </c>
      <c r="E2117" s="7" t="n">
        <v>8</v>
      </c>
      <c r="F2117" s="7" t="n">
        <v>290.399993896484</v>
      </c>
      <c r="G2117" s="7" t="n">
        <v>0</v>
      </c>
    </row>
    <row r="2118" spans="1:9">
      <c r="A2118" t="s">
        <v>4</v>
      </c>
      <c r="B2118" s="4" t="s">
        <v>5</v>
      </c>
      <c r="C2118" s="4" t="s">
        <v>13</v>
      </c>
      <c r="D2118" s="4" t="s">
        <v>10</v>
      </c>
    </row>
    <row r="2119" spans="1:9">
      <c r="A2119" t="n">
        <v>16401</v>
      </c>
      <c r="B2119" s="26" t="n">
        <v>58</v>
      </c>
      <c r="C2119" s="7" t="n">
        <v>255</v>
      </c>
      <c r="D2119" s="7" t="n">
        <v>0</v>
      </c>
    </row>
    <row r="2120" spans="1:9">
      <c r="A2120" t="s">
        <v>4</v>
      </c>
      <c r="B2120" s="4" t="s">
        <v>5</v>
      </c>
      <c r="C2120" s="4" t="s">
        <v>10</v>
      </c>
      <c r="D2120" s="4" t="s">
        <v>13</v>
      </c>
      <c r="E2120" s="4" t="s">
        <v>23</v>
      </c>
      <c r="F2120" s="4" t="s">
        <v>10</v>
      </c>
    </row>
    <row r="2121" spans="1:9">
      <c r="A2121" t="n">
        <v>16405</v>
      </c>
      <c r="B2121" s="54" t="n">
        <v>59</v>
      </c>
      <c r="C2121" s="7" t="n">
        <v>0</v>
      </c>
      <c r="D2121" s="7" t="n">
        <v>6</v>
      </c>
      <c r="E2121" s="7" t="n">
        <v>0</v>
      </c>
      <c r="F2121" s="7" t="n">
        <v>0</v>
      </c>
    </row>
    <row r="2122" spans="1:9">
      <c r="A2122" t="s">
        <v>4</v>
      </c>
      <c r="B2122" s="4" t="s">
        <v>5</v>
      </c>
      <c r="C2122" s="4" t="s">
        <v>13</v>
      </c>
      <c r="D2122" s="4" t="s">
        <v>10</v>
      </c>
      <c r="E2122" s="4" t="s">
        <v>6</v>
      </c>
      <c r="F2122" s="4" t="s">
        <v>6</v>
      </c>
      <c r="G2122" s="4" t="s">
        <v>6</v>
      </c>
      <c r="H2122" s="4" t="s">
        <v>6</v>
      </c>
    </row>
    <row r="2123" spans="1:9">
      <c r="A2123" t="n">
        <v>16415</v>
      </c>
      <c r="B2123" s="29" t="n">
        <v>51</v>
      </c>
      <c r="C2123" s="7" t="n">
        <v>3</v>
      </c>
      <c r="D2123" s="7" t="n">
        <v>0</v>
      </c>
      <c r="E2123" s="7" t="s">
        <v>218</v>
      </c>
      <c r="F2123" s="7" t="s">
        <v>76</v>
      </c>
      <c r="G2123" s="7" t="s">
        <v>75</v>
      </c>
      <c r="H2123" s="7" t="s">
        <v>76</v>
      </c>
    </row>
    <row r="2124" spans="1:9">
      <c r="A2124" t="s">
        <v>4</v>
      </c>
      <c r="B2124" s="4" t="s">
        <v>5</v>
      </c>
      <c r="C2124" s="4" t="s">
        <v>10</v>
      </c>
      <c r="D2124" s="4" t="s">
        <v>13</v>
      </c>
      <c r="E2124" s="4" t="s">
        <v>23</v>
      </c>
      <c r="F2124" s="4" t="s">
        <v>10</v>
      </c>
    </row>
    <row r="2125" spans="1:9">
      <c r="A2125" t="n">
        <v>16428</v>
      </c>
      <c r="B2125" s="54" t="n">
        <v>59</v>
      </c>
      <c r="C2125" s="7" t="n">
        <v>29</v>
      </c>
      <c r="D2125" s="7" t="n">
        <v>6</v>
      </c>
      <c r="E2125" s="7" t="n">
        <v>0</v>
      </c>
      <c r="F2125" s="7" t="n">
        <v>0</v>
      </c>
    </row>
    <row r="2126" spans="1:9">
      <c r="A2126" t="s">
        <v>4</v>
      </c>
      <c r="B2126" s="4" t="s">
        <v>5</v>
      </c>
      <c r="C2126" s="4" t="s">
        <v>10</v>
      </c>
    </row>
    <row r="2127" spans="1:9">
      <c r="A2127" t="n">
        <v>16438</v>
      </c>
      <c r="B2127" s="30" t="n">
        <v>16</v>
      </c>
      <c r="C2127" s="7" t="n">
        <v>1000</v>
      </c>
    </row>
    <row r="2128" spans="1:9">
      <c r="A2128" t="s">
        <v>4</v>
      </c>
      <c r="B2128" s="4" t="s">
        <v>5</v>
      </c>
      <c r="C2128" s="4" t="s">
        <v>13</v>
      </c>
      <c r="D2128" s="4" t="s">
        <v>10</v>
      </c>
      <c r="E2128" s="4" t="s">
        <v>6</v>
      </c>
    </row>
    <row r="2129" spans="1:8">
      <c r="A2129" t="n">
        <v>16441</v>
      </c>
      <c r="B2129" s="29" t="n">
        <v>51</v>
      </c>
      <c r="C2129" s="7" t="n">
        <v>4</v>
      </c>
      <c r="D2129" s="7" t="n">
        <v>0</v>
      </c>
      <c r="E2129" s="7" t="s">
        <v>219</v>
      </c>
    </row>
    <row r="2130" spans="1:8">
      <c r="A2130" t="s">
        <v>4</v>
      </c>
      <c r="B2130" s="4" t="s">
        <v>5</v>
      </c>
      <c r="C2130" s="4" t="s">
        <v>10</v>
      </c>
    </row>
    <row r="2131" spans="1:8">
      <c r="A2131" t="n">
        <v>16456</v>
      </c>
      <c r="B2131" s="30" t="n">
        <v>16</v>
      </c>
      <c r="C2131" s="7" t="n">
        <v>0</v>
      </c>
    </row>
    <row r="2132" spans="1:8">
      <c r="A2132" t="s">
        <v>4</v>
      </c>
      <c r="B2132" s="4" t="s">
        <v>5</v>
      </c>
      <c r="C2132" s="4" t="s">
        <v>10</v>
      </c>
      <c r="D2132" s="4" t="s">
        <v>13</v>
      </c>
      <c r="E2132" s="4" t="s">
        <v>9</v>
      </c>
      <c r="F2132" s="4" t="s">
        <v>51</v>
      </c>
      <c r="G2132" s="4" t="s">
        <v>13</v>
      </c>
      <c r="H2132" s="4" t="s">
        <v>13</v>
      </c>
    </row>
    <row r="2133" spans="1:8">
      <c r="A2133" t="n">
        <v>16459</v>
      </c>
      <c r="B2133" s="31" t="n">
        <v>26</v>
      </c>
      <c r="C2133" s="7" t="n">
        <v>0</v>
      </c>
      <c r="D2133" s="7" t="n">
        <v>17</v>
      </c>
      <c r="E2133" s="7" t="n">
        <v>52762</v>
      </c>
      <c r="F2133" s="7" t="s">
        <v>220</v>
      </c>
      <c r="G2133" s="7" t="n">
        <v>2</v>
      </c>
      <c r="H2133" s="7" t="n">
        <v>0</v>
      </c>
    </row>
    <row r="2134" spans="1:8">
      <c r="A2134" t="s">
        <v>4</v>
      </c>
      <c r="B2134" s="4" t="s">
        <v>5</v>
      </c>
    </row>
    <row r="2135" spans="1:8">
      <c r="A2135" t="n">
        <v>16507</v>
      </c>
      <c r="B2135" s="32" t="n">
        <v>28</v>
      </c>
    </row>
    <row r="2136" spans="1:8">
      <c r="A2136" t="s">
        <v>4</v>
      </c>
      <c r="B2136" s="4" t="s">
        <v>5</v>
      </c>
      <c r="C2136" s="4" t="s">
        <v>10</v>
      </c>
      <c r="D2136" s="4" t="s">
        <v>13</v>
      </c>
    </row>
    <row r="2137" spans="1:8">
      <c r="A2137" t="n">
        <v>16508</v>
      </c>
      <c r="B2137" s="33" t="n">
        <v>89</v>
      </c>
      <c r="C2137" s="7" t="n">
        <v>65533</v>
      </c>
      <c r="D2137" s="7" t="n">
        <v>1</v>
      </c>
    </row>
    <row r="2138" spans="1:8">
      <c r="A2138" t="s">
        <v>4</v>
      </c>
      <c r="B2138" s="4" t="s">
        <v>5</v>
      </c>
      <c r="C2138" s="4" t="s">
        <v>13</v>
      </c>
      <c r="D2138" s="4" t="s">
        <v>10</v>
      </c>
      <c r="E2138" s="4" t="s">
        <v>23</v>
      </c>
    </row>
    <row r="2139" spans="1:8">
      <c r="A2139" t="n">
        <v>16512</v>
      </c>
      <c r="B2139" s="26" t="n">
        <v>58</v>
      </c>
      <c r="C2139" s="7" t="n">
        <v>101</v>
      </c>
      <c r="D2139" s="7" t="n">
        <v>300</v>
      </c>
      <c r="E2139" s="7" t="n">
        <v>1</v>
      </c>
    </row>
    <row r="2140" spans="1:8">
      <c r="A2140" t="s">
        <v>4</v>
      </c>
      <c r="B2140" s="4" t="s">
        <v>5</v>
      </c>
      <c r="C2140" s="4" t="s">
        <v>13</v>
      </c>
      <c r="D2140" s="4" t="s">
        <v>10</v>
      </c>
    </row>
    <row r="2141" spans="1:8">
      <c r="A2141" t="n">
        <v>16520</v>
      </c>
      <c r="B2141" s="26" t="n">
        <v>58</v>
      </c>
      <c r="C2141" s="7" t="n">
        <v>254</v>
      </c>
      <c r="D2141" s="7" t="n">
        <v>0</v>
      </c>
    </row>
    <row r="2142" spans="1:8">
      <c r="A2142" t="s">
        <v>4</v>
      </c>
      <c r="B2142" s="4" t="s">
        <v>5</v>
      </c>
      <c r="C2142" s="4" t="s">
        <v>13</v>
      </c>
      <c r="D2142" s="4" t="s">
        <v>13</v>
      </c>
      <c r="E2142" s="4" t="s">
        <v>23</v>
      </c>
      <c r="F2142" s="4" t="s">
        <v>23</v>
      </c>
      <c r="G2142" s="4" t="s">
        <v>23</v>
      </c>
      <c r="H2142" s="4" t="s">
        <v>10</v>
      </c>
    </row>
    <row r="2143" spans="1:8">
      <c r="A2143" t="n">
        <v>16524</v>
      </c>
      <c r="B2143" s="50" t="n">
        <v>45</v>
      </c>
      <c r="C2143" s="7" t="n">
        <v>2</v>
      </c>
      <c r="D2143" s="7" t="n">
        <v>3</v>
      </c>
      <c r="E2143" s="7" t="n">
        <v>-0.239999994635582</v>
      </c>
      <c r="F2143" s="7" t="n">
        <v>9.47000026702881</v>
      </c>
      <c r="G2143" s="7" t="n">
        <v>296.149993896484</v>
      </c>
      <c r="H2143" s="7" t="n">
        <v>0</v>
      </c>
    </row>
    <row r="2144" spans="1:8">
      <c r="A2144" t="s">
        <v>4</v>
      </c>
      <c r="B2144" s="4" t="s">
        <v>5</v>
      </c>
      <c r="C2144" s="4" t="s">
        <v>13</v>
      </c>
      <c r="D2144" s="4" t="s">
        <v>13</v>
      </c>
      <c r="E2144" s="4" t="s">
        <v>23</v>
      </c>
      <c r="F2144" s="4" t="s">
        <v>23</v>
      </c>
      <c r="G2144" s="4" t="s">
        <v>23</v>
      </c>
      <c r="H2144" s="4" t="s">
        <v>10</v>
      </c>
      <c r="I2144" s="4" t="s">
        <v>13</v>
      </c>
    </row>
    <row r="2145" spans="1:9">
      <c r="A2145" t="n">
        <v>16541</v>
      </c>
      <c r="B2145" s="50" t="n">
        <v>45</v>
      </c>
      <c r="C2145" s="7" t="n">
        <v>4</v>
      </c>
      <c r="D2145" s="7" t="n">
        <v>3</v>
      </c>
      <c r="E2145" s="7" t="n">
        <v>0.5</v>
      </c>
      <c r="F2145" s="7" t="n">
        <v>120.099998474121</v>
      </c>
      <c r="G2145" s="7" t="n">
        <v>343</v>
      </c>
      <c r="H2145" s="7" t="n">
        <v>0</v>
      </c>
      <c r="I2145" s="7" t="n">
        <v>0</v>
      </c>
    </row>
    <row r="2146" spans="1:9">
      <c r="A2146" t="s">
        <v>4</v>
      </c>
      <c r="B2146" s="4" t="s">
        <v>5</v>
      </c>
      <c r="C2146" s="4" t="s">
        <v>13</v>
      </c>
      <c r="D2146" s="4" t="s">
        <v>13</v>
      </c>
      <c r="E2146" s="4" t="s">
        <v>23</v>
      </c>
      <c r="F2146" s="4" t="s">
        <v>10</v>
      </c>
    </row>
    <row r="2147" spans="1:9">
      <c r="A2147" t="n">
        <v>16559</v>
      </c>
      <c r="B2147" s="50" t="n">
        <v>45</v>
      </c>
      <c r="C2147" s="7" t="n">
        <v>5</v>
      </c>
      <c r="D2147" s="7" t="n">
        <v>3</v>
      </c>
      <c r="E2147" s="7" t="n">
        <v>3.20000004768372</v>
      </c>
      <c r="F2147" s="7" t="n">
        <v>0</v>
      </c>
    </row>
    <row r="2148" spans="1:9">
      <c r="A2148" t="s">
        <v>4</v>
      </c>
      <c r="B2148" s="4" t="s">
        <v>5</v>
      </c>
      <c r="C2148" s="4" t="s">
        <v>13</v>
      </c>
      <c r="D2148" s="4" t="s">
        <v>13</v>
      </c>
      <c r="E2148" s="4" t="s">
        <v>23</v>
      </c>
      <c r="F2148" s="4" t="s">
        <v>10</v>
      </c>
    </row>
    <row r="2149" spans="1:9">
      <c r="A2149" t="n">
        <v>16568</v>
      </c>
      <c r="B2149" s="50" t="n">
        <v>45</v>
      </c>
      <c r="C2149" s="7" t="n">
        <v>5</v>
      </c>
      <c r="D2149" s="7" t="n">
        <v>3</v>
      </c>
      <c r="E2149" s="7" t="n">
        <v>3</v>
      </c>
      <c r="F2149" s="7" t="n">
        <v>20000</v>
      </c>
    </row>
    <row r="2150" spans="1:9">
      <c r="A2150" t="s">
        <v>4</v>
      </c>
      <c r="B2150" s="4" t="s">
        <v>5</v>
      </c>
      <c r="C2150" s="4" t="s">
        <v>13</v>
      </c>
      <c r="D2150" s="4" t="s">
        <v>13</v>
      </c>
      <c r="E2150" s="4" t="s">
        <v>23</v>
      </c>
      <c r="F2150" s="4" t="s">
        <v>10</v>
      </c>
    </row>
    <row r="2151" spans="1:9">
      <c r="A2151" t="n">
        <v>16577</v>
      </c>
      <c r="B2151" s="50" t="n">
        <v>45</v>
      </c>
      <c r="C2151" s="7" t="n">
        <v>11</v>
      </c>
      <c r="D2151" s="7" t="n">
        <v>3</v>
      </c>
      <c r="E2151" s="7" t="n">
        <v>34.5999984741211</v>
      </c>
      <c r="F2151" s="7" t="n">
        <v>0</v>
      </c>
    </row>
    <row r="2152" spans="1:9">
      <c r="A2152" t="s">
        <v>4</v>
      </c>
      <c r="B2152" s="4" t="s">
        <v>5</v>
      </c>
      <c r="C2152" s="4" t="s">
        <v>13</v>
      </c>
    </row>
    <row r="2153" spans="1:9">
      <c r="A2153" t="n">
        <v>16586</v>
      </c>
      <c r="B2153" s="49" t="n">
        <v>116</v>
      </c>
      <c r="C2153" s="7" t="n">
        <v>0</v>
      </c>
    </row>
    <row r="2154" spans="1:9">
      <c r="A2154" t="s">
        <v>4</v>
      </c>
      <c r="B2154" s="4" t="s">
        <v>5</v>
      </c>
      <c r="C2154" s="4" t="s">
        <v>13</v>
      </c>
      <c r="D2154" s="4" t="s">
        <v>10</v>
      </c>
    </row>
    <row r="2155" spans="1:9">
      <c r="A2155" t="n">
        <v>16588</v>
      </c>
      <c r="B2155" s="49" t="n">
        <v>116</v>
      </c>
      <c r="C2155" s="7" t="n">
        <v>2</v>
      </c>
      <c r="D2155" s="7" t="n">
        <v>1</v>
      </c>
    </row>
    <row r="2156" spans="1:9">
      <c r="A2156" t="s">
        <v>4</v>
      </c>
      <c r="B2156" s="4" t="s">
        <v>5</v>
      </c>
      <c r="C2156" s="4" t="s">
        <v>13</v>
      </c>
      <c r="D2156" s="4" t="s">
        <v>9</v>
      </c>
    </row>
    <row r="2157" spans="1:9">
      <c r="A2157" t="n">
        <v>16592</v>
      </c>
      <c r="B2157" s="49" t="n">
        <v>116</v>
      </c>
      <c r="C2157" s="7" t="n">
        <v>5</v>
      </c>
      <c r="D2157" s="7" t="n">
        <v>1112014848</v>
      </c>
    </row>
    <row r="2158" spans="1:9">
      <c r="A2158" t="s">
        <v>4</v>
      </c>
      <c r="B2158" s="4" t="s">
        <v>5</v>
      </c>
      <c r="C2158" s="4" t="s">
        <v>13</v>
      </c>
      <c r="D2158" s="4" t="s">
        <v>10</v>
      </c>
    </row>
    <row r="2159" spans="1:9">
      <c r="A2159" t="n">
        <v>16598</v>
      </c>
      <c r="B2159" s="49" t="n">
        <v>116</v>
      </c>
      <c r="C2159" s="7" t="n">
        <v>6</v>
      </c>
      <c r="D2159" s="7" t="n">
        <v>1</v>
      </c>
    </row>
    <row r="2160" spans="1:9">
      <c r="A2160" t="s">
        <v>4</v>
      </c>
      <c r="B2160" s="4" t="s">
        <v>5</v>
      </c>
      <c r="C2160" s="4" t="s">
        <v>10</v>
      </c>
      <c r="D2160" s="4" t="s">
        <v>23</v>
      </c>
      <c r="E2160" s="4" t="s">
        <v>23</v>
      </c>
      <c r="F2160" s="4" t="s">
        <v>23</v>
      </c>
      <c r="G2160" s="4" t="s">
        <v>23</v>
      </c>
    </row>
    <row r="2161" spans="1:9">
      <c r="A2161" t="n">
        <v>16602</v>
      </c>
      <c r="B2161" s="39" t="n">
        <v>46</v>
      </c>
      <c r="C2161" s="7" t="n">
        <v>0</v>
      </c>
      <c r="D2161" s="7" t="n">
        <v>0</v>
      </c>
      <c r="E2161" s="7" t="n">
        <v>8</v>
      </c>
      <c r="F2161" s="7" t="n">
        <v>289.5</v>
      </c>
      <c r="G2161" s="7" t="n">
        <v>0</v>
      </c>
    </row>
    <row r="2162" spans="1:9">
      <c r="A2162" t="s">
        <v>4</v>
      </c>
      <c r="B2162" s="4" t="s">
        <v>5</v>
      </c>
      <c r="C2162" s="4" t="s">
        <v>10</v>
      </c>
      <c r="D2162" s="4" t="s">
        <v>23</v>
      </c>
      <c r="E2162" s="4" t="s">
        <v>23</v>
      </c>
      <c r="F2162" s="4" t="s">
        <v>23</v>
      </c>
      <c r="G2162" s="4" t="s">
        <v>23</v>
      </c>
    </row>
    <row r="2163" spans="1:9">
      <c r="A2163" t="n">
        <v>16621</v>
      </c>
      <c r="B2163" s="39" t="n">
        <v>46</v>
      </c>
      <c r="C2163" s="7" t="n">
        <v>18</v>
      </c>
      <c r="D2163" s="7" t="n">
        <v>0.600000023841858</v>
      </c>
      <c r="E2163" s="7" t="n">
        <v>8</v>
      </c>
      <c r="F2163" s="7" t="n">
        <v>288.399993896484</v>
      </c>
      <c r="G2163" s="7" t="n">
        <v>0</v>
      </c>
    </row>
    <row r="2164" spans="1:9">
      <c r="A2164" t="s">
        <v>4</v>
      </c>
      <c r="B2164" s="4" t="s">
        <v>5</v>
      </c>
      <c r="C2164" s="4" t="s">
        <v>10</v>
      </c>
      <c r="D2164" s="4" t="s">
        <v>10</v>
      </c>
      <c r="E2164" s="4" t="s">
        <v>10</v>
      </c>
    </row>
    <row r="2165" spans="1:9">
      <c r="A2165" t="n">
        <v>16640</v>
      </c>
      <c r="B2165" s="53" t="n">
        <v>61</v>
      </c>
      <c r="C2165" s="7" t="n">
        <v>29</v>
      </c>
      <c r="D2165" s="7" t="n">
        <v>28</v>
      </c>
      <c r="E2165" s="7" t="n">
        <v>1000</v>
      </c>
    </row>
    <row r="2166" spans="1:9">
      <c r="A2166" t="s">
        <v>4</v>
      </c>
      <c r="B2166" s="4" t="s">
        <v>5</v>
      </c>
      <c r="C2166" s="4" t="s">
        <v>13</v>
      </c>
      <c r="D2166" s="4" t="s">
        <v>10</v>
      </c>
    </row>
    <row r="2167" spans="1:9">
      <c r="A2167" t="n">
        <v>16647</v>
      </c>
      <c r="B2167" s="26" t="n">
        <v>58</v>
      </c>
      <c r="C2167" s="7" t="n">
        <v>255</v>
      </c>
      <c r="D2167" s="7" t="n">
        <v>0</v>
      </c>
    </row>
    <row r="2168" spans="1:9">
      <c r="A2168" t="s">
        <v>4</v>
      </c>
      <c r="B2168" s="4" t="s">
        <v>5</v>
      </c>
      <c r="C2168" s="4" t="s">
        <v>10</v>
      </c>
    </row>
    <row r="2169" spans="1:9">
      <c r="A2169" t="n">
        <v>16651</v>
      </c>
      <c r="B2169" s="30" t="n">
        <v>16</v>
      </c>
      <c r="C2169" s="7" t="n">
        <v>500</v>
      </c>
    </row>
    <row r="2170" spans="1:9">
      <c r="A2170" t="s">
        <v>4</v>
      </c>
      <c r="B2170" s="4" t="s">
        <v>5</v>
      </c>
      <c r="C2170" s="4" t="s">
        <v>13</v>
      </c>
      <c r="D2170" s="4" t="s">
        <v>23</v>
      </c>
      <c r="E2170" s="4" t="s">
        <v>23</v>
      </c>
      <c r="F2170" s="4" t="s">
        <v>23</v>
      </c>
    </row>
    <row r="2171" spans="1:9">
      <c r="A2171" t="n">
        <v>16654</v>
      </c>
      <c r="B2171" s="50" t="n">
        <v>45</v>
      </c>
      <c r="C2171" s="7" t="n">
        <v>9</v>
      </c>
      <c r="D2171" s="7" t="n">
        <v>0.025000000372529</v>
      </c>
      <c r="E2171" s="7" t="n">
        <v>0.025000000372529</v>
      </c>
      <c r="F2171" s="7" t="n">
        <v>0.200000002980232</v>
      </c>
    </row>
    <row r="2172" spans="1:9">
      <c r="A2172" t="s">
        <v>4</v>
      </c>
      <c r="B2172" s="4" t="s">
        <v>5</v>
      </c>
      <c r="C2172" s="4" t="s">
        <v>13</v>
      </c>
      <c r="D2172" s="4" t="s">
        <v>10</v>
      </c>
      <c r="E2172" s="4" t="s">
        <v>6</v>
      </c>
    </row>
    <row r="2173" spans="1:9">
      <c r="A2173" t="n">
        <v>16668</v>
      </c>
      <c r="B2173" s="29" t="n">
        <v>51</v>
      </c>
      <c r="C2173" s="7" t="n">
        <v>4</v>
      </c>
      <c r="D2173" s="7" t="n">
        <v>29</v>
      </c>
      <c r="E2173" s="7" t="s">
        <v>221</v>
      </c>
    </row>
    <row r="2174" spans="1:9">
      <c r="A2174" t="s">
        <v>4</v>
      </c>
      <c r="B2174" s="4" t="s">
        <v>5</v>
      </c>
      <c r="C2174" s="4" t="s">
        <v>10</v>
      </c>
    </row>
    <row r="2175" spans="1:9">
      <c r="A2175" t="n">
        <v>16682</v>
      </c>
      <c r="B2175" s="30" t="n">
        <v>16</v>
      </c>
      <c r="C2175" s="7" t="n">
        <v>0</v>
      </c>
    </row>
    <row r="2176" spans="1:9">
      <c r="A2176" t="s">
        <v>4</v>
      </c>
      <c r="B2176" s="4" t="s">
        <v>5</v>
      </c>
      <c r="C2176" s="4" t="s">
        <v>10</v>
      </c>
      <c r="D2176" s="4" t="s">
        <v>13</v>
      </c>
      <c r="E2176" s="4" t="s">
        <v>9</v>
      </c>
      <c r="F2176" s="4" t="s">
        <v>51</v>
      </c>
      <c r="G2176" s="4" t="s">
        <v>13</v>
      </c>
      <c r="H2176" s="4" t="s">
        <v>13</v>
      </c>
      <c r="I2176" s="4" t="s">
        <v>13</v>
      </c>
      <c r="J2176" s="4" t="s">
        <v>9</v>
      </c>
      <c r="K2176" s="4" t="s">
        <v>51</v>
      </c>
      <c r="L2176" s="4" t="s">
        <v>13</v>
      </c>
      <c r="M2176" s="4" t="s">
        <v>13</v>
      </c>
    </row>
    <row r="2177" spans="1:13">
      <c r="A2177" t="n">
        <v>16685</v>
      </c>
      <c r="B2177" s="31" t="n">
        <v>26</v>
      </c>
      <c r="C2177" s="7" t="n">
        <v>29</v>
      </c>
      <c r="D2177" s="7" t="n">
        <v>17</v>
      </c>
      <c r="E2177" s="7" t="n">
        <v>39384</v>
      </c>
      <c r="F2177" s="7" t="s">
        <v>222</v>
      </c>
      <c r="G2177" s="7" t="n">
        <v>2</v>
      </c>
      <c r="H2177" s="7" t="n">
        <v>3</v>
      </c>
      <c r="I2177" s="7" t="n">
        <v>17</v>
      </c>
      <c r="J2177" s="7" t="n">
        <v>39385</v>
      </c>
      <c r="K2177" s="7" t="s">
        <v>223</v>
      </c>
      <c r="L2177" s="7" t="n">
        <v>2</v>
      </c>
      <c r="M2177" s="7" t="n">
        <v>0</v>
      </c>
    </row>
    <row r="2178" spans="1:13">
      <c r="A2178" t="s">
        <v>4</v>
      </c>
      <c r="B2178" s="4" t="s">
        <v>5</v>
      </c>
    </row>
    <row r="2179" spans="1:13">
      <c r="A2179" t="n">
        <v>16827</v>
      </c>
      <c r="B2179" s="32" t="n">
        <v>28</v>
      </c>
    </row>
    <row r="2180" spans="1:13">
      <c r="A2180" t="s">
        <v>4</v>
      </c>
      <c r="B2180" s="4" t="s">
        <v>5</v>
      </c>
      <c r="C2180" s="4" t="s">
        <v>10</v>
      </c>
      <c r="D2180" s="4" t="s">
        <v>10</v>
      </c>
      <c r="E2180" s="4" t="s">
        <v>10</v>
      </c>
    </row>
    <row r="2181" spans="1:13">
      <c r="A2181" t="n">
        <v>16828</v>
      </c>
      <c r="B2181" s="53" t="n">
        <v>61</v>
      </c>
      <c r="C2181" s="7" t="n">
        <v>28</v>
      </c>
      <c r="D2181" s="7" t="n">
        <v>29</v>
      </c>
      <c r="E2181" s="7" t="n">
        <v>1000</v>
      </c>
    </row>
    <row r="2182" spans="1:13">
      <c r="A2182" t="s">
        <v>4</v>
      </c>
      <c r="B2182" s="4" t="s">
        <v>5</v>
      </c>
      <c r="C2182" s="4" t="s">
        <v>10</v>
      </c>
      <c r="D2182" s="4" t="s">
        <v>10</v>
      </c>
      <c r="E2182" s="4" t="s">
        <v>10</v>
      </c>
    </row>
    <row r="2183" spans="1:13">
      <c r="A2183" t="n">
        <v>16835</v>
      </c>
      <c r="B2183" s="53" t="n">
        <v>61</v>
      </c>
      <c r="C2183" s="7" t="n">
        <v>0</v>
      </c>
      <c r="D2183" s="7" t="n">
        <v>65533</v>
      </c>
      <c r="E2183" s="7" t="n">
        <v>1000</v>
      </c>
    </row>
    <row r="2184" spans="1:13">
      <c r="A2184" t="s">
        <v>4</v>
      </c>
      <c r="B2184" s="4" t="s">
        <v>5</v>
      </c>
      <c r="C2184" s="4" t="s">
        <v>13</v>
      </c>
      <c r="D2184" s="4" t="s">
        <v>10</v>
      </c>
      <c r="E2184" s="4" t="s">
        <v>6</v>
      </c>
    </row>
    <row r="2185" spans="1:13">
      <c r="A2185" t="n">
        <v>16842</v>
      </c>
      <c r="B2185" s="29" t="n">
        <v>51</v>
      </c>
      <c r="C2185" s="7" t="n">
        <v>4</v>
      </c>
      <c r="D2185" s="7" t="n">
        <v>28</v>
      </c>
      <c r="E2185" s="7" t="s">
        <v>105</v>
      </c>
    </row>
    <row r="2186" spans="1:13">
      <c r="A2186" t="s">
        <v>4</v>
      </c>
      <c r="B2186" s="4" t="s">
        <v>5</v>
      </c>
      <c r="C2186" s="4" t="s">
        <v>10</v>
      </c>
    </row>
    <row r="2187" spans="1:13">
      <c r="A2187" t="n">
        <v>16856</v>
      </c>
      <c r="B2187" s="30" t="n">
        <v>16</v>
      </c>
      <c r="C2187" s="7" t="n">
        <v>0</v>
      </c>
    </row>
    <row r="2188" spans="1:13">
      <c r="A2188" t="s">
        <v>4</v>
      </c>
      <c r="B2188" s="4" t="s">
        <v>5</v>
      </c>
      <c r="C2188" s="4" t="s">
        <v>10</v>
      </c>
      <c r="D2188" s="4" t="s">
        <v>13</v>
      </c>
      <c r="E2188" s="4" t="s">
        <v>9</v>
      </c>
      <c r="F2188" s="4" t="s">
        <v>51</v>
      </c>
      <c r="G2188" s="4" t="s">
        <v>13</v>
      </c>
      <c r="H2188" s="4" t="s">
        <v>13</v>
      </c>
      <c r="I2188" s="4" t="s">
        <v>13</v>
      </c>
      <c r="J2188" s="4" t="s">
        <v>9</v>
      </c>
      <c r="K2188" s="4" t="s">
        <v>51</v>
      </c>
      <c r="L2188" s="4" t="s">
        <v>13</v>
      </c>
      <c r="M2188" s="4" t="s">
        <v>13</v>
      </c>
    </row>
    <row r="2189" spans="1:13">
      <c r="A2189" t="n">
        <v>16859</v>
      </c>
      <c r="B2189" s="31" t="n">
        <v>26</v>
      </c>
      <c r="C2189" s="7" t="n">
        <v>28</v>
      </c>
      <c r="D2189" s="7" t="n">
        <v>17</v>
      </c>
      <c r="E2189" s="7" t="n">
        <v>33404</v>
      </c>
      <c r="F2189" s="7" t="s">
        <v>224</v>
      </c>
      <c r="G2189" s="7" t="n">
        <v>2</v>
      </c>
      <c r="H2189" s="7" t="n">
        <v>3</v>
      </c>
      <c r="I2189" s="7" t="n">
        <v>17</v>
      </c>
      <c r="J2189" s="7" t="n">
        <v>33405</v>
      </c>
      <c r="K2189" s="7" t="s">
        <v>225</v>
      </c>
      <c r="L2189" s="7" t="n">
        <v>2</v>
      </c>
      <c r="M2189" s="7" t="n">
        <v>0</v>
      </c>
    </row>
    <row r="2190" spans="1:13">
      <c r="A2190" t="s">
        <v>4</v>
      </c>
      <c r="B2190" s="4" t="s">
        <v>5</v>
      </c>
    </row>
    <row r="2191" spans="1:13">
      <c r="A2191" t="n">
        <v>17046</v>
      </c>
      <c r="B2191" s="32" t="n">
        <v>28</v>
      </c>
    </row>
    <row r="2192" spans="1:13">
      <c r="A2192" t="s">
        <v>4</v>
      </c>
      <c r="B2192" s="4" t="s">
        <v>5</v>
      </c>
      <c r="C2192" s="4" t="s">
        <v>10</v>
      </c>
      <c r="D2192" s="4" t="s">
        <v>13</v>
      </c>
    </row>
    <row r="2193" spans="1:13">
      <c r="A2193" t="n">
        <v>17047</v>
      </c>
      <c r="B2193" s="33" t="n">
        <v>89</v>
      </c>
      <c r="C2193" s="7" t="n">
        <v>65533</v>
      </c>
      <c r="D2193" s="7" t="n">
        <v>1</v>
      </c>
    </row>
    <row r="2194" spans="1:13">
      <c r="A2194" t="s">
        <v>4</v>
      </c>
      <c r="B2194" s="4" t="s">
        <v>5</v>
      </c>
      <c r="C2194" s="4" t="s">
        <v>13</v>
      </c>
      <c r="D2194" s="4" t="s">
        <v>10</v>
      </c>
      <c r="E2194" s="4" t="s">
        <v>23</v>
      </c>
    </row>
    <row r="2195" spans="1:13">
      <c r="A2195" t="n">
        <v>17051</v>
      </c>
      <c r="B2195" s="26" t="n">
        <v>58</v>
      </c>
      <c r="C2195" s="7" t="n">
        <v>101</v>
      </c>
      <c r="D2195" s="7" t="n">
        <v>300</v>
      </c>
      <c r="E2195" s="7" t="n">
        <v>1</v>
      </c>
    </row>
    <row r="2196" spans="1:13">
      <c r="A2196" t="s">
        <v>4</v>
      </c>
      <c r="B2196" s="4" t="s">
        <v>5</v>
      </c>
      <c r="C2196" s="4" t="s">
        <v>13</v>
      </c>
      <c r="D2196" s="4" t="s">
        <v>10</v>
      </c>
    </row>
    <row r="2197" spans="1:13">
      <c r="A2197" t="n">
        <v>17059</v>
      </c>
      <c r="B2197" s="26" t="n">
        <v>58</v>
      </c>
      <c r="C2197" s="7" t="n">
        <v>254</v>
      </c>
      <c r="D2197" s="7" t="n">
        <v>0</v>
      </c>
    </row>
    <row r="2198" spans="1:13">
      <c r="A2198" t="s">
        <v>4</v>
      </c>
      <c r="B2198" s="4" t="s">
        <v>5</v>
      </c>
      <c r="C2198" s="4" t="s">
        <v>13</v>
      </c>
      <c r="D2198" s="4" t="s">
        <v>13</v>
      </c>
      <c r="E2198" s="4" t="s">
        <v>23</v>
      </c>
      <c r="F2198" s="4" t="s">
        <v>23</v>
      </c>
      <c r="G2198" s="4" t="s">
        <v>23</v>
      </c>
      <c r="H2198" s="4" t="s">
        <v>10</v>
      </c>
    </row>
    <row r="2199" spans="1:13">
      <c r="A2199" t="n">
        <v>17063</v>
      </c>
      <c r="B2199" s="50" t="n">
        <v>45</v>
      </c>
      <c r="C2199" s="7" t="n">
        <v>2</v>
      </c>
      <c r="D2199" s="7" t="n">
        <v>3</v>
      </c>
      <c r="E2199" s="7" t="n">
        <v>1.02999997138977</v>
      </c>
      <c r="F2199" s="7" t="n">
        <v>9.10000038146973</v>
      </c>
      <c r="G2199" s="7" t="n">
        <v>296</v>
      </c>
      <c r="H2199" s="7" t="n">
        <v>0</v>
      </c>
    </row>
    <row r="2200" spans="1:13">
      <c r="A2200" t="s">
        <v>4</v>
      </c>
      <c r="B2200" s="4" t="s">
        <v>5</v>
      </c>
      <c r="C2200" s="4" t="s">
        <v>13</v>
      </c>
      <c r="D2200" s="4" t="s">
        <v>13</v>
      </c>
      <c r="E2200" s="4" t="s">
        <v>23</v>
      </c>
      <c r="F2200" s="4" t="s">
        <v>23</v>
      </c>
      <c r="G2200" s="4" t="s">
        <v>23</v>
      </c>
      <c r="H2200" s="4" t="s">
        <v>10</v>
      </c>
      <c r="I2200" s="4" t="s">
        <v>13</v>
      </c>
    </row>
    <row r="2201" spans="1:13">
      <c r="A2201" t="n">
        <v>17080</v>
      </c>
      <c r="B2201" s="50" t="n">
        <v>45</v>
      </c>
      <c r="C2201" s="7" t="n">
        <v>4</v>
      </c>
      <c r="D2201" s="7" t="n">
        <v>3</v>
      </c>
      <c r="E2201" s="7" t="n">
        <v>348</v>
      </c>
      <c r="F2201" s="7" t="n">
        <v>218.300003051758</v>
      </c>
      <c r="G2201" s="7" t="n">
        <v>0</v>
      </c>
      <c r="H2201" s="7" t="n">
        <v>0</v>
      </c>
      <c r="I2201" s="7" t="n">
        <v>0</v>
      </c>
    </row>
    <row r="2202" spans="1:13">
      <c r="A2202" t="s">
        <v>4</v>
      </c>
      <c r="B2202" s="4" t="s">
        <v>5</v>
      </c>
      <c r="C2202" s="4" t="s">
        <v>13</v>
      </c>
      <c r="D2202" s="4" t="s">
        <v>13</v>
      </c>
      <c r="E2202" s="4" t="s">
        <v>23</v>
      </c>
      <c r="F2202" s="4" t="s">
        <v>10</v>
      </c>
    </row>
    <row r="2203" spans="1:13">
      <c r="A2203" t="n">
        <v>17098</v>
      </c>
      <c r="B2203" s="50" t="n">
        <v>45</v>
      </c>
      <c r="C2203" s="7" t="n">
        <v>5</v>
      </c>
      <c r="D2203" s="7" t="n">
        <v>3</v>
      </c>
      <c r="E2203" s="7" t="n">
        <v>2.59999990463257</v>
      </c>
      <c r="F2203" s="7" t="n">
        <v>0</v>
      </c>
    </row>
    <row r="2204" spans="1:13">
      <c r="A2204" t="s">
        <v>4</v>
      </c>
      <c r="B2204" s="4" t="s">
        <v>5</v>
      </c>
      <c r="C2204" s="4" t="s">
        <v>13</v>
      </c>
      <c r="D2204" s="4" t="s">
        <v>13</v>
      </c>
      <c r="E2204" s="4" t="s">
        <v>23</v>
      </c>
      <c r="F2204" s="4" t="s">
        <v>10</v>
      </c>
    </row>
    <row r="2205" spans="1:13">
      <c r="A2205" t="n">
        <v>17107</v>
      </c>
      <c r="B2205" s="50" t="n">
        <v>45</v>
      </c>
      <c r="C2205" s="7" t="n">
        <v>11</v>
      </c>
      <c r="D2205" s="7" t="n">
        <v>3</v>
      </c>
      <c r="E2205" s="7" t="n">
        <v>34.5999984741211</v>
      </c>
      <c r="F2205" s="7" t="n">
        <v>0</v>
      </c>
    </row>
    <row r="2206" spans="1:13">
      <c r="A2206" t="s">
        <v>4</v>
      </c>
      <c r="B2206" s="4" t="s">
        <v>5</v>
      </c>
      <c r="C2206" s="4" t="s">
        <v>13</v>
      </c>
      <c r="D2206" s="4" t="s">
        <v>10</v>
      </c>
      <c r="E2206" s="4" t="s">
        <v>10</v>
      </c>
      <c r="F2206" s="4" t="s">
        <v>9</v>
      </c>
    </row>
    <row r="2207" spans="1:13">
      <c r="A2207" t="n">
        <v>17116</v>
      </c>
      <c r="B2207" s="59" t="n">
        <v>84</v>
      </c>
      <c r="C2207" s="7" t="n">
        <v>0</v>
      </c>
      <c r="D2207" s="7" t="n">
        <v>0</v>
      </c>
      <c r="E2207" s="7" t="n">
        <v>0</v>
      </c>
      <c r="F2207" s="7" t="n">
        <v>1053609165</v>
      </c>
    </row>
    <row r="2208" spans="1:13">
      <c r="A2208" t="s">
        <v>4</v>
      </c>
      <c r="B2208" s="4" t="s">
        <v>5</v>
      </c>
      <c r="C2208" s="4" t="s">
        <v>13</v>
      </c>
    </row>
    <row r="2209" spans="1:9">
      <c r="A2209" t="n">
        <v>17126</v>
      </c>
      <c r="B2209" s="49" t="n">
        <v>116</v>
      </c>
      <c r="C2209" s="7" t="n">
        <v>0</v>
      </c>
    </row>
    <row r="2210" spans="1:9">
      <c r="A2210" t="s">
        <v>4</v>
      </c>
      <c r="B2210" s="4" t="s">
        <v>5</v>
      </c>
      <c r="C2210" s="4" t="s">
        <v>13</v>
      </c>
      <c r="D2210" s="4" t="s">
        <v>10</v>
      </c>
    </row>
    <row r="2211" spans="1:9">
      <c r="A2211" t="n">
        <v>17128</v>
      </c>
      <c r="B2211" s="49" t="n">
        <v>116</v>
      </c>
      <c r="C2211" s="7" t="n">
        <v>2</v>
      </c>
      <c r="D2211" s="7" t="n">
        <v>1</v>
      </c>
    </row>
    <row r="2212" spans="1:9">
      <c r="A2212" t="s">
        <v>4</v>
      </c>
      <c r="B2212" s="4" t="s">
        <v>5</v>
      </c>
      <c r="C2212" s="4" t="s">
        <v>13</v>
      </c>
      <c r="D2212" s="4" t="s">
        <v>9</v>
      </c>
    </row>
    <row r="2213" spans="1:9">
      <c r="A2213" t="n">
        <v>17132</v>
      </c>
      <c r="B2213" s="49" t="n">
        <v>116</v>
      </c>
      <c r="C2213" s="7" t="n">
        <v>5</v>
      </c>
      <c r="D2213" s="7" t="n">
        <v>1103626240</v>
      </c>
    </row>
    <row r="2214" spans="1:9">
      <c r="A2214" t="s">
        <v>4</v>
      </c>
      <c r="B2214" s="4" t="s">
        <v>5</v>
      </c>
      <c r="C2214" s="4" t="s">
        <v>13</v>
      </c>
      <c r="D2214" s="4" t="s">
        <v>10</v>
      </c>
    </row>
    <row r="2215" spans="1:9">
      <c r="A2215" t="n">
        <v>17138</v>
      </c>
      <c r="B2215" s="49" t="n">
        <v>116</v>
      </c>
      <c r="C2215" s="7" t="n">
        <v>6</v>
      </c>
      <c r="D2215" s="7" t="n">
        <v>1</v>
      </c>
    </row>
    <row r="2216" spans="1:9">
      <c r="A2216" t="s">
        <v>4</v>
      </c>
      <c r="B2216" s="4" t="s">
        <v>5</v>
      </c>
      <c r="C2216" s="4" t="s">
        <v>13</v>
      </c>
      <c r="D2216" s="4" t="s">
        <v>13</v>
      </c>
      <c r="E2216" s="4" t="s">
        <v>23</v>
      </c>
      <c r="F2216" s="4" t="s">
        <v>23</v>
      </c>
      <c r="G2216" s="4" t="s">
        <v>23</v>
      </c>
      <c r="H2216" s="4" t="s">
        <v>10</v>
      </c>
    </row>
    <row r="2217" spans="1:9">
      <c r="A2217" t="n">
        <v>17142</v>
      </c>
      <c r="B2217" s="50" t="n">
        <v>45</v>
      </c>
      <c r="C2217" s="7" t="n">
        <v>2</v>
      </c>
      <c r="D2217" s="7" t="n">
        <v>3</v>
      </c>
      <c r="E2217" s="7" t="n">
        <v>1.05999994277954</v>
      </c>
      <c r="F2217" s="7" t="n">
        <v>9.44999980926514</v>
      </c>
      <c r="G2217" s="7" t="n">
        <v>296.170013427734</v>
      </c>
      <c r="H2217" s="7" t="n">
        <v>2000</v>
      </c>
    </row>
    <row r="2218" spans="1:9">
      <c r="A2218" t="s">
        <v>4</v>
      </c>
      <c r="B2218" s="4" t="s">
        <v>5</v>
      </c>
      <c r="C2218" s="4" t="s">
        <v>13</v>
      </c>
      <c r="D2218" s="4" t="s">
        <v>13</v>
      </c>
      <c r="E2218" s="4" t="s">
        <v>23</v>
      </c>
      <c r="F2218" s="4" t="s">
        <v>23</v>
      </c>
      <c r="G2218" s="4" t="s">
        <v>23</v>
      </c>
      <c r="H2218" s="4" t="s">
        <v>10</v>
      </c>
      <c r="I2218" s="4" t="s">
        <v>13</v>
      </c>
    </row>
    <row r="2219" spans="1:9">
      <c r="A2219" t="n">
        <v>17159</v>
      </c>
      <c r="B2219" s="50" t="n">
        <v>45</v>
      </c>
      <c r="C2219" s="7" t="n">
        <v>4</v>
      </c>
      <c r="D2219" s="7" t="n">
        <v>3</v>
      </c>
      <c r="E2219" s="7" t="n">
        <v>348</v>
      </c>
      <c r="F2219" s="7" t="n">
        <v>203.300003051758</v>
      </c>
      <c r="G2219" s="7" t="n">
        <v>355</v>
      </c>
      <c r="H2219" s="7" t="n">
        <v>2000</v>
      </c>
      <c r="I2219" s="7" t="n">
        <v>1</v>
      </c>
    </row>
    <row r="2220" spans="1:9">
      <c r="A2220" t="s">
        <v>4</v>
      </c>
      <c r="B2220" s="4" t="s">
        <v>5</v>
      </c>
      <c r="C2220" s="4" t="s">
        <v>13</v>
      </c>
      <c r="D2220" s="4" t="s">
        <v>13</v>
      </c>
      <c r="E2220" s="4" t="s">
        <v>23</v>
      </c>
      <c r="F2220" s="4" t="s">
        <v>10</v>
      </c>
    </row>
    <row r="2221" spans="1:9">
      <c r="A2221" t="n">
        <v>17177</v>
      </c>
      <c r="B2221" s="50" t="n">
        <v>45</v>
      </c>
      <c r="C2221" s="7" t="n">
        <v>5</v>
      </c>
      <c r="D2221" s="7" t="n">
        <v>3</v>
      </c>
      <c r="E2221" s="7" t="n">
        <v>1.79999995231628</v>
      </c>
      <c r="F2221" s="7" t="n">
        <v>2000</v>
      </c>
    </row>
    <row r="2222" spans="1:9">
      <c r="A2222" t="s">
        <v>4</v>
      </c>
      <c r="B2222" s="4" t="s">
        <v>5</v>
      </c>
      <c r="C2222" s="4" t="s">
        <v>10</v>
      </c>
      <c r="D2222" s="4" t="s">
        <v>10</v>
      </c>
      <c r="E2222" s="4" t="s">
        <v>10</v>
      </c>
    </row>
    <row r="2223" spans="1:9">
      <c r="A2223" t="n">
        <v>17186</v>
      </c>
      <c r="B2223" s="53" t="n">
        <v>61</v>
      </c>
      <c r="C2223" s="7" t="n">
        <v>29</v>
      </c>
      <c r="D2223" s="7" t="n">
        <v>65533</v>
      </c>
      <c r="E2223" s="7" t="n">
        <v>1000</v>
      </c>
    </row>
    <row r="2224" spans="1:9">
      <c r="A2224" t="s">
        <v>4</v>
      </c>
      <c r="B2224" s="4" t="s">
        <v>5</v>
      </c>
      <c r="C2224" s="4" t="s">
        <v>10</v>
      </c>
      <c r="D2224" s="4" t="s">
        <v>10</v>
      </c>
      <c r="E2224" s="4" t="s">
        <v>10</v>
      </c>
    </row>
    <row r="2225" spans="1:9">
      <c r="A2225" t="n">
        <v>17193</v>
      </c>
      <c r="B2225" s="53" t="n">
        <v>61</v>
      </c>
      <c r="C2225" s="7" t="n">
        <v>28</v>
      </c>
      <c r="D2225" s="7" t="n">
        <v>0</v>
      </c>
      <c r="E2225" s="7" t="n">
        <v>1000</v>
      </c>
    </row>
    <row r="2226" spans="1:9">
      <c r="A2226" t="s">
        <v>4</v>
      </c>
      <c r="B2226" s="4" t="s">
        <v>5</v>
      </c>
      <c r="C2226" s="4" t="s">
        <v>10</v>
      </c>
      <c r="D2226" s="4" t="s">
        <v>13</v>
      </c>
      <c r="E2226" s="4" t="s">
        <v>6</v>
      </c>
      <c r="F2226" s="4" t="s">
        <v>23</v>
      </c>
      <c r="G2226" s="4" t="s">
        <v>23</v>
      </c>
      <c r="H2226" s="4" t="s">
        <v>23</v>
      </c>
    </row>
    <row r="2227" spans="1:9">
      <c r="A2227" t="n">
        <v>17200</v>
      </c>
      <c r="B2227" s="41" t="n">
        <v>48</v>
      </c>
      <c r="C2227" s="7" t="n">
        <v>28</v>
      </c>
      <c r="D2227" s="7" t="n">
        <v>0</v>
      </c>
      <c r="E2227" s="7" t="s">
        <v>156</v>
      </c>
      <c r="F2227" s="7" t="n">
        <v>-1</v>
      </c>
      <c r="G2227" s="7" t="n">
        <v>1</v>
      </c>
      <c r="H2227" s="7" t="n">
        <v>0</v>
      </c>
    </row>
    <row r="2228" spans="1:9">
      <c r="A2228" t="s">
        <v>4</v>
      </c>
      <c r="B2228" s="4" t="s">
        <v>5</v>
      </c>
      <c r="C2228" s="4" t="s">
        <v>13</v>
      </c>
      <c r="D2228" s="4" t="s">
        <v>10</v>
      </c>
    </row>
    <row r="2229" spans="1:9">
      <c r="A2229" t="n">
        <v>17226</v>
      </c>
      <c r="B2229" s="50" t="n">
        <v>45</v>
      </c>
      <c r="C2229" s="7" t="n">
        <v>7</v>
      </c>
      <c r="D2229" s="7" t="n">
        <v>255</v>
      </c>
    </row>
    <row r="2230" spans="1:9">
      <c r="A2230" t="s">
        <v>4</v>
      </c>
      <c r="B2230" s="4" t="s">
        <v>5</v>
      </c>
      <c r="C2230" s="4" t="s">
        <v>13</v>
      </c>
      <c r="D2230" s="4" t="s">
        <v>10</v>
      </c>
      <c r="E2230" s="4" t="s">
        <v>10</v>
      </c>
      <c r="F2230" s="4" t="s">
        <v>9</v>
      </c>
    </row>
    <row r="2231" spans="1:9">
      <c r="A2231" t="n">
        <v>17230</v>
      </c>
      <c r="B2231" s="59" t="n">
        <v>84</v>
      </c>
      <c r="C2231" s="7" t="n">
        <v>1</v>
      </c>
      <c r="D2231" s="7" t="n">
        <v>0</v>
      </c>
      <c r="E2231" s="7" t="n">
        <v>0</v>
      </c>
      <c r="F2231" s="7" t="n">
        <v>0</v>
      </c>
    </row>
    <row r="2232" spans="1:9">
      <c r="A2232" t="s">
        <v>4</v>
      </c>
      <c r="B2232" s="4" t="s">
        <v>5</v>
      </c>
      <c r="C2232" s="4" t="s">
        <v>13</v>
      </c>
      <c r="D2232" s="4" t="s">
        <v>10</v>
      </c>
      <c r="E2232" s="4" t="s">
        <v>6</v>
      </c>
    </row>
    <row r="2233" spans="1:9">
      <c r="A2233" t="n">
        <v>17240</v>
      </c>
      <c r="B2233" s="29" t="n">
        <v>51</v>
      </c>
      <c r="C2233" s="7" t="n">
        <v>4</v>
      </c>
      <c r="D2233" s="7" t="n">
        <v>28</v>
      </c>
      <c r="E2233" s="7" t="s">
        <v>226</v>
      </c>
    </row>
    <row r="2234" spans="1:9">
      <c r="A2234" t="s">
        <v>4</v>
      </c>
      <c r="B2234" s="4" t="s">
        <v>5</v>
      </c>
      <c r="C2234" s="4" t="s">
        <v>10</v>
      </c>
    </row>
    <row r="2235" spans="1:9">
      <c r="A2235" t="n">
        <v>17253</v>
      </c>
      <c r="B2235" s="30" t="n">
        <v>16</v>
      </c>
      <c r="C2235" s="7" t="n">
        <v>0</v>
      </c>
    </row>
    <row r="2236" spans="1:9">
      <c r="A2236" t="s">
        <v>4</v>
      </c>
      <c r="B2236" s="4" t="s">
        <v>5</v>
      </c>
      <c r="C2236" s="4" t="s">
        <v>10</v>
      </c>
      <c r="D2236" s="4" t="s">
        <v>13</v>
      </c>
      <c r="E2236" s="4" t="s">
        <v>9</v>
      </c>
      <c r="F2236" s="4" t="s">
        <v>51</v>
      </c>
      <c r="G2236" s="4" t="s">
        <v>13</v>
      </c>
      <c r="H2236" s="4" t="s">
        <v>13</v>
      </c>
    </row>
    <row r="2237" spans="1:9">
      <c r="A2237" t="n">
        <v>17256</v>
      </c>
      <c r="B2237" s="31" t="n">
        <v>26</v>
      </c>
      <c r="C2237" s="7" t="n">
        <v>28</v>
      </c>
      <c r="D2237" s="7" t="n">
        <v>17</v>
      </c>
      <c r="E2237" s="7" t="n">
        <v>33406</v>
      </c>
      <c r="F2237" s="7" t="s">
        <v>227</v>
      </c>
      <c r="G2237" s="7" t="n">
        <v>2</v>
      </c>
      <c r="H2237" s="7" t="n">
        <v>0</v>
      </c>
    </row>
    <row r="2238" spans="1:9">
      <c r="A2238" t="s">
        <v>4</v>
      </c>
      <c r="B2238" s="4" t="s">
        <v>5</v>
      </c>
    </row>
    <row r="2239" spans="1:9">
      <c r="A2239" t="n">
        <v>17390</v>
      </c>
      <c r="B2239" s="32" t="n">
        <v>28</v>
      </c>
    </row>
    <row r="2240" spans="1:9">
      <c r="A2240" t="s">
        <v>4</v>
      </c>
      <c r="B2240" s="4" t="s">
        <v>5</v>
      </c>
      <c r="C2240" s="4" t="s">
        <v>10</v>
      </c>
      <c r="D2240" s="4" t="s">
        <v>13</v>
      </c>
    </row>
    <row r="2241" spans="1:8">
      <c r="A2241" t="n">
        <v>17391</v>
      </c>
      <c r="B2241" s="33" t="n">
        <v>89</v>
      </c>
      <c r="C2241" s="7" t="n">
        <v>65533</v>
      </c>
      <c r="D2241" s="7" t="n">
        <v>1</v>
      </c>
    </row>
    <row r="2242" spans="1:8">
      <c r="A2242" t="s">
        <v>4</v>
      </c>
      <c r="B2242" s="4" t="s">
        <v>5</v>
      </c>
      <c r="C2242" s="4" t="s">
        <v>13</v>
      </c>
      <c r="D2242" s="4" t="s">
        <v>10</v>
      </c>
      <c r="E2242" s="4" t="s">
        <v>23</v>
      </c>
    </row>
    <row r="2243" spans="1:8">
      <c r="A2243" t="n">
        <v>17395</v>
      </c>
      <c r="B2243" s="26" t="n">
        <v>58</v>
      </c>
      <c r="C2243" s="7" t="n">
        <v>101</v>
      </c>
      <c r="D2243" s="7" t="n">
        <v>300</v>
      </c>
      <c r="E2243" s="7" t="n">
        <v>1</v>
      </c>
    </row>
    <row r="2244" spans="1:8">
      <c r="A2244" t="s">
        <v>4</v>
      </c>
      <c r="B2244" s="4" t="s">
        <v>5</v>
      </c>
      <c r="C2244" s="4" t="s">
        <v>13</v>
      </c>
      <c r="D2244" s="4" t="s">
        <v>10</v>
      </c>
    </row>
    <row r="2245" spans="1:8">
      <c r="A2245" t="n">
        <v>17403</v>
      </c>
      <c r="B2245" s="26" t="n">
        <v>58</v>
      </c>
      <c r="C2245" s="7" t="n">
        <v>254</v>
      </c>
      <c r="D2245" s="7" t="n">
        <v>0</v>
      </c>
    </row>
    <row r="2246" spans="1:8">
      <c r="A2246" t="s">
        <v>4</v>
      </c>
      <c r="B2246" s="4" t="s">
        <v>5</v>
      </c>
      <c r="C2246" s="4" t="s">
        <v>13</v>
      </c>
      <c r="D2246" s="4" t="s">
        <v>13</v>
      </c>
      <c r="E2246" s="4" t="s">
        <v>23</v>
      </c>
      <c r="F2246" s="4" t="s">
        <v>23</v>
      </c>
      <c r="G2246" s="4" t="s">
        <v>23</v>
      </c>
      <c r="H2246" s="4" t="s">
        <v>10</v>
      </c>
    </row>
    <row r="2247" spans="1:8">
      <c r="A2247" t="n">
        <v>17407</v>
      </c>
      <c r="B2247" s="50" t="n">
        <v>45</v>
      </c>
      <c r="C2247" s="7" t="n">
        <v>2</v>
      </c>
      <c r="D2247" s="7" t="n">
        <v>3</v>
      </c>
      <c r="E2247" s="7" t="n">
        <v>-0.970000028610229</v>
      </c>
      <c r="F2247" s="7" t="n">
        <v>9.05000019073486</v>
      </c>
      <c r="G2247" s="7" t="n">
        <v>295.950012207031</v>
      </c>
      <c r="H2247" s="7" t="n">
        <v>0</v>
      </c>
    </row>
    <row r="2248" spans="1:8">
      <c r="A2248" t="s">
        <v>4</v>
      </c>
      <c r="B2248" s="4" t="s">
        <v>5</v>
      </c>
      <c r="C2248" s="4" t="s">
        <v>13</v>
      </c>
      <c r="D2248" s="4" t="s">
        <v>13</v>
      </c>
      <c r="E2248" s="4" t="s">
        <v>23</v>
      </c>
      <c r="F2248" s="4" t="s">
        <v>23</v>
      </c>
      <c r="G2248" s="4" t="s">
        <v>23</v>
      </c>
      <c r="H2248" s="4" t="s">
        <v>10</v>
      </c>
      <c r="I2248" s="4" t="s">
        <v>13</v>
      </c>
    </row>
    <row r="2249" spans="1:8">
      <c r="A2249" t="n">
        <v>17424</v>
      </c>
      <c r="B2249" s="50" t="n">
        <v>45</v>
      </c>
      <c r="C2249" s="7" t="n">
        <v>4</v>
      </c>
      <c r="D2249" s="7" t="n">
        <v>3</v>
      </c>
      <c r="E2249" s="7" t="n">
        <v>355</v>
      </c>
      <c r="F2249" s="7" t="n">
        <v>172</v>
      </c>
      <c r="G2249" s="7" t="n">
        <v>0</v>
      </c>
      <c r="H2249" s="7" t="n">
        <v>0</v>
      </c>
      <c r="I2249" s="7" t="n">
        <v>0</v>
      </c>
    </row>
    <row r="2250" spans="1:8">
      <c r="A2250" t="s">
        <v>4</v>
      </c>
      <c r="B2250" s="4" t="s">
        <v>5</v>
      </c>
      <c r="C2250" s="4" t="s">
        <v>13</v>
      </c>
      <c r="D2250" s="4" t="s">
        <v>13</v>
      </c>
      <c r="E2250" s="4" t="s">
        <v>23</v>
      </c>
      <c r="F2250" s="4" t="s">
        <v>10</v>
      </c>
    </row>
    <row r="2251" spans="1:8">
      <c r="A2251" t="n">
        <v>17442</v>
      </c>
      <c r="B2251" s="50" t="n">
        <v>45</v>
      </c>
      <c r="C2251" s="7" t="n">
        <v>5</v>
      </c>
      <c r="D2251" s="7" t="n">
        <v>3</v>
      </c>
      <c r="E2251" s="7" t="n">
        <v>2.5</v>
      </c>
      <c r="F2251" s="7" t="n">
        <v>0</v>
      </c>
    </row>
    <row r="2252" spans="1:8">
      <c r="A2252" t="s">
        <v>4</v>
      </c>
      <c r="B2252" s="4" t="s">
        <v>5</v>
      </c>
      <c r="C2252" s="4" t="s">
        <v>13</v>
      </c>
      <c r="D2252" s="4" t="s">
        <v>13</v>
      </c>
      <c r="E2252" s="4" t="s">
        <v>23</v>
      </c>
      <c r="F2252" s="4" t="s">
        <v>10</v>
      </c>
    </row>
    <row r="2253" spans="1:8">
      <c r="A2253" t="n">
        <v>17451</v>
      </c>
      <c r="B2253" s="50" t="n">
        <v>45</v>
      </c>
      <c r="C2253" s="7" t="n">
        <v>11</v>
      </c>
      <c r="D2253" s="7" t="n">
        <v>3</v>
      </c>
      <c r="E2253" s="7" t="n">
        <v>34.5999984741211</v>
      </c>
      <c r="F2253" s="7" t="n">
        <v>0</v>
      </c>
    </row>
    <row r="2254" spans="1:8">
      <c r="A2254" t="s">
        <v>4</v>
      </c>
      <c r="B2254" s="4" t="s">
        <v>5</v>
      </c>
      <c r="C2254" s="4" t="s">
        <v>13</v>
      </c>
    </row>
    <row r="2255" spans="1:8">
      <c r="A2255" t="n">
        <v>17460</v>
      </c>
      <c r="B2255" s="49" t="n">
        <v>116</v>
      </c>
      <c r="C2255" s="7" t="n">
        <v>0</v>
      </c>
    </row>
    <row r="2256" spans="1:8">
      <c r="A2256" t="s">
        <v>4</v>
      </c>
      <c r="B2256" s="4" t="s">
        <v>5</v>
      </c>
      <c r="C2256" s="4" t="s">
        <v>13</v>
      </c>
      <c r="D2256" s="4" t="s">
        <v>10</v>
      </c>
    </row>
    <row r="2257" spans="1:9">
      <c r="A2257" t="n">
        <v>17462</v>
      </c>
      <c r="B2257" s="49" t="n">
        <v>116</v>
      </c>
      <c r="C2257" s="7" t="n">
        <v>2</v>
      </c>
      <c r="D2257" s="7" t="n">
        <v>1</v>
      </c>
    </row>
    <row r="2258" spans="1:9">
      <c r="A2258" t="s">
        <v>4</v>
      </c>
      <c r="B2258" s="4" t="s">
        <v>5</v>
      </c>
      <c r="C2258" s="4" t="s">
        <v>13</v>
      </c>
      <c r="D2258" s="4" t="s">
        <v>9</v>
      </c>
    </row>
    <row r="2259" spans="1:9">
      <c r="A2259" t="n">
        <v>17466</v>
      </c>
      <c r="B2259" s="49" t="n">
        <v>116</v>
      </c>
      <c r="C2259" s="7" t="n">
        <v>5</v>
      </c>
      <c r="D2259" s="7" t="n">
        <v>1103626240</v>
      </c>
    </row>
    <row r="2260" spans="1:9">
      <c r="A2260" t="s">
        <v>4</v>
      </c>
      <c r="B2260" s="4" t="s">
        <v>5</v>
      </c>
      <c r="C2260" s="4" t="s">
        <v>13</v>
      </c>
      <c r="D2260" s="4" t="s">
        <v>10</v>
      </c>
    </row>
    <row r="2261" spans="1:9">
      <c r="A2261" t="n">
        <v>17472</v>
      </c>
      <c r="B2261" s="49" t="n">
        <v>116</v>
      </c>
      <c r="C2261" s="7" t="n">
        <v>6</v>
      </c>
      <c r="D2261" s="7" t="n">
        <v>1</v>
      </c>
    </row>
    <row r="2262" spans="1:9">
      <c r="A2262" t="s">
        <v>4</v>
      </c>
      <c r="B2262" s="4" t="s">
        <v>5</v>
      </c>
      <c r="C2262" s="4" t="s">
        <v>13</v>
      </c>
      <c r="D2262" s="4" t="s">
        <v>10</v>
      </c>
      <c r="E2262" s="4" t="s">
        <v>10</v>
      </c>
      <c r="F2262" s="4" t="s">
        <v>9</v>
      </c>
    </row>
    <row r="2263" spans="1:9">
      <c r="A2263" t="n">
        <v>17476</v>
      </c>
      <c r="B2263" s="59" t="n">
        <v>84</v>
      </c>
      <c r="C2263" s="7" t="n">
        <v>0</v>
      </c>
      <c r="D2263" s="7" t="n">
        <v>0</v>
      </c>
      <c r="E2263" s="7" t="n">
        <v>0</v>
      </c>
      <c r="F2263" s="7" t="n">
        <v>1053609165</v>
      </c>
    </row>
    <row r="2264" spans="1:9">
      <c r="A2264" t="s">
        <v>4</v>
      </c>
      <c r="B2264" s="4" t="s">
        <v>5</v>
      </c>
      <c r="C2264" s="4" t="s">
        <v>13</v>
      </c>
      <c r="D2264" s="4" t="s">
        <v>13</v>
      </c>
      <c r="E2264" s="4" t="s">
        <v>23</v>
      </c>
      <c r="F2264" s="4" t="s">
        <v>23</v>
      </c>
      <c r="G2264" s="4" t="s">
        <v>23</v>
      </c>
      <c r="H2264" s="4" t="s">
        <v>10</v>
      </c>
    </row>
    <row r="2265" spans="1:9">
      <c r="A2265" t="n">
        <v>17486</v>
      </c>
      <c r="B2265" s="50" t="n">
        <v>45</v>
      </c>
      <c r="C2265" s="7" t="n">
        <v>2</v>
      </c>
      <c r="D2265" s="7" t="n">
        <v>3</v>
      </c>
      <c r="E2265" s="7" t="n">
        <v>-0.649999976158142</v>
      </c>
      <c r="F2265" s="7" t="n">
        <v>9.30000019073486</v>
      </c>
      <c r="G2265" s="7" t="n">
        <v>295.820007324219</v>
      </c>
      <c r="H2265" s="7" t="n">
        <v>2000</v>
      </c>
    </row>
    <row r="2266" spans="1:9">
      <c r="A2266" t="s">
        <v>4</v>
      </c>
      <c r="B2266" s="4" t="s">
        <v>5</v>
      </c>
      <c r="C2266" s="4" t="s">
        <v>13</v>
      </c>
      <c r="D2266" s="4" t="s">
        <v>13</v>
      </c>
      <c r="E2266" s="4" t="s">
        <v>23</v>
      </c>
      <c r="F2266" s="4" t="s">
        <v>23</v>
      </c>
      <c r="G2266" s="4" t="s">
        <v>23</v>
      </c>
      <c r="H2266" s="4" t="s">
        <v>10</v>
      </c>
      <c r="I2266" s="4" t="s">
        <v>13</v>
      </c>
    </row>
    <row r="2267" spans="1:9">
      <c r="A2267" t="n">
        <v>17503</v>
      </c>
      <c r="B2267" s="50" t="n">
        <v>45</v>
      </c>
      <c r="C2267" s="7" t="n">
        <v>4</v>
      </c>
      <c r="D2267" s="7" t="n">
        <v>3</v>
      </c>
      <c r="E2267" s="7" t="n">
        <v>358.480010986328</v>
      </c>
      <c r="F2267" s="7" t="n">
        <v>139.220001220703</v>
      </c>
      <c r="G2267" s="7" t="n">
        <v>-5</v>
      </c>
      <c r="H2267" s="7" t="n">
        <v>2000</v>
      </c>
      <c r="I2267" s="7" t="n">
        <v>0</v>
      </c>
    </row>
    <row r="2268" spans="1:9">
      <c r="A2268" t="s">
        <v>4</v>
      </c>
      <c r="B2268" s="4" t="s">
        <v>5</v>
      </c>
      <c r="C2268" s="4" t="s">
        <v>13</v>
      </c>
      <c r="D2268" s="4" t="s">
        <v>13</v>
      </c>
      <c r="E2268" s="4" t="s">
        <v>23</v>
      </c>
      <c r="F2268" s="4" t="s">
        <v>10</v>
      </c>
    </row>
    <row r="2269" spans="1:9">
      <c r="A2269" t="n">
        <v>17521</v>
      </c>
      <c r="B2269" s="50" t="n">
        <v>45</v>
      </c>
      <c r="C2269" s="7" t="n">
        <v>5</v>
      </c>
      <c r="D2269" s="7" t="n">
        <v>3</v>
      </c>
      <c r="E2269" s="7" t="n">
        <v>1.70000004768372</v>
      </c>
      <c r="F2269" s="7" t="n">
        <v>2000</v>
      </c>
    </row>
    <row r="2270" spans="1:9">
      <c r="A2270" t="s">
        <v>4</v>
      </c>
      <c r="B2270" s="4" t="s">
        <v>5</v>
      </c>
      <c r="C2270" s="4" t="s">
        <v>10</v>
      </c>
      <c r="D2270" s="4" t="s">
        <v>10</v>
      </c>
      <c r="E2270" s="4" t="s">
        <v>10</v>
      </c>
    </row>
    <row r="2271" spans="1:9">
      <c r="A2271" t="n">
        <v>17530</v>
      </c>
      <c r="B2271" s="53" t="n">
        <v>61</v>
      </c>
      <c r="C2271" s="7" t="n">
        <v>29</v>
      </c>
      <c r="D2271" s="7" t="n">
        <v>0</v>
      </c>
      <c r="E2271" s="7" t="n">
        <v>1000</v>
      </c>
    </row>
    <row r="2272" spans="1:9">
      <c r="A2272" t="s">
        <v>4</v>
      </c>
      <c r="B2272" s="4" t="s">
        <v>5</v>
      </c>
      <c r="C2272" s="4" t="s">
        <v>10</v>
      </c>
      <c r="D2272" s="4" t="s">
        <v>13</v>
      </c>
      <c r="E2272" s="4" t="s">
        <v>6</v>
      </c>
      <c r="F2272" s="4" t="s">
        <v>23</v>
      </c>
      <c r="G2272" s="4" t="s">
        <v>23</v>
      </c>
      <c r="H2272" s="4" t="s">
        <v>23</v>
      </c>
    </row>
    <row r="2273" spans="1:9">
      <c r="A2273" t="n">
        <v>17537</v>
      </c>
      <c r="B2273" s="41" t="n">
        <v>48</v>
      </c>
      <c r="C2273" s="7" t="n">
        <v>29</v>
      </c>
      <c r="D2273" s="7" t="n">
        <v>0</v>
      </c>
      <c r="E2273" s="7" t="s">
        <v>184</v>
      </c>
      <c r="F2273" s="7" t="n">
        <v>-1</v>
      </c>
      <c r="G2273" s="7" t="n">
        <v>1</v>
      </c>
      <c r="H2273" s="7" t="n">
        <v>0</v>
      </c>
    </row>
    <row r="2274" spans="1:9">
      <c r="A2274" t="s">
        <v>4</v>
      </c>
      <c r="B2274" s="4" t="s">
        <v>5</v>
      </c>
      <c r="C2274" s="4" t="s">
        <v>13</v>
      </c>
      <c r="D2274" s="4" t="s">
        <v>10</v>
      </c>
      <c r="E2274" s="4" t="s">
        <v>6</v>
      </c>
      <c r="F2274" s="4" t="s">
        <v>6</v>
      </c>
      <c r="G2274" s="4" t="s">
        <v>6</v>
      </c>
      <c r="H2274" s="4" t="s">
        <v>6</v>
      </c>
    </row>
    <row r="2275" spans="1:9">
      <c r="A2275" t="n">
        <v>17564</v>
      </c>
      <c r="B2275" s="29" t="n">
        <v>51</v>
      </c>
      <c r="C2275" s="7" t="n">
        <v>3</v>
      </c>
      <c r="D2275" s="7" t="n">
        <v>29</v>
      </c>
      <c r="E2275" s="7" t="s">
        <v>73</v>
      </c>
      <c r="F2275" s="7" t="s">
        <v>138</v>
      </c>
      <c r="G2275" s="7" t="s">
        <v>75</v>
      </c>
      <c r="H2275" s="7" t="s">
        <v>76</v>
      </c>
    </row>
    <row r="2276" spans="1:9">
      <c r="A2276" t="s">
        <v>4</v>
      </c>
      <c r="B2276" s="4" t="s">
        <v>5</v>
      </c>
      <c r="C2276" s="4" t="s">
        <v>13</v>
      </c>
      <c r="D2276" s="4" t="s">
        <v>10</v>
      </c>
    </row>
    <row r="2277" spans="1:9">
      <c r="A2277" t="n">
        <v>17577</v>
      </c>
      <c r="B2277" s="50" t="n">
        <v>45</v>
      </c>
      <c r="C2277" s="7" t="n">
        <v>7</v>
      </c>
      <c r="D2277" s="7" t="n">
        <v>255</v>
      </c>
    </row>
    <row r="2278" spans="1:9">
      <c r="A2278" t="s">
        <v>4</v>
      </c>
      <c r="B2278" s="4" t="s">
        <v>5</v>
      </c>
      <c r="C2278" s="4" t="s">
        <v>13</v>
      </c>
      <c r="D2278" s="4" t="s">
        <v>10</v>
      </c>
      <c r="E2278" s="4" t="s">
        <v>10</v>
      </c>
      <c r="F2278" s="4" t="s">
        <v>9</v>
      </c>
    </row>
    <row r="2279" spans="1:9">
      <c r="A2279" t="n">
        <v>17581</v>
      </c>
      <c r="B2279" s="59" t="n">
        <v>84</v>
      </c>
      <c r="C2279" s="7" t="n">
        <v>1</v>
      </c>
      <c r="D2279" s="7" t="n">
        <v>0</v>
      </c>
      <c r="E2279" s="7" t="n">
        <v>0</v>
      </c>
      <c r="F2279" s="7" t="n">
        <v>0</v>
      </c>
    </row>
    <row r="2280" spans="1:9">
      <c r="A2280" t="s">
        <v>4</v>
      </c>
      <c r="B2280" s="4" t="s">
        <v>5</v>
      </c>
      <c r="C2280" s="4" t="s">
        <v>13</v>
      </c>
      <c r="D2280" s="4" t="s">
        <v>10</v>
      </c>
      <c r="E2280" s="4" t="s">
        <v>6</v>
      </c>
    </row>
    <row r="2281" spans="1:9">
      <c r="A2281" t="n">
        <v>17591</v>
      </c>
      <c r="B2281" s="29" t="n">
        <v>51</v>
      </c>
      <c r="C2281" s="7" t="n">
        <v>4</v>
      </c>
      <c r="D2281" s="7" t="n">
        <v>29</v>
      </c>
      <c r="E2281" s="7" t="s">
        <v>228</v>
      </c>
    </row>
    <row r="2282" spans="1:9">
      <c r="A2282" t="s">
        <v>4</v>
      </c>
      <c r="B2282" s="4" t="s">
        <v>5</v>
      </c>
      <c r="C2282" s="4" t="s">
        <v>10</v>
      </c>
    </row>
    <row r="2283" spans="1:9">
      <c r="A2283" t="n">
        <v>17604</v>
      </c>
      <c r="B2283" s="30" t="n">
        <v>16</v>
      </c>
      <c r="C2283" s="7" t="n">
        <v>0</v>
      </c>
    </row>
    <row r="2284" spans="1:9">
      <c r="A2284" t="s">
        <v>4</v>
      </c>
      <c r="B2284" s="4" t="s">
        <v>5</v>
      </c>
      <c r="C2284" s="4" t="s">
        <v>10</v>
      </c>
      <c r="D2284" s="4" t="s">
        <v>13</v>
      </c>
      <c r="E2284" s="4" t="s">
        <v>9</v>
      </c>
      <c r="F2284" s="4" t="s">
        <v>51</v>
      </c>
      <c r="G2284" s="4" t="s">
        <v>13</v>
      </c>
      <c r="H2284" s="4" t="s">
        <v>13</v>
      </c>
    </row>
    <row r="2285" spans="1:9">
      <c r="A2285" t="n">
        <v>17607</v>
      </c>
      <c r="B2285" s="31" t="n">
        <v>26</v>
      </c>
      <c r="C2285" s="7" t="n">
        <v>29</v>
      </c>
      <c r="D2285" s="7" t="n">
        <v>17</v>
      </c>
      <c r="E2285" s="7" t="n">
        <v>39386</v>
      </c>
      <c r="F2285" s="7" t="s">
        <v>229</v>
      </c>
      <c r="G2285" s="7" t="n">
        <v>2</v>
      </c>
      <c r="H2285" s="7" t="n">
        <v>0</v>
      </c>
    </row>
    <row r="2286" spans="1:9">
      <c r="A2286" t="s">
        <v>4</v>
      </c>
      <c r="B2286" s="4" t="s">
        <v>5</v>
      </c>
    </row>
    <row r="2287" spans="1:9">
      <c r="A2287" t="n">
        <v>17707</v>
      </c>
      <c r="B2287" s="32" t="n">
        <v>28</v>
      </c>
    </row>
    <row r="2288" spans="1:9">
      <c r="A2288" t="s">
        <v>4</v>
      </c>
      <c r="B2288" s="4" t="s">
        <v>5</v>
      </c>
      <c r="C2288" s="4" t="s">
        <v>10</v>
      </c>
      <c r="D2288" s="4" t="s">
        <v>13</v>
      </c>
    </row>
    <row r="2289" spans="1:8">
      <c r="A2289" t="n">
        <v>17708</v>
      </c>
      <c r="B2289" s="33" t="n">
        <v>89</v>
      </c>
      <c r="C2289" s="7" t="n">
        <v>65533</v>
      </c>
      <c r="D2289" s="7" t="n">
        <v>1</v>
      </c>
    </row>
    <row r="2290" spans="1:8">
      <c r="A2290" t="s">
        <v>4</v>
      </c>
      <c r="B2290" s="4" t="s">
        <v>5</v>
      </c>
      <c r="C2290" s="4" t="s">
        <v>13</v>
      </c>
      <c r="D2290" s="4" t="s">
        <v>10</v>
      </c>
      <c r="E2290" s="4" t="s">
        <v>23</v>
      </c>
    </row>
    <row r="2291" spans="1:8">
      <c r="A2291" t="n">
        <v>17712</v>
      </c>
      <c r="B2291" s="26" t="n">
        <v>58</v>
      </c>
      <c r="C2291" s="7" t="n">
        <v>101</v>
      </c>
      <c r="D2291" s="7" t="n">
        <v>300</v>
      </c>
      <c r="E2291" s="7" t="n">
        <v>1</v>
      </c>
    </row>
    <row r="2292" spans="1:8">
      <c r="A2292" t="s">
        <v>4</v>
      </c>
      <c r="B2292" s="4" t="s">
        <v>5</v>
      </c>
      <c r="C2292" s="4" t="s">
        <v>13</v>
      </c>
      <c r="D2292" s="4" t="s">
        <v>10</v>
      </c>
    </row>
    <row r="2293" spans="1:8">
      <c r="A2293" t="n">
        <v>17720</v>
      </c>
      <c r="B2293" s="26" t="n">
        <v>58</v>
      </c>
      <c r="C2293" s="7" t="n">
        <v>254</v>
      </c>
      <c r="D2293" s="7" t="n">
        <v>0</v>
      </c>
    </row>
    <row r="2294" spans="1:8">
      <c r="A2294" t="s">
        <v>4</v>
      </c>
      <c r="B2294" s="4" t="s">
        <v>5</v>
      </c>
      <c r="C2294" s="4" t="s">
        <v>13</v>
      </c>
      <c r="D2294" s="4" t="s">
        <v>13</v>
      </c>
      <c r="E2294" s="4" t="s">
        <v>23</v>
      </c>
      <c r="F2294" s="4" t="s">
        <v>23</v>
      </c>
      <c r="G2294" s="4" t="s">
        <v>23</v>
      </c>
      <c r="H2294" s="4" t="s">
        <v>10</v>
      </c>
    </row>
    <row r="2295" spans="1:8">
      <c r="A2295" t="n">
        <v>17724</v>
      </c>
      <c r="B2295" s="50" t="n">
        <v>45</v>
      </c>
      <c r="C2295" s="7" t="n">
        <v>2</v>
      </c>
      <c r="D2295" s="7" t="n">
        <v>3</v>
      </c>
      <c r="E2295" s="7" t="n">
        <v>0.0500000007450581</v>
      </c>
      <c r="F2295" s="7" t="n">
        <v>9.25</v>
      </c>
      <c r="G2295" s="7" t="n">
        <v>290.700012207031</v>
      </c>
      <c r="H2295" s="7" t="n">
        <v>0</v>
      </c>
    </row>
    <row r="2296" spans="1:8">
      <c r="A2296" t="s">
        <v>4</v>
      </c>
      <c r="B2296" s="4" t="s">
        <v>5</v>
      </c>
      <c r="C2296" s="4" t="s">
        <v>13</v>
      </c>
      <c r="D2296" s="4" t="s">
        <v>13</v>
      </c>
      <c r="E2296" s="4" t="s">
        <v>23</v>
      </c>
      <c r="F2296" s="4" t="s">
        <v>23</v>
      </c>
      <c r="G2296" s="4" t="s">
        <v>23</v>
      </c>
      <c r="H2296" s="4" t="s">
        <v>10</v>
      </c>
      <c r="I2296" s="4" t="s">
        <v>13</v>
      </c>
    </row>
    <row r="2297" spans="1:8">
      <c r="A2297" t="n">
        <v>17741</v>
      </c>
      <c r="B2297" s="50" t="n">
        <v>45</v>
      </c>
      <c r="C2297" s="7" t="n">
        <v>4</v>
      </c>
      <c r="D2297" s="7" t="n">
        <v>3</v>
      </c>
      <c r="E2297" s="7" t="n">
        <v>5</v>
      </c>
      <c r="F2297" s="7" t="n">
        <v>345</v>
      </c>
      <c r="G2297" s="7" t="n">
        <v>-5</v>
      </c>
      <c r="H2297" s="7" t="n">
        <v>0</v>
      </c>
      <c r="I2297" s="7" t="n">
        <v>0</v>
      </c>
    </row>
    <row r="2298" spans="1:8">
      <c r="A2298" t="s">
        <v>4</v>
      </c>
      <c r="B2298" s="4" t="s">
        <v>5</v>
      </c>
      <c r="C2298" s="4" t="s">
        <v>13</v>
      </c>
      <c r="D2298" s="4" t="s">
        <v>13</v>
      </c>
      <c r="E2298" s="4" t="s">
        <v>23</v>
      </c>
      <c r="F2298" s="4" t="s">
        <v>10</v>
      </c>
    </row>
    <row r="2299" spans="1:8">
      <c r="A2299" t="n">
        <v>17759</v>
      </c>
      <c r="B2299" s="50" t="n">
        <v>45</v>
      </c>
      <c r="C2299" s="7" t="n">
        <v>5</v>
      </c>
      <c r="D2299" s="7" t="n">
        <v>3</v>
      </c>
      <c r="E2299" s="7" t="n">
        <v>2.5</v>
      </c>
      <c r="F2299" s="7" t="n">
        <v>0</v>
      </c>
    </row>
    <row r="2300" spans="1:8">
      <c r="A2300" t="s">
        <v>4</v>
      </c>
      <c r="B2300" s="4" t="s">
        <v>5</v>
      </c>
      <c r="C2300" s="4" t="s">
        <v>13</v>
      </c>
      <c r="D2300" s="4" t="s">
        <v>13</v>
      </c>
      <c r="E2300" s="4" t="s">
        <v>23</v>
      </c>
      <c r="F2300" s="4" t="s">
        <v>10</v>
      </c>
    </row>
    <row r="2301" spans="1:8">
      <c r="A2301" t="n">
        <v>17768</v>
      </c>
      <c r="B2301" s="50" t="n">
        <v>45</v>
      </c>
      <c r="C2301" s="7" t="n">
        <v>11</v>
      </c>
      <c r="D2301" s="7" t="n">
        <v>3</v>
      </c>
      <c r="E2301" s="7" t="n">
        <v>34.5999984741211</v>
      </c>
      <c r="F2301" s="7" t="n">
        <v>0</v>
      </c>
    </row>
    <row r="2302" spans="1:8">
      <c r="A2302" t="s">
        <v>4</v>
      </c>
      <c r="B2302" s="4" t="s">
        <v>5</v>
      </c>
      <c r="C2302" s="4" t="s">
        <v>13</v>
      </c>
    </row>
    <row r="2303" spans="1:8">
      <c r="A2303" t="n">
        <v>17777</v>
      </c>
      <c r="B2303" s="49" t="n">
        <v>116</v>
      </c>
      <c r="C2303" s="7" t="n">
        <v>0</v>
      </c>
    </row>
    <row r="2304" spans="1:8">
      <c r="A2304" t="s">
        <v>4</v>
      </c>
      <c r="B2304" s="4" t="s">
        <v>5</v>
      </c>
      <c r="C2304" s="4" t="s">
        <v>13</v>
      </c>
      <c r="D2304" s="4" t="s">
        <v>10</v>
      </c>
    </row>
    <row r="2305" spans="1:9">
      <c r="A2305" t="n">
        <v>17779</v>
      </c>
      <c r="B2305" s="49" t="n">
        <v>116</v>
      </c>
      <c r="C2305" s="7" t="n">
        <v>2</v>
      </c>
      <c r="D2305" s="7" t="n">
        <v>1</v>
      </c>
    </row>
    <row r="2306" spans="1:9">
      <c r="A2306" t="s">
        <v>4</v>
      </c>
      <c r="B2306" s="4" t="s">
        <v>5</v>
      </c>
      <c r="C2306" s="4" t="s">
        <v>13</v>
      </c>
      <c r="D2306" s="4" t="s">
        <v>9</v>
      </c>
    </row>
    <row r="2307" spans="1:9">
      <c r="A2307" t="n">
        <v>17783</v>
      </c>
      <c r="B2307" s="49" t="n">
        <v>116</v>
      </c>
      <c r="C2307" s="7" t="n">
        <v>5</v>
      </c>
      <c r="D2307" s="7" t="n">
        <v>1103626240</v>
      </c>
    </row>
    <row r="2308" spans="1:9">
      <c r="A2308" t="s">
        <v>4</v>
      </c>
      <c r="B2308" s="4" t="s">
        <v>5</v>
      </c>
      <c r="C2308" s="4" t="s">
        <v>13</v>
      </c>
      <c r="D2308" s="4" t="s">
        <v>10</v>
      </c>
    </row>
    <row r="2309" spans="1:9">
      <c r="A2309" t="n">
        <v>17789</v>
      </c>
      <c r="B2309" s="49" t="n">
        <v>116</v>
      </c>
      <c r="C2309" s="7" t="n">
        <v>6</v>
      </c>
      <c r="D2309" s="7" t="n">
        <v>1</v>
      </c>
    </row>
    <row r="2310" spans="1:9">
      <c r="A2310" t="s">
        <v>4</v>
      </c>
      <c r="B2310" s="4" t="s">
        <v>5</v>
      </c>
      <c r="C2310" s="4" t="s">
        <v>10</v>
      </c>
      <c r="D2310" s="4" t="s">
        <v>13</v>
      </c>
      <c r="E2310" s="4" t="s">
        <v>6</v>
      </c>
      <c r="F2310" s="4" t="s">
        <v>23</v>
      </c>
      <c r="G2310" s="4" t="s">
        <v>23</v>
      </c>
      <c r="H2310" s="4" t="s">
        <v>23</v>
      </c>
    </row>
    <row r="2311" spans="1:9">
      <c r="A2311" t="n">
        <v>17793</v>
      </c>
      <c r="B2311" s="41" t="n">
        <v>48</v>
      </c>
      <c r="C2311" s="7" t="n">
        <v>18</v>
      </c>
      <c r="D2311" s="7" t="n">
        <v>0</v>
      </c>
      <c r="E2311" s="7" t="s">
        <v>100</v>
      </c>
      <c r="F2311" s="7" t="n">
        <v>-1</v>
      </c>
      <c r="G2311" s="7" t="n">
        <v>1</v>
      </c>
      <c r="H2311" s="7" t="n">
        <v>1.40129846432482e-45</v>
      </c>
    </row>
    <row r="2312" spans="1:9">
      <c r="A2312" t="s">
        <v>4</v>
      </c>
      <c r="B2312" s="4" t="s">
        <v>5</v>
      </c>
      <c r="C2312" s="4" t="s">
        <v>13</v>
      </c>
      <c r="D2312" s="4" t="s">
        <v>13</v>
      </c>
      <c r="E2312" s="4" t="s">
        <v>23</v>
      </c>
      <c r="F2312" s="4" t="s">
        <v>23</v>
      </c>
      <c r="G2312" s="4" t="s">
        <v>23</v>
      </c>
      <c r="H2312" s="4" t="s">
        <v>10</v>
      </c>
    </row>
    <row r="2313" spans="1:9">
      <c r="A2313" t="n">
        <v>17821</v>
      </c>
      <c r="B2313" s="50" t="n">
        <v>45</v>
      </c>
      <c r="C2313" s="7" t="n">
        <v>2</v>
      </c>
      <c r="D2313" s="7" t="n">
        <v>3</v>
      </c>
      <c r="E2313" s="7" t="n">
        <v>0.0500000007450581</v>
      </c>
      <c r="F2313" s="7" t="n">
        <v>9.25</v>
      </c>
      <c r="G2313" s="7" t="n">
        <v>289.700012207031</v>
      </c>
      <c r="H2313" s="7" t="n">
        <v>1500</v>
      </c>
    </row>
    <row r="2314" spans="1:9">
      <c r="A2314" t="s">
        <v>4</v>
      </c>
      <c r="B2314" s="4" t="s">
        <v>5</v>
      </c>
      <c r="C2314" s="4" t="s">
        <v>13</v>
      </c>
      <c r="D2314" s="4" t="s">
        <v>13</v>
      </c>
      <c r="E2314" s="4" t="s">
        <v>23</v>
      </c>
      <c r="F2314" s="4" t="s">
        <v>10</v>
      </c>
    </row>
    <row r="2315" spans="1:9">
      <c r="A2315" t="n">
        <v>17838</v>
      </c>
      <c r="B2315" s="50" t="n">
        <v>45</v>
      </c>
      <c r="C2315" s="7" t="n">
        <v>5</v>
      </c>
      <c r="D2315" s="7" t="n">
        <v>3</v>
      </c>
      <c r="E2315" s="7" t="n">
        <v>2</v>
      </c>
      <c r="F2315" s="7" t="n">
        <v>1500</v>
      </c>
    </row>
    <row r="2316" spans="1:9">
      <c r="A2316" t="s">
        <v>4</v>
      </c>
      <c r="B2316" s="4" t="s">
        <v>5</v>
      </c>
      <c r="C2316" s="4" t="s">
        <v>13</v>
      </c>
      <c r="D2316" s="4" t="s">
        <v>10</v>
      </c>
      <c r="E2316" s="4" t="s">
        <v>6</v>
      </c>
      <c r="F2316" s="4" t="s">
        <v>6</v>
      </c>
      <c r="G2316" s="4" t="s">
        <v>6</v>
      </c>
      <c r="H2316" s="4" t="s">
        <v>6</v>
      </c>
    </row>
    <row r="2317" spans="1:9">
      <c r="A2317" t="n">
        <v>17847</v>
      </c>
      <c r="B2317" s="29" t="n">
        <v>51</v>
      </c>
      <c r="C2317" s="7" t="n">
        <v>3</v>
      </c>
      <c r="D2317" s="7" t="n">
        <v>0</v>
      </c>
      <c r="E2317" s="7" t="s">
        <v>112</v>
      </c>
      <c r="F2317" s="7" t="s">
        <v>74</v>
      </c>
      <c r="G2317" s="7" t="s">
        <v>75</v>
      </c>
      <c r="H2317" s="7" t="s">
        <v>76</v>
      </c>
    </row>
    <row r="2318" spans="1:9">
      <c r="A2318" t="s">
        <v>4</v>
      </c>
      <c r="B2318" s="4" t="s">
        <v>5</v>
      </c>
      <c r="C2318" s="4" t="s">
        <v>13</v>
      </c>
      <c r="D2318" s="4" t="s">
        <v>10</v>
      </c>
      <c r="E2318" s="4" t="s">
        <v>6</v>
      </c>
      <c r="F2318" s="4" t="s">
        <v>6</v>
      </c>
      <c r="G2318" s="4" t="s">
        <v>6</v>
      </c>
      <c r="H2318" s="4" t="s">
        <v>6</v>
      </c>
    </row>
    <row r="2319" spans="1:9">
      <c r="A2319" t="n">
        <v>17868</v>
      </c>
      <c r="B2319" s="29" t="n">
        <v>51</v>
      </c>
      <c r="C2319" s="7" t="n">
        <v>3</v>
      </c>
      <c r="D2319" s="7" t="n">
        <v>18</v>
      </c>
      <c r="E2319" s="7" t="s">
        <v>230</v>
      </c>
      <c r="F2319" s="7" t="s">
        <v>74</v>
      </c>
      <c r="G2319" s="7" t="s">
        <v>75</v>
      </c>
      <c r="H2319" s="7" t="s">
        <v>76</v>
      </c>
    </row>
    <row r="2320" spans="1:9">
      <c r="A2320" t="s">
        <v>4</v>
      </c>
      <c r="B2320" s="4" t="s">
        <v>5</v>
      </c>
      <c r="C2320" s="4" t="s">
        <v>10</v>
      </c>
      <c r="D2320" s="4" t="s">
        <v>10</v>
      </c>
      <c r="E2320" s="4" t="s">
        <v>10</v>
      </c>
    </row>
    <row r="2321" spans="1:8">
      <c r="A2321" t="n">
        <v>17889</v>
      </c>
      <c r="B2321" s="53" t="n">
        <v>61</v>
      </c>
      <c r="C2321" s="7" t="n">
        <v>18</v>
      </c>
      <c r="D2321" s="7" t="n">
        <v>0</v>
      </c>
      <c r="E2321" s="7" t="n">
        <v>1000</v>
      </c>
    </row>
    <row r="2322" spans="1:8">
      <c r="A2322" t="s">
        <v>4</v>
      </c>
      <c r="B2322" s="4" t="s">
        <v>5</v>
      </c>
      <c r="C2322" s="4" t="s">
        <v>13</v>
      </c>
      <c r="D2322" s="4" t="s">
        <v>10</v>
      </c>
    </row>
    <row r="2323" spans="1:8">
      <c r="A2323" t="n">
        <v>17896</v>
      </c>
      <c r="B2323" s="50" t="n">
        <v>45</v>
      </c>
      <c r="C2323" s="7" t="n">
        <v>7</v>
      </c>
      <c r="D2323" s="7" t="n">
        <v>255</v>
      </c>
    </row>
    <row r="2324" spans="1:8">
      <c r="A2324" t="s">
        <v>4</v>
      </c>
      <c r="B2324" s="4" t="s">
        <v>5</v>
      </c>
      <c r="C2324" s="4" t="s">
        <v>10</v>
      </c>
      <c r="D2324" s="4" t="s">
        <v>10</v>
      </c>
      <c r="E2324" s="4" t="s">
        <v>10</v>
      </c>
    </row>
    <row r="2325" spans="1:8">
      <c r="A2325" t="n">
        <v>17900</v>
      </c>
      <c r="B2325" s="53" t="n">
        <v>61</v>
      </c>
      <c r="C2325" s="7" t="n">
        <v>18</v>
      </c>
      <c r="D2325" s="7" t="n">
        <v>0</v>
      </c>
      <c r="E2325" s="7" t="n">
        <v>1000</v>
      </c>
    </row>
    <row r="2326" spans="1:8">
      <c r="A2326" t="s">
        <v>4</v>
      </c>
      <c r="B2326" s="4" t="s">
        <v>5</v>
      </c>
      <c r="C2326" s="4" t="s">
        <v>13</v>
      </c>
      <c r="D2326" s="4" t="s">
        <v>10</v>
      </c>
      <c r="E2326" s="4" t="s">
        <v>6</v>
      </c>
    </row>
    <row r="2327" spans="1:8">
      <c r="A2327" t="n">
        <v>17907</v>
      </c>
      <c r="B2327" s="29" t="n">
        <v>51</v>
      </c>
      <c r="C2327" s="7" t="n">
        <v>4</v>
      </c>
      <c r="D2327" s="7" t="n">
        <v>18</v>
      </c>
      <c r="E2327" s="7" t="s">
        <v>231</v>
      </c>
    </row>
    <row r="2328" spans="1:8">
      <c r="A2328" t="s">
        <v>4</v>
      </c>
      <c r="B2328" s="4" t="s">
        <v>5</v>
      </c>
      <c r="C2328" s="4" t="s">
        <v>10</v>
      </c>
    </row>
    <row r="2329" spans="1:8">
      <c r="A2329" t="n">
        <v>17920</v>
      </c>
      <c r="B2329" s="30" t="n">
        <v>16</v>
      </c>
      <c r="C2329" s="7" t="n">
        <v>0</v>
      </c>
    </row>
    <row r="2330" spans="1:8">
      <c r="A2330" t="s">
        <v>4</v>
      </c>
      <c r="B2330" s="4" t="s">
        <v>5</v>
      </c>
      <c r="C2330" s="4" t="s">
        <v>10</v>
      </c>
      <c r="D2330" s="4" t="s">
        <v>13</v>
      </c>
      <c r="E2330" s="4" t="s">
        <v>9</v>
      </c>
      <c r="F2330" s="4" t="s">
        <v>51</v>
      </c>
      <c r="G2330" s="4" t="s">
        <v>13</v>
      </c>
      <c r="H2330" s="4" t="s">
        <v>13</v>
      </c>
    </row>
    <row r="2331" spans="1:8">
      <c r="A2331" t="n">
        <v>17923</v>
      </c>
      <c r="B2331" s="31" t="n">
        <v>26</v>
      </c>
      <c r="C2331" s="7" t="n">
        <v>18</v>
      </c>
      <c r="D2331" s="7" t="n">
        <v>17</v>
      </c>
      <c r="E2331" s="7" t="n">
        <v>17425</v>
      </c>
      <c r="F2331" s="7" t="s">
        <v>232</v>
      </c>
      <c r="G2331" s="7" t="n">
        <v>2</v>
      </c>
      <c r="H2331" s="7" t="n">
        <v>0</v>
      </c>
    </row>
    <row r="2332" spans="1:8">
      <c r="A2332" t="s">
        <v>4</v>
      </c>
      <c r="B2332" s="4" t="s">
        <v>5</v>
      </c>
    </row>
    <row r="2333" spans="1:8">
      <c r="A2333" t="n">
        <v>17964</v>
      </c>
      <c r="B2333" s="32" t="n">
        <v>28</v>
      </c>
    </row>
    <row r="2334" spans="1:8">
      <c r="A2334" t="s">
        <v>4</v>
      </c>
      <c r="B2334" s="4" t="s">
        <v>5</v>
      </c>
      <c r="C2334" s="4" t="s">
        <v>13</v>
      </c>
      <c r="D2334" s="4" t="s">
        <v>10</v>
      </c>
      <c r="E2334" s="4" t="s">
        <v>6</v>
      </c>
    </row>
    <row r="2335" spans="1:8">
      <c r="A2335" t="n">
        <v>17965</v>
      </c>
      <c r="B2335" s="29" t="n">
        <v>51</v>
      </c>
      <c r="C2335" s="7" t="n">
        <v>4</v>
      </c>
      <c r="D2335" s="7" t="n">
        <v>0</v>
      </c>
      <c r="E2335" s="7" t="s">
        <v>233</v>
      </c>
    </row>
    <row r="2336" spans="1:8">
      <c r="A2336" t="s">
        <v>4</v>
      </c>
      <c r="B2336" s="4" t="s">
        <v>5</v>
      </c>
      <c r="C2336" s="4" t="s">
        <v>10</v>
      </c>
    </row>
    <row r="2337" spans="1:8">
      <c r="A2337" t="n">
        <v>17979</v>
      </c>
      <c r="B2337" s="30" t="n">
        <v>16</v>
      </c>
      <c r="C2337" s="7" t="n">
        <v>0</v>
      </c>
    </row>
    <row r="2338" spans="1:8">
      <c r="A2338" t="s">
        <v>4</v>
      </c>
      <c r="B2338" s="4" t="s">
        <v>5</v>
      </c>
      <c r="C2338" s="4" t="s">
        <v>10</v>
      </c>
      <c r="D2338" s="4" t="s">
        <v>13</v>
      </c>
      <c r="E2338" s="4" t="s">
        <v>9</v>
      </c>
      <c r="F2338" s="4" t="s">
        <v>51</v>
      </c>
      <c r="G2338" s="4" t="s">
        <v>13</v>
      </c>
      <c r="H2338" s="4" t="s">
        <v>13</v>
      </c>
      <c r="I2338" s="4" t="s">
        <v>13</v>
      </c>
      <c r="J2338" s="4" t="s">
        <v>9</v>
      </c>
      <c r="K2338" s="4" t="s">
        <v>51</v>
      </c>
      <c r="L2338" s="4" t="s">
        <v>13</v>
      </c>
      <c r="M2338" s="4" t="s">
        <v>13</v>
      </c>
    </row>
    <row r="2339" spans="1:8">
      <c r="A2339" t="n">
        <v>17982</v>
      </c>
      <c r="B2339" s="31" t="n">
        <v>26</v>
      </c>
      <c r="C2339" s="7" t="n">
        <v>0</v>
      </c>
      <c r="D2339" s="7" t="n">
        <v>17</v>
      </c>
      <c r="E2339" s="7" t="n">
        <v>52763</v>
      </c>
      <c r="F2339" s="7" t="s">
        <v>234</v>
      </c>
      <c r="G2339" s="7" t="n">
        <v>2</v>
      </c>
      <c r="H2339" s="7" t="n">
        <v>3</v>
      </c>
      <c r="I2339" s="7" t="n">
        <v>17</v>
      </c>
      <c r="J2339" s="7" t="n">
        <v>52764</v>
      </c>
      <c r="K2339" s="7" t="s">
        <v>235</v>
      </c>
      <c r="L2339" s="7" t="n">
        <v>2</v>
      </c>
      <c r="M2339" s="7" t="n">
        <v>0</v>
      </c>
    </row>
    <row r="2340" spans="1:8">
      <c r="A2340" t="s">
        <v>4</v>
      </c>
      <c r="B2340" s="4" t="s">
        <v>5</v>
      </c>
    </row>
    <row r="2341" spans="1:8">
      <c r="A2341" t="n">
        <v>18133</v>
      </c>
      <c r="B2341" s="32" t="n">
        <v>28</v>
      </c>
    </row>
    <row r="2342" spans="1:8">
      <c r="A2342" t="s">
        <v>4</v>
      </c>
      <c r="B2342" s="4" t="s">
        <v>5</v>
      </c>
      <c r="C2342" s="4" t="s">
        <v>10</v>
      </c>
      <c r="D2342" s="4" t="s">
        <v>13</v>
      </c>
    </row>
    <row r="2343" spans="1:8">
      <c r="A2343" t="n">
        <v>18134</v>
      </c>
      <c r="B2343" s="33" t="n">
        <v>89</v>
      </c>
      <c r="C2343" s="7" t="n">
        <v>65533</v>
      </c>
      <c r="D2343" s="7" t="n">
        <v>1</v>
      </c>
    </row>
    <row r="2344" spans="1:8">
      <c r="A2344" t="s">
        <v>4</v>
      </c>
      <c r="B2344" s="4" t="s">
        <v>5</v>
      </c>
      <c r="C2344" s="4" t="s">
        <v>13</v>
      </c>
      <c r="D2344" s="4" t="s">
        <v>10</v>
      </c>
      <c r="E2344" s="4" t="s">
        <v>23</v>
      </c>
    </row>
    <row r="2345" spans="1:8">
      <c r="A2345" t="n">
        <v>18138</v>
      </c>
      <c r="B2345" s="26" t="n">
        <v>58</v>
      </c>
      <c r="C2345" s="7" t="n">
        <v>101</v>
      </c>
      <c r="D2345" s="7" t="n">
        <v>300</v>
      </c>
      <c r="E2345" s="7" t="n">
        <v>1</v>
      </c>
    </row>
    <row r="2346" spans="1:8">
      <c r="A2346" t="s">
        <v>4</v>
      </c>
      <c r="B2346" s="4" t="s">
        <v>5</v>
      </c>
      <c r="C2346" s="4" t="s">
        <v>13</v>
      </c>
      <c r="D2346" s="4" t="s">
        <v>10</v>
      </c>
    </row>
    <row r="2347" spans="1:8">
      <c r="A2347" t="n">
        <v>18146</v>
      </c>
      <c r="B2347" s="26" t="n">
        <v>58</v>
      </c>
      <c r="C2347" s="7" t="n">
        <v>254</v>
      </c>
      <c r="D2347" s="7" t="n">
        <v>0</v>
      </c>
    </row>
    <row r="2348" spans="1:8">
      <c r="A2348" t="s">
        <v>4</v>
      </c>
      <c r="B2348" s="4" t="s">
        <v>5</v>
      </c>
      <c r="C2348" s="4" t="s">
        <v>10</v>
      </c>
      <c r="D2348" s="4" t="s">
        <v>23</v>
      </c>
      <c r="E2348" s="4" t="s">
        <v>23</v>
      </c>
      <c r="F2348" s="4" t="s">
        <v>23</v>
      </c>
      <c r="G2348" s="4" t="s">
        <v>23</v>
      </c>
    </row>
    <row r="2349" spans="1:8">
      <c r="A2349" t="n">
        <v>18150</v>
      </c>
      <c r="B2349" s="39" t="n">
        <v>46</v>
      </c>
      <c r="C2349" s="7" t="n">
        <v>28</v>
      </c>
      <c r="D2349" s="7" t="n">
        <v>0.779999971389771</v>
      </c>
      <c r="E2349" s="7" t="n">
        <v>8</v>
      </c>
      <c r="F2349" s="7" t="n">
        <v>296.390014648438</v>
      </c>
      <c r="G2349" s="7" t="n">
        <v>177.100006103516</v>
      </c>
    </row>
    <row r="2350" spans="1:8">
      <c r="A2350" t="s">
        <v>4</v>
      </c>
      <c r="B2350" s="4" t="s">
        <v>5</v>
      </c>
      <c r="C2350" s="4" t="s">
        <v>13</v>
      </c>
      <c r="D2350" s="4" t="s">
        <v>13</v>
      </c>
      <c r="E2350" s="4" t="s">
        <v>23</v>
      </c>
      <c r="F2350" s="4" t="s">
        <v>23</v>
      </c>
      <c r="G2350" s="4" t="s">
        <v>23</v>
      </c>
      <c r="H2350" s="4" t="s">
        <v>10</v>
      </c>
    </row>
    <row r="2351" spans="1:8">
      <c r="A2351" t="n">
        <v>18169</v>
      </c>
      <c r="B2351" s="50" t="n">
        <v>45</v>
      </c>
      <c r="C2351" s="7" t="n">
        <v>2</v>
      </c>
      <c r="D2351" s="7" t="n">
        <v>3</v>
      </c>
      <c r="E2351" s="7" t="n">
        <v>0</v>
      </c>
      <c r="F2351" s="7" t="n">
        <v>9.30000019073486</v>
      </c>
      <c r="G2351" s="7" t="n">
        <v>291.75</v>
      </c>
      <c r="H2351" s="7" t="n">
        <v>0</v>
      </c>
    </row>
    <row r="2352" spans="1:8">
      <c r="A2352" t="s">
        <v>4</v>
      </c>
      <c r="B2352" s="4" t="s">
        <v>5</v>
      </c>
      <c r="C2352" s="4" t="s">
        <v>13</v>
      </c>
      <c r="D2352" s="4" t="s">
        <v>13</v>
      </c>
      <c r="E2352" s="4" t="s">
        <v>23</v>
      </c>
      <c r="F2352" s="4" t="s">
        <v>23</v>
      </c>
      <c r="G2352" s="4" t="s">
        <v>23</v>
      </c>
      <c r="H2352" s="4" t="s">
        <v>10</v>
      </c>
      <c r="I2352" s="4" t="s">
        <v>13</v>
      </c>
    </row>
    <row r="2353" spans="1:13">
      <c r="A2353" t="n">
        <v>18186</v>
      </c>
      <c r="B2353" s="50" t="n">
        <v>45</v>
      </c>
      <c r="C2353" s="7" t="n">
        <v>4</v>
      </c>
      <c r="D2353" s="7" t="n">
        <v>3</v>
      </c>
      <c r="E2353" s="7" t="n">
        <v>357</v>
      </c>
      <c r="F2353" s="7" t="n">
        <v>212</v>
      </c>
      <c r="G2353" s="7" t="n">
        <v>5</v>
      </c>
      <c r="H2353" s="7" t="n">
        <v>0</v>
      </c>
      <c r="I2353" s="7" t="n">
        <v>0</v>
      </c>
    </row>
    <row r="2354" spans="1:13">
      <c r="A2354" t="s">
        <v>4</v>
      </c>
      <c r="B2354" s="4" t="s">
        <v>5</v>
      </c>
      <c r="C2354" s="4" t="s">
        <v>13</v>
      </c>
      <c r="D2354" s="4" t="s">
        <v>13</v>
      </c>
      <c r="E2354" s="4" t="s">
        <v>23</v>
      </c>
      <c r="F2354" s="4" t="s">
        <v>10</v>
      </c>
    </row>
    <row r="2355" spans="1:13">
      <c r="A2355" t="n">
        <v>18204</v>
      </c>
      <c r="B2355" s="50" t="n">
        <v>45</v>
      </c>
      <c r="C2355" s="7" t="n">
        <v>5</v>
      </c>
      <c r="D2355" s="7" t="n">
        <v>3</v>
      </c>
      <c r="E2355" s="7" t="n">
        <v>4.5</v>
      </c>
      <c r="F2355" s="7" t="n">
        <v>0</v>
      </c>
    </row>
    <row r="2356" spans="1:13">
      <c r="A2356" t="s">
        <v>4</v>
      </c>
      <c r="B2356" s="4" t="s">
        <v>5</v>
      </c>
      <c r="C2356" s="4" t="s">
        <v>13</v>
      </c>
      <c r="D2356" s="4" t="s">
        <v>13</v>
      </c>
      <c r="E2356" s="4" t="s">
        <v>23</v>
      </c>
      <c r="F2356" s="4" t="s">
        <v>10</v>
      </c>
    </row>
    <row r="2357" spans="1:13">
      <c r="A2357" t="n">
        <v>18213</v>
      </c>
      <c r="B2357" s="50" t="n">
        <v>45</v>
      </c>
      <c r="C2357" s="7" t="n">
        <v>11</v>
      </c>
      <c r="D2357" s="7" t="n">
        <v>3</v>
      </c>
      <c r="E2357" s="7" t="n">
        <v>38</v>
      </c>
      <c r="F2357" s="7" t="n">
        <v>0</v>
      </c>
    </row>
    <row r="2358" spans="1:13">
      <c r="A2358" t="s">
        <v>4</v>
      </c>
      <c r="B2358" s="4" t="s">
        <v>5</v>
      </c>
      <c r="C2358" s="4" t="s">
        <v>13</v>
      </c>
    </row>
    <row r="2359" spans="1:13">
      <c r="A2359" t="n">
        <v>18222</v>
      </c>
      <c r="B2359" s="49" t="n">
        <v>116</v>
      </c>
      <c r="C2359" s="7" t="n">
        <v>0</v>
      </c>
    </row>
    <row r="2360" spans="1:13">
      <c r="A2360" t="s">
        <v>4</v>
      </c>
      <c r="B2360" s="4" t="s">
        <v>5</v>
      </c>
      <c r="C2360" s="4" t="s">
        <v>13</v>
      </c>
      <c r="D2360" s="4" t="s">
        <v>10</v>
      </c>
    </row>
    <row r="2361" spans="1:13">
      <c r="A2361" t="n">
        <v>18224</v>
      </c>
      <c r="B2361" s="49" t="n">
        <v>116</v>
      </c>
      <c r="C2361" s="7" t="n">
        <v>2</v>
      </c>
      <c r="D2361" s="7" t="n">
        <v>1</v>
      </c>
    </row>
    <row r="2362" spans="1:13">
      <c r="A2362" t="s">
        <v>4</v>
      </c>
      <c r="B2362" s="4" t="s">
        <v>5</v>
      </c>
      <c r="C2362" s="4" t="s">
        <v>13</v>
      </c>
      <c r="D2362" s="4" t="s">
        <v>9</v>
      </c>
    </row>
    <row r="2363" spans="1:13">
      <c r="A2363" t="n">
        <v>18228</v>
      </c>
      <c r="B2363" s="49" t="n">
        <v>116</v>
      </c>
      <c r="C2363" s="7" t="n">
        <v>5</v>
      </c>
      <c r="D2363" s="7" t="n">
        <v>1103626240</v>
      </c>
    </row>
    <row r="2364" spans="1:13">
      <c r="A2364" t="s">
        <v>4</v>
      </c>
      <c r="B2364" s="4" t="s">
        <v>5</v>
      </c>
      <c r="C2364" s="4" t="s">
        <v>13</v>
      </c>
      <c r="D2364" s="4" t="s">
        <v>10</v>
      </c>
    </row>
    <row r="2365" spans="1:13">
      <c r="A2365" t="n">
        <v>18234</v>
      </c>
      <c r="B2365" s="49" t="n">
        <v>116</v>
      </c>
      <c r="C2365" s="7" t="n">
        <v>6</v>
      </c>
      <c r="D2365" s="7" t="n">
        <v>1</v>
      </c>
    </row>
    <row r="2366" spans="1:13">
      <c r="A2366" t="s">
        <v>4</v>
      </c>
      <c r="B2366" s="4" t="s">
        <v>5</v>
      </c>
      <c r="C2366" s="4" t="s">
        <v>13</v>
      </c>
      <c r="D2366" s="4" t="s">
        <v>13</v>
      </c>
      <c r="E2366" s="4" t="s">
        <v>23</v>
      </c>
      <c r="F2366" s="4" t="s">
        <v>23</v>
      </c>
      <c r="G2366" s="4" t="s">
        <v>23</v>
      </c>
      <c r="H2366" s="4" t="s">
        <v>10</v>
      </c>
      <c r="I2366" s="4" t="s">
        <v>13</v>
      </c>
    </row>
    <row r="2367" spans="1:13">
      <c r="A2367" t="n">
        <v>18238</v>
      </c>
      <c r="B2367" s="50" t="n">
        <v>45</v>
      </c>
      <c r="C2367" s="7" t="n">
        <v>4</v>
      </c>
      <c r="D2367" s="7" t="n">
        <v>3</v>
      </c>
      <c r="E2367" s="7" t="n">
        <v>357</v>
      </c>
      <c r="F2367" s="7" t="n">
        <v>205</v>
      </c>
      <c r="G2367" s="7" t="n">
        <v>5</v>
      </c>
      <c r="H2367" s="7" t="n">
        <v>10000</v>
      </c>
      <c r="I2367" s="7" t="n">
        <v>0</v>
      </c>
    </row>
    <row r="2368" spans="1:13">
      <c r="A2368" t="s">
        <v>4</v>
      </c>
      <c r="B2368" s="4" t="s">
        <v>5</v>
      </c>
      <c r="C2368" s="4" t="s">
        <v>13</v>
      </c>
      <c r="D2368" s="4" t="s">
        <v>13</v>
      </c>
      <c r="E2368" s="4" t="s">
        <v>23</v>
      </c>
      <c r="F2368" s="4" t="s">
        <v>10</v>
      </c>
    </row>
    <row r="2369" spans="1:9">
      <c r="A2369" t="n">
        <v>18256</v>
      </c>
      <c r="B2369" s="50" t="n">
        <v>45</v>
      </c>
      <c r="C2369" s="7" t="n">
        <v>5</v>
      </c>
      <c r="D2369" s="7" t="n">
        <v>3</v>
      </c>
      <c r="E2369" s="7" t="n">
        <v>4</v>
      </c>
      <c r="F2369" s="7" t="n">
        <v>10000</v>
      </c>
    </row>
    <row r="2370" spans="1:9">
      <c r="A2370" t="s">
        <v>4</v>
      </c>
      <c r="B2370" s="4" t="s">
        <v>5</v>
      </c>
      <c r="C2370" s="4" t="s">
        <v>13</v>
      </c>
      <c r="D2370" s="4" t="s">
        <v>10</v>
      </c>
    </row>
    <row r="2371" spans="1:9">
      <c r="A2371" t="n">
        <v>18265</v>
      </c>
      <c r="B2371" s="26" t="n">
        <v>58</v>
      </c>
      <c r="C2371" s="7" t="n">
        <v>255</v>
      </c>
      <c r="D2371" s="7" t="n">
        <v>0</v>
      </c>
    </row>
    <row r="2372" spans="1:9">
      <c r="A2372" t="s">
        <v>4</v>
      </c>
      <c r="B2372" s="4" t="s">
        <v>5</v>
      </c>
      <c r="C2372" s="4" t="s">
        <v>10</v>
      </c>
      <c r="D2372" s="4" t="s">
        <v>13</v>
      </c>
      <c r="E2372" s="4" t="s">
        <v>23</v>
      </c>
      <c r="F2372" s="4" t="s">
        <v>10</v>
      </c>
    </row>
    <row r="2373" spans="1:9">
      <c r="A2373" t="n">
        <v>18269</v>
      </c>
      <c r="B2373" s="54" t="n">
        <v>59</v>
      </c>
      <c r="C2373" s="7" t="n">
        <v>28</v>
      </c>
      <c r="D2373" s="7" t="n">
        <v>13</v>
      </c>
      <c r="E2373" s="7" t="n">
        <v>0.150000005960464</v>
      </c>
      <c r="F2373" s="7" t="n">
        <v>0</v>
      </c>
    </row>
    <row r="2374" spans="1:9">
      <c r="A2374" t="s">
        <v>4</v>
      </c>
      <c r="B2374" s="4" t="s">
        <v>5</v>
      </c>
      <c r="C2374" s="4" t="s">
        <v>10</v>
      </c>
    </row>
    <row r="2375" spans="1:9">
      <c r="A2375" t="n">
        <v>18279</v>
      </c>
      <c r="B2375" s="30" t="n">
        <v>16</v>
      </c>
      <c r="C2375" s="7" t="n">
        <v>50</v>
      </c>
    </row>
    <row r="2376" spans="1:9">
      <c r="A2376" t="s">
        <v>4</v>
      </c>
      <c r="B2376" s="4" t="s">
        <v>5</v>
      </c>
      <c r="C2376" s="4" t="s">
        <v>10</v>
      </c>
      <c r="D2376" s="4" t="s">
        <v>13</v>
      </c>
      <c r="E2376" s="4" t="s">
        <v>23</v>
      </c>
      <c r="F2376" s="4" t="s">
        <v>10</v>
      </c>
    </row>
    <row r="2377" spans="1:9">
      <c r="A2377" t="n">
        <v>18282</v>
      </c>
      <c r="B2377" s="54" t="n">
        <v>59</v>
      </c>
      <c r="C2377" s="7" t="n">
        <v>29</v>
      </c>
      <c r="D2377" s="7" t="n">
        <v>16</v>
      </c>
      <c r="E2377" s="7" t="n">
        <v>0.150000005960464</v>
      </c>
      <c r="F2377" s="7" t="n">
        <v>0</v>
      </c>
    </row>
    <row r="2378" spans="1:9">
      <c r="A2378" t="s">
        <v>4</v>
      </c>
      <c r="B2378" s="4" t="s">
        <v>5</v>
      </c>
      <c r="C2378" s="4" t="s">
        <v>10</v>
      </c>
    </row>
    <row r="2379" spans="1:9">
      <c r="A2379" t="n">
        <v>18292</v>
      </c>
      <c r="B2379" s="30" t="n">
        <v>16</v>
      </c>
      <c r="C2379" s="7" t="n">
        <v>1000</v>
      </c>
    </row>
    <row r="2380" spans="1:9">
      <c r="A2380" t="s">
        <v>4</v>
      </c>
      <c r="B2380" s="4" t="s">
        <v>5</v>
      </c>
      <c r="C2380" s="4" t="s">
        <v>13</v>
      </c>
      <c r="D2380" s="4" t="s">
        <v>10</v>
      </c>
      <c r="E2380" s="4" t="s">
        <v>6</v>
      </c>
    </row>
    <row r="2381" spans="1:9">
      <c r="A2381" t="n">
        <v>18295</v>
      </c>
      <c r="B2381" s="29" t="n">
        <v>51</v>
      </c>
      <c r="C2381" s="7" t="n">
        <v>4</v>
      </c>
      <c r="D2381" s="7" t="n">
        <v>28</v>
      </c>
      <c r="E2381" s="7" t="s">
        <v>114</v>
      </c>
    </row>
    <row r="2382" spans="1:9">
      <c r="A2382" t="s">
        <v>4</v>
      </c>
      <c r="B2382" s="4" t="s">
        <v>5</v>
      </c>
      <c r="C2382" s="4" t="s">
        <v>10</v>
      </c>
    </row>
    <row r="2383" spans="1:9">
      <c r="A2383" t="n">
        <v>18309</v>
      </c>
      <c r="B2383" s="30" t="n">
        <v>16</v>
      </c>
      <c r="C2383" s="7" t="n">
        <v>0</v>
      </c>
    </row>
    <row r="2384" spans="1:9">
      <c r="A2384" t="s">
        <v>4</v>
      </c>
      <c r="B2384" s="4" t="s">
        <v>5</v>
      </c>
      <c r="C2384" s="4" t="s">
        <v>10</v>
      </c>
      <c r="D2384" s="4" t="s">
        <v>13</v>
      </c>
      <c r="E2384" s="4" t="s">
        <v>9</v>
      </c>
      <c r="F2384" s="4" t="s">
        <v>51</v>
      </c>
      <c r="G2384" s="4" t="s">
        <v>13</v>
      </c>
      <c r="H2384" s="4" t="s">
        <v>13</v>
      </c>
    </row>
    <row r="2385" spans="1:8">
      <c r="A2385" t="n">
        <v>18312</v>
      </c>
      <c r="B2385" s="31" t="n">
        <v>26</v>
      </c>
      <c r="C2385" s="7" t="n">
        <v>28</v>
      </c>
      <c r="D2385" s="7" t="n">
        <v>17</v>
      </c>
      <c r="E2385" s="7" t="n">
        <v>33407</v>
      </c>
      <c r="F2385" s="7" t="s">
        <v>236</v>
      </c>
      <c r="G2385" s="7" t="n">
        <v>2</v>
      </c>
      <c r="H2385" s="7" t="n">
        <v>0</v>
      </c>
    </row>
    <row r="2386" spans="1:8">
      <c r="A2386" t="s">
        <v>4</v>
      </c>
      <c r="B2386" s="4" t="s">
        <v>5</v>
      </c>
    </row>
    <row r="2387" spans="1:8">
      <c r="A2387" t="n">
        <v>18332</v>
      </c>
      <c r="B2387" s="32" t="n">
        <v>28</v>
      </c>
    </row>
    <row r="2388" spans="1:8">
      <c r="A2388" t="s">
        <v>4</v>
      </c>
      <c r="B2388" s="4" t="s">
        <v>5</v>
      </c>
      <c r="C2388" s="4" t="s">
        <v>13</v>
      </c>
      <c r="D2388" s="4" t="s">
        <v>10</v>
      </c>
      <c r="E2388" s="4" t="s">
        <v>6</v>
      </c>
    </row>
    <row r="2389" spans="1:8">
      <c r="A2389" t="n">
        <v>18333</v>
      </c>
      <c r="B2389" s="29" t="n">
        <v>51</v>
      </c>
      <c r="C2389" s="7" t="n">
        <v>4</v>
      </c>
      <c r="D2389" s="7" t="n">
        <v>29</v>
      </c>
      <c r="E2389" s="7" t="s">
        <v>221</v>
      </c>
    </row>
    <row r="2390" spans="1:8">
      <c r="A2390" t="s">
        <v>4</v>
      </c>
      <c r="B2390" s="4" t="s">
        <v>5</v>
      </c>
      <c r="C2390" s="4" t="s">
        <v>10</v>
      </c>
    </row>
    <row r="2391" spans="1:8">
      <c r="A2391" t="n">
        <v>18347</v>
      </c>
      <c r="B2391" s="30" t="n">
        <v>16</v>
      </c>
      <c r="C2391" s="7" t="n">
        <v>0</v>
      </c>
    </row>
    <row r="2392" spans="1:8">
      <c r="A2392" t="s">
        <v>4</v>
      </c>
      <c r="B2392" s="4" t="s">
        <v>5</v>
      </c>
      <c r="C2392" s="4" t="s">
        <v>10</v>
      </c>
      <c r="D2392" s="4" t="s">
        <v>13</v>
      </c>
      <c r="E2392" s="4" t="s">
        <v>9</v>
      </c>
      <c r="F2392" s="4" t="s">
        <v>51</v>
      </c>
      <c r="G2392" s="4" t="s">
        <v>13</v>
      </c>
      <c r="H2392" s="4" t="s">
        <v>13</v>
      </c>
    </row>
    <row r="2393" spans="1:8">
      <c r="A2393" t="n">
        <v>18350</v>
      </c>
      <c r="B2393" s="31" t="n">
        <v>26</v>
      </c>
      <c r="C2393" s="7" t="n">
        <v>29</v>
      </c>
      <c r="D2393" s="7" t="n">
        <v>17</v>
      </c>
      <c r="E2393" s="7" t="n">
        <v>39387</v>
      </c>
      <c r="F2393" s="7" t="s">
        <v>237</v>
      </c>
      <c r="G2393" s="7" t="n">
        <v>2</v>
      </c>
      <c r="H2393" s="7" t="n">
        <v>0</v>
      </c>
    </row>
    <row r="2394" spans="1:8">
      <c r="A2394" t="s">
        <v>4</v>
      </c>
      <c r="B2394" s="4" t="s">
        <v>5</v>
      </c>
    </row>
    <row r="2395" spans="1:8">
      <c r="A2395" t="n">
        <v>18493</v>
      </c>
      <c r="B2395" s="32" t="n">
        <v>28</v>
      </c>
    </row>
    <row r="2396" spans="1:8">
      <c r="A2396" t="s">
        <v>4</v>
      </c>
      <c r="B2396" s="4" t="s">
        <v>5</v>
      </c>
      <c r="C2396" s="4" t="s">
        <v>13</v>
      </c>
      <c r="D2396" s="4" t="s">
        <v>10</v>
      </c>
      <c r="E2396" s="4" t="s">
        <v>23</v>
      </c>
    </row>
    <row r="2397" spans="1:8">
      <c r="A2397" t="n">
        <v>18494</v>
      </c>
      <c r="B2397" s="26" t="n">
        <v>58</v>
      </c>
      <c r="C2397" s="7" t="n">
        <v>101</v>
      </c>
      <c r="D2397" s="7" t="n">
        <v>300</v>
      </c>
      <c r="E2397" s="7" t="n">
        <v>1</v>
      </c>
    </row>
    <row r="2398" spans="1:8">
      <c r="A2398" t="s">
        <v>4</v>
      </c>
      <c r="B2398" s="4" t="s">
        <v>5</v>
      </c>
      <c r="C2398" s="4" t="s">
        <v>13</v>
      </c>
      <c r="D2398" s="4" t="s">
        <v>10</v>
      </c>
    </row>
    <row r="2399" spans="1:8">
      <c r="A2399" t="n">
        <v>18502</v>
      </c>
      <c r="B2399" s="26" t="n">
        <v>58</v>
      </c>
      <c r="C2399" s="7" t="n">
        <v>254</v>
      </c>
      <c r="D2399" s="7" t="n">
        <v>0</v>
      </c>
    </row>
    <row r="2400" spans="1:8">
      <c r="A2400" t="s">
        <v>4</v>
      </c>
      <c r="B2400" s="4" t="s">
        <v>5</v>
      </c>
      <c r="C2400" s="4" t="s">
        <v>13</v>
      </c>
      <c r="D2400" s="4" t="s">
        <v>10</v>
      </c>
      <c r="E2400" s="4" t="s">
        <v>10</v>
      </c>
      <c r="F2400" s="4" t="s">
        <v>9</v>
      </c>
    </row>
    <row r="2401" spans="1:8">
      <c r="A2401" t="n">
        <v>18506</v>
      </c>
      <c r="B2401" s="59" t="n">
        <v>84</v>
      </c>
      <c r="C2401" s="7" t="n">
        <v>0</v>
      </c>
      <c r="D2401" s="7" t="n">
        <v>0</v>
      </c>
      <c r="E2401" s="7" t="n">
        <v>0</v>
      </c>
      <c r="F2401" s="7" t="n">
        <v>1056964608</v>
      </c>
    </row>
    <row r="2402" spans="1:8">
      <c r="A2402" t="s">
        <v>4</v>
      </c>
      <c r="B2402" s="4" t="s">
        <v>5</v>
      </c>
      <c r="C2402" s="4" t="s">
        <v>13</v>
      </c>
      <c r="D2402" s="4" t="s">
        <v>13</v>
      </c>
      <c r="E2402" s="4" t="s">
        <v>23</v>
      </c>
      <c r="F2402" s="4" t="s">
        <v>23</v>
      </c>
      <c r="G2402" s="4" t="s">
        <v>23</v>
      </c>
      <c r="H2402" s="4" t="s">
        <v>10</v>
      </c>
    </row>
    <row r="2403" spans="1:8">
      <c r="A2403" t="n">
        <v>18516</v>
      </c>
      <c r="B2403" s="50" t="n">
        <v>45</v>
      </c>
      <c r="C2403" s="7" t="n">
        <v>2</v>
      </c>
      <c r="D2403" s="7" t="n">
        <v>3</v>
      </c>
      <c r="E2403" s="7" t="n">
        <v>0.600000023841858</v>
      </c>
      <c r="F2403" s="7" t="n">
        <v>9.38000011444092</v>
      </c>
      <c r="G2403" s="7" t="n">
        <v>296.989990234375</v>
      </c>
      <c r="H2403" s="7" t="n">
        <v>0</v>
      </c>
    </row>
    <row r="2404" spans="1:8">
      <c r="A2404" t="s">
        <v>4</v>
      </c>
      <c r="B2404" s="4" t="s">
        <v>5</v>
      </c>
      <c r="C2404" s="4" t="s">
        <v>13</v>
      </c>
      <c r="D2404" s="4" t="s">
        <v>13</v>
      </c>
      <c r="E2404" s="4" t="s">
        <v>23</v>
      </c>
      <c r="F2404" s="4" t="s">
        <v>23</v>
      </c>
      <c r="G2404" s="4" t="s">
        <v>23</v>
      </c>
      <c r="H2404" s="4" t="s">
        <v>10</v>
      </c>
      <c r="I2404" s="4" t="s">
        <v>13</v>
      </c>
    </row>
    <row r="2405" spans="1:8">
      <c r="A2405" t="n">
        <v>18533</v>
      </c>
      <c r="B2405" s="50" t="n">
        <v>45</v>
      </c>
      <c r="C2405" s="7" t="n">
        <v>4</v>
      </c>
      <c r="D2405" s="7" t="n">
        <v>3</v>
      </c>
      <c r="E2405" s="7" t="n">
        <v>359.429992675781</v>
      </c>
      <c r="F2405" s="7" t="n">
        <v>207.979995727539</v>
      </c>
      <c r="G2405" s="7" t="n">
        <v>5</v>
      </c>
      <c r="H2405" s="7" t="n">
        <v>0</v>
      </c>
      <c r="I2405" s="7" t="n">
        <v>0</v>
      </c>
    </row>
    <row r="2406" spans="1:8">
      <c r="A2406" t="s">
        <v>4</v>
      </c>
      <c r="B2406" s="4" t="s">
        <v>5</v>
      </c>
      <c r="C2406" s="4" t="s">
        <v>13</v>
      </c>
      <c r="D2406" s="4" t="s">
        <v>13</v>
      </c>
      <c r="E2406" s="4" t="s">
        <v>23</v>
      </c>
      <c r="F2406" s="4" t="s">
        <v>10</v>
      </c>
    </row>
    <row r="2407" spans="1:8">
      <c r="A2407" t="n">
        <v>18551</v>
      </c>
      <c r="B2407" s="50" t="n">
        <v>45</v>
      </c>
      <c r="C2407" s="7" t="n">
        <v>5</v>
      </c>
      <c r="D2407" s="7" t="n">
        <v>3</v>
      </c>
      <c r="E2407" s="7" t="n">
        <v>3</v>
      </c>
      <c r="F2407" s="7" t="n">
        <v>0</v>
      </c>
    </row>
    <row r="2408" spans="1:8">
      <c r="A2408" t="s">
        <v>4</v>
      </c>
      <c r="B2408" s="4" t="s">
        <v>5</v>
      </c>
      <c r="C2408" s="4" t="s">
        <v>13</v>
      </c>
      <c r="D2408" s="4" t="s">
        <v>13</v>
      </c>
      <c r="E2408" s="4" t="s">
        <v>23</v>
      </c>
      <c r="F2408" s="4" t="s">
        <v>10</v>
      </c>
    </row>
    <row r="2409" spans="1:8">
      <c r="A2409" t="n">
        <v>18560</v>
      </c>
      <c r="B2409" s="50" t="n">
        <v>45</v>
      </c>
      <c r="C2409" s="7" t="n">
        <v>5</v>
      </c>
      <c r="D2409" s="7" t="n">
        <v>3</v>
      </c>
      <c r="E2409" s="7" t="n">
        <v>4</v>
      </c>
      <c r="F2409" s="7" t="n">
        <v>1500</v>
      </c>
    </row>
    <row r="2410" spans="1:8">
      <c r="A2410" t="s">
        <v>4</v>
      </c>
      <c r="B2410" s="4" t="s">
        <v>5</v>
      </c>
      <c r="C2410" s="4" t="s">
        <v>13</v>
      </c>
      <c r="D2410" s="4" t="s">
        <v>13</v>
      </c>
      <c r="E2410" s="4" t="s">
        <v>23</v>
      </c>
      <c r="F2410" s="4" t="s">
        <v>10</v>
      </c>
    </row>
    <row r="2411" spans="1:8">
      <c r="A2411" t="n">
        <v>18569</v>
      </c>
      <c r="B2411" s="50" t="n">
        <v>45</v>
      </c>
      <c r="C2411" s="7" t="n">
        <v>11</v>
      </c>
      <c r="D2411" s="7" t="n">
        <v>3</v>
      </c>
      <c r="E2411" s="7" t="n">
        <v>38</v>
      </c>
      <c r="F2411" s="7" t="n">
        <v>0</v>
      </c>
    </row>
    <row r="2412" spans="1:8">
      <c r="A2412" t="s">
        <v>4</v>
      </c>
      <c r="B2412" s="4" t="s">
        <v>5</v>
      </c>
      <c r="C2412" s="4" t="s">
        <v>13</v>
      </c>
      <c r="D2412" s="4" t="s">
        <v>10</v>
      </c>
      <c r="E2412" s="4" t="s">
        <v>6</v>
      </c>
      <c r="F2412" s="4" t="s">
        <v>6</v>
      </c>
      <c r="G2412" s="4" t="s">
        <v>6</v>
      </c>
      <c r="H2412" s="4" t="s">
        <v>6</v>
      </c>
    </row>
    <row r="2413" spans="1:8">
      <c r="A2413" t="n">
        <v>18578</v>
      </c>
      <c r="B2413" s="29" t="n">
        <v>51</v>
      </c>
      <c r="C2413" s="7" t="n">
        <v>3</v>
      </c>
      <c r="D2413" s="7" t="n">
        <v>29</v>
      </c>
      <c r="E2413" s="7" t="s">
        <v>73</v>
      </c>
      <c r="F2413" s="7" t="s">
        <v>74</v>
      </c>
      <c r="G2413" s="7" t="s">
        <v>75</v>
      </c>
      <c r="H2413" s="7" t="s">
        <v>76</v>
      </c>
    </row>
    <row r="2414" spans="1:8">
      <c r="A2414" t="s">
        <v>4</v>
      </c>
      <c r="B2414" s="4" t="s">
        <v>5</v>
      </c>
      <c r="C2414" s="4" t="s">
        <v>10</v>
      </c>
      <c r="D2414" s="4" t="s">
        <v>13</v>
      </c>
      <c r="E2414" s="4" t="s">
        <v>6</v>
      </c>
      <c r="F2414" s="4" t="s">
        <v>23</v>
      </c>
      <c r="G2414" s="4" t="s">
        <v>23</v>
      </c>
      <c r="H2414" s="4" t="s">
        <v>23</v>
      </c>
    </row>
    <row r="2415" spans="1:8">
      <c r="A2415" t="n">
        <v>18591</v>
      </c>
      <c r="B2415" s="41" t="n">
        <v>48</v>
      </c>
      <c r="C2415" s="7" t="n">
        <v>29</v>
      </c>
      <c r="D2415" s="7" t="n">
        <v>0</v>
      </c>
      <c r="E2415" s="7" t="s">
        <v>185</v>
      </c>
      <c r="F2415" s="7" t="n">
        <v>-1</v>
      </c>
      <c r="G2415" s="7" t="n">
        <v>1</v>
      </c>
      <c r="H2415" s="7" t="n">
        <v>0</v>
      </c>
    </row>
    <row r="2416" spans="1:8">
      <c r="A2416" t="s">
        <v>4</v>
      </c>
      <c r="B2416" s="4" t="s">
        <v>5</v>
      </c>
      <c r="C2416" s="4" t="s">
        <v>10</v>
      </c>
    </row>
    <row r="2417" spans="1:9">
      <c r="A2417" t="n">
        <v>18617</v>
      </c>
      <c r="B2417" s="30" t="n">
        <v>16</v>
      </c>
      <c r="C2417" s="7" t="n">
        <v>800</v>
      </c>
    </row>
    <row r="2418" spans="1:9">
      <c r="A2418" t="s">
        <v>4</v>
      </c>
      <c r="B2418" s="4" t="s">
        <v>5</v>
      </c>
      <c r="C2418" s="4" t="s">
        <v>10</v>
      </c>
    </row>
    <row r="2419" spans="1:9">
      <c r="A2419" t="n">
        <v>18620</v>
      </c>
      <c r="B2419" s="30" t="n">
        <v>16</v>
      </c>
      <c r="C2419" s="7" t="n">
        <v>700</v>
      </c>
    </row>
    <row r="2420" spans="1:9">
      <c r="A2420" t="s">
        <v>4</v>
      </c>
      <c r="B2420" s="4" t="s">
        <v>5</v>
      </c>
      <c r="C2420" s="4" t="s">
        <v>13</v>
      </c>
      <c r="D2420" s="4" t="s">
        <v>10</v>
      </c>
      <c r="E2420" s="4" t="s">
        <v>10</v>
      </c>
      <c r="F2420" s="4" t="s">
        <v>9</v>
      </c>
    </row>
    <row r="2421" spans="1:9">
      <c r="A2421" t="n">
        <v>18623</v>
      </c>
      <c r="B2421" s="59" t="n">
        <v>84</v>
      </c>
      <c r="C2421" s="7" t="n">
        <v>1</v>
      </c>
      <c r="D2421" s="7" t="n">
        <v>0</v>
      </c>
      <c r="E2421" s="7" t="n">
        <v>0</v>
      </c>
      <c r="F2421" s="7" t="n">
        <v>0</v>
      </c>
    </row>
    <row r="2422" spans="1:9">
      <c r="A2422" t="s">
        <v>4</v>
      </c>
      <c r="B2422" s="4" t="s">
        <v>5</v>
      </c>
      <c r="C2422" s="4" t="s">
        <v>13</v>
      </c>
      <c r="D2422" s="4" t="s">
        <v>23</v>
      </c>
      <c r="E2422" s="4" t="s">
        <v>23</v>
      </c>
      <c r="F2422" s="4" t="s">
        <v>23</v>
      </c>
    </row>
    <row r="2423" spans="1:9">
      <c r="A2423" t="n">
        <v>18633</v>
      </c>
      <c r="B2423" s="50" t="n">
        <v>45</v>
      </c>
      <c r="C2423" s="7" t="n">
        <v>9</v>
      </c>
      <c r="D2423" s="7" t="n">
        <v>0.0500000007450581</v>
      </c>
      <c r="E2423" s="7" t="n">
        <v>0.0500000007450581</v>
      </c>
      <c r="F2423" s="7" t="n">
        <v>0.200000002980232</v>
      </c>
    </row>
    <row r="2424" spans="1:9">
      <c r="A2424" t="s">
        <v>4</v>
      </c>
      <c r="B2424" s="4" t="s">
        <v>5</v>
      </c>
      <c r="C2424" s="4" t="s">
        <v>13</v>
      </c>
      <c r="D2424" s="4" t="s">
        <v>10</v>
      </c>
      <c r="E2424" s="4" t="s">
        <v>6</v>
      </c>
    </row>
    <row r="2425" spans="1:9">
      <c r="A2425" t="n">
        <v>18647</v>
      </c>
      <c r="B2425" s="29" t="n">
        <v>51</v>
      </c>
      <c r="C2425" s="7" t="n">
        <v>4</v>
      </c>
      <c r="D2425" s="7" t="n">
        <v>29</v>
      </c>
      <c r="E2425" s="7" t="s">
        <v>132</v>
      </c>
    </row>
    <row r="2426" spans="1:9">
      <c r="A2426" t="s">
        <v>4</v>
      </c>
      <c r="B2426" s="4" t="s">
        <v>5</v>
      </c>
      <c r="C2426" s="4" t="s">
        <v>10</v>
      </c>
    </row>
    <row r="2427" spans="1:9">
      <c r="A2427" t="n">
        <v>18660</v>
      </c>
      <c r="B2427" s="30" t="n">
        <v>16</v>
      </c>
      <c r="C2427" s="7" t="n">
        <v>0</v>
      </c>
    </row>
    <row r="2428" spans="1:9">
      <c r="A2428" t="s">
        <v>4</v>
      </c>
      <c r="B2428" s="4" t="s">
        <v>5</v>
      </c>
      <c r="C2428" s="4" t="s">
        <v>10</v>
      </c>
      <c r="D2428" s="4" t="s">
        <v>13</v>
      </c>
      <c r="E2428" s="4" t="s">
        <v>9</v>
      </c>
      <c r="F2428" s="4" t="s">
        <v>51</v>
      </c>
      <c r="G2428" s="4" t="s">
        <v>13</v>
      </c>
      <c r="H2428" s="4" t="s">
        <v>13</v>
      </c>
    </row>
    <row r="2429" spans="1:9">
      <c r="A2429" t="n">
        <v>18663</v>
      </c>
      <c r="B2429" s="31" t="n">
        <v>26</v>
      </c>
      <c r="C2429" s="7" t="n">
        <v>29</v>
      </c>
      <c r="D2429" s="7" t="n">
        <v>17</v>
      </c>
      <c r="E2429" s="7" t="n">
        <v>39388</v>
      </c>
      <c r="F2429" s="7" t="s">
        <v>238</v>
      </c>
      <c r="G2429" s="7" t="n">
        <v>2</v>
      </c>
      <c r="H2429" s="7" t="n">
        <v>0</v>
      </c>
    </row>
    <row r="2430" spans="1:9">
      <c r="A2430" t="s">
        <v>4</v>
      </c>
      <c r="B2430" s="4" t="s">
        <v>5</v>
      </c>
    </row>
    <row r="2431" spans="1:9">
      <c r="A2431" t="n">
        <v>18751</v>
      </c>
      <c r="B2431" s="32" t="n">
        <v>28</v>
      </c>
    </row>
    <row r="2432" spans="1:9">
      <c r="A2432" t="s">
        <v>4</v>
      </c>
      <c r="B2432" s="4" t="s">
        <v>5</v>
      </c>
      <c r="C2432" s="4" t="s">
        <v>13</v>
      </c>
      <c r="D2432" s="4" t="s">
        <v>10</v>
      </c>
      <c r="E2432" s="4" t="s">
        <v>13</v>
      </c>
    </row>
    <row r="2433" spans="1:8">
      <c r="A2433" t="n">
        <v>18752</v>
      </c>
      <c r="B2433" s="13" t="n">
        <v>49</v>
      </c>
      <c r="C2433" s="7" t="n">
        <v>1</v>
      </c>
      <c r="D2433" s="7" t="n">
        <v>3000</v>
      </c>
      <c r="E2433" s="7" t="n">
        <v>0</v>
      </c>
    </row>
    <row r="2434" spans="1:8">
      <c r="A2434" t="s">
        <v>4</v>
      </c>
      <c r="B2434" s="4" t="s">
        <v>5</v>
      </c>
      <c r="C2434" s="4" t="s">
        <v>13</v>
      </c>
      <c r="D2434" s="4" t="s">
        <v>10</v>
      </c>
      <c r="E2434" s="4" t="s">
        <v>10</v>
      </c>
    </row>
    <row r="2435" spans="1:8">
      <c r="A2435" t="n">
        <v>18757</v>
      </c>
      <c r="B2435" s="13" t="n">
        <v>49</v>
      </c>
      <c r="C2435" s="7" t="n">
        <v>5</v>
      </c>
      <c r="D2435" s="7" t="n">
        <v>1</v>
      </c>
      <c r="E2435" s="7" t="n">
        <v>1</v>
      </c>
    </row>
    <row r="2436" spans="1:8">
      <c r="A2436" t="s">
        <v>4</v>
      </c>
      <c r="B2436" s="4" t="s">
        <v>5</v>
      </c>
      <c r="C2436" s="4" t="s">
        <v>13</v>
      </c>
      <c r="D2436" s="4" t="s">
        <v>10</v>
      </c>
      <c r="E2436" s="4" t="s">
        <v>6</v>
      </c>
    </row>
    <row r="2437" spans="1:8">
      <c r="A2437" t="n">
        <v>18763</v>
      </c>
      <c r="B2437" s="29" t="n">
        <v>51</v>
      </c>
      <c r="C2437" s="7" t="n">
        <v>4</v>
      </c>
      <c r="D2437" s="7" t="n">
        <v>0</v>
      </c>
      <c r="E2437" s="7" t="s">
        <v>239</v>
      </c>
    </row>
    <row r="2438" spans="1:8">
      <c r="A2438" t="s">
        <v>4</v>
      </c>
      <c r="B2438" s="4" t="s">
        <v>5</v>
      </c>
      <c r="C2438" s="4" t="s">
        <v>10</v>
      </c>
    </row>
    <row r="2439" spans="1:8">
      <c r="A2439" t="n">
        <v>18777</v>
      </c>
      <c r="B2439" s="30" t="n">
        <v>16</v>
      </c>
      <c r="C2439" s="7" t="n">
        <v>0</v>
      </c>
    </row>
    <row r="2440" spans="1:8">
      <c r="A2440" t="s">
        <v>4</v>
      </c>
      <c r="B2440" s="4" t="s">
        <v>5</v>
      </c>
      <c r="C2440" s="4" t="s">
        <v>10</v>
      </c>
      <c r="D2440" s="4" t="s">
        <v>13</v>
      </c>
      <c r="E2440" s="4" t="s">
        <v>9</v>
      </c>
      <c r="F2440" s="4" t="s">
        <v>51</v>
      </c>
      <c r="G2440" s="4" t="s">
        <v>13</v>
      </c>
      <c r="H2440" s="4" t="s">
        <v>13</v>
      </c>
    </row>
    <row r="2441" spans="1:8">
      <c r="A2441" t="n">
        <v>18780</v>
      </c>
      <c r="B2441" s="31" t="n">
        <v>26</v>
      </c>
      <c r="C2441" s="7" t="n">
        <v>0</v>
      </c>
      <c r="D2441" s="7" t="n">
        <v>17</v>
      </c>
      <c r="E2441" s="7" t="n">
        <v>52765</v>
      </c>
      <c r="F2441" s="7" t="s">
        <v>240</v>
      </c>
      <c r="G2441" s="7" t="n">
        <v>2</v>
      </c>
      <c r="H2441" s="7" t="n">
        <v>0</v>
      </c>
    </row>
    <row r="2442" spans="1:8">
      <c r="A2442" t="s">
        <v>4</v>
      </c>
      <c r="B2442" s="4" t="s">
        <v>5</v>
      </c>
    </row>
    <row r="2443" spans="1:8">
      <c r="A2443" t="n">
        <v>18843</v>
      </c>
      <c r="B2443" s="32" t="n">
        <v>28</v>
      </c>
    </row>
    <row r="2444" spans="1:8">
      <c r="A2444" t="s">
        <v>4</v>
      </c>
      <c r="B2444" s="4" t="s">
        <v>5</v>
      </c>
      <c r="C2444" s="4" t="s">
        <v>10</v>
      </c>
      <c r="D2444" s="4" t="s">
        <v>13</v>
      </c>
    </row>
    <row r="2445" spans="1:8">
      <c r="A2445" t="n">
        <v>18844</v>
      </c>
      <c r="B2445" s="33" t="n">
        <v>89</v>
      </c>
      <c r="C2445" s="7" t="n">
        <v>65533</v>
      </c>
      <c r="D2445" s="7" t="n">
        <v>1</v>
      </c>
    </row>
    <row r="2446" spans="1:8">
      <c r="A2446" t="s">
        <v>4</v>
      </c>
      <c r="B2446" s="4" t="s">
        <v>5</v>
      </c>
      <c r="C2446" s="4" t="s">
        <v>13</v>
      </c>
      <c r="D2446" s="4" t="s">
        <v>10</v>
      </c>
      <c r="E2446" s="4" t="s">
        <v>23</v>
      </c>
    </row>
    <row r="2447" spans="1:8">
      <c r="A2447" t="n">
        <v>18848</v>
      </c>
      <c r="B2447" s="26" t="n">
        <v>58</v>
      </c>
      <c r="C2447" s="7" t="n">
        <v>101</v>
      </c>
      <c r="D2447" s="7" t="n">
        <v>500</v>
      </c>
      <c r="E2447" s="7" t="n">
        <v>1</v>
      </c>
    </row>
    <row r="2448" spans="1:8">
      <c r="A2448" t="s">
        <v>4</v>
      </c>
      <c r="B2448" s="4" t="s">
        <v>5</v>
      </c>
      <c r="C2448" s="4" t="s">
        <v>13</v>
      </c>
      <c r="D2448" s="4" t="s">
        <v>10</v>
      </c>
    </row>
    <row r="2449" spans="1:8">
      <c r="A2449" t="n">
        <v>18856</v>
      </c>
      <c r="B2449" s="26" t="n">
        <v>58</v>
      </c>
      <c r="C2449" s="7" t="n">
        <v>254</v>
      </c>
      <c r="D2449" s="7" t="n">
        <v>0</v>
      </c>
    </row>
    <row r="2450" spans="1:8">
      <c r="A2450" t="s">
        <v>4</v>
      </c>
      <c r="B2450" s="4" t="s">
        <v>5</v>
      </c>
      <c r="C2450" s="4" t="s">
        <v>13</v>
      </c>
      <c r="D2450" s="4" t="s">
        <v>13</v>
      </c>
      <c r="E2450" s="4" t="s">
        <v>23</v>
      </c>
      <c r="F2450" s="4" t="s">
        <v>23</v>
      </c>
      <c r="G2450" s="4" t="s">
        <v>23</v>
      </c>
      <c r="H2450" s="4" t="s">
        <v>10</v>
      </c>
    </row>
    <row r="2451" spans="1:8">
      <c r="A2451" t="n">
        <v>18860</v>
      </c>
      <c r="B2451" s="50" t="n">
        <v>45</v>
      </c>
      <c r="C2451" s="7" t="n">
        <v>2</v>
      </c>
      <c r="D2451" s="7" t="n">
        <v>3</v>
      </c>
      <c r="E2451" s="7" t="n">
        <v>0.129999995231628</v>
      </c>
      <c r="F2451" s="7" t="n">
        <v>9.39999961853027</v>
      </c>
      <c r="G2451" s="7" t="n">
        <v>289.459991455078</v>
      </c>
      <c r="H2451" s="7" t="n">
        <v>0</v>
      </c>
    </row>
    <row r="2452" spans="1:8">
      <c r="A2452" t="s">
        <v>4</v>
      </c>
      <c r="B2452" s="4" t="s">
        <v>5</v>
      </c>
      <c r="C2452" s="4" t="s">
        <v>13</v>
      </c>
      <c r="D2452" s="4" t="s">
        <v>13</v>
      </c>
      <c r="E2452" s="4" t="s">
        <v>23</v>
      </c>
      <c r="F2452" s="4" t="s">
        <v>23</v>
      </c>
      <c r="G2452" s="4" t="s">
        <v>23</v>
      </c>
      <c r="H2452" s="4" t="s">
        <v>10</v>
      </c>
      <c r="I2452" s="4" t="s">
        <v>13</v>
      </c>
    </row>
    <row r="2453" spans="1:8">
      <c r="A2453" t="n">
        <v>18877</v>
      </c>
      <c r="B2453" s="50" t="n">
        <v>45</v>
      </c>
      <c r="C2453" s="7" t="n">
        <v>4</v>
      </c>
      <c r="D2453" s="7" t="n">
        <v>3</v>
      </c>
      <c r="E2453" s="7" t="n">
        <v>355.140014648438</v>
      </c>
      <c r="F2453" s="7" t="n">
        <v>307</v>
      </c>
      <c r="G2453" s="7" t="n">
        <v>-10</v>
      </c>
      <c r="H2453" s="7" t="n">
        <v>0</v>
      </c>
      <c r="I2453" s="7" t="n">
        <v>0</v>
      </c>
    </row>
    <row r="2454" spans="1:8">
      <c r="A2454" t="s">
        <v>4</v>
      </c>
      <c r="B2454" s="4" t="s">
        <v>5</v>
      </c>
      <c r="C2454" s="4" t="s">
        <v>13</v>
      </c>
      <c r="D2454" s="4" t="s">
        <v>13</v>
      </c>
      <c r="E2454" s="4" t="s">
        <v>23</v>
      </c>
      <c r="F2454" s="4" t="s">
        <v>10</v>
      </c>
    </row>
    <row r="2455" spans="1:8">
      <c r="A2455" t="n">
        <v>18895</v>
      </c>
      <c r="B2455" s="50" t="n">
        <v>45</v>
      </c>
      <c r="C2455" s="7" t="n">
        <v>5</v>
      </c>
      <c r="D2455" s="7" t="n">
        <v>3</v>
      </c>
      <c r="E2455" s="7" t="n">
        <v>1.60000002384186</v>
      </c>
      <c r="F2455" s="7" t="n">
        <v>0</v>
      </c>
    </row>
    <row r="2456" spans="1:8">
      <c r="A2456" t="s">
        <v>4</v>
      </c>
      <c r="B2456" s="4" t="s">
        <v>5</v>
      </c>
      <c r="C2456" s="4" t="s">
        <v>13</v>
      </c>
      <c r="D2456" s="4" t="s">
        <v>13</v>
      </c>
      <c r="E2456" s="4" t="s">
        <v>23</v>
      </c>
      <c r="F2456" s="4" t="s">
        <v>10</v>
      </c>
    </row>
    <row r="2457" spans="1:8">
      <c r="A2457" t="n">
        <v>18904</v>
      </c>
      <c r="B2457" s="50" t="n">
        <v>45</v>
      </c>
      <c r="C2457" s="7" t="n">
        <v>5</v>
      </c>
      <c r="D2457" s="7" t="n">
        <v>3</v>
      </c>
      <c r="E2457" s="7" t="n">
        <v>1.79999995231628</v>
      </c>
      <c r="F2457" s="7" t="n">
        <v>1500</v>
      </c>
    </row>
    <row r="2458" spans="1:8">
      <c r="A2458" t="s">
        <v>4</v>
      </c>
      <c r="B2458" s="4" t="s">
        <v>5</v>
      </c>
      <c r="C2458" s="4" t="s">
        <v>13</v>
      </c>
      <c r="D2458" s="4" t="s">
        <v>13</v>
      </c>
      <c r="E2458" s="4" t="s">
        <v>23</v>
      </c>
      <c r="F2458" s="4" t="s">
        <v>10</v>
      </c>
    </row>
    <row r="2459" spans="1:8">
      <c r="A2459" t="n">
        <v>18913</v>
      </c>
      <c r="B2459" s="50" t="n">
        <v>45</v>
      </c>
      <c r="C2459" s="7" t="n">
        <v>11</v>
      </c>
      <c r="D2459" s="7" t="n">
        <v>3</v>
      </c>
      <c r="E2459" s="7" t="n">
        <v>34.5999984741211</v>
      </c>
      <c r="F2459" s="7" t="n">
        <v>0</v>
      </c>
    </row>
    <row r="2460" spans="1:8">
      <c r="A2460" t="s">
        <v>4</v>
      </c>
      <c r="B2460" s="4" t="s">
        <v>5</v>
      </c>
      <c r="C2460" s="4" t="s">
        <v>13</v>
      </c>
    </row>
    <row r="2461" spans="1:8">
      <c r="A2461" t="n">
        <v>18922</v>
      </c>
      <c r="B2461" s="49" t="n">
        <v>116</v>
      </c>
      <c r="C2461" s="7" t="n">
        <v>0</v>
      </c>
    </row>
    <row r="2462" spans="1:8">
      <c r="A2462" t="s">
        <v>4</v>
      </c>
      <c r="B2462" s="4" t="s">
        <v>5</v>
      </c>
      <c r="C2462" s="4" t="s">
        <v>13</v>
      </c>
      <c r="D2462" s="4" t="s">
        <v>10</v>
      </c>
    </row>
    <row r="2463" spans="1:8">
      <c r="A2463" t="n">
        <v>18924</v>
      </c>
      <c r="B2463" s="49" t="n">
        <v>116</v>
      </c>
      <c r="C2463" s="7" t="n">
        <v>2</v>
      </c>
      <c r="D2463" s="7" t="n">
        <v>1</v>
      </c>
    </row>
    <row r="2464" spans="1:8">
      <c r="A2464" t="s">
        <v>4</v>
      </c>
      <c r="B2464" s="4" t="s">
        <v>5</v>
      </c>
      <c r="C2464" s="4" t="s">
        <v>13</v>
      </c>
      <c r="D2464" s="4" t="s">
        <v>9</v>
      </c>
    </row>
    <row r="2465" spans="1:9">
      <c r="A2465" t="n">
        <v>18928</v>
      </c>
      <c r="B2465" s="49" t="n">
        <v>116</v>
      </c>
      <c r="C2465" s="7" t="n">
        <v>5</v>
      </c>
      <c r="D2465" s="7" t="n">
        <v>1099431936</v>
      </c>
    </row>
    <row r="2466" spans="1:9">
      <c r="A2466" t="s">
        <v>4</v>
      </c>
      <c r="B2466" s="4" t="s">
        <v>5</v>
      </c>
      <c r="C2466" s="4" t="s">
        <v>13</v>
      </c>
      <c r="D2466" s="4" t="s">
        <v>10</v>
      </c>
    </row>
    <row r="2467" spans="1:9">
      <c r="A2467" t="n">
        <v>18934</v>
      </c>
      <c r="B2467" s="49" t="n">
        <v>116</v>
      </c>
      <c r="C2467" s="7" t="n">
        <v>6</v>
      </c>
      <c r="D2467" s="7" t="n">
        <v>1</v>
      </c>
    </row>
    <row r="2468" spans="1:9">
      <c r="A2468" t="s">
        <v>4</v>
      </c>
      <c r="B2468" s="4" t="s">
        <v>5</v>
      </c>
      <c r="C2468" s="4" t="s">
        <v>13</v>
      </c>
      <c r="D2468" s="4" t="s">
        <v>10</v>
      </c>
      <c r="E2468" s="4" t="s">
        <v>6</v>
      </c>
      <c r="F2468" s="4" t="s">
        <v>6</v>
      </c>
      <c r="G2468" s="4" t="s">
        <v>6</v>
      </c>
      <c r="H2468" s="4" t="s">
        <v>6</v>
      </c>
    </row>
    <row r="2469" spans="1:9">
      <c r="A2469" t="n">
        <v>18938</v>
      </c>
      <c r="B2469" s="29" t="n">
        <v>51</v>
      </c>
      <c r="C2469" s="7" t="n">
        <v>3</v>
      </c>
      <c r="D2469" s="7" t="n">
        <v>0</v>
      </c>
      <c r="E2469" s="7" t="s">
        <v>120</v>
      </c>
      <c r="F2469" s="7" t="s">
        <v>76</v>
      </c>
      <c r="G2469" s="7" t="s">
        <v>75</v>
      </c>
      <c r="H2469" s="7" t="s">
        <v>76</v>
      </c>
    </row>
    <row r="2470" spans="1:9">
      <c r="A2470" t="s">
        <v>4</v>
      </c>
      <c r="B2470" s="4" t="s">
        <v>5</v>
      </c>
      <c r="C2470" s="4" t="s">
        <v>10</v>
      </c>
      <c r="D2470" s="4" t="s">
        <v>13</v>
      </c>
      <c r="E2470" s="4" t="s">
        <v>6</v>
      </c>
      <c r="F2470" s="4" t="s">
        <v>23</v>
      </c>
      <c r="G2470" s="4" t="s">
        <v>23</v>
      </c>
      <c r="H2470" s="4" t="s">
        <v>23</v>
      </c>
    </row>
    <row r="2471" spans="1:9">
      <c r="A2471" t="n">
        <v>18951</v>
      </c>
      <c r="B2471" s="41" t="n">
        <v>48</v>
      </c>
      <c r="C2471" s="7" t="n">
        <v>0</v>
      </c>
      <c r="D2471" s="7" t="n">
        <v>0</v>
      </c>
      <c r="E2471" s="7" t="s">
        <v>179</v>
      </c>
      <c r="F2471" s="7" t="n">
        <v>-1</v>
      </c>
      <c r="G2471" s="7" t="n">
        <v>1</v>
      </c>
      <c r="H2471" s="7" t="n">
        <v>0</v>
      </c>
    </row>
    <row r="2472" spans="1:9">
      <c r="A2472" t="s">
        <v>4</v>
      </c>
      <c r="B2472" s="4" t="s">
        <v>5</v>
      </c>
      <c r="C2472" s="4" t="s">
        <v>10</v>
      </c>
      <c r="D2472" s="4" t="s">
        <v>13</v>
      </c>
      <c r="E2472" s="4" t="s">
        <v>6</v>
      </c>
      <c r="F2472" s="4" t="s">
        <v>23</v>
      </c>
      <c r="G2472" s="4" t="s">
        <v>23</v>
      </c>
      <c r="H2472" s="4" t="s">
        <v>23</v>
      </c>
    </row>
    <row r="2473" spans="1:9">
      <c r="A2473" t="n">
        <v>18977</v>
      </c>
      <c r="B2473" s="41" t="n">
        <v>48</v>
      </c>
      <c r="C2473" s="7" t="n">
        <v>999</v>
      </c>
      <c r="D2473" s="7" t="n">
        <v>0</v>
      </c>
      <c r="E2473" s="7" t="s">
        <v>179</v>
      </c>
      <c r="F2473" s="7" t="n">
        <v>-1</v>
      </c>
      <c r="G2473" s="7" t="n">
        <v>1</v>
      </c>
      <c r="H2473" s="7" t="n">
        <v>0</v>
      </c>
    </row>
    <row r="2474" spans="1:9">
      <c r="A2474" t="s">
        <v>4</v>
      </c>
      <c r="B2474" s="4" t="s">
        <v>5</v>
      </c>
      <c r="C2474" s="4" t="s">
        <v>10</v>
      </c>
    </row>
    <row r="2475" spans="1:9">
      <c r="A2475" t="n">
        <v>19003</v>
      </c>
      <c r="B2475" s="30" t="n">
        <v>16</v>
      </c>
      <c r="C2475" s="7" t="n">
        <v>1000</v>
      </c>
    </row>
    <row r="2476" spans="1:9">
      <c r="A2476" t="s">
        <v>4</v>
      </c>
      <c r="B2476" s="4" t="s">
        <v>5</v>
      </c>
      <c r="C2476" s="4" t="s">
        <v>10</v>
      </c>
      <c r="D2476" s="4" t="s">
        <v>13</v>
      </c>
      <c r="E2476" s="4" t="s">
        <v>13</v>
      </c>
      <c r="F2476" s="4" t="s">
        <v>6</v>
      </c>
    </row>
    <row r="2477" spans="1:9">
      <c r="A2477" t="n">
        <v>19006</v>
      </c>
      <c r="B2477" s="23" t="n">
        <v>20</v>
      </c>
      <c r="C2477" s="7" t="n">
        <v>0</v>
      </c>
      <c r="D2477" s="7" t="n">
        <v>3</v>
      </c>
      <c r="E2477" s="7" t="n">
        <v>11</v>
      </c>
      <c r="F2477" s="7" t="s">
        <v>241</v>
      </c>
    </row>
    <row r="2478" spans="1:9">
      <c r="A2478" t="s">
        <v>4</v>
      </c>
      <c r="B2478" s="4" t="s">
        <v>5</v>
      </c>
      <c r="C2478" s="4" t="s">
        <v>13</v>
      </c>
      <c r="D2478" s="4" t="s">
        <v>10</v>
      </c>
      <c r="E2478" s="4" t="s">
        <v>9</v>
      </c>
      <c r="F2478" s="4" t="s">
        <v>10</v>
      </c>
      <c r="G2478" s="4" t="s">
        <v>9</v>
      </c>
      <c r="H2478" s="4" t="s">
        <v>13</v>
      </c>
    </row>
    <row r="2479" spans="1:9">
      <c r="A2479" t="n">
        <v>19022</v>
      </c>
      <c r="B2479" s="13" t="n">
        <v>49</v>
      </c>
      <c r="C2479" s="7" t="n">
        <v>0</v>
      </c>
      <c r="D2479" s="7" t="n">
        <v>428</v>
      </c>
      <c r="E2479" s="7" t="n">
        <v>1065353216</v>
      </c>
      <c r="F2479" s="7" t="n">
        <v>0</v>
      </c>
      <c r="G2479" s="7" t="n">
        <v>0</v>
      </c>
      <c r="H2479" s="7" t="n">
        <v>0</v>
      </c>
    </row>
    <row r="2480" spans="1:9">
      <c r="A2480" t="s">
        <v>4</v>
      </c>
      <c r="B2480" s="4" t="s">
        <v>5</v>
      </c>
      <c r="C2480" s="4" t="s">
        <v>13</v>
      </c>
      <c r="D2480" s="4" t="s">
        <v>10</v>
      </c>
      <c r="E2480" s="4" t="s">
        <v>10</v>
      </c>
    </row>
    <row r="2481" spans="1:8">
      <c r="A2481" t="n">
        <v>19037</v>
      </c>
      <c r="B2481" s="13" t="n">
        <v>49</v>
      </c>
      <c r="C2481" s="7" t="n">
        <v>5</v>
      </c>
      <c r="D2481" s="7" t="n">
        <v>127</v>
      </c>
      <c r="E2481" s="7" t="n">
        <v>428</v>
      </c>
    </row>
    <row r="2482" spans="1:8">
      <c r="A2482" t="s">
        <v>4</v>
      </c>
      <c r="B2482" s="4" t="s">
        <v>5</v>
      </c>
      <c r="C2482" s="4" t="s">
        <v>13</v>
      </c>
      <c r="D2482" s="4" t="s">
        <v>10</v>
      </c>
      <c r="E2482" s="4" t="s">
        <v>23</v>
      </c>
      <c r="F2482" s="4" t="s">
        <v>10</v>
      </c>
      <c r="G2482" s="4" t="s">
        <v>9</v>
      </c>
      <c r="H2482" s="4" t="s">
        <v>9</v>
      </c>
      <c r="I2482" s="4" t="s">
        <v>10</v>
      </c>
      <c r="J2482" s="4" t="s">
        <v>10</v>
      </c>
      <c r="K2482" s="4" t="s">
        <v>9</v>
      </c>
      <c r="L2482" s="4" t="s">
        <v>9</v>
      </c>
      <c r="M2482" s="4" t="s">
        <v>9</v>
      </c>
      <c r="N2482" s="4" t="s">
        <v>9</v>
      </c>
      <c r="O2482" s="4" t="s">
        <v>6</v>
      </c>
    </row>
    <row r="2483" spans="1:8">
      <c r="A2483" t="n">
        <v>19043</v>
      </c>
      <c r="B2483" s="10" t="n">
        <v>50</v>
      </c>
      <c r="C2483" s="7" t="n">
        <v>0</v>
      </c>
      <c r="D2483" s="7" t="n">
        <v>4515</v>
      </c>
      <c r="E2483" s="7" t="n">
        <v>0.200000002980232</v>
      </c>
      <c r="F2483" s="7" t="n">
        <v>2000</v>
      </c>
      <c r="G2483" s="7" t="n">
        <v>0</v>
      </c>
      <c r="H2483" s="7" t="n">
        <v>-1065353216</v>
      </c>
      <c r="I2483" s="7" t="n">
        <v>1</v>
      </c>
      <c r="J2483" s="7" t="n">
        <v>0</v>
      </c>
      <c r="K2483" s="7" t="n">
        <v>0</v>
      </c>
      <c r="L2483" s="7" t="n">
        <v>0</v>
      </c>
      <c r="M2483" s="7" t="n">
        <v>0</v>
      </c>
      <c r="N2483" s="7" t="n">
        <v>0</v>
      </c>
      <c r="O2483" s="7" t="s">
        <v>12</v>
      </c>
    </row>
    <row r="2484" spans="1:8">
      <c r="A2484" t="s">
        <v>4</v>
      </c>
      <c r="B2484" s="4" t="s">
        <v>5</v>
      </c>
      <c r="C2484" s="4" t="s">
        <v>13</v>
      </c>
      <c r="D2484" s="4" t="s">
        <v>10</v>
      </c>
      <c r="E2484" s="4" t="s">
        <v>10</v>
      </c>
      <c r="F2484" s="4" t="s">
        <v>10</v>
      </c>
      <c r="G2484" s="4" t="s">
        <v>10</v>
      </c>
      <c r="H2484" s="4" t="s">
        <v>10</v>
      </c>
      <c r="I2484" s="4" t="s">
        <v>6</v>
      </c>
      <c r="J2484" s="4" t="s">
        <v>23</v>
      </c>
      <c r="K2484" s="4" t="s">
        <v>23</v>
      </c>
      <c r="L2484" s="4" t="s">
        <v>23</v>
      </c>
      <c r="M2484" s="4" t="s">
        <v>9</v>
      </c>
      <c r="N2484" s="4" t="s">
        <v>9</v>
      </c>
      <c r="O2484" s="4" t="s">
        <v>23</v>
      </c>
      <c r="P2484" s="4" t="s">
        <v>23</v>
      </c>
      <c r="Q2484" s="4" t="s">
        <v>23</v>
      </c>
      <c r="R2484" s="4" t="s">
        <v>23</v>
      </c>
      <c r="S2484" s="4" t="s">
        <v>13</v>
      </c>
    </row>
    <row r="2485" spans="1:8">
      <c r="A2485" t="n">
        <v>19082</v>
      </c>
      <c r="B2485" s="66" t="n">
        <v>39</v>
      </c>
      <c r="C2485" s="7" t="n">
        <v>12</v>
      </c>
      <c r="D2485" s="7" t="n">
        <v>65533</v>
      </c>
      <c r="E2485" s="7" t="n">
        <v>203</v>
      </c>
      <c r="F2485" s="7" t="n">
        <v>0</v>
      </c>
      <c r="G2485" s="7" t="n">
        <v>0</v>
      </c>
      <c r="H2485" s="7" t="n">
        <v>3</v>
      </c>
      <c r="I2485" s="7" t="s">
        <v>12</v>
      </c>
      <c r="J2485" s="7" t="n">
        <v>0</v>
      </c>
      <c r="K2485" s="7" t="n">
        <v>0</v>
      </c>
      <c r="L2485" s="7" t="n">
        <v>0</v>
      </c>
      <c r="M2485" s="7" t="n">
        <v>0</v>
      </c>
      <c r="N2485" s="7" t="n">
        <v>0</v>
      </c>
      <c r="O2485" s="7" t="n">
        <v>0</v>
      </c>
      <c r="P2485" s="7" t="n">
        <v>1</v>
      </c>
      <c r="Q2485" s="7" t="n">
        <v>1</v>
      </c>
      <c r="R2485" s="7" t="n">
        <v>1</v>
      </c>
      <c r="S2485" s="7" t="n">
        <v>103</v>
      </c>
    </row>
    <row r="2486" spans="1:8">
      <c r="A2486" t="s">
        <v>4</v>
      </c>
      <c r="B2486" s="4" t="s">
        <v>5</v>
      </c>
      <c r="C2486" s="4" t="s">
        <v>13</v>
      </c>
      <c r="D2486" s="4" t="s">
        <v>10</v>
      </c>
      <c r="E2486" s="4" t="s">
        <v>10</v>
      </c>
      <c r="F2486" s="4" t="s">
        <v>9</v>
      </c>
    </row>
    <row r="2487" spans="1:8">
      <c r="A2487" t="n">
        <v>19132</v>
      </c>
      <c r="B2487" s="59" t="n">
        <v>84</v>
      </c>
      <c r="C2487" s="7" t="n">
        <v>0</v>
      </c>
      <c r="D2487" s="7" t="n">
        <v>2</v>
      </c>
      <c r="E2487" s="7" t="n">
        <v>0</v>
      </c>
      <c r="F2487" s="7" t="n">
        <v>1036831949</v>
      </c>
    </row>
    <row r="2488" spans="1:8">
      <c r="A2488" t="s">
        <v>4</v>
      </c>
      <c r="B2488" s="4" t="s">
        <v>5</v>
      </c>
      <c r="C2488" s="4" t="s">
        <v>10</v>
      </c>
      <c r="D2488" s="4" t="s">
        <v>23</v>
      </c>
      <c r="E2488" s="4" t="s">
        <v>23</v>
      </c>
      <c r="F2488" s="4" t="s">
        <v>23</v>
      </c>
      <c r="G2488" s="4" t="s">
        <v>10</v>
      </c>
      <c r="H2488" s="4" t="s">
        <v>10</v>
      </c>
    </row>
    <row r="2489" spans="1:8">
      <c r="A2489" t="n">
        <v>19142</v>
      </c>
      <c r="B2489" s="62" t="n">
        <v>60</v>
      </c>
      <c r="C2489" s="7" t="n">
        <v>0</v>
      </c>
      <c r="D2489" s="7" t="n">
        <v>0</v>
      </c>
      <c r="E2489" s="7" t="n">
        <v>-20</v>
      </c>
      <c r="F2489" s="7" t="n">
        <v>0</v>
      </c>
      <c r="G2489" s="7" t="n">
        <v>1000</v>
      </c>
      <c r="H2489" s="7" t="n">
        <v>0</v>
      </c>
    </row>
    <row r="2490" spans="1:8">
      <c r="A2490" t="s">
        <v>4</v>
      </c>
      <c r="B2490" s="4" t="s">
        <v>5</v>
      </c>
      <c r="C2490" s="4" t="s">
        <v>13</v>
      </c>
      <c r="D2490" s="4" t="s">
        <v>10</v>
      </c>
      <c r="E2490" s="4" t="s">
        <v>6</v>
      </c>
      <c r="F2490" s="4" t="s">
        <v>6</v>
      </c>
      <c r="G2490" s="4" t="s">
        <v>6</v>
      </c>
      <c r="H2490" s="4" t="s">
        <v>6</v>
      </c>
    </row>
    <row r="2491" spans="1:8">
      <c r="A2491" t="n">
        <v>19161</v>
      </c>
      <c r="B2491" s="29" t="n">
        <v>51</v>
      </c>
      <c r="C2491" s="7" t="n">
        <v>3</v>
      </c>
      <c r="D2491" s="7" t="n">
        <v>0</v>
      </c>
      <c r="E2491" s="7" t="s">
        <v>101</v>
      </c>
      <c r="F2491" s="7" t="s">
        <v>76</v>
      </c>
      <c r="G2491" s="7" t="s">
        <v>75</v>
      </c>
      <c r="H2491" s="7" t="s">
        <v>76</v>
      </c>
    </row>
    <row r="2492" spans="1:8">
      <c r="A2492" t="s">
        <v>4</v>
      </c>
      <c r="B2492" s="4" t="s">
        <v>5</v>
      </c>
      <c r="C2492" s="4" t="s">
        <v>10</v>
      </c>
    </row>
    <row r="2493" spans="1:8">
      <c r="A2493" t="n">
        <v>19174</v>
      </c>
      <c r="B2493" s="30" t="n">
        <v>16</v>
      </c>
      <c r="C2493" s="7" t="n">
        <v>2000</v>
      </c>
    </row>
    <row r="2494" spans="1:8">
      <c r="A2494" t="s">
        <v>4</v>
      </c>
      <c r="B2494" s="4" t="s">
        <v>5</v>
      </c>
      <c r="C2494" s="4" t="s">
        <v>13</v>
      </c>
      <c r="D2494" s="4" t="s">
        <v>10</v>
      </c>
      <c r="E2494" s="4" t="s">
        <v>6</v>
      </c>
      <c r="F2494" s="4" t="s">
        <v>6</v>
      </c>
      <c r="G2494" s="4" t="s">
        <v>6</v>
      </c>
      <c r="H2494" s="4" t="s">
        <v>6</v>
      </c>
    </row>
    <row r="2495" spans="1:8">
      <c r="A2495" t="n">
        <v>19177</v>
      </c>
      <c r="B2495" s="29" t="n">
        <v>51</v>
      </c>
      <c r="C2495" s="7" t="n">
        <v>3</v>
      </c>
      <c r="D2495" s="7" t="n">
        <v>29</v>
      </c>
      <c r="E2495" s="7" t="s">
        <v>193</v>
      </c>
      <c r="F2495" s="7" t="s">
        <v>74</v>
      </c>
      <c r="G2495" s="7" t="s">
        <v>75</v>
      </c>
      <c r="H2495" s="7" t="s">
        <v>76</v>
      </c>
    </row>
    <row r="2496" spans="1:8">
      <c r="A2496" t="s">
        <v>4</v>
      </c>
      <c r="B2496" s="4" t="s">
        <v>5</v>
      </c>
      <c r="C2496" s="4" t="s">
        <v>13</v>
      </c>
      <c r="D2496" s="4" t="s">
        <v>10</v>
      </c>
      <c r="E2496" s="4" t="s">
        <v>6</v>
      </c>
      <c r="F2496" s="4" t="s">
        <v>6</v>
      </c>
      <c r="G2496" s="4" t="s">
        <v>6</v>
      </c>
      <c r="H2496" s="4" t="s">
        <v>6</v>
      </c>
    </row>
    <row r="2497" spans="1:19">
      <c r="A2497" t="n">
        <v>19190</v>
      </c>
      <c r="B2497" s="29" t="n">
        <v>51</v>
      </c>
      <c r="C2497" s="7" t="n">
        <v>3</v>
      </c>
      <c r="D2497" s="7" t="n">
        <v>28</v>
      </c>
      <c r="E2497" s="7" t="s">
        <v>193</v>
      </c>
      <c r="F2497" s="7" t="s">
        <v>74</v>
      </c>
      <c r="G2497" s="7" t="s">
        <v>75</v>
      </c>
      <c r="H2497" s="7" t="s">
        <v>76</v>
      </c>
    </row>
    <row r="2498" spans="1:19">
      <c r="A2498" t="s">
        <v>4</v>
      </c>
      <c r="B2498" s="4" t="s">
        <v>5</v>
      </c>
      <c r="C2498" s="4" t="s">
        <v>13</v>
      </c>
      <c r="D2498" s="4" t="s">
        <v>10</v>
      </c>
      <c r="E2498" s="4" t="s">
        <v>6</v>
      </c>
      <c r="F2498" s="4" t="s">
        <v>6</v>
      </c>
      <c r="G2498" s="4" t="s">
        <v>6</v>
      </c>
      <c r="H2498" s="4" t="s">
        <v>6</v>
      </c>
    </row>
    <row r="2499" spans="1:19">
      <c r="A2499" t="n">
        <v>19203</v>
      </c>
      <c r="B2499" s="29" t="n">
        <v>51</v>
      </c>
      <c r="C2499" s="7" t="n">
        <v>3</v>
      </c>
      <c r="D2499" s="7" t="n">
        <v>18</v>
      </c>
      <c r="E2499" s="7" t="s">
        <v>193</v>
      </c>
      <c r="F2499" s="7" t="s">
        <v>74</v>
      </c>
      <c r="G2499" s="7" t="s">
        <v>75</v>
      </c>
      <c r="H2499" s="7" t="s">
        <v>76</v>
      </c>
    </row>
    <row r="2500" spans="1:19">
      <c r="A2500" t="s">
        <v>4</v>
      </c>
      <c r="B2500" s="4" t="s">
        <v>5</v>
      </c>
      <c r="C2500" s="4" t="s">
        <v>10</v>
      </c>
      <c r="D2500" s="4" t="s">
        <v>13</v>
      </c>
      <c r="E2500" s="4" t="s">
        <v>23</v>
      </c>
      <c r="F2500" s="4" t="s">
        <v>10</v>
      </c>
    </row>
    <row r="2501" spans="1:19">
      <c r="A2501" t="n">
        <v>19216</v>
      </c>
      <c r="B2501" s="54" t="n">
        <v>59</v>
      </c>
      <c r="C2501" s="7" t="n">
        <v>28</v>
      </c>
      <c r="D2501" s="7" t="n">
        <v>1</v>
      </c>
      <c r="E2501" s="7" t="n">
        <v>0.150000005960464</v>
      </c>
      <c r="F2501" s="7" t="n">
        <v>0</v>
      </c>
    </row>
    <row r="2502" spans="1:19">
      <c r="A2502" t="s">
        <v>4</v>
      </c>
      <c r="B2502" s="4" t="s">
        <v>5</v>
      </c>
      <c r="C2502" s="4" t="s">
        <v>10</v>
      </c>
    </row>
    <row r="2503" spans="1:19">
      <c r="A2503" t="n">
        <v>19226</v>
      </c>
      <c r="B2503" s="30" t="n">
        <v>16</v>
      </c>
      <c r="C2503" s="7" t="n">
        <v>50</v>
      </c>
    </row>
    <row r="2504" spans="1:19">
      <c r="A2504" t="s">
        <v>4</v>
      </c>
      <c r="B2504" s="4" t="s">
        <v>5</v>
      </c>
      <c r="C2504" s="4" t="s">
        <v>10</v>
      </c>
      <c r="D2504" s="4" t="s">
        <v>13</v>
      </c>
      <c r="E2504" s="4" t="s">
        <v>23</v>
      </c>
      <c r="F2504" s="4" t="s">
        <v>10</v>
      </c>
    </row>
    <row r="2505" spans="1:19">
      <c r="A2505" t="n">
        <v>19229</v>
      </c>
      <c r="B2505" s="54" t="n">
        <v>59</v>
      </c>
      <c r="C2505" s="7" t="n">
        <v>29</v>
      </c>
      <c r="D2505" s="7" t="n">
        <v>1</v>
      </c>
      <c r="E2505" s="7" t="n">
        <v>0.150000005960464</v>
      </c>
      <c r="F2505" s="7" t="n">
        <v>0</v>
      </c>
    </row>
    <row r="2506" spans="1:19">
      <c r="A2506" t="s">
        <v>4</v>
      </c>
      <c r="B2506" s="4" t="s">
        <v>5</v>
      </c>
      <c r="C2506" s="4" t="s">
        <v>10</v>
      </c>
    </row>
    <row r="2507" spans="1:19">
      <c r="A2507" t="n">
        <v>19239</v>
      </c>
      <c r="B2507" s="30" t="n">
        <v>16</v>
      </c>
      <c r="C2507" s="7" t="n">
        <v>50</v>
      </c>
    </row>
    <row r="2508" spans="1:19">
      <c r="A2508" t="s">
        <v>4</v>
      </c>
      <c r="B2508" s="4" t="s">
        <v>5</v>
      </c>
      <c r="C2508" s="4" t="s">
        <v>10</v>
      </c>
      <c r="D2508" s="4" t="s">
        <v>13</v>
      </c>
      <c r="E2508" s="4" t="s">
        <v>23</v>
      </c>
      <c r="F2508" s="4" t="s">
        <v>10</v>
      </c>
    </row>
    <row r="2509" spans="1:19">
      <c r="A2509" t="n">
        <v>19242</v>
      </c>
      <c r="B2509" s="54" t="n">
        <v>59</v>
      </c>
      <c r="C2509" s="7" t="n">
        <v>18</v>
      </c>
      <c r="D2509" s="7" t="n">
        <v>1</v>
      </c>
      <c r="E2509" s="7" t="n">
        <v>0.150000005960464</v>
      </c>
      <c r="F2509" s="7" t="n">
        <v>0</v>
      </c>
    </row>
    <row r="2510" spans="1:19">
      <c r="A2510" t="s">
        <v>4</v>
      </c>
      <c r="B2510" s="4" t="s">
        <v>5</v>
      </c>
      <c r="C2510" s="4" t="s">
        <v>10</v>
      </c>
    </row>
    <row r="2511" spans="1:19">
      <c r="A2511" t="n">
        <v>19252</v>
      </c>
      <c r="B2511" s="30" t="n">
        <v>16</v>
      </c>
      <c r="C2511" s="7" t="n">
        <v>1000</v>
      </c>
    </row>
    <row r="2512" spans="1:19">
      <c r="A2512" t="s">
        <v>4</v>
      </c>
      <c r="B2512" s="4" t="s">
        <v>5</v>
      </c>
      <c r="C2512" s="4" t="s">
        <v>13</v>
      </c>
      <c r="D2512" s="4" t="s">
        <v>13</v>
      </c>
      <c r="E2512" s="4" t="s">
        <v>23</v>
      </c>
      <c r="F2512" s="4" t="s">
        <v>10</v>
      </c>
    </row>
    <row r="2513" spans="1:8">
      <c r="A2513" t="n">
        <v>19255</v>
      </c>
      <c r="B2513" s="50" t="n">
        <v>45</v>
      </c>
      <c r="C2513" s="7" t="n">
        <v>5</v>
      </c>
      <c r="D2513" s="7" t="n">
        <v>3</v>
      </c>
      <c r="E2513" s="7" t="n">
        <v>2.59999990463257</v>
      </c>
      <c r="F2513" s="7" t="n">
        <v>40000</v>
      </c>
    </row>
    <row r="2514" spans="1:8">
      <c r="A2514" t="s">
        <v>4</v>
      </c>
      <c r="B2514" s="4" t="s">
        <v>5</v>
      </c>
      <c r="C2514" s="4" t="s">
        <v>13</v>
      </c>
      <c r="D2514" s="4" t="s">
        <v>10</v>
      </c>
      <c r="E2514" s="4" t="s">
        <v>10</v>
      </c>
      <c r="F2514" s="4" t="s">
        <v>13</v>
      </c>
    </row>
    <row r="2515" spans="1:8">
      <c r="A2515" t="n">
        <v>19264</v>
      </c>
      <c r="B2515" s="28" t="n">
        <v>25</v>
      </c>
      <c r="C2515" s="7" t="n">
        <v>1</v>
      </c>
      <c r="D2515" s="7" t="n">
        <v>730</v>
      </c>
      <c r="E2515" s="7" t="n">
        <v>550</v>
      </c>
      <c r="F2515" s="7" t="n">
        <v>0</v>
      </c>
    </row>
    <row r="2516" spans="1:8">
      <c r="A2516" t="s">
        <v>4</v>
      </c>
      <c r="B2516" s="4" t="s">
        <v>5</v>
      </c>
      <c r="C2516" s="4" t="s">
        <v>13</v>
      </c>
      <c r="D2516" s="4" t="s">
        <v>10</v>
      </c>
      <c r="E2516" s="4" t="s">
        <v>6</v>
      </c>
    </row>
    <row r="2517" spans="1:8">
      <c r="A2517" t="n">
        <v>19271</v>
      </c>
      <c r="B2517" s="29" t="n">
        <v>51</v>
      </c>
      <c r="C2517" s="7" t="n">
        <v>4</v>
      </c>
      <c r="D2517" s="7" t="n">
        <v>29</v>
      </c>
      <c r="E2517" s="7" t="s">
        <v>242</v>
      </c>
    </row>
    <row r="2518" spans="1:8">
      <c r="A2518" t="s">
        <v>4</v>
      </c>
      <c r="B2518" s="4" t="s">
        <v>5</v>
      </c>
      <c r="C2518" s="4" t="s">
        <v>10</v>
      </c>
    </row>
    <row r="2519" spans="1:8">
      <c r="A2519" t="n">
        <v>19286</v>
      </c>
      <c r="B2519" s="30" t="n">
        <v>16</v>
      </c>
      <c r="C2519" s="7" t="n">
        <v>0</v>
      </c>
    </row>
    <row r="2520" spans="1:8">
      <c r="A2520" t="s">
        <v>4</v>
      </c>
      <c r="B2520" s="4" t="s">
        <v>5</v>
      </c>
      <c r="C2520" s="4" t="s">
        <v>10</v>
      </c>
      <c r="D2520" s="4" t="s">
        <v>13</v>
      </c>
      <c r="E2520" s="4" t="s">
        <v>9</v>
      </c>
      <c r="F2520" s="4" t="s">
        <v>51</v>
      </c>
      <c r="G2520" s="4" t="s">
        <v>13</v>
      </c>
      <c r="H2520" s="4" t="s">
        <v>13</v>
      </c>
    </row>
    <row r="2521" spans="1:8">
      <c r="A2521" t="n">
        <v>19289</v>
      </c>
      <c r="B2521" s="31" t="n">
        <v>26</v>
      </c>
      <c r="C2521" s="7" t="n">
        <v>29</v>
      </c>
      <c r="D2521" s="7" t="n">
        <v>17</v>
      </c>
      <c r="E2521" s="7" t="n">
        <v>39389</v>
      </c>
      <c r="F2521" s="7" t="s">
        <v>243</v>
      </c>
      <c r="G2521" s="7" t="n">
        <v>2</v>
      </c>
      <c r="H2521" s="7" t="n">
        <v>0</v>
      </c>
    </row>
    <row r="2522" spans="1:8">
      <c r="A2522" t="s">
        <v>4</v>
      </c>
      <c r="B2522" s="4" t="s">
        <v>5</v>
      </c>
    </row>
    <row r="2523" spans="1:8">
      <c r="A2523" t="n">
        <v>19309</v>
      </c>
      <c r="B2523" s="32" t="n">
        <v>28</v>
      </c>
    </row>
    <row r="2524" spans="1:8">
      <c r="A2524" t="s">
        <v>4</v>
      </c>
      <c r="B2524" s="4" t="s">
        <v>5</v>
      </c>
      <c r="C2524" s="4" t="s">
        <v>13</v>
      </c>
      <c r="D2524" s="4" t="s">
        <v>10</v>
      </c>
      <c r="E2524" s="4" t="s">
        <v>10</v>
      </c>
      <c r="F2524" s="4" t="s">
        <v>13</v>
      </c>
    </row>
    <row r="2525" spans="1:8">
      <c r="A2525" t="n">
        <v>19310</v>
      </c>
      <c r="B2525" s="28" t="n">
        <v>25</v>
      </c>
      <c r="C2525" s="7" t="n">
        <v>1</v>
      </c>
      <c r="D2525" s="7" t="n">
        <v>800</v>
      </c>
      <c r="E2525" s="7" t="n">
        <v>450</v>
      </c>
      <c r="F2525" s="7" t="n">
        <v>0</v>
      </c>
    </row>
    <row r="2526" spans="1:8">
      <c r="A2526" t="s">
        <v>4</v>
      </c>
      <c r="B2526" s="4" t="s">
        <v>5</v>
      </c>
      <c r="C2526" s="4" t="s">
        <v>13</v>
      </c>
      <c r="D2526" s="4" t="s">
        <v>10</v>
      </c>
      <c r="E2526" s="4" t="s">
        <v>6</v>
      </c>
    </row>
    <row r="2527" spans="1:8">
      <c r="A2527" t="n">
        <v>19317</v>
      </c>
      <c r="B2527" s="29" t="n">
        <v>51</v>
      </c>
      <c r="C2527" s="7" t="n">
        <v>4</v>
      </c>
      <c r="D2527" s="7" t="n">
        <v>28</v>
      </c>
      <c r="E2527" s="7" t="s">
        <v>114</v>
      </c>
    </row>
    <row r="2528" spans="1:8">
      <c r="A2528" t="s">
        <v>4</v>
      </c>
      <c r="B2528" s="4" t="s">
        <v>5</v>
      </c>
      <c r="C2528" s="4" t="s">
        <v>10</v>
      </c>
    </row>
    <row r="2529" spans="1:8">
      <c r="A2529" t="n">
        <v>19331</v>
      </c>
      <c r="B2529" s="30" t="n">
        <v>16</v>
      </c>
      <c r="C2529" s="7" t="n">
        <v>0</v>
      </c>
    </row>
    <row r="2530" spans="1:8">
      <c r="A2530" t="s">
        <v>4</v>
      </c>
      <c r="B2530" s="4" t="s">
        <v>5</v>
      </c>
      <c r="C2530" s="4" t="s">
        <v>10</v>
      </c>
      <c r="D2530" s="4" t="s">
        <v>13</v>
      </c>
      <c r="E2530" s="4" t="s">
        <v>9</v>
      </c>
      <c r="F2530" s="4" t="s">
        <v>51</v>
      </c>
      <c r="G2530" s="4" t="s">
        <v>13</v>
      </c>
      <c r="H2530" s="4" t="s">
        <v>13</v>
      </c>
    </row>
    <row r="2531" spans="1:8">
      <c r="A2531" t="n">
        <v>19334</v>
      </c>
      <c r="B2531" s="31" t="n">
        <v>26</v>
      </c>
      <c r="C2531" s="7" t="n">
        <v>28</v>
      </c>
      <c r="D2531" s="7" t="n">
        <v>17</v>
      </c>
      <c r="E2531" s="7" t="n">
        <v>33408</v>
      </c>
      <c r="F2531" s="7" t="s">
        <v>244</v>
      </c>
      <c r="G2531" s="7" t="n">
        <v>2</v>
      </c>
      <c r="H2531" s="7" t="n">
        <v>0</v>
      </c>
    </row>
    <row r="2532" spans="1:8">
      <c r="A2532" t="s">
        <v>4</v>
      </c>
      <c r="B2532" s="4" t="s">
        <v>5</v>
      </c>
    </row>
    <row r="2533" spans="1:8">
      <c r="A2533" t="n">
        <v>19358</v>
      </c>
      <c r="B2533" s="32" t="n">
        <v>28</v>
      </c>
    </row>
    <row r="2534" spans="1:8">
      <c r="A2534" t="s">
        <v>4</v>
      </c>
      <c r="B2534" s="4" t="s">
        <v>5</v>
      </c>
      <c r="C2534" s="4" t="s">
        <v>13</v>
      </c>
      <c r="D2534" s="4" t="s">
        <v>10</v>
      </c>
      <c r="E2534" s="4" t="s">
        <v>10</v>
      </c>
      <c r="F2534" s="4" t="s">
        <v>13</v>
      </c>
    </row>
    <row r="2535" spans="1:8">
      <c r="A2535" t="n">
        <v>19359</v>
      </c>
      <c r="B2535" s="28" t="n">
        <v>25</v>
      </c>
      <c r="C2535" s="7" t="n">
        <v>1</v>
      </c>
      <c r="D2535" s="7" t="n">
        <v>65535</v>
      </c>
      <c r="E2535" s="7" t="n">
        <v>65535</v>
      </c>
      <c r="F2535" s="7" t="n">
        <v>0</v>
      </c>
    </row>
    <row r="2536" spans="1:8">
      <c r="A2536" t="s">
        <v>4</v>
      </c>
      <c r="B2536" s="4" t="s">
        <v>5</v>
      </c>
      <c r="C2536" s="4" t="s">
        <v>10</v>
      </c>
      <c r="D2536" s="4" t="s">
        <v>10</v>
      </c>
      <c r="E2536" s="4" t="s">
        <v>10</v>
      </c>
    </row>
    <row r="2537" spans="1:8">
      <c r="A2537" t="n">
        <v>19366</v>
      </c>
      <c r="B2537" s="53" t="n">
        <v>61</v>
      </c>
      <c r="C2537" s="7" t="n">
        <v>18</v>
      </c>
      <c r="D2537" s="7" t="n">
        <v>65533</v>
      </c>
      <c r="E2537" s="7" t="n">
        <v>1000</v>
      </c>
    </row>
    <row r="2538" spans="1:8">
      <c r="A2538" t="s">
        <v>4</v>
      </c>
      <c r="B2538" s="4" t="s">
        <v>5</v>
      </c>
      <c r="C2538" s="4" t="s">
        <v>10</v>
      </c>
      <c r="D2538" s="4" t="s">
        <v>10</v>
      </c>
      <c r="E2538" s="4" t="s">
        <v>23</v>
      </c>
      <c r="F2538" s="4" t="s">
        <v>13</v>
      </c>
    </row>
    <row r="2539" spans="1:8">
      <c r="A2539" t="n">
        <v>19373</v>
      </c>
      <c r="B2539" s="51" t="n">
        <v>53</v>
      </c>
      <c r="C2539" s="7" t="n">
        <v>18</v>
      </c>
      <c r="D2539" s="7" t="n">
        <v>0</v>
      </c>
      <c r="E2539" s="7" t="n">
        <v>10</v>
      </c>
      <c r="F2539" s="7" t="n">
        <v>0</v>
      </c>
    </row>
    <row r="2540" spans="1:8">
      <c r="A2540" t="s">
        <v>4</v>
      </c>
      <c r="B2540" s="4" t="s">
        <v>5</v>
      </c>
      <c r="C2540" s="4" t="s">
        <v>10</v>
      </c>
    </row>
    <row r="2541" spans="1:8">
      <c r="A2541" t="n">
        <v>19383</v>
      </c>
      <c r="B2541" s="52" t="n">
        <v>54</v>
      </c>
      <c r="C2541" s="7" t="n">
        <v>18</v>
      </c>
    </row>
    <row r="2542" spans="1:8">
      <c r="A2542" t="s">
        <v>4</v>
      </c>
      <c r="B2542" s="4" t="s">
        <v>5</v>
      </c>
      <c r="C2542" s="4" t="s">
        <v>10</v>
      </c>
      <c r="D2542" s="4" t="s">
        <v>10</v>
      </c>
      <c r="E2542" s="4" t="s">
        <v>10</v>
      </c>
    </row>
    <row r="2543" spans="1:8">
      <c r="A2543" t="n">
        <v>19386</v>
      </c>
      <c r="B2543" s="53" t="n">
        <v>61</v>
      </c>
      <c r="C2543" s="7" t="n">
        <v>18</v>
      </c>
      <c r="D2543" s="7" t="n">
        <v>0</v>
      </c>
      <c r="E2543" s="7" t="n">
        <v>1000</v>
      </c>
    </row>
    <row r="2544" spans="1:8">
      <c r="A2544" t="s">
        <v>4</v>
      </c>
      <c r="B2544" s="4" t="s">
        <v>5</v>
      </c>
      <c r="C2544" s="4" t="s">
        <v>13</v>
      </c>
      <c r="D2544" s="4" t="s">
        <v>10</v>
      </c>
      <c r="E2544" s="4" t="s">
        <v>6</v>
      </c>
    </row>
    <row r="2545" spans="1:8">
      <c r="A2545" t="n">
        <v>19393</v>
      </c>
      <c r="B2545" s="29" t="n">
        <v>51</v>
      </c>
      <c r="C2545" s="7" t="n">
        <v>4</v>
      </c>
      <c r="D2545" s="7" t="n">
        <v>18</v>
      </c>
      <c r="E2545" s="7" t="s">
        <v>231</v>
      </c>
    </row>
    <row r="2546" spans="1:8">
      <c r="A2546" t="s">
        <v>4</v>
      </c>
      <c r="B2546" s="4" t="s">
        <v>5</v>
      </c>
      <c r="C2546" s="4" t="s">
        <v>10</v>
      </c>
    </row>
    <row r="2547" spans="1:8">
      <c r="A2547" t="n">
        <v>19406</v>
      </c>
      <c r="B2547" s="30" t="n">
        <v>16</v>
      </c>
      <c r="C2547" s="7" t="n">
        <v>0</v>
      </c>
    </row>
    <row r="2548" spans="1:8">
      <c r="A2548" t="s">
        <v>4</v>
      </c>
      <c r="B2548" s="4" t="s">
        <v>5</v>
      </c>
      <c r="C2548" s="4" t="s">
        <v>10</v>
      </c>
      <c r="D2548" s="4" t="s">
        <v>13</v>
      </c>
      <c r="E2548" s="4" t="s">
        <v>9</v>
      </c>
      <c r="F2548" s="4" t="s">
        <v>51</v>
      </c>
      <c r="G2548" s="4" t="s">
        <v>13</v>
      </c>
      <c r="H2548" s="4" t="s">
        <v>13</v>
      </c>
    </row>
    <row r="2549" spans="1:8">
      <c r="A2549" t="n">
        <v>19409</v>
      </c>
      <c r="B2549" s="31" t="n">
        <v>26</v>
      </c>
      <c r="C2549" s="7" t="n">
        <v>18</v>
      </c>
      <c r="D2549" s="7" t="n">
        <v>17</v>
      </c>
      <c r="E2549" s="7" t="n">
        <v>17426</v>
      </c>
      <c r="F2549" s="7" t="s">
        <v>245</v>
      </c>
      <c r="G2549" s="7" t="n">
        <v>2</v>
      </c>
      <c r="H2549" s="7" t="n">
        <v>0</v>
      </c>
    </row>
    <row r="2550" spans="1:8">
      <c r="A2550" t="s">
        <v>4</v>
      </c>
      <c r="B2550" s="4" t="s">
        <v>5</v>
      </c>
    </row>
    <row r="2551" spans="1:8">
      <c r="A2551" t="n">
        <v>19427</v>
      </c>
      <c r="B2551" s="32" t="n">
        <v>28</v>
      </c>
    </row>
    <row r="2552" spans="1:8">
      <c r="A2552" t="s">
        <v>4</v>
      </c>
      <c r="B2552" s="4" t="s">
        <v>5</v>
      </c>
      <c r="C2552" s="4" t="s">
        <v>13</v>
      </c>
      <c r="D2552" s="4" t="s">
        <v>13</v>
      </c>
      <c r="E2552" s="4" t="s">
        <v>23</v>
      </c>
      <c r="F2552" s="4" t="s">
        <v>10</v>
      </c>
    </row>
    <row r="2553" spans="1:8">
      <c r="A2553" t="n">
        <v>19428</v>
      </c>
      <c r="B2553" s="50" t="n">
        <v>45</v>
      </c>
      <c r="C2553" s="7" t="n">
        <v>5</v>
      </c>
      <c r="D2553" s="7" t="n">
        <v>3</v>
      </c>
      <c r="E2553" s="7" t="n">
        <v>2.59999990463257</v>
      </c>
      <c r="F2553" s="7" t="n">
        <v>20000</v>
      </c>
    </row>
    <row r="2554" spans="1:8">
      <c r="A2554" t="s">
        <v>4</v>
      </c>
      <c r="B2554" s="4" t="s">
        <v>5</v>
      </c>
      <c r="C2554" s="4" t="s">
        <v>13</v>
      </c>
      <c r="D2554" s="4" t="s">
        <v>10</v>
      </c>
      <c r="E2554" s="4" t="s">
        <v>6</v>
      </c>
    </row>
    <row r="2555" spans="1:8">
      <c r="A2555" t="n">
        <v>19437</v>
      </c>
      <c r="B2555" s="29" t="n">
        <v>51</v>
      </c>
      <c r="C2555" s="7" t="n">
        <v>4</v>
      </c>
      <c r="D2555" s="7" t="n">
        <v>0</v>
      </c>
      <c r="E2555" s="7" t="s">
        <v>233</v>
      </c>
    </row>
    <row r="2556" spans="1:8">
      <c r="A2556" t="s">
        <v>4</v>
      </c>
      <c r="B2556" s="4" t="s">
        <v>5</v>
      </c>
      <c r="C2556" s="4" t="s">
        <v>10</v>
      </c>
    </row>
    <row r="2557" spans="1:8">
      <c r="A2557" t="n">
        <v>19451</v>
      </c>
      <c r="B2557" s="30" t="n">
        <v>16</v>
      </c>
      <c r="C2557" s="7" t="n">
        <v>0</v>
      </c>
    </row>
    <row r="2558" spans="1:8">
      <c r="A2558" t="s">
        <v>4</v>
      </c>
      <c r="B2558" s="4" t="s">
        <v>5</v>
      </c>
      <c r="C2558" s="4" t="s">
        <v>10</v>
      </c>
      <c r="D2558" s="4" t="s">
        <v>13</v>
      </c>
      <c r="E2558" s="4" t="s">
        <v>9</v>
      </c>
      <c r="F2558" s="4" t="s">
        <v>51</v>
      </c>
      <c r="G2558" s="4" t="s">
        <v>13</v>
      </c>
      <c r="H2558" s="4" t="s">
        <v>13</v>
      </c>
      <c r="I2558" s="4" t="s">
        <v>13</v>
      </c>
      <c r="J2558" s="4" t="s">
        <v>9</v>
      </c>
      <c r="K2558" s="4" t="s">
        <v>51</v>
      </c>
      <c r="L2558" s="4" t="s">
        <v>13</v>
      </c>
      <c r="M2558" s="4" t="s">
        <v>13</v>
      </c>
    </row>
    <row r="2559" spans="1:8">
      <c r="A2559" t="n">
        <v>19454</v>
      </c>
      <c r="B2559" s="31" t="n">
        <v>26</v>
      </c>
      <c r="C2559" s="7" t="n">
        <v>0</v>
      </c>
      <c r="D2559" s="7" t="n">
        <v>17</v>
      </c>
      <c r="E2559" s="7" t="n">
        <v>52766</v>
      </c>
      <c r="F2559" s="7" t="s">
        <v>246</v>
      </c>
      <c r="G2559" s="7" t="n">
        <v>2</v>
      </c>
      <c r="H2559" s="7" t="n">
        <v>3</v>
      </c>
      <c r="I2559" s="7" t="n">
        <v>17</v>
      </c>
      <c r="J2559" s="7" t="n">
        <v>52767</v>
      </c>
      <c r="K2559" s="7" t="s">
        <v>247</v>
      </c>
      <c r="L2559" s="7" t="n">
        <v>2</v>
      </c>
      <c r="M2559" s="7" t="n">
        <v>0</v>
      </c>
    </row>
    <row r="2560" spans="1:8">
      <c r="A2560" t="s">
        <v>4</v>
      </c>
      <c r="B2560" s="4" t="s">
        <v>5</v>
      </c>
    </row>
    <row r="2561" spans="1:13">
      <c r="A2561" t="n">
        <v>19628</v>
      </c>
      <c r="B2561" s="32" t="n">
        <v>28</v>
      </c>
    </row>
    <row r="2562" spans="1:13">
      <c r="A2562" t="s">
        <v>4</v>
      </c>
      <c r="B2562" s="4" t="s">
        <v>5</v>
      </c>
      <c r="C2562" s="4" t="s">
        <v>13</v>
      </c>
      <c r="D2562" s="4" t="s">
        <v>10</v>
      </c>
      <c r="E2562" s="4" t="s">
        <v>6</v>
      </c>
      <c r="F2562" s="4" t="s">
        <v>6</v>
      </c>
      <c r="G2562" s="4" t="s">
        <v>6</v>
      </c>
      <c r="H2562" s="4" t="s">
        <v>6</v>
      </c>
    </row>
    <row r="2563" spans="1:13">
      <c r="A2563" t="n">
        <v>19629</v>
      </c>
      <c r="B2563" s="29" t="n">
        <v>51</v>
      </c>
      <c r="C2563" s="7" t="n">
        <v>3</v>
      </c>
      <c r="D2563" s="7" t="n">
        <v>0</v>
      </c>
      <c r="E2563" s="7" t="s">
        <v>101</v>
      </c>
      <c r="F2563" s="7" t="s">
        <v>76</v>
      </c>
      <c r="G2563" s="7" t="s">
        <v>75</v>
      </c>
      <c r="H2563" s="7" t="s">
        <v>76</v>
      </c>
    </row>
    <row r="2564" spans="1:13">
      <c r="A2564" t="s">
        <v>4</v>
      </c>
      <c r="B2564" s="4" t="s">
        <v>5</v>
      </c>
      <c r="C2564" s="4" t="s">
        <v>10</v>
      </c>
    </row>
    <row r="2565" spans="1:13">
      <c r="A2565" t="n">
        <v>19642</v>
      </c>
      <c r="B2565" s="30" t="n">
        <v>16</v>
      </c>
      <c r="C2565" s="7" t="n">
        <v>500</v>
      </c>
    </row>
    <row r="2566" spans="1:13">
      <c r="A2566" t="s">
        <v>4</v>
      </c>
      <c r="B2566" s="4" t="s">
        <v>5</v>
      </c>
      <c r="C2566" s="4" t="s">
        <v>10</v>
      </c>
      <c r="D2566" s="4" t="s">
        <v>13</v>
      </c>
      <c r="E2566" s="4" t="s">
        <v>13</v>
      </c>
      <c r="F2566" s="4" t="s">
        <v>6</v>
      </c>
    </row>
    <row r="2567" spans="1:13">
      <c r="A2567" t="n">
        <v>19645</v>
      </c>
      <c r="B2567" s="23" t="n">
        <v>20</v>
      </c>
      <c r="C2567" s="7" t="n">
        <v>0</v>
      </c>
      <c r="D2567" s="7" t="n">
        <v>3</v>
      </c>
      <c r="E2567" s="7" t="n">
        <v>11</v>
      </c>
      <c r="F2567" s="7" t="s">
        <v>248</v>
      </c>
    </row>
    <row r="2568" spans="1:13">
      <c r="A2568" t="s">
        <v>4</v>
      </c>
      <c r="B2568" s="4" t="s">
        <v>5</v>
      </c>
      <c r="C2568" s="4" t="s">
        <v>13</v>
      </c>
      <c r="D2568" s="4" t="s">
        <v>10</v>
      </c>
      <c r="E2568" s="4" t="s">
        <v>23</v>
      </c>
    </row>
    <row r="2569" spans="1:13">
      <c r="A2569" t="n">
        <v>19672</v>
      </c>
      <c r="B2569" s="26" t="n">
        <v>58</v>
      </c>
      <c r="C2569" s="7" t="n">
        <v>101</v>
      </c>
      <c r="D2569" s="7" t="n">
        <v>1000</v>
      </c>
      <c r="E2569" s="7" t="n">
        <v>1</v>
      </c>
    </row>
    <row r="2570" spans="1:13">
      <c r="A2570" t="s">
        <v>4</v>
      </c>
      <c r="B2570" s="4" t="s">
        <v>5</v>
      </c>
      <c r="C2570" s="4" t="s">
        <v>13</v>
      </c>
      <c r="D2570" s="4" t="s">
        <v>10</v>
      </c>
    </row>
    <row r="2571" spans="1:13">
      <c r="A2571" t="n">
        <v>19680</v>
      </c>
      <c r="B2571" s="26" t="n">
        <v>58</v>
      </c>
      <c r="C2571" s="7" t="n">
        <v>254</v>
      </c>
      <c r="D2571" s="7" t="n">
        <v>0</v>
      </c>
    </row>
    <row r="2572" spans="1:13">
      <c r="A2572" t="s">
        <v>4</v>
      </c>
      <c r="B2572" s="4" t="s">
        <v>5</v>
      </c>
      <c r="C2572" s="4" t="s">
        <v>13</v>
      </c>
      <c r="D2572" s="4" t="s">
        <v>10</v>
      </c>
      <c r="E2572" s="4" t="s">
        <v>6</v>
      </c>
      <c r="F2572" s="4" t="s">
        <v>6</v>
      </c>
      <c r="G2572" s="4" t="s">
        <v>6</v>
      </c>
      <c r="H2572" s="4" t="s">
        <v>6</v>
      </c>
    </row>
    <row r="2573" spans="1:13">
      <c r="A2573" t="n">
        <v>19684</v>
      </c>
      <c r="B2573" s="29" t="n">
        <v>51</v>
      </c>
      <c r="C2573" s="7" t="n">
        <v>3</v>
      </c>
      <c r="D2573" s="7" t="n">
        <v>0</v>
      </c>
      <c r="E2573" s="7" t="s">
        <v>101</v>
      </c>
      <c r="F2573" s="7" t="s">
        <v>76</v>
      </c>
      <c r="G2573" s="7" t="s">
        <v>75</v>
      </c>
      <c r="H2573" s="7" t="s">
        <v>76</v>
      </c>
    </row>
    <row r="2574" spans="1:13">
      <c r="A2574" t="s">
        <v>4</v>
      </c>
      <c r="B2574" s="4" t="s">
        <v>5</v>
      </c>
      <c r="C2574" s="4" t="s">
        <v>13</v>
      </c>
      <c r="D2574" s="4" t="s">
        <v>13</v>
      </c>
      <c r="E2574" s="4" t="s">
        <v>23</v>
      </c>
      <c r="F2574" s="4" t="s">
        <v>23</v>
      </c>
      <c r="G2574" s="4" t="s">
        <v>23</v>
      </c>
      <c r="H2574" s="4" t="s">
        <v>10</v>
      </c>
    </row>
    <row r="2575" spans="1:13">
      <c r="A2575" t="n">
        <v>19697</v>
      </c>
      <c r="B2575" s="50" t="n">
        <v>45</v>
      </c>
      <c r="C2575" s="7" t="n">
        <v>2</v>
      </c>
      <c r="D2575" s="7" t="n">
        <v>3</v>
      </c>
      <c r="E2575" s="7" t="n">
        <v>0</v>
      </c>
      <c r="F2575" s="7" t="n">
        <v>9.39999961853027</v>
      </c>
      <c r="G2575" s="7" t="n">
        <v>289.399993896484</v>
      </c>
      <c r="H2575" s="7" t="n">
        <v>5000</v>
      </c>
    </row>
    <row r="2576" spans="1:13">
      <c r="A2576" t="s">
        <v>4</v>
      </c>
      <c r="B2576" s="4" t="s">
        <v>5</v>
      </c>
      <c r="C2576" s="4" t="s">
        <v>13</v>
      </c>
      <c r="D2576" s="4" t="s">
        <v>13</v>
      </c>
      <c r="E2576" s="4" t="s">
        <v>23</v>
      </c>
      <c r="F2576" s="4" t="s">
        <v>23</v>
      </c>
      <c r="G2576" s="4" t="s">
        <v>23</v>
      </c>
      <c r="H2576" s="4" t="s">
        <v>10</v>
      </c>
      <c r="I2576" s="4" t="s">
        <v>13</v>
      </c>
    </row>
    <row r="2577" spans="1:9">
      <c r="A2577" t="n">
        <v>19714</v>
      </c>
      <c r="B2577" s="50" t="n">
        <v>45</v>
      </c>
      <c r="C2577" s="7" t="n">
        <v>4</v>
      </c>
      <c r="D2577" s="7" t="n">
        <v>3</v>
      </c>
      <c r="E2577" s="7" t="n">
        <v>33</v>
      </c>
      <c r="F2577" s="7" t="n">
        <v>31.5</v>
      </c>
      <c r="G2577" s="7" t="n">
        <v>20</v>
      </c>
      <c r="H2577" s="7" t="n">
        <v>5000</v>
      </c>
      <c r="I2577" s="7" t="n">
        <v>1</v>
      </c>
    </row>
    <row r="2578" spans="1:9">
      <c r="A2578" t="s">
        <v>4</v>
      </c>
      <c r="B2578" s="4" t="s">
        <v>5</v>
      </c>
      <c r="C2578" s="4" t="s">
        <v>13</v>
      </c>
      <c r="D2578" s="4" t="s">
        <v>13</v>
      </c>
      <c r="E2578" s="4" t="s">
        <v>23</v>
      </c>
      <c r="F2578" s="4" t="s">
        <v>10</v>
      </c>
    </row>
    <row r="2579" spans="1:9">
      <c r="A2579" t="n">
        <v>19732</v>
      </c>
      <c r="B2579" s="50" t="n">
        <v>45</v>
      </c>
      <c r="C2579" s="7" t="n">
        <v>5</v>
      </c>
      <c r="D2579" s="7" t="n">
        <v>3</v>
      </c>
      <c r="E2579" s="7" t="n">
        <v>1.20000004768372</v>
      </c>
      <c r="F2579" s="7" t="n">
        <v>5000</v>
      </c>
    </row>
    <row r="2580" spans="1:9">
      <c r="A2580" t="s">
        <v>4</v>
      </c>
      <c r="B2580" s="4" t="s">
        <v>5</v>
      </c>
      <c r="C2580" s="4" t="s">
        <v>13</v>
      </c>
      <c r="D2580" s="4" t="s">
        <v>13</v>
      </c>
      <c r="E2580" s="4" t="s">
        <v>23</v>
      </c>
      <c r="F2580" s="4" t="s">
        <v>10</v>
      </c>
    </row>
    <row r="2581" spans="1:9">
      <c r="A2581" t="n">
        <v>19741</v>
      </c>
      <c r="B2581" s="50" t="n">
        <v>45</v>
      </c>
      <c r="C2581" s="7" t="n">
        <v>11</v>
      </c>
      <c r="D2581" s="7" t="n">
        <v>3</v>
      </c>
      <c r="E2581" s="7" t="n">
        <v>38</v>
      </c>
      <c r="F2581" s="7" t="n">
        <v>5000</v>
      </c>
    </row>
    <row r="2582" spans="1:9">
      <c r="A2582" t="s">
        <v>4</v>
      </c>
      <c r="B2582" s="4" t="s">
        <v>5</v>
      </c>
      <c r="C2582" s="4" t="s">
        <v>13</v>
      </c>
      <c r="D2582" s="4" t="s">
        <v>10</v>
      </c>
      <c r="E2582" s="4" t="s">
        <v>9</v>
      </c>
      <c r="F2582" s="4" t="s">
        <v>10</v>
      </c>
    </row>
    <row r="2583" spans="1:9">
      <c r="A2583" t="n">
        <v>19750</v>
      </c>
      <c r="B2583" s="10" t="n">
        <v>50</v>
      </c>
      <c r="C2583" s="7" t="n">
        <v>3</v>
      </c>
      <c r="D2583" s="7" t="n">
        <v>4515</v>
      </c>
      <c r="E2583" s="7" t="n">
        <v>1058642330</v>
      </c>
      <c r="F2583" s="7" t="n">
        <v>1000</v>
      </c>
    </row>
    <row r="2584" spans="1:9">
      <c r="A2584" t="s">
        <v>4</v>
      </c>
      <c r="B2584" s="4" t="s">
        <v>5</v>
      </c>
      <c r="C2584" s="4" t="s">
        <v>10</v>
      </c>
      <c r="D2584" s="4" t="s">
        <v>13</v>
      </c>
      <c r="E2584" s="4" t="s">
        <v>6</v>
      </c>
      <c r="F2584" s="4" t="s">
        <v>23</v>
      </c>
      <c r="G2584" s="4" t="s">
        <v>23</v>
      </c>
      <c r="H2584" s="4" t="s">
        <v>23</v>
      </c>
    </row>
    <row r="2585" spans="1:9">
      <c r="A2585" t="n">
        <v>19760</v>
      </c>
      <c r="B2585" s="41" t="n">
        <v>48</v>
      </c>
      <c r="C2585" s="7" t="n">
        <v>0</v>
      </c>
      <c r="D2585" s="7" t="n">
        <v>0</v>
      </c>
      <c r="E2585" s="7" t="s">
        <v>180</v>
      </c>
      <c r="F2585" s="7" t="n">
        <v>-1</v>
      </c>
      <c r="G2585" s="7" t="n">
        <v>1</v>
      </c>
      <c r="H2585" s="7" t="n">
        <v>0</v>
      </c>
    </row>
    <row r="2586" spans="1:9">
      <c r="A2586" t="s">
        <v>4</v>
      </c>
      <c r="B2586" s="4" t="s">
        <v>5</v>
      </c>
      <c r="C2586" s="4" t="s">
        <v>10</v>
      </c>
      <c r="D2586" s="4" t="s">
        <v>13</v>
      </c>
      <c r="E2586" s="4" t="s">
        <v>6</v>
      </c>
      <c r="F2586" s="4" t="s">
        <v>23</v>
      </c>
      <c r="G2586" s="4" t="s">
        <v>23</v>
      </c>
      <c r="H2586" s="4" t="s">
        <v>23</v>
      </c>
    </row>
    <row r="2587" spans="1:9">
      <c r="A2587" t="n">
        <v>19786</v>
      </c>
      <c r="B2587" s="41" t="n">
        <v>48</v>
      </c>
      <c r="C2587" s="7" t="n">
        <v>999</v>
      </c>
      <c r="D2587" s="7" t="n">
        <v>0</v>
      </c>
      <c r="E2587" s="7" t="s">
        <v>180</v>
      </c>
      <c r="F2587" s="7" t="n">
        <v>-1</v>
      </c>
      <c r="G2587" s="7" t="n">
        <v>1</v>
      </c>
      <c r="H2587" s="7" t="n">
        <v>0</v>
      </c>
    </row>
    <row r="2588" spans="1:9">
      <c r="A2588" t="s">
        <v>4</v>
      </c>
      <c r="B2588" s="4" t="s">
        <v>5</v>
      </c>
      <c r="C2588" s="4" t="s">
        <v>13</v>
      </c>
      <c r="D2588" s="4" t="s">
        <v>10</v>
      </c>
      <c r="E2588" s="4" t="s">
        <v>13</v>
      </c>
    </row>
    <row r="2589" spans="1:9">
      <c r="A2589" t="n">
        <v>19812</v>
      </c>
      <c r="B2589" s="66" t="n">
        <v>39</v>
      </c>
      <c r="C2589" s="7" t="n">
        <v>14</v>
      </c>
      <c r="D2589" s="7" t="n">
        <v>65533</v>
      </c>
      <c r="E2589" s="7" t="n">
        <v>103</v>
      </c>
    </row>
    <row r="2590" spans="1:9">
      <c r="A2590" t="s">
        <v>4</v>
      </c>
      <c r="B2590" s="4" t="s">
        <v>5</v>
      </c>
      <c r="C2590" s="4" t="s">
        <v>13</v>
      </c>
      <c r="D2590" s="4" t="s">
        <v>10</v>
      </c>
      <c r="E2590" s="4" t="s">
        <v>10</v>
      </c>
      <c r="F2590" s="4" t="s">
        <v>10</v>
      </c>
      <c r="G2590" s="4" t="s">
        <v>10</v>
      </c>
      <c r="H2590" s="4" t="s">
        <v>10</v>
      </c>
      <c r="I2590" s="4" t="s">
        <v>6</v>
      </c>
      <c r="J2590" s="4" t="s">
        <v>23</v>
      </c>
      <c r="K2590" s="4" t="s">
        <v>23</v>
      </c>
      <c r="L2590" s="4" t="s">
        <v>23</v>
      </c>
      <c r="M2590" s="4" t="s">
        <v>9</v>
      </c>
      <c r="N2590" s="4" t="s">
        <v>9</v>
      </c>
      <c r="O2590" s="4" t="s">
        <v>23</v>
      </c>
      <c r="P2590" s="4" t="s">
        <v>23</v>
      </c>
      <c r="Q2590" s="4" t="s">
        <v>23</v>
      </c>
      <c r="R2590" s="4" t="s">
        <v>23</v>
      </c>
      <c r="S2590" s="4" t="s">
        <v>13</v>
      </c>
    </row>
    <row r="2591" spans="1:9">
      <c r="A2591" t="n">
        <v>19817</v>
      </c>
      <c r="B2591" s="66" t="n">
        <v>39</v>
      </c>
      <c r="C2591" s="7" t="n">
        <v>12</v>
      </c>
      <c r="D2591" s="7" t="n">
        <v>65533</v>
      </c>
      <c r="E2591" s="7" t="n">
        <v>204</v>
      </c>
      <c r="F2591" s="7" t="n">
        <v>0</v>
      </c>
      <c r="G2591" s="7" t="n">
        <v>0</v>
      </c>
      <c r="H2591" s="7" t="n">
        <v>3</v>
      </c>
      <c r="I2591" s="7" t="s">
        <v>12</v>
      </c>
      <c r="J2591" s="7" t="n">
        <v>0</v>
      </c>
      <c r="K2591" s="7" t="n">
        <v>0</v>
      </c>
      <c r="L2591" s="7" t="n">
        <v>0</v>
      </c>
      <c r="M2591" s="7" t="n">
        <v>0</v>
      </c>
      <c r="N2591" s="7" t="n">
        <v>0</v>
      </c>
      <c r="O2591" s="7" t="n">
        <v>0</v>
      </c>
      <c r="P2591" s="7" t="n">
        <v>1</v>
      </c>
      <c r="Q2591" s="7" t="n">
        <v>1</v>
      </c>
      <c r="R2591" s="7" t="n">
        <v>1</v>
      </c>
      <c r="S2591" s="7" t="n">
        <v>104</v>
      </c>
    </row>
    <row r="2592" spans="1:9">
      <c r="A2592" t="s">
        <v>4</v>
      </c>
      <c r="B2592" s="4" t="s">
        <v>5</v>
      </c>
      <c r="C2592" s="4" t="s">
        <v>13</v>
      </c>
      <c r="D2592" s="4" t="s">
        <v>10</v>
      </c>
      <c r="E2592" s="4" t="s">
        <v>10</v>
      </c>
      <c r="F2592" s="4" t="s">
        <v>9</v>
      </c>
    </row>
    <row r="2593" spans="1:19">
      <c r="A2593" t="n">
        <v>19867</v>
      </c>
      <c r="B2593" s="59" t="n">
        <v>84</v>
      </c>
      <c r="C2593" s="7" t="n">
        <v>0</v>
      </c>
      <c r="D2593" s="7" t="n">
        <v>2</v>
      </c>
      <c r="E2593" s="7" t="n">
        <v>0</v>
      </c>
      <c r="F2593" s="7" t="n">
        <v>1053609165</v>
      </c>
    </row>
    <row r="2594" spans="1:19">
      <c r="A2594" t="s">
        <v>4</v>
      </c>
      <c r="B2594" s="4" t="s">
        <v>5</v>
      </c>
      <c r="C2594" s="4" t="s">
        <v>10</v>
      </c>
      <c r="D2594" s="4" t="s">
        <v>9</v>
      </c>
    </row>
    <row r="2595" spans="1:19">
      <c r="A2595" t="n">
        <v>19877</v>
      </c>
      <c r="B2595" s="42" t="n">
        <v>43</v>
      </c>
      <c r="C2595" s="7" t="n">
        <v>0</v>
      </c>
      <c r="D2595" s="7" t="n">
        <v>128</v>
      </c>
    </row>
    <row r="2596" spans="1:19">
      <c r="A2596" t="s">
        <v>4</v>
      </c>
      <c r="B2596" s="4" t="s">
        <v>5</v>
      </c>
      <c r="C2596" s="4" t="s">
        <v>10</v>
      </c>
      <c r="D2596" s="4" t="s">
        <v>9</v>
      </c>
    </row>
    <row r="2597" spans="1:19">
      <c r="A2597" t="n">
        <v>19884</v>
      </c>
      <c r="B2597" s="67" t="n">
        <v>44</v>
      </c>
      <c r="C2597" s="7" t="n">
        <v>999</v>
      </c>
      <c r="D2597" s="7" t="n">
        <v>128</v>
      </c>
    </row>
    <row r="2598" spans="1:19">
      <c r="A2598" t="s">
        <v>4</v>
      </c>
      <c r="B2598" s="4" t="s">
        <v>5</v>
      </c>
      <c r="C2598" s="4" t="s">
        <v>10</v>
      </c>
      <c r="D2598" s="4" t="s">
        <v>23</v>
      </c>
      <c r="E2598" s="4" t="s">
        <v>23</v>
      </c>
      <c r="F2598" s="4" t="s">
        <v>23</v>
      </c>
      <c r="G2598" s="4" t="s">
        <v>10</v>
      </c>
      <c r="H2598" s="4" t="s">
        <v>10</v>
      </c>
    </row>
    <row r="2599" spans="1:19">
      <c r="A2599" t="n">
        <v>19891</v>
      </c>
      <c r="B2599" s="62" t="n">
        <v>60</v>
      </c>
      <c r="C2599" s="7" t="n">
        <v>999</v>
      </c>
      <c r="D2599" s="7" t="n">
        <v>0</v>
      </c>
      <c r="E2599" s="7" t="n">
        <v>-20</v>
      </c>
      <c r="F2599" s="7" t="n">
        <v>0</v>
      </c>
      <c r="G2599" s="7" t="n">
        <v>0</v>
      </c>
      <c r="H2599" s="7" t="n">
        <v>0</v>
      </c>
    </row>
    <row r="2600" spans="1:19">
      <c r="A2600" t="s">
        <v>4</v>
      </c>
      <c r="B2600" s="4" t="s">
        <v>5</v>
      </c>
      <c r="C2600" s="4" t="s">
        <v>10</v>
      </c>
      <c r="D2600" s="4" t="s">
        <v>23</v>
      </c>
      <c r="E2600" s="4" t="s">
        <v>23</v>
      </c>
      <c r="F2600" s="4" t="s">
        <v>23</v>
      </c>
      <c r="G2600" s="4" t="s">
        <v>10</v>
      </c>
      <c r="H2600" s="4" t="s">
        <v>10</v>
      </c>
    </row>
    <row r="2601" spans="1:19">
      <c r="A2601" t="n">
        <v>19910</v>
      </c>
      <c r="B2601" s="62" t="n">
        <v>60</v>
      </c>
      <c r="C2601" s="7" t="n">
        <v>999</v>
      </c>
      <c r="D2601" s="7" t="n">
        <v>0</v>
      </c>
      <c r="E2601" s="7" t="n">
        <v>0</v>
      </c>
      <c r="F2601" s="7" t="n">
        <v>0</v>
      </c>
      <c r="G2601" s="7" t="n">
        <v>1000</v>
      </c>
      <c r="H2601" s="7" t="n">
        <v>0</v>
      </c>
    </row>
    <row r="2602" spans="1:19">
      <c r="A2602" t="s">
        <v>4</v>
      </c>
      <c r="B2602" s="4" t="s">
        <v>5</v>
      </c>
      <c r="C2602" s="4" t="s">
        <v>13</v>
      </c>
      <c r="D2602" s="4" t="s">
        <v>10</v>
      </c>
      <c r="E2602" s="4" t="s">
        <v>6</v>
      </c>
      <c r="F2602" s="4" t="s">
        <v>6</v>
      </c>
      <c r="G2602" s="4" t="s">
        <v>6</v>
      </c>
      <c r="H2602" s="4" t="s">
        <v>6</v>
      </c>
    </row>
    <row r="2603" spans="1:19">
      <c r="A2603" t="n">
        <v>19929</v>
      </c>
      <c r="B2603" s="29" t="n">
        <v>51</v>
      </c>
      <c r="C2603" s="7" t="n">
        <v>3</v>
      </c>
      <c r="D2603" s="7" t="n">
        <v>999</v>
      </c>
      <c r="E2603" s="7" t="s">
        <v>101</v>
      </c>
      <c r="F2603" s="7" t="s">
        <v>76</v>
      </c>
      <c r="G2603" s="7" t="s">
        <v>75</v>
      </c>
      <c r="H2603" s="7" t="s">
        <v>76</v>
      </c>
    </row>
    <row r="2604" spans="1:19">
      <c r="A2604" t="s">
        <v>4</v>
      </c>
      <c r="B2604" s="4" t="s">
        <v>5</v>
      </c>
      <c r="C2604" s="4" t="s">
        <v>10</v>
      </c>
    </row>
    <row r="2605" spans="1:19">
      <c r="A2605" t="n">
        <v>19942</v>
      </c>
      <c r="B2605" s="30" t="n">
        <v>16</v>
      </c>
      <c r="C2605" s="7" t="n">
        <v>500</v>
      </c>
    </row>
    <row r="2606" spans="1:19">
      <c r="A2606" t="s">
        <v>4</v>
      </c>
      <c r="B2606" s="4" t="s">
        <v>5</v>
      </c>
      <c r="C2606" s="4" t="s">
        <v>13</v>
      </c>
      <c r="D2606" s="4" t="s">
        <v>13</v>
      </c>
      <c r="E2606" s="4" t="s">
        <v>13</v>
      </c>
      <c r="F2606" s="4" t="s">
        <v>13</v>
      </c>
    </row>
    <row r="2607" spans="1:19">
      <c r="A2607" t="n">
        <v>19945</v>
      </c>
      <c r="B2607" s="22" t="n">
        <v>14</v>
      </c>
      <c r="C2607" s="7" t="n">
        <v>0</v>
      </c>
      <c r="D2607" s="7" t="n">
        <v>1</v>
      </c>
      <c r="E2607" s="7" t="n">
        <v>0</v>
      </c>
      <c r="F2607" s="7" t="n">
        <v>0</v>
      </c>
    </row>
    <row r="2608" spans="1:19">
      <c r="A2608" t="s">
        <v>4</v>
      </c>
      <c r="B2608" s="4" t="s">
        <v>5</v>
      </c>
      <c r="C2608" s="4" t="s">
        <v>10</v>
      </c>
    </row>
    <row r="2609" spans="1:8">
      <c r="A2609" t="n">
        <v>19950</v>
      </c>
      <c r="B2609" s="30" t="n">
        <v>16</v>
      </c>
      <c r="C2609" s="7" t="n">
        <v>1000</v>
      </c>
    </row>
    <row r="2610" spans="1:8">
      <c r="A2610" t="s">
        <v>4</v>
      </c>
      <c r="B2610" s="4" t="s">
        <v>5</v>
      </c>
      <c r="C2610" s="4" t="s">
        <v>13</v>
      </c>
      <c r="D2610" s="4" t="s">
        <v>23</v>
      </c>
      <c r="E2610" s="4" t="s">
        <v>23</v>
      </c>
      <c r="F2610" s="4" t="s">
        <v>23</v>
      </c>
    </row>
    <row r="2611" spans="1:8">
      <c r="A2611" t="n">
        <v>19953</v>
      </c>
      <c r="B2611" s="50" t="n">
        <v>45</v>
      </c>
      <c r="C2611" s="7" t="n">
        <v>9</v>
      </c>
      <c r="D2611" s="7" t="n">
        <v>0.100000001490116</v>
      </c>
      <c r="E2611" s="7" t="n">
        <v>0.100000001490116</v>
      </c>
      <c r="F2611" s="7" t="n">
        <v>5.5</v>
      </c>
    </row>
    <row r="2612" spans="1:8">
      <c r="A2612" t="s">
        <v>4</v>
      </c>
      <c r="B2612" s="4" t="s">
        <v>5</v>
      </c>
      <c r="C2612" s="4" t="s">
        <v>13</v>
      </c>
      <c r="D2612" s="4" t="s">
        <v>10</v>
      </c>
      <c r="E2612" s="4" t="s">
        <v>6</v>
      </c>
    </row>
    <row r="2613" spans="1:8">
      <c r="A2613" t="n">
        <v>19967</v>
      </c>
      <c r="B2613" s="29" t="n">
        <v>51</v>
      </c>
      <c r="C2613" s="7" t="n">
        <v>4</v>
      </c>
      <c r="D2613" s="7" t="n">
        <v>999</v>
      </c>
      <c r="E2613" s="7" t="s">
        <v>249</v>
      </c>
    </row>
    <row r="2614" spans="1:8">
      <c r="A2614" t="s">
        <v>4</v>
      </c>
      <c r="B2614" s="4" t="s">
        <v>5</v>
      </c>
      <c r="C2614" s="4" t="s">
        <v>10</v>
      </c>
    </row>
    <row r="2615" spans="1:8">
      <c r="A2615" t="n">
        <v>20024</v>
      </c>
      <c r="B2615" s="30" t="n">
        <v>16</v>
      </c>
      <c r="C2615" s="7" t="n">
        <v>0</v>
      </c>
    </row>
    <row r="2616" spans="1:8">
      <c r="A2616" t="s">
        <v>4</v>
      </c>
      <c r="B2616" s="4" t="s">
        <v>5</v>
      </c>
      <c r="C2616" s="4" t="s">
        <v>10</v>
      </c>
      <c r="D2616" s="4" t="s">
        <v>13</v>
      </c>
      <c r="E2616" s="4" t="s">
        <v>9</v>
      </c>
      <c r="F2616" s="4" t="s">
        <v>51</v>
      </c>
      <c r="G2616" s="4" t="s">
        <v>13</v>
      </c>
      <c r="H2616" s="4" t="s">
        <v>13</v>
      </c>
      <c r="I2616" s="4" t="s">
        <v>13</v>
      </c>
    </row>
    <row r="2617" spans="1:8">
      <c r="A2617" t="n">
        <v>20027</v>
      </c>
      <c r="B2617" s="31" t="n">
        <v>26</v>
      </c>
      <c r="C2617" s="7" t="n">
        <v>999</v>
      </c>
      <c r="D2617" s="7" t="n">
        <v>17</v>
      </c>
      <c r="E2617" s="7" t="n">
        <v>52768</v>
      </c>
      <c r="F2617" s="7" t="s">
        <v>250</v>
      </c>
      <c r="G2617" s="7" t="n">
        <v>8</v>
      </c>
      <c r="H2617" s="7" t="n">
        <v>2</v>
      </c>
      <c r="I2617" s="7" t="n">
        <v>0</v>
      </c>
    </row>
    <row r="2618" spans="1:8">
      <c r="A2618" t="s">
        <v>4</v>
      </c>
      <c r="B2618" s="4" t="s">
        <v>5</v>
      </c>
      <c r="C2618" s="4" t="s">
        <v>13</v>
      </c>
      <c r="D2618" s="4" t="s">
        <v>10</v>
      </c>
    </row>
    <row r="2619" spans="1:8">
      <c r="A2619" t="n">
        <v>20056</v>
      </c>
      <c r="B2619" s="50" t="n">
        <v>45</v>
      </c>
      <c r="C2619" s="7" t="n">
        <v>7</v>
      </c>
      <c r="D2619" s="7" t="n">
        <v>255</v>
      </c>
    </row>
    <row r="2620" spans="1:8">
      <c r="A2620" t="s">
        <v>4</v>
      </c>
      <c r="B2620" s="4" t="s">
        <v>5</v>
      </c>
      <c r="C2620" s="4" t="s">
        <v>13</v>
      </c>
      <c r="D2620" s="4" t="s">
        <v>10</v>
      </c>
      <c r="E2620" s="4" t="s">
        <v>10</v>
      </c>
      <c r="F2620" s="4" t="s">
        <v>9</v>
      </c>
    </row>
    <row r="2621" spans="1:8">
      <c r="A2621" t="n">
        <v>20060</v>
      </c>
      <c r="B2621" s="59" t="n">
        <v>84</v>
      </c>
      <c r="C2621" s="7" t="n">
        <v>1</v>
      </c>
      <c r="D2621" s="7" t="n">
        <v>0</v>
      </c>
      <c r="E2621" s="7" t="n">
        <v>1</v>
      </c>
      <c r="F2621" s="7" t="n">
        <v>0</v>
      </c>
    </row>
    <row r="2622" spans="1:8">
      <c r="A2622" t="s">
        <v>4</v>
      </c>
      <c r="B2622" s="4" t="s">
        <v>5</v>
      </c>
      <c r="C2622" s="4" t="s">
        <v>10</v>
      </c>
      <c r="D2622" s="4" t="s">
        <v>13</v>
      </c>
    </row>
    <row r="2623" spans="1:8">
      <c r="A2623" t="n">
        <v>20070</v>
      </c>
      <c r="B2623" s="33" t="n">
        <v>89</v>
      </c>
      <c r="C2623" s="7" t="n">
        <v>999</v>
      </c>
      <c r="D2623" s="7" t="n">
        <v>0</v>
      </c>
    </row>
    <row r="2624" spans="1:8">
      <c r="A2624" t="s">
        <v>4</v>
      </c>
      <c r="B2624" s="4" t="s">
        <v>5</v>
      </c>
      <c r="C2624" s="4" t="s">
        <v>10</v>
      </c>
      <c r="D2624" s="4" t="s">
        <v>13</v>
      </c>
    </row>
    <row r="2625" spans="1:9">
      <c r="A2625" t="n">
        <v>20074</v>
      </c>
      <c r="B2625" s="33" t="n">
        <v>89</v>
      </c>
      <c r="C2625" s="7" t="n">
        <v>65533</v>
      </c>
      <c r="D2625" s="7" t="n">
        <v>1</v>
      </c>
    </row>
    <row r="2626" spans="1:9">
      <c r="A2626" t="s">
        <v>4</v>
      </c>
      <c r="B2626" s="4" t="s">
        <v>5</v>
      </c>
      <c r="C2626" s="4" t="s">
        <v>13</v>
      </c>
      <c r="D2626" s="4" t="s">
        <v>10</v>
      </c>
      <c r="E2626" s="4" t="s">
        <v>6</v>
      </c>
      <c r="F2626" s="4" t="s">
        <v>6</v>
      </c>
      <c r="G2626" s="4" t="s">
        <v>6</v>
      </c>
      <c r="H2626" s="4" t="s">
        <v>6</v>
      </c>
    </row>
    <row r="2627" spans="1:9">
      <c r="A2627" t="n">
        <v>20078</v>
      </c>
      <c r="B2627" s="29" t="n">
        <v>51</v>
      </c>
      <c r="C2627" s="7" t="n">
        <v>3</v>
      </c>
      <c r="D2627" s="7" t="n">
        <v>999</v>
      </c>
      <c r="E2627" s="7" t="s">
        <v>251</v>
      </c>
      <c r="F2627" s="7" t="s">
        <v>76</v>
      </c>
      <c r="G2627" s="7" t="s">
        <v>75</v>
      </c>
      <c r="H2627" s="7" t="s">
        <v>76</v>
      </c>
    </row>
    <row r="2628" spans="1:9">
      <c r="A2628" t="s">
        <v>4</v>
      </c>
      <c r="B2628" s="4" t="s">
        <v>5</v>
      </c>
      <c r="C2628" s="4" t="s">
        <v>10</v>
      </c>
    </row>
    <row r="2629" spans="1:9">
      <c r="A2629" t="n">
        <v>20092</v>
      </c>
      <c r="B2629" s="30" t="n">
        <v>16</v>
      </c>
      <c r="C2629" s="7" t="n">
        <v>1500</v>
      </c>
    </row>
    <row r="2630" spans="1:9">
      <c r="A2630" t="s">
        <v>4</v>
      </c>
      <c r="B2630" s="4" t="s">
        <v>5</v>
      </c>
      <c r="C2630" s="4" t="s">
        <v>13</v>
      </c>
      <c r="D2630" s="4" t="s">
        <v>10</v>
      </c>
      <c r="E2630" s="4" t="s">
        <v>23</v>
      </c>
    </row>
    <row r="2631" spans="1:9">
      <c r="A2631" t="n">
        <v>20095</v>
      </c>
      <c r="B2631" s="26" t="n">
        <v>58</v>
      </c>
      <c r="C2631" s="7" t="n">
        <v>101</v>
      </c>
      <c r="D2631" s="7" t="n">
        <v>300</v>
      </c>
      <c r="E2631" s="7" t="n">
        <v>1</v>
      </c>
    </row>
    <row r="2632" spans="1:9">
      <c r="A2632" t="s">
        <v>4</v>
      </c>
      <c r="B2632" s="4" t="s">
        <v>5</v>
      </c>
      <c r="C2632" s="4" t="s">
        <v>13</v>
      </c>
      <c r="D2632" s="4" t="s">
        <v>10</v>
      </c>
    </row>
    <row r="2633" spans="1:9">
      <c r="A2633" t="n">
        <v>20103</v>
      </c>
      <c r="B2633" s="26" t="n">
        <v>58</v>
      </c>
      <c r="C2633" s="7" t="n">
        <v>254</v>
      </c>
      <c r="D2633" s="7" t="n">
        <v>0</v>
      </c>
    </row>
    <row r="2634" spans="1:9">
      <c r="A2634" t="s">
        <v>4</v>
      </c>
      <c r="B2634" s="4" t="s">
        <v>5</v>
      </c>
      <c r="C2634" s="4" t="s">
        <v>10</v>
      </c>
      <c r="D2634" s="4" t="s">
        <v>13</v>
      </c>
      <c r="E2634" s="4" t="s">
        <v>13</v>
      </c>
      <c r="F2634" s="4" t="s">
        <v>6</v>
      </c>
    </row>
    <row r="2635" spans="1:9">
      <c r="A2635" t="n">
        <v>20107</v>
      </c>
      <c r="B2635" s="23" t="n">
        <v>20</v>
      </c>
      <c r="C2635" s="7" t="n">
        <v>0</v>
      </c>
      <c r="D2635" s="7" t="n">
        <v>3</v>
      </c>
      <c r="E2635" s="7" t="n">
        <v>11</v>
      </c>
      <c r="F2635" s="7" t="s">
        <v>241</v>
      </c>
    </row>
    <row r="2636" spans="1:9">
      <c r="A2636" t="s">
        <v>4</v>
      </c>
      <c r="B2636" s="4" t="s">
        <v>5</v>
      </c>
      <c r="C2636" s="4" t="s">
        <v>13</v>
      </c>
      <c r="D2636" s="4" t="s">
        <v>13</v>
      </c>
      <c r="E2636" s="4" t="s">
        <v>23</v>
      </c>
      <c r="F2636" s="4" t="s">
        <v>23</v>
      </c>
      <c r="G2636" s="4" t="s">
        <v>23</v>
      </c>
      <c r="H2636" s="4" t="s">
        <v>10</v>
      </c>
    </row>
    <row r="2637" spans="1:9">
      <c r="A2637" t="n">
        <v>20123</v>
      </c>
      <c r="B2637" s="50" t="n">
        <v>45</v>
      </c>
      <c r="C2637" s="7" t="n">
        <v>2</v>
      </c>
      <c r="D2637" s="7" t="n">
        <v>3</v>
      </c>
      <c r="E2637" s="7" t="n">
        <v>0</v>
      </c>
      <c r="F2637" s="7" t="n">
        <v>9.30000019073486</v>
      </c>
      <c r="G2637" s="7" t="n">
        <v>293.200012207031</v>
      </c>
      <c r="H2637" s="7" t="n">
        <v>0</v>
      </c>
    </row>
    <row r="2638" spans="1:9">
      <c r="A2638" t="s">
        <v>4</v>
      </c>
      <c r="B2638" s="4" t="s">
        <v>5</v>
      </c>
      <c r="C2638" s="4" t="s">
        <v>13</v>
      </c>
      <c r="D2638" s="4" t="s">
        <v>13</v>
      </c>
      <c r="E2638" s="4" t="s">
        <v>23</v>
      </c>
      <c r="F2638" s="4" t="s">
        <v>23</v>
      </c>
      <c r="G2638" s="4" t="s">
        <v>23</v>
      </c>
      <c r="H2638" s="4" t="s">
        <v>10</v>
      </c>
      <c r="I2638" s="4" t="s">
        <v>13</v>
      </c>
    </row>
    <row r="2639" spans="1:9">
      <c r="A2639" t="n">
        <v>20140</v>
      </c>
      <c r="B2639" s="50" t="n">
        <v>45</v>
      </c>
      <c r="C2639" s="7" t="n">
        <v>4</v>
      </c>
      <c r="D2639" s="7" t="n">
        <v>3</v>
      </c>
      <c r="E2639" s="7" t="n">
        <v>1</v>
      </c>
      <c r="F2639" s="7" t="n">
        <v>31</v>
      </c>
      <c r="G2639" s="7" t="n">
        <v>5</v>
      </c>
      <c r="H2639" s="7" t="n">
        <v>0</v>
      </c>
      <c r="I2639" s="7" t="n">
        <v>0</v>
      </c>
    </row>
    <row r="2640" spans="1:9">
      <c r="A2640" t="s">
        <v>4</v>
      </c>
      <c r="B2640" s="4" t="s">
        <v>5</v>
      </c>
      <c r="C2640" s="4" t="s">
        <v>13</v>
      </c>
      <c r="D2640" s="4" t="s">
        <v>13</v>
      </c>
      <c r="E2640" s="4" t="s">
        <v>23</v>
      </c>
      <c r="F2640" s="4" t="s">
        <v>10</v>
      </c>
    </row>
    <row r="2641" spans="1:9">
      <c r="A2641" t="n">
        <v>20158</v>
      </c>
      <c r="B2641" s="50" t="n">
        <v>45</v>
      </c>
      <c r="C2641" s="7" t="n">
        <v>5</v>
      </c>
      <c r="D2641" s="7" t="n">
        <v>3</v>
      </c>
      <c r="E2641" s="7" t="n">
        <v>7</v>
      </c>
      <c r="F2641" s="7" t="n">
        <v>0</v>
      </c>
    </row>
    <row r="2642" spans="1:9">
      <c r="A2642" t="s">
        <v>4</v>
      </c>
      <c r="B2642" s="4" t="s">
        <v>5</v>
      </c>
      <c r="C2642" s="4" t="s">
        <v>13</v>
      </c>
      <c r="D2642" s="4" t="s">
        <v>13</v>
      </c>
      <c r="E2642" s="4" t="s">
        <v>23</v>
      </c>
      <c r="F2642" s="4" t="s">
        <v>10</v>
      </c>
    </row>
    <row r="2643" spans="1:9">
      <c r="A2643" t="n">
        <v>20167</v>
      </c>
      <c r="B2643" s="50" t="n">
        <v>45</v>
      </c>
      <c r="C2643" s="7" t="n">
        <v>11</v>
      </c>
      <c r="D2643" s="7" t="n">
        <v>3</v>
      </c>
      <c r="E2643" s="7" t="n">
        <v>31.7000007629395</v>
      </c>
      <c r="F2643" s="7" t="n">
        <v>0</v>
      </c>
    </row>
    <row r="2644" spans="1:9">
      <c r="A2644" t="s">
        <v>4</v>
      </c>
      <c r="B2644" s="4" t="s">
        <v>5</v>
      </c>
      <c r="C2644" s="4" t="s">
        <v>9</v>
      </c>
    </row>
    <row r="2645" spans="1:9">
      <c r="A2645" t="n">
        <v>20176</v>
      </c>
      <c r="B2645" s="21" t="n">
        <v>15</v>
      </c>
      <c r="C2645" s="7" t="n">
        <v>256</v>
      </c>
    </row>
    <row r="2646" spans="1:9">
      <c r="A2646" t="s">
        <v>4</v>
      </c>
      <c r="B2646" s="4" t="s">
        <v>5</v>
      </c>
      <c r="C2646" s="4" t="s">
        <v>13</v>
      </c>
    </row>
    <row r="2647" spans="1:9">
      <c r="A2647" t="n">
        <v>20181</v>
      </c>
      <c r="B2647" s="49" t="n">
        <v>116</v>
      </c>
      <c r="C2647" s="7" t="n">
        <v>0</v>
      </c>
    </row>
    <row r="2648" spans="1:9">
      <c r="A2648" t="s">
        <v>4</v>
      </c>
      <c r="B2648" s="4" t="s">
        <v>5</v>
      </c>
      <c r="C2648" s="4" t="s">
        <v>13</v>
      </c>
      <c r="D2648" s="4" t="s">
        <v>10</v>
      </c>
    </row>
    <row r="2649" spans="1:9">
      <c r="A2649" t="n">
        <v>20183</v>
      </c>
      <c r="B2649" s="49" t="n">
        <v>116</v>
      </c>
      <c r="C2649" s="7" t="n">
        <v>2</v>
      </c>
      <c r="D2649" s="7" t="n">
        <v>1</v>
      </c>
    </row>
    <row r="2650" spans="1:9">
      <c r="A2650" t="s">
        <v>4</v>
      </c>
      <c r="B2650" s="4" t="s">
        <v>5</v>
      </c>
      <c r="C2650" s="4" t="s">
        <v>13</v>
      </c>
      <c r="D2650" s="4" t="s">
        <v>9</v>
      </c>
    </row>
    <row r="2651" spans="1:9">
      <c r="A2651" t="n">
        <v>20187</v>
      </c>
      <c r="B2651" s="49" t="n">
        <v>116</v>
      </c>
      <c r="C2651" s="7" t="n">
        <v>5</v>
      </c>
      <c r="D2651" s="7" t="n">
        <v>1103626240</v>
      </c>
    </row>
    <row r="2652" spans="1:9">
      <c r="A2652" t="s">
        <v>4</v>
      </c>
      <c r="B2652" s="4" t="s">
        <v>5</v>
      </c>
      <c r="C2652" s="4" t="s">
        <v>13</v>
      </c>
      <c r="D2652" s="4" t="s">
        <v>10</v>
      </c>
    </row>
    <row r="2653" spans="1:9">
      <c r="A2653" t="n">
        <v>20193</v>
      </c>
      <c r="B2653" s="49" t="n">
        <v>116</v>
      </c>
      <c r="C2653" s="7" t="n">
        <v>6</v>
      </c>
      <c r="D2653" s="7" t="n">
        <v>1</v>
      </c>
    </row>
    <row r="2654" spans="1:9">
      <c r="A2654" t="s">
        <v>4</v>
      </c>
      <c r="B2654" s="4" t="s">
        <v>5</v>
      </c>
      <c r="C2654" s="4" t="s">
        <v>10</v>
      </c>
      <c r="D2654" s="4" t="s">
        <v>13</v>
      </c>
      <c r="E2654" s="4" t="s">
        <v>6</v>
      </c>
      <c r="F2654" s="4" t="s">
        <v>23</v>
      </c>
      <c r="G2654" s="4" t="s">
        <v>23</v>
      </c>
      <c r="H2654" s="4" t="s">
        <v>23</v>
      </c>
    </row>
    <row r="2655" spans="1:9">
      <c r="A2655" t="n">
        <v>20197</v>
      </c>
      <c r="B2655" s="41" t="n">
        <v>48</v>
      </c>
      <c r="C2655" s="7" t="n">
        <v>999</v>
      </c>
      <c r="D2655" s="7" t="n">
        <v>0</v>
      </c>
      <c r="E2655" s="7" t="s">
        <v>92</v>
      </c>
      <c r="F2655" s="7" t="n">
        <v>0.300000011920929</v>
      </c>
      <c r="G2655" s="7" t="n">
        <v>1</v>
      </c>
      <c r="H2655" s="7" t="n">
        <v>0</v>
      </c>
    </row>
    <row r="2656" spans="1:9">
      <c r="A2656" t="s">
        <v>4</v>
      </c>
      <c r="B2656" s="4" t="s">
        <v>5</v>
      </c>
      <c r="C2656" s="4" t="s">
        <v>13</v>
      </c>
      <c r="D2656" s="4" t="s">
        <v>10</v>
      </c>
      <c r="E2656" s="4" t="s">
        <v>6</v>
      </c>
      <c r="F2656" s="4" t="s">
        <v>6</v>
      </c>
      <c r="G2656" s="4" t="s">
        <v>6</v>
      </c>
      <c r="H2656" s="4" t="s">
        <v>6</v>
      </c>
    </row>
    <row r="2657" spans="1:8">
      <c r="A2657" t="n">
        <v>20221</v>
      </c>
      <c r="B2657" s="29" t="n">
        <v>51</v>
      </c>
      <c r="C2657" s="7" t="n">
        <v>3</v>
      </c>
      <c r="D2657" s="7" t="n">
        <v>999</v>
      </c>
      <c r="E2657" s="7" t="s">
        <v>73</v>
      </c>
      <c r="F2657" s="7" t="s">
        <v>74</v>
      </c>
      <c r="G2657" s="7" t="s">
        <v>75</v>
      </c>
      <c r="H2657" s="7" t="s">
        <v>76</v>
      </c>
    </row>
    <row r="2658" spans="1:8">
      <c r="A2658" t="s">
        <v>4</v>
      </c>
      <c r="B2658" s="4" t="s">
        <v>5</v>
      </c>
      <c r="C2658" s="4" t="s">
        <v>13</v>
      </c>
      <c r="D2658" s="4" t="s">
        <v>13</v>
      </c>
      <c r="E2658" s="4" t="s">
        <v>23</v>
      </c>
      <c r="F2658" s="4" t="s">
        <v>23</v>
      </c>
      <c r="G2658" s="4" t="s">
        <v>23</v>
      </c>
      <c r="H2658" s="4" t="s">
        <v>10</v>
      </c>
      <c r="I2658" s="4" t="s">
        <v>13</v>
      </c>
    </row>
    <row r="2659" spans="1:8">
      <c r="A2659" t="n">
        <v>20234</v>
      </c>
      <c r="B2659" s="50" t="n">
        <v>45</v>
      </c>
      <c r="C2659" s="7" t="n">
        <v>4</v>
      </c>
      <c r="D2659" s="7" t="n">
        <v>3</v>
      </c>
      <c r="E2659" s="7" t="n">
        <v>1</v>
      </c>
      <c r="F2659" s="7" t="n">
        <v>41</v>
      </c>
      <c r="G2659" s="7" t="n">
        <v>5</v>
      </c>
      <c r="H2659" s="7" t="n">
        <v>15000</v>
      </c>
      <c r="I2659" s="7" t="n">
        <v>0</v>
      </c>
    </row>
    <row r="2660" spans="1:8">
      <c r="A2660" t="s">
        <v>4</v>
      </c>
      <c r="B2660" s="4" t="s">
        <v>5</v>
      </c>
      <c r="C2660" s="4" t="s">
        <v>13</v>
      </c>
      <c r="D2660" s="4" t="s">
        <v>13</v>
      </c>
      <c r="E2660" s="4" t="s">
        <v>23</v>
      </c>
      <c r="F2660" s="4" t="s">
        <v>10</v>
      </c>
    </row>
    <row r="2661" spans="1:8">
      <c r="A2661" t="n">
        <v>20252</v>
      </c>
      <c r="B2661" s="50" t="n">
        <v>45</v>
      </c>
      <c r="C2661" s="7" t="n">
        <v>5</v>
      </c>
      <c r="D2661" s="7" t="n">
        <v>3</v>
      </c>
      <c r="E2661" s="7" t="n">
        <v>8.19999980926514</v>
      </c>
      <c r="F2661" s="7" t="n">
        <v>15000</v>
      </c>
    </row>
    <row r="2662" spans="1:8">
      <c r="A2662" t="s">
        <v>4</v>
      </c>
      <c r="B2662" s="4" t="s">
        <v>5</v>
      </c>
      <c r="C2662" s="4" t="s">
        <v>13</v>
      </c>
      <c r="D2662" s="4" t="s">
        <v>10</v>
      </c>
    </row>
    <row r="2663" spans="1:8">
      <c r="A2663" t="n">
        <v>20261</v>
      </c>
      <c r="B2663" s="26" t="n">
        <v>58</v>
      </c>
      <c r="C2663" s="7" t="n">
        <v>255</v>
      </c>
      <c r="D2663" s="7" t="n">
        <v>0</v>
      </c>
    </row>
    <row r="2664" spans="1:8">
      <c r="A2664" t="s">
        <v>4</v>
      </c>
      <c r="B2664" s="4" t="s">
        <v>5</v>
      </c>
      <c r="C2664" s="4" t="s">
        <v>10</v>
      </c>
      <c r="D2664" s="4" t="s">
        <v>13</v>
      </c>
      <c r="E2664" s="4" t="s">
        <v>23</v>
      </c>
      <c r="F2664" s="4" t="s">
        <v>10</v>
      </c>
    </row>
    <row r="2665" spans="1:8">
      <c r="A2665" t="n">
        <v>20265</v>
      </c>
      <c r="B2665" s="54" t="n">
        <v>59</v>
      </c>
      <c r="C2665" s="7" t="n">
        <v>28</v>
      </c>
      <c r="D2665" s="7" t="n">
        <v>16</v>
      </c>
      <c r="E2665" s="7" t="n">
        <v>0.150000005960464</v>
      </c>
      <c r="F2665" s="7" t="n">
        <v>0</v>
      </c>
    </row>
    <row r="2666" spans="1:8">
      <c r="A2666" t="s">
        <v>4</v>
      </c>
      <c r="B2666" s="4" t="s">
        <v>5</v>
      </c>
      <c r="C2666" s="4" t="s">
        <v>10</v>
      </c>
    </row>
    <row r="2667" spans="1:8">
      <c r="A2667" t="n">
        <v>20275</v>
      </c>
      <c r="B2667" s="30" t="n">
        <v>16</v>
      </c>
      <c r="C2667" s="7" t="n">
        <v>50</v>
      </c>
    </row>
    <row r="2668" spans="1:8">
      <c r="A2668" t="s">
        <v>4</v>
      </c>
      <c r="B2668" s="4" t="s">
        <v>5</v>
      </c>
      <c r="C2668" s="4" t="s">
        <v>10</v>
      </c>
      <c r="D2668" s="4" t="s">
        <v>13</v>
      </c>
      <c r="E2668" s="4" t="s">
        <v>23</v>
      </c>
      <c r="F2668" s="4" t="s">
        <v>10</v>
      </c>
    </row>
    <row r="2669" spans="1:8">
      <c r="A2669" t="n">
        <v>20278</v>
      </c>
      <c r="B2669" s="54" t="n">
        <v>59</v>
      </c>
      <c r="C2669" s="7" t="n">
        <v>29</v>
      </c>
      <c r="D2669" s="7" t="n">
        <v>16</v>
      </c>
      <c r="E2669" s="7" t="n">
        <v>0.150000005960464</v>
      </c>
      <c r="F2669" s="7" t="n">
        <v>0</v>
      </c>
    </row>
    <row r="2670" spans="1:8">
      <c r="A2670" t="s">
        <v>4</v>
      </c>
      <c r="B2670" s="4" t="s">
        <v>5</v>
      </c>
      <c r="C2670" s="4" t="s">
        <v>10</v>
      </c>
    </row>
    <row r="2671" spans="1:8">
      <c r="A2671" t="n">
        <v>20288</v>
      </c>
      <c r="B2671" s="30" t="n">
        <v>16</v>
      </c>
      <c r="C2671" s="7" t="n">
        <v>50</v>
      </c>
    </row>
    <row r="2672" spans="1:8">
      <c r="A2672" t="s">
        <v>4</v>
      </c>
      <c r="B2672" s="4" t="s">
        <v>5</v>
      </c>
      <c r="C2672" s="4" t="s">
        <v>10</v>
      </c>
      <c r="D2672" s="4" t="s">
        <v>13</v>
      </c>
      <c r="E2672" s="4" t="s">
        <v>23</v>
      </c>
      <c r="F2672" s="4" t="s">
        <v>10</v>
      </c>
    </row>
    <row r="2673" spans="1:9">
      <c r="A2673" t="n">
        <v>20291</v>
      </c>
      <c r="B2673" s="54" t="n">
        <v>59</v>
      </c>
      <c r="C2673" s="7" t="n">
        <v>18</v>
      </c>
      <c r="D2673" s="7" t="n">
        <v>16</v>
      </c>
      <c r="E2673" s="7" t="n">
        <v>0.150000005960464</v>
      </c>
      <c r="F2673" s="7" t="n">
        <v>0</v>
      </c>
    </row>
    <row r="2674" spans="1:9">
      <c r="A2674" t="s">
        <v>4</v>
      </c>
      <c r="B2674" s="4" t="s">
        <v>5</v>
      </c>
      <c r="C2674" s="4" t="s">
        <v>10</v>
      </c>
      <c r="D2674" s="4" t="s">
        <v>13</v>
      </c>
      <c r="E2674" s="4" t="s">
        <v>6</v>
      </c>
      <c r="F2674" s="4" t="s">
        <v>23</v>
      </c>
      <c r="G2674" s="4" t="s">
        <v>23</v>
      </c>
      <c r="H2674" s="4" t="s">
        <v>23</v>
      </c>
    </row>
    <row r="2675" spans="1:9">
      <c r="A2675" t="n">
        <v>20301</v>
      </c>
      <c r="B2675" s="41" t="n">
        <v>48</v>
      </c>
      <c r="C2675" s="7" t="n">
        <v>29</v>
      </c>
      <c r="D2675" s="7" t="n">
        <v>0</v>
      </c>
      <c r="E2675" s="7" t="s">
        <v>178</v>
      </c>
      <c r="F2675" s="7" t="n">
        <v>-1</v>
      </c>
      <c r="G2675" s="7" t="n">
        <v>1</v>
      </c>
      <c r="H2675" s="7" t="n">
        <v>0</v>
      </c>
    </row>
    <row r="2676" spans="1:9">
      <c r="A2676" t="s">
        <v>4</v>
      </c>
      <c r="B2676" s="4" t="s">
        <v>5</v>
      </c>
      <c r="C2676" s="4" t="s">
        <v>10</v>
      </c>
    </row>
    <row r="2677" spans="1:9">
      <c r="A2677" t="n">
        <v>20329</v>
      </c>
      <c r="B2677" s="30" t="n">
        <v>16</v>
      </c>
      <c r="C2677" s="7" t="n">
        <v>1000</v>
      </c>
    </row>
    <row r="2678" spans="1:9">
      <c r="A2678" t="s">
        <v>4</v>
      </c>
      <c r="B2678" s="4" t="s">
        <v>5</v>
      </c>
      <c r="C2678" s="4" t="s">
        <v>13</v>
      </c>
      <c r="D2678" s="4" t="s">
        <v>10</v>
      </c>
      <c r="E2678" s="4" t="s">
        <v>6</v>
      </c>
    </row>
    <row r="2679" spans="1:9">
      <c r="A2679" t="n">
        <v>20332</v>
      </c>
      <c r="B2679" s="29" t="n">
        <v>51</v>
      </c>
      <c r="C2679" s="7" t="n">
        <v>4</v>
      </c>
      <c r="D2679" s="7" t="n">
        <v>29</v>
      </c>
      <c r="E2679" s="7" t="s">
        <v>252</v>
      </c>
    </row>
    <row r="2680" spans="1:9">
      <c r="A2680" t="s">
        <v>4</v>
      </c>
      <c r="B2680" s="4" t="s">
        <v>5</v>
      </c>
      <c r="C2680" s="4" t="s">
        <v>10</v>
      </c>
    </row>
    <row r="2681" spans="1:9">
      <c r="A2681" t="n">
        <v>20345</v>
      </c>
      <c r="B2681" s="30" t="n">
        <v>16</v>
      </c>
      <c r="C2681" s="7" t="n">
        <v>0</v>
      </c>
    </row>
    <row r="2682" spans="1:9">
      <c r="A2682" t="s">
        <v>4</v>
      </c>
      <c r="B2682" s="4" t="s">
        <v>5</v>
      </c>
      <c r="C2682" s="4" t="s">
        <v>10</v>
      </c>
      <c r="D2682" s="4" t="s">
        <v>13</v>
      </c>
      <c r="E2682" s="4" t="s">
        <v>9</v>
      </c>
      <c r="F2682" s="4" t="s">
        <v>51</v>
      </c>
      <c r="G2682" s="4" t="s">
        <v>13</v>
      </c>
      <c r="H2682" s="4" t="s">
        <v>13</v>
      </c>
    </row>
    <row r="2683" spans="1:9">
      <c r="A2683" t="n">
        <v>20348</v>
      </c>
      <c r="B2683" s="31" t="n">
        <v>26</v>
      </c>
      <c r="C2683" s="7" t="n">
        <v>29</v>
      </c>
      <c r="D2683" s="7" t="n">
        <v>17</v>
      </c>
      <c r="E2683" s="7" t="n">
        <v>39390</v>
      </c>
      <c r="F2683" s="7" t="s">
        <v>253</v>
      </c>
      <c r="G2683" s="7" t="n">
        <v>2</v>
      </c>
      <c r="H2683" s="7" t="n">
        <v>0</v>
      </c>
    </row>
    <row r="2684" spans="1:9">
      <c r="A2684" t="s">
        <v>4</v>
      </c>
      <c r="B2684" s="4" t="s">
        <v>5</v>
      </c>
    </row>
    <row r="2685" spans="1:9">
      <c r="A2685" t="n">
        <v>20387</v>
      </c>
      <c r="B2685" s="32" t="n">
        <v>28</v>
      </c>
    </row>
    <row r="2686" spans="1:9">
      <c r="A2686" t="s">
        <v>4</v>
      </c>
      <c r="B2686" s="4" t="s">
        <v>5</v>
      </c>
      <c r="C2686" s="4" t="s">
        <v>13</v>
      </c>
      <c r="D2686" s="4" t="s">
        <v>10</v>
      </c>
      <c r="E2686" s="4" t="s">
        <v>6</v>
      </c>
    </row>
    <row r="2687" spans="1:9">
      <c r="A2687" t="n">
        <v>20388</v>
      </c>
      <c r="B2687" s="29" t="n">
        <v>51</v>
      </c>
      <c r="C2687" s="7" t="n">
        <v>4</v>
      </c>
      <c r="D2687" s="7" t="n">
        <v>28</v>
      </c>
      <c r="E2687" s="7" t="s">
        <v>114</v>
      </c>
    </row>
    <row r="2688" spans="1:9">
      <c r="A2688" t="s">
        <v>4</v>
      </c>
      <c r="B2688" s="4" t="s">
        <v>5</v>
      </c>
      <c r="C2688" s="4" t="s">
        <v>10</v>
      </c>
    </row>
    <row r="2689" spans="1:8">
      <c r="A2689" t="n">
        <v>20402</v>
      </c>
      <c r="B2689" s="30" t="n">
        <v>16</v>
      </c>
      <c r="C2689" s="7" t="n">
        <v>0</v>
      </c>
    </row>
    <row r="2690" spans="1:8">
      <c r="A2690" t="s">
        <v>4</v>
      </c>
      <c r="B2690" s="4" t="s">
        <v>5</v>
      </c>
      <c r="C2690" s="4" t="s">
        <v>10</v>
      </c>
      <c r="D2690" s="4" t="s">
        <v>13</v>
      </c>
      <c r="E2690" s="4" t="s">
        <v>9</v>
      </c>
      <c r="F2690" s="4" t="s">
        <v>51</v>
      </c>
      <c r="G2690" s="4" t="s">
        <v>13</v>
      </c>
      <c r="H2690" s="4" t="s">
        <v>13</v>
      </c>
    </row>
    <row r="2691" spans="1:8">
      <c r="A2691" t="n">
        <v>20405</v>
      </c>
      <c r="B2691" s="31" t="n">
        <v>26</v>
      </c>
      <c r="C2691" s="7" t="n">
        <v>28</v>
      </c>
      <c r="D2691" s="7" t="n">
        <v>17</v>
      </c>
      <c r="E2691" s="7" t="n">
        <v>33409</v>
      </c>
      <c r="F2691" s="7" t="s">
        <v>254</v>
      </c>
      <c r="G2691" s="7" t="n">
        <v>2</v>
      </c>
      <c r="H2691" s="7" t="n">
        <v>0</v>
      </c>
    </row>
    <row r="2692" spans="1:8">
      <c r="A2692" t="s">
        <v>4</v>
      </c>
      <c r="B2692" s="4" t="s">
        <v>5</v>
      </c>
    </row>
    <row r="2693" spans="1:8">
      <c r="A2693" t="n">
        <v>20447</v>
      </c>
      <c r="B2693" s="32" t="n">
        <v>28</v>
      </c>
    </row>
    <row r="2694" spans="1:8">
      <c r="A2694" t="s">
        <v>4</v>
      </c>
      <c r="B2694" s="4" t="s">
        <v>5</v>
      </c>
      <c r="C2694" s="4" t="s">
        <v>10</v>
      </c>
      <c r="D2694" s="4" t="s">
        <v>13</v>
      </c>
      <c r="E2694" s="4" t="s">
        <v>6</v>
      </c>
      <c r="F2694" s="4" t="s">
        <v>23</v>
      </c>
      <c r="G2694" s="4" t="s">
        <v>23</v>
      </c>
      <c r="H2694" s="4" t="s">
        <v>23</v>
      </c>
    </row>
    <row r="2695" spans="1:8">
      <c r="A2695" t="n">
        <v>20448</v>
      </c>
      <c r="B2695" s="41" t="n">
        <v>48</v>
      </c>
      <c r="C2695" s="7" t="n">
        <v>18</v>
      </c>
      <c r="D2695" s="7" t="n">
        <v>0</v>
      </c>
      <c r="E2695" s="7" t="s">
        <v>100</v>
      </c>
      <c r="F2695" s="7" t="n">
        <v>-1</v>
      </c>
      <c r="G2695" s="7" t="n">
        <v>1</v>
      </c>
      <c r="H2695" s="7" t="n">
        <v>0</v>
      </c>
    </row>
    <row r="2696" spans="1:8">
      <c r="A2696" t="s">
        <v>4</v>
      </c>
      <c r="B2696" s="4" t="s">
        <v>5</v>
      </c>
      <c r="C2696" s="4" t="s">
        <v>13</v>
      </c>
      <c r="D2696" s="4" t="s">
        <v>10</v>
      </c>
      <c r="E2696" s="4" t="s">
        <v>6</v>
      </c>
    </row>
    <row r="2697" spans="1:8">
      <c r="A2697" t="n">
        <v>20476</v>
      </c>
      <c r="B2697" s="29" t="n">
        <v>51</v>
      </c>
      <c r="C2697" s="7" t="n">
        <v>4</v>
      </c>
      <c r="D2697" s="7" t="n">
        <v>18</v>
      </c>
      <c r="E2697" s="7" t="s">
        <v>255</v>
      </c>
    </row>
    <row r="2698" spans="1:8">
      <c r="A2698" t="s">
        <v>4</v>
      </c>
      <c r="B2698" s="4" t="s">
        <v>5</v>
      </c>
      <c r="C2698" s="4" t="s">
        <v>10</v>
      </c>
    </row>
    <row r="2699" spans="1:8">
      <c r="A2699" t="n">
        <v>20490</v>
      </c>
      <c r="B2699" s="30" t="n">
        <v>16</v>
      </c>
      <c r="C2699" s="7" t="n">
        <v>0</v>
      </c>
    </row>
    <row r="2700" spans="1:8">
      <c r="A2700" t="s">
        <v>4</v>
      </c>
      <c r="B2700" s="4" t="s">
        <v>5</v>
      </c>
      <c r="C2700" s="4" t="s">
        <v>10</v>
      </c>
      <c r="D2700" s="4" t="s">
        <v>13</v>
      </c>
      <c r="E2700" s="4" t="s">
        <v>9</v>
      </c>
      <c r="F2700" s="4" t="s">
        <v>51</v>
      </c>
      <c r="G2700" s="4" t="s">
        <v>13</v>
      </c>
      <c r="H2700" s="4" t="s">
        <v>13</v>
      </c>
    </row>
    <row r="2701" spans="1:8">
      <c r="A2701" t="n">
        <v>20493</v>
      </c>
      <c r="B2701" s="31" t="n">
        <v>26</v>
      </c>
      <c r="C2701" s="7" t="n">
        <v>18</v>
      </c>
      <c r="D2701" s="7" t="n">
        <v>17</v>
      </c>
      <c r="E2701" s="7" t="n">
        <v>17427</v>
      </c>
      <c r="F2701" s="7" t="s">
        <v>256</v>
      </c>
      <c r="G2701" s="7" t="n">
        <v>2</v>
      </c>
      <c r="H2701" s="7" t="n">
        <v>0</v>
      </c>
    </row>
    <row r="2702" spans="1:8">
      <c r="A2702" t="s">
        <v>4</v>
      </c>
      <c r="B2702" s="4" t="s">
        <v>5</v>
      </c>
    </row>
    <row r="2703" spans="1:8">
      <c r="A2703" t="n">
        <v>20514</v>
      </c>
      <c r="B2703" s="32" t="n">
        <v>28</v>
      </c>
    </row>
    <row r="2704" spans="1:8">
      <c r="A2704" t="s">
        <v>4</v>
      </c>
      <c r="B2704" s="4" t="s">
        <v>5</v>
      </c>
      <c r="C2704" s="4" t="s">
        <v>10</v>
      </c>
      <c r="D2704" s="4" t="s">
        <v>13</v>
      </c>
    </row>
    <row r="2705" spans="1:8">
      <c r="A2705" t="n">
        <v>20515</v>
      </c>
      <c r="B2705" s="33" t="n">
        <v>89</v>
      </c>
      <c r="C2705" s="7" t="n">
        <v>65533</v>
      </c>
      <c r="D2705" s="7" t="n">
        <v>1</v>
      </c>
    </row>
    <row r="2706" spans="1:8">
      <c r="A2706" t="s">
        <v>4</v>
      </c>
      <c r="B2706" s="4" t="s">
        <v>5</v>
      </c>
      <c r="C2706" s="4" t="s">
        <v>13</v>
      </c>
      <c r="D2706" s="4" t="s">
        <v>10</v>
      </c>
      <c r="E2706" s="4" t="s">
        <v>23</v>
      </c>
    </row>
    <row r="2707" spans="1:8">
      <c r="A2707" t="n">
        <v>20519</v>
      </c>
      <c r="B2707" s="26" t="n">
        <v>58</v>
      </c>
      <c r="C2707" s="7" t="n">
        <v>101</v>
      </c>
      <c r="D2707" s="7" t="n">
        <v>500</v>
      </c>
      <c r="E2707" s="7" t="n">
        <v>1</v>
      </c>
    </row>
    <row r="2708" spans="1:8">
      <c r="A2708" t="s">
        <v>4</v>
      </c>
      <c r="B2708" s="4" t="s">
        <v>5</v>
      </c>
      <c r="C2708" s="4" t="s">
        <v>13</v>
      </c>
      <c r="D2708" s="4" t="s">
        <v>10</v>
      </c>
    </row>
    <row r="2709" spans="1:8">
      <c r="A2709" t="n">
        <v>20527</v>
      </c>
      <c r="B2709" s="26" t="n">
        <v>58</v>
      </c>
      <c r="C2709" s="7" t="n">
        <v>254</v>
      </c>
      <c r="D2709" s="7" t="n">
        <v>0</v>
      </c>
    </row>
    <row r="2710" spans="1:8">
      <c r="A2710" t="s">
        <v>4</v>
      </c>
      <c r="B2710" s="4" t="s">
        <v>5</v>
      </c>
      <c r="C2710" s="4" t="s">
        <v>13</v>
      </c>
    </row>
    <row r="2711" spans="1:8">
      <c r="A2711" t="n">
        <v>20531</v>
      </c>
      <c r="B2711" s="50" t="n">
        <v>45</v>
      </c>
      <c r="C2711" s="7" t="n">
        <v>0</v>
      </c>
    </row>
    <row r="2712" spans="1:8">
      <c r="A2712" t="s">
        <v>4</v>
      </c>
      <c r="B2712" s="4" t="s">
        <v>5</v>
      </c>
      <c r="C2712" s="4" t="s">
        <v>13</v>
      </c>
      <c r="D2712" s="4" t="s">
        <v>13</v>
      </c>
      <c r="E2712" s="4" t="s">
        <v>23</v>
      </c>
      <c r="F2712" s="4" t="s">
        <v>23</v>
      </c>
      <c r="G2712" s="4" t="s">
        <v>23</v>
      </c>
      <c r="H2712" s="4" t="s">
        <v>10</v>
      </c>
    </row>
    <row r="2713" spans="1:8">
      <c r="A2713" t="n">
        <v>20533</v>
      </c>
      <c r="B2713" s="50" t="n">
        <v>45</v>
      </c>
      <c r="C2713" s="7" t="n">
        <v>2</v>
      </c>
      <c r="D2713" s="7" t="n">
        <v>3</v>
      </c>
      <c r="E2713" s="7" t="n">
        <v>0</v>
      </c>
      <c r="F2713" s="7" t="n">
        <v>9.10000038146973</v>
      </c>
      <c r="G2713" s="7" t="n">
        <v>289.519989013672</v>
      </c>
      <c r="H2713" s="7" t="n">
        <v>0</v>
      </c>
    </row>
    <row r="2714" spans="1:8">
      <c r="A2714" t="s">
        <v>4</v>
      </c>
      <c r="B2714" s="4" t="s">
        <v>5</v>
      </c>
      <c r="C2714" s="4" t="s">
        <v>13</v>
      </c>
      <c r="D2714" s="4" t="s">
        <v>13</v>
      </c>
      <c r="E2714" s="4" t="s">
        <v>23</v>
      </c>
      <c r="F2714" s="4" t="s">
        <v>23</v>
      </c>
      <c r="G2714" s="4" t="s">
        <v>23</v>
      </c>
      <c r="H2714" s="4" t="s">
        <v>10</v>
      </c>
      <c r="I2714" s="4" t="s">
        <v>13</v>
      </c>
    </row>
    <row r="2715" spans="1:8">
      <c r="A2715" t="n">
        <v>20550</v>
      </c>
      <c r="B2715" s="50" t="n">
        <v>45</v>
      </c>
      <c r="C2715" s="7" t="n">
        <v>4</v>
      </c>
      <c r="D2715" s="7" t="n">
        <v>3</v>
      </c>
      <c r="E2715" s="7" t="n">
        <v>-10</v>
      </c>
      <c r="F2715" s="7" t="n">
        <v>335</v>
      </c>
      <c r="G2715" s="7" t="n">
        <v>350</v>
      </c>
      <c r="H2715" s="7" t="n">
        <v>0</v>
      </c>
      <c r="I2715" s="7" t="n">
        <v>0</v>
      </c>
    </row>
    <row r="2716" spans="1:8">
      <c r="A2716" t="s">
        <v>4</v>
      </c>
      <c r="B2716" s="4" t="s">
        <v>5</v>
      </c>
      <c r="C2716" s="4" t="s">
        <v>13</v>
      </c>
      <c r="D2716" s="4" t="s">
        <v>13</v>
      </c>
      <c r="E2716" s="4" t="s">
        <v>23</v>
      </c>
      <c r="F2716" s="4" t="s">
        <v>10</v>
      </c>
    </row>
    <row r="2717" spans="1:8">
      <c r="A2717" t="n">
        <v>20568</v>
      </c>
      <c r="B2717" s="50" t="n">
        <v>45</v>
      </c>
      <c r="C2717" s="7" t="n">
        <v>5</v>
      </c>
      <c r="D2717" s="7" t="n">
        <v>3</v>
      </c>
      <c r="E2717" s="7" t="n">
        <v>0.800000011920929</v>
      </c>
      <c r="F2717" s="7" t="n">
        <v>0</v>
      </c>
    </row>
    <row r="2718" spans="1:8">
      <c r="A2718" t="s">
        <v>4</v>
      </c>
      <c r="B2718" s="4" t="s">
        <v>5</v>
      </c>
      <c r="C2718" s="4" t="s">
        <v>13</v>
      </c>
      <c r="D2718" s="4" t="s">
        <v>13</v>
      </c>
      <c r="E2718" s="4" t="s">
        <v>23</v>
      </c>
      <c r="F2718" s="4" t="s">
        <v>10</v>
      </c>
    </row>
    <row r="2719" spans="1:8">
      <c r="A2719" t="n">
        <v>20577</v>
      </c>
      <c r="B2719" s="50" t="n">
        <v>45</v>
      </c>
      <c r="C2719" s="7" t="n">
        <v>11</v>
      </c>
      <c r="D2719" s="7" t="n">
        <v>3</v>
      </c>
      <c r="E2719" s="7" t="n">
        <v>43.2000007629395</v>
      </c>
      <c r="F2719" s="7" t="n">
        <v>0</v>
      </c>
    </row>
    <row r="2720" spans="1:8">
      <c r="A2720" t="s">
        <v>4</v>
      </c>
      <c r="B2720" s="4" t="s">
        <v>5</v>
      </c>
      <c r="C2720" s="4" t="s">
        <v>10</v>
      </c>
      <c r="D2720" s="4" t="s">
        <v>13</v>
      </c>
    </row>
    <row r="2721" spans="1:9">
      <c r="A2721" t="n">
        <v>20586</v>
      </c>
      <c r="B2721" s="68" t="n">
        <v>21</v>
      </c>
      <c r="C2721" s="7" t="n">
        <v>0</v>
      </c>
      <c r="D2721" s="7" t="n">
        <v>3</v>
      </c>
    </row>
    <row r="2722" spans="1:9">
      <c r="A2722" t="s">
        <v>4</v>
      </c>
      <c r="B2722" s="4" t="s">
        <v>5</v>
      </c>
      <c r="C2722" s="4" t="s">
        <v>13</v>
      </c>
    </row>
    <row r="2723" spans="1:9">
      <c r="A2723" t="n">
        <v>20590</v>
      </c>
      <c r="B2723" s="49" t="n">
        <v>116</v>
      </c>
      <c r="C2723" s="7" t="n">
        <v>0</v>
      </c>
    </row>
    <row r="2724" spans="1:9">
      <c r="A2724" t="s">
        <v>4</v>
      </c>
      <c r="B2724" s="4" t="s">
        <v>5</v>
      </c>
      <c r="C2724" s="4" t="s">
        <v>13</v>
      </c>
      <c r="D2724" s="4" t="s">
        <v>10</v>
      </c>
    </row>
    <row r="2725" spans="1:9">
      <c r="A2725" t="n">
        <v>20592</v>
      </c>
      <c r="B2725" s="49" t="n">
        <v>116</v>
      </c>
      <c r="C2725" s="7" t="n">
        <v>2</v>
      </c>
      <c r="D2725" s="7" t="n">
        <v>1</v>
      </c>
    </row>
    <row r="2726" spans="1:9">
      <c r="A2726" t="s">
        <v>4</v>
      </c>
      <c r="B2726" s="4" t="s">
        <v>5</v>
      </c>
      <c r="C2726" s="4" t="s">
        <v>13</v>
      </c>
      <c r="D2726" s="4" t="s">
        <v>9</v>
      </c>
    </row>
    <row r="2727" spans="1:9">
      <c r="A2727" t="n">
        <v>20596</v>
      </c>
      <c r="B2727" s="49" t="n">
        <v>116</v>
      </c>
      <c r="C2727" s="7" t="n">
        <v>5</v>
      </c>
      <c r="D2727" s="7" t="n">
        <v>1097859072</v>
      </c>
    </row>
    <row r="2728" spans="1:9">
      <c r="A2728" t="s">
        <v>4</v>
      </c>
      <c r="B2728" s="4" t="s">
        <v>5</v>
      </c>
      <c r="C2728" s="4" t="s">
        <v>13</v>
      </c>
      <c r="D2728" s="4" t="s">
        <v>10</v>
      </c>
    </row>
    <row r="2729" spans="1:9">
      <c r="A2729" t="n">
        <v>20602</v>
      </c>
      <c r="B2729" s="49" t="n">
        <v>116</v>
      </c>
      <c r="C2729" s="7" t="n">
        <v>6</v>
      </c>
      <c r="D2729" s="7" t="n">
        <v>1</v>
      </c>
    </row>
    <row r="2730" spans="1:9">
      <c r="A2730" t="s">
        <v>4</v>
      </c>
      <c r="B2730" s="4" t="s">
        <v>5</v>
      </c>
      <c r="C2730" s="4" t="s">
        <v>13</v>
      </c>
      <c r="D2730" s="4" t="s">
        <v>13</v>
      </c>
      <c r="E2730" s="4" t="s">
        <v>23</v>
      </c>
      <c r="F2730" s="4" t="s">
        <v>23</v>
      </c>
      <c r="G2730" s="4" t="s">
        <v>23</v>
      </c>
      <c r="H2730" s="4" t="s">
        <v>10</v>
      </c>
    </row>
    <row r="2731" spans="1:9">
      <c r="A2731" t="n">
        <v>20606</v>
      </c>
      <c r="B2731" s="50" t="n">
        <v>45</v>
      </c>
      <c r="C2731" s="7" t="n">
        <v>2</v>
      </c>
      <c r="D2731" s="7" t="n">
        <v>3</v>
      </c>
      <c r="E2731" s="7" t="n">
        <v>0</v>
      </c>
      <c r="F2731" s="7" t="n">
        <v>9.44999980926514</v>
      </c>
      <c r="G2731" s="7" t="n">
        <v>289.519989013672</v>
      </c>
      <c r="H2731" s="7" t="n">
        <v>2500</v>
      </c>
    </row>
    <row r="2732" spans="1:9">
      <c r="A2732" t="s">
        <v>4</v>
      </c>
      <c r="B2732" s="4" t="s">
        <v>5</v>
      </c>
      <c r="C2732" s="4" t="s">
        <v>13</v>
      </c>
      <c r="D2732" s="4" t="s">
        <v>10</v>
      </c>
      <c r="E2732" s="4" t="s">
        <v>6</v>
      </c>
      <c r="F2732" s="4" t="s">
        <v>6</v>
      </c>
      <c r="G2732" s="4" t="s">
        <v>6</v>
      </c>
      <c r="H2732" s="4" t="s">
        <v>6</v>
      </c>
    </row>
    <row r="2733" spans="1:9">
      <c r="A2733" t="n">
        <v>20623</v>
      </c>
      <c r="B2733" s="29" t="n">
        <v>51</v>
      </c>
      <c r="C2733" s="7" t="n">
        <v>3</v>
      </c>
      <c r="D2733" s="7" t="n">
        <v>999</v>
      </c>
      <c r="E2733" s="7" t="s">
        <v>73</v>
      </c>
      <c r="F2733" s="7" t="s">
        <v>74</v>
      </c>
      <c r="G2733" s="7" t="s">
        <v>75</v>
      </c>
      <c r="H2733" s="7" t="s">
        <v>76</v>
      </c>
    </row>
    <row r="2734" spans="1:9">
      <c r="A2734" t="s">
        <v>4</v>
      </c>
      <c r="B2734" s="4" t="s">
        <v>5</v>
      </c>
      <c r="C2734" s="4" t="s">
        <v>13</v>
      </c>
      <c r="D2734" s="4" t="s">
        <v>10</v>
      </c>
      <c r="E2734" s="4" t="s">
        <v>13</v>
      </c>
    </row>
    <row r="2735" spans="1:9">
      <c r="A2735" t="n">
        <v>20636</v>
      </c>
      <c r="B2735" s="66" t="n">
        <v>39</v>
      </c>
      <c r="C2735" s="7" t="n">
        <v>14</v>
      </c>
      <c r="D2735" s="7" t="n">
        <v>65533</v>
      </c>
      <c r="E2735" s="7" t="n">
        <v>104</v>
      </c>
    </row>
    <row r="2736" spans="1:9">
      <c r="A2736" t="s">
        <v>4</v>
      </c>
      <c r="B2736" s="4" t="s">
        <v>5</v>
      </c>
      <c r="C2736" s="4" t="s">
        <v>13</v>
      </c>
      <c r="D2736" s="4" t="s">
        <v>10</v>
      </c>
      <c r="E2736" s="4" t="s">
        <v>10</v>
      </c>
      <c r="F2736" s="4" t="s">
        <v>10</v>
      </c>
      <c r="G2736" s="4" t="s">
        <v>10</v>
      </c>
      <c r="H2736" s="4" t="s">
        <v>10</v>
      </c>
      <c r="I2736" s="4" t="s">
        <v>6</v>
      </c>
      <c r="J2736" s="4" t="s">
        <v>23</v>
      </c>
      <c r="K2736" s="4" t="s">
        <v>23</v>
      </c>
      <c r="L2736" s="4" t="s">
        <v>23</v>
      </c>
      <c r="M2736" s="4" t="s">
        <v>9</v>
      </c>
      <c r="N2736" s="4" t="s">
        <v>9</v>
      </c>
      <c r="O2736" s="4" t="s">
        <v>23</v>
      </c>
      <c r="P2736" s="4" t="s">
        <v>23</v>
      </c>
      <c r="Q2736" s="4" t="s">
        <v>23</v>
      </c>
      <c r="R2736" s="4" t="s">
        <v>23</v>
      </c>
      <c r="S2736" s="4" t="s">
        <v>13</v>
      </c>
    </row>
    <row r="2737" spans="1:19">
      <c r="A2737" t="n">
        <v>20641</v>
      </c>
      <c r="B2737" s="66" t="n">
        <v>39</v>
      </c>
      <c r="C2737" s="7" t="n">
        <v>12</v>
      </c>
      <c r="D2737" s="7" t="n">
        <v>65533</v>
      </c>
      <c r="E2737" s="7" t="n">
        <v>205</v>
      </c>
      <c r="F2737" s="7" t="n">
        <v>0</v>
      </c>
      <c r="G2737" s="7" t="n">
        <v>0</v>
      </c>
      <c r="H2737" s="7" t="n">
        <v>3</v>
      </c>
      <c r="I2737" s="7" t="s">
        <v>12</v>
      </c>
      <c r="J2737" s="7" t="n">
        <v>0</v>
      </c>
      <c r="K2737" s="7" t="n">
        <v>0</v>
      </c>
      <c r="L2737" s="7" t="n">
        <v>0</v>
      </c>
      <c r="M2737" s="7" t="n">
        <v>0</v>
      </c>
      <c r="N2737" s="7" t="n">
        <v>0</v>
      </c>
      <c r="O2737" s="7" t="n">
        <v>0</v>
      </c>
      <c r="P2737" s="7" t="n">
        <v>1</v>
      </c>
      <c r="Q2737" s="7" t="n">
        <v>1</v>
      </c>
      <c r="R2737" s="7" t="n">
        <v>1</v>
      </c>
      <c r="S2737" s="7" t="n">
        <v>105</v>
      </c>
    </row>
    <row r="2738" spans="1:19">
      <c r="A2738" t="s">
        <v>4</v>
      </c>
      <c r="B2738" s="4" t="s">
        <v>5</v>
      </c>
      <c r="C2738" s="4" t="s">
        <v>10</v>
      </c>
      <c r="D2738" s="4" t="s">
        <v>13</v>
      </c>
      <c r="E2738" s="4" t="s">
        <v>6</v>
      </c>
      <c r="F2738" s="4" t="s">
        <v>23</v>
      </c>
      <c r="G2738" s="4" t="s">
        <v>23</v>
      </c>
      <c r="H2738" s="4" t="s">
        <v>23</v>
      </c>
    </row>
    <row r="2739" spans="1:19">
      <c r="A2739" t="n">
        <v>20691</v>
      </c>
      <c r="B2739" s="41" t="n">
        <v>48</v>
      </c>
      <c r="C2739" s="7" t="n">
        <v>999</v>
      </c>
      <c r="D2739" s="7" t="n">
        <v>0</v>
      </c>
      <c r="E2739" s="7" t="s">
        <v>190</v>
      </c>
      <c r="F2739" s="7" t="n">
        <v>0</v>
      </c>
      <c r="G2739" s="7" t="n">
        <v>1</v>
      </c>
      <c r="H2739" s="7" t="n">
        <v>0</v>
      </c>
    </row>
    <row r="2740" spans="1:19">
      <c r="A2740" t="s">
        <v>4</v>
      </c>
      <c r="B2740" s="4" t="s">
        <v>5</v>
      </c>
      <c r="C2740" s="4" t="s">
        <v>10</v>
      </c>
    </row>
    <row r="2741" spans="1:19">
      <c r="A2741" t="n">
        <v>20724</v>
      </c>
      <c r="B2741" s="30" t="n">
        <v>16</v>
      </c>
      <c r="C2741" s="7" t="n">
        <v>1000</v>
      </c>
    </row>
    <row r="2742" spans="1:19">
      <c r="A2742" t="s">
        <v>4</v>
      </c>
      <c r="B2742" s="4" t="s">
        <v>5</v>
      </c>
      <c r="C2742" s="4" t="s">
        <v>13</v>
      </c>
      <c r="D2742" s="4" t="s">
        <v>10</v>
      </c>
    </row>
    <row r="2743" spans="1:19">
      <c r="A2743" t="n">
        <v>20727</v>
      </c>
      <c r="B2743" s="50" t="n">
        <v>45</v>
      </c>
      <c r="C2743" s="7" t="n">
        <v>7</v>
      </c>
      <c r="D2743" s="7" t="n">
        <v>255</v>
      </c>
    </row>
    <row r="2744" spans="1:19">
      <c r="A2744" t="s">
        <v>4</v>
      </c>
      <c r="B2744" s="4" t="s">
        <v>5</v>
      </c>
      <c r="C2744" s="4" t="s">
        <v>13</v>
      </c>
      <c r="D2744" s="4" t="s">
        <v>10</v>
      </c>
      <c r="E2744" s="4" t="s">
        <v>6</v>
      </c>
    </row>
    <row r="2745" spans="1:19">
      <c r="A2745" t="n">
        <v>20731</v>
      </c>
      <c r="B2745" s="29" t="n">
        <v>51</v>
      </c>
      <c r="C2745" s="7" t="n">
        <v>4</v>
      </c>
      <c r="D2745" s="7" t="n">
        <v>999</v>
      </c>
      <c r="E2745" s="7" t="s">
        <v>239</v>
      </c>
    </row>
    <row r="2746" spans="1:19">
      <c r="A2746" t="s">
        <v>4</v>
      </c>
      <c r="B2746" s="4" t="s">
        <v>5</v>
      </c>
      <c r="C2746" s="4" t="s">
        <v>10</v>
      </c>
    </row>
    <row r="2747" spans="1:19">
      <c r="A2747" t="n">
        <v>20745</v>
      </c>
      <c r="B2747" s="30" t="n">
        <v>16</v>
      </c>
      <c r="C2747" s="7" t="n">
        <v>0</v>
      </c>
    </row>
    <row r="2748" spans="1:19">
      <c r="A2748" t="s">
        <v>4</v>
      </c>
      <c r="B2748" s="4" t="s">
        <v>5</v>
      </c>
      <c r="C2748" s="4" t="s">
        <v>10</v>
      </c>
      <c r="D2748" s="4" t="s">
        <v>13</v>
      </c>
      <c r="E2748" s="4" t="s">
        <v>9</v>
      </c>
      <c r="F2748" s="4" t="s">
        <v>51</v>
      </c>
      <c r="G2748" s="4" t="s">
        <v>13</v>
      </c>
      <c r="H2748" s="4" t="s">
        <v>13</v>
      </c>
    </row>
    <row r="2749" spans="1:19">
      <c r="A2749" t="n">
        <v>20748</v>
      </c>
      <c r="B2749" s="31" t="n">
        <v>26</v>
      </c>
      <c r="C2749" s="7" t="n">
        <v>999</v>
      </c>
      <c r="D2749" s="7" t="n">
        <v>17</v>
      </c>
      <c r="E2749" s="7" t="n">
        <v>52769</v>
      </c>
      <c r="F2749" s="7" t="s">
        <v>257</v>
      </c>
      <c r="G2749" s="7" t="n">
        <v>2</v>
      </c>
      <c r="H2749" s="7" t="n">
        <v>0</v>
      </c>
    </row>
    <row r="2750" spans="1:19">
      <c r="A2750" t="s">
        <v>4</v>
      </c>
      <c r="B2750" s="4" t="s">
        <v>5</v>
      </c>
    </row>
    <row r="2751" spans="1:19">
      <c r="A2751" t="n">
        <v>20818</v>
      </c>
      <c r="B2751" s="32" t="n">
        <v>28</v>
      </c>
    </row>
    <row r="2752" spans="1:19">
      <c r="A2752" t="s">
        <v>4</v>
      </c>
      <c r="B2752" s="4" t="s">
        <v>5</v>
      </c>
      <c r="C2752" s="4" t="s">
        <v>13</v>
      </c>
      <c r="D2752" s="4" t="s">
        <v>13</v>
      </c>
      <c r="E2752" s="4" t="s">
        <v>23</v>
      </c>
      <c r="F2752" s="4" t="s">
        <v>23</v>
      </c>
      <c r="G2752" s="4" t="s">
        <v>23</v>
      </c>
      <c r="H2752" s="4" t="s">
        <v>10</v>
      </c>
    </row>
    <row r="2753" spans="1:19">
      <c r="A2753" t="n">
        <v>20819</v>
      </c>
      <c r="B2753" s="50" t="n">
        <v>45</v>
      </c>
      <c r="C2753" s="7" t="n">
        <v>2</v>
      </c>
      <c r="D2753" s="7" t="n">
        <v>3</v>
      </c>
      <c r="E2753" s="7" t="n">
        <v>0</v>
      </c>
      <c r="F2753" s="7" t="n">
        <v>9.35000038146973</v>
      </c>
      <c r="G2753" s="7" t="n">
        <v>289.950012207031</v>
      </c>
      <c r="H2753" s="7" t="n">
        <v>1000</v>
      </c>
    </row>
    <row r="2754" spans="1:19">
      <c r="A2754" t="s">
        <v>4</v>
      </c>
      <c r="B2754" s="4" t="s">
        <v>5</v>
      </c>
      <c r="C2754" s="4" t="s">
        <v>13</v>
      </c>
      <c r="D2754" s="4" t="s">
        <v>13</v>
      </c>
      <c r="E2754" s="4" t="s">
        <v>23</v>
      </c>
      <c r="F2754" s="4" t="s">
        <v>23</v>
      </c>
      <c r="G2754" s="4" t="s">
        <v>23</v>
      </c>
      <c r="H2754" s="4" t="s">
        <v>10</v>
      </c>
      <c r="I2754" s="4" t="s">
        <v>13</v>
      </c>
    </row>
    <row r="2755" spans="1:19">
      <c r="A2755" t="n">
        <v>20836</v>
      </c>
      <c r="B2755" s="50" t="n">
        <v>45</v>
      </c>
      <c r="C2755" s="7" t="n">
        <v>4</v>
      </c>
      <c r="D2755" s="7" t="n">
        <v>3</v>
      </c>
      <c r="E2755" s="7" t="n">
        <v>5</v>
      </c>
      <c r="F2755" s="7" t="n">
        <v>347</v>
      </c>
      <c r="G2755" s="7" t="n">
        <v>345</v>
      </c>
      <c r="H2755" s="7" t="n">
        <v>1000</v>
      </c>
      <c r="I2755" s="7" t="n">
        <v>0</v>
      </c>
    </row>
    <row r="2756" spans="1:19">
      <c r="A2756" t="s">
        <v>4</v>
      </c>
      <c r="B2756" s="4" t="s">
        <v>5</v>
      </c>
      <c r="C2756" s="4" t="s">
        <v>13</v>
      </c>
      <c r="D2756" s="4" t="s">
        <v>13</v>
      </c>
      <c r="E2756" s="4" t="s">
        <v>23</v>
      </c>
      <c r="F2756" s="4" t="s">
        <v>10</v>
      </c>
    </row>
    <row r="2757" spans="1:19">
      <c r="A2757" t="n">
        <v>20854</v>
      </c>
      <c r="B2757" s="50" t="n">
        <v>45</v>
      </c>
      <c r="C2757" s="7" t="n">
        <v>5</v>
      </c>
      <c r="D2757" s="7" t="n">
        <v>3</v>
      </c>
      <c r="E2757" s="7" t="n">
        <v>0.949999988079071</v>
      </c>
      <c r="F2757" s="7" t="n">
        <v>1000</v>
      </c>
    </row>
    <row r="2758" spans="1:19">
      <c r="A2758" t="s">
        <v>4</v>
      </c>
      <c r="B2758" s="4" t="s">
        <v>5</v>
      </c>
      <c r="C2758" s="4" t="s">
        <v>13</v>
      </c>
      <c r="D2758" s="4" t="s">
        <v>10</v>
      </c>
      <c r="E2758" s="4" t="s">
        <v>10</v>
      </c>
      <c r="F2758" s="4" t="s">
        <v>9</v>
      </c>
    </row>
    <row r="2759" spans="1:19">
      <c r="A2759" t="n">
        <v>20863</v>
      </c>
      <c r="B2759" s="59" t="n">
        <v>84</v>
      </c>
      <c r="C2759" s="7" t="n">
        <v>0</v>
      </c>
      <c r="D2759" s="7" t="n">
        <v>2</v>
      </c>
      <c r="E2759" s="7" t="n">
        <v>0</v>
      </c>
      <c r="F2759" s="7" t="n">
        <v>1036831949</v>
      </c>
    </row>
    <row r="2760" spans="1:19">
      <c r="A2760" t="s">
        <v>4</v>
      </c>
      <c r="B2760" s="4" t="s">
        <v>5</v>
      </c>
      <c r="C2760" s="4" t="s">
        <v>10</v>
      </c>
      <c r="D2760" s="4" t="s">
        <v>13</v>
      </c>
      <c r="E2760" s="4" t="s">
        <v>6</v>
      </c>
      <c r="F2760" s="4" t="s">
        <v>23</v>
      </c>
      <c r="G2760" s="4" t="s">
        <v>23</v>
      </c>
      <c r="H2760" s="4" t="s">
        <v>23</v>
      </c>
    </row>
    <row r="2761" spans="1:19">
      <c r="A2761" t="n">
        <v>20873</v>
      </c>
      <c r="B2761" s="41" t="n">
        <v>48</v>
      </c>
      <c r="C2761" s="7" t="n">
        <v>999</v>
      </c>
      <c r="D2761" s="7" t="n">
        <v>0</v>
      </c>
      <c r="E2761" s="7" t="s">
        <v>191</v>
      </c>
      <c r="F2761" s="7" t="n">
        <v>-1</v>
      </c>
      <c r="G2761" s="7" t="n">
        <v>1</v>
      </c>
      <c r="H2761" s="7" t="n">
        <v>0</v>
      </c>
    </row>
    <row r="2762" spans="1:19">
      <c r="A2762" t="s">
        <v>4</v>
      </c>
      <c r="B2762" s="4" t="s">
        <v>5</v>
      </c>
      <c r="C2762" s="4" t="s">
        <v>10</v>
      </c>
    </row>
    <row r="2763" spans="1:19">
      <c r="A2763" t="n">
        <v>20906</v>
      </c>
      <c r="B2763" s="30" t="n">
        <v>16</v>
      </c>
      <c r="C2763" s="7" t="n">
        <v>500</v>
      </c>
    </row>
    <row r="2764" spans="1:19">
      <c r="A2764" t="s">
        <v>4</v>
      </c>
      <c r="B2764" s="4" t="s">
        <v>5</v>
      </c>
      <c r="C2764" s="4" t="s">
        <v>13</v>
      </c>
      <c r="D2764" s="4" t="s">
        <v>10</v>
      </c>
      <c r="E2764" s="4" t="s">
        <v>23</v>
      </c>
      <c r="F2764" s="4" t="s">
        <v>10</v>
      </c>
      <c r="G2764" s="4" t="s">
        <v>9</v>
      </c>
      <c r="H2764" s="4" t="s">
        <v>9</v>
      </c>
      <c r="I2764" s="4" t="s">
        <v>10</v>
      </c>
      <c r="J2764" s="4" t="s">
        <v>10</v>
      </c>
      <c r="K2764" s="4" t="s">
        <v>9</v>
      </c>
      <c r="L2764" s="4" t="s">
        <v>9</v>
      </c>
      <c r="M2764" s="4" t="s">
        <v>9</v>
      </c>
      <c r="N2764" s="4" t="s">
        <v>9</v>
      </c>
      <c r="O2764" s="4" t="s">
        <v>6</v>
      </c>
    </row>
    <row r="2765" spans="1:19">
      <c r="A2765" t="n">
        <v>20909</v>
      </c>
      <c r="B2765" s="10" t="n">
        <v>50</v>
      </c>
      <c r="C2765" s="7" t="n">
        <v>0</v>
      </c>
      <c r="D2765" s="7" t="n">
        <v>1901</v>
      </c>
      <c r="E2765" s="7" t="n">
        <v>1</v>
      </c>
      <c r="F2765" s="7" t="n">
        <v>0</v>
      </c>
      <c r="G2765" s="7" t="n">
        <v>0</v>
      </c>
      <c r="H2765" s="7" t="n">
        <v>0</v>
      </c>
      <c r="I2765" s="7" t="n">
        <v>0</v>
      </c>
      <c r="J2765" s="7" t="n">
        <v>65533</v>
      </c>
      <c r="K2765" s="7" t="n">
        <v>0</v>
      </c>
      <c r="L2765" s="7" t="n">
        <v>0</v>
      </c>
      <c r="M2765" s="7" t="n">
        <v>0</v>
      </c>
      <c r="N2765" s="7" t="n">
        <v>0</v>
      </c>
      <c r="O2765" s="7" t="s">
        <v>12</v>
      </c>
    </row>
    <row r="2766" spans="1:19">
      <c r="A2766" t="s">
        <v>4</v>
      </c>
      <c r="B2766" s="4" t="s">
        <v>5</v>
      </c>
      <c r="C2766" s="4" t="s">
        <v>13</v>
      </c>
      <c r="D2766" s="4" t="s">
        <v>10</v>
      </c>
      <c r="E2766" s="4" t="s">
        <v>23</v>
      </c>
      <c r="F2766" s="4" t="s">
        <v>10</v>
      </c>
      <c r="G2766" s="4" t="s">
        <v>9</v>
      </c>
      <c r="H2766" s="4" t="s">
        <v>9</v>
      </c>
      <c r="I2766" s="4" t="s">
        <v>10</v>
      </c>
      <c r="J2766" s="4" t="s">
        <v>10</v>
      </c>
      <c r="K2766" s="4" t="s">
        <v>9</v>
      </c>
      <c r="L2766" s="4" t="s">
        <v>9</v>
      </c>
      <c r="M2766" s="4" t="s">
        <v>9</v>
      </c>
      <c r="N2766" s="4" t="s">
        <v>9</v>
      </c>
      <c r="O2766" s="4" t="s">
        <v>6</v>
      </c>
    </row>
    <row r="2767" spans="1:19">
      <c r="A2767" t="n">
        <v>20948</v>
      </c>
      <c r="B2767" s="10" t="n">
        <v>50</v>
      </c>
      <c r="C2767" s="7" t="n">
        <v>0</v>
      </c>
      <c r="D2767" s="7" t="n">
        <v>4020</v>
      </c>
      <c r="E2767" s="7" t="n">
        <v>1</v>
      </c>
      <c r="F2767" s="7" t="n">
        <v>0</v>
      </c>
      <c r="G2767" s="7" t="n">
        <v>0</v>
      </c>
      <c r="H2767" s="7" t="n">
        <v>0</v>
      </c>
      <c r="I2767" s="7" t="n">
        <v>0</v>
      </c>
      <c r="J2767" s="7" t="n">
        <v>65533</v>
      </c>
      <c r="K2767" s="7" t="n">
        <v>0</v>
      </c>
      <c r="L2767" s="7" t="n">
        <v>0</v>
      </c>
      <c r="M2767" s="7" t="n">
        <v>0</v>
      </c>
      <c r="N2767" s="7" t="n">
        <v>0</v>
      </c>
      <c r="O2767" s="7" t="s">
        <v>12</v>
      </c>
    </row>
    <row r="2768" spans="1:19">
      <c r="A2768" t="s">
        <v>4</v>
      </c>
      <c r="B2768" s="4" t="s">
        <v>5</v>
      </c>
      <c r="C2768" s="4" t="s">
        <v>13</v>
      </c>
      <c r="D2768" s="4" t="s">
        <v>10</v>
      </c>
    </row>
    <row r="2769" spans="1:15">
      <c r="A2769" t="n">
        <v>20987</v>
      </c>
      <c r="B2769" s="50" t="n">
        <v>45</v>
      </c>
      <c r="C2769" s="7" t="n">
        <v>7</v>
      </c>
      <c r="D2769" s="7" t="n">
        <v>255</v>
      </c>
    </row>
    <row r="2770" spans="1:15">
      <c r="A2770" t="s">
        <v>4</v>
      </c>
      <c r="B2770" s="4" t="s">
        <v>5</v>
      </c>
      <c r="C2770" s="4" t="s">
        <v>13</v>
      </c>
      <c r="D2770" s="4" t="s">
        <v>23</v>
      </c>
      <c r="E2770" s="4" t="s">
        <v>23</v>
      </c>
      <c r="F2770" s="4" t="s">
        <v>23</v>
      </c>
    </row>
    <row r="2771" spans="1:15">
      <c r="A2771" t="n">
        <v>20991</v>
      </c>
      <c r="B2771" s="50" t="n">
        <v>45</v>
      </c>
      <c r="C2771" s="7" t="n">
        <v>9</v>
      </c>
      <c r="D2771" s="7" t="n">
        <v>0.025000000372529</v>
      </c>
      <c r="E2771" s="7" t="n">
        <v>0.025000000372529</v>
      </c>
      <c r="F2771" s="7" t="n">
        <v>0.200000002980232</v>
      </c>
    </row>
    <row r="2772" spans="1:15">
      <c r="A2772" t="s">
        <v>4</v>
      </c>
      <c r="B2772" s="4" t="s">
        <v>5</v>
      </c>
      <c r="C2772" s="4" t="s">
        <v>13</v>
      </c>
      <c r="D2772" s="4" t="s">
        <v>10</v>
      </c>
      <c r="E2772" s="4" t="s">
        <v>6</v>
      </c>
    </row>
    <row r="2773" spans="1:15">
      <c r="A2773" t="n">
        <v>21005</v>
      </c>
      <c r="B2773" s="29" t="n">
        <v>51</v>
      </c>
      <c r="C2773" s="7" t="n">
        <v>4</v>
      </c>
      <c r="D2773" s="7" t="n">
        <v>999</v>
      </c>
      <c r="E2773" s="7" t="s">
        <v>132</v>
      </c>
    </row>
    <row r="2774" spans="1:15">
      <c r="A2774" t="s">
        <v>4</v>
      </c>
      <c r="B2774" s="4" t="s">
        <v>5</v>
      </c>
      <c r="C2774" s="4" t="s">
        <v>10</v>
      </c>
    </row>
    <row r="2775" spans="1:15">
      <c r="A2775" t="n">
        <v>21018</v>
      </c>
      <c r="B2775" s="30" t="n">
        <v>16</v>
      </c>
      <c r="C2775" s="7" t="n">
        <v>0</v>
      </c>
    </row>
    <row r="2776" spans="1:15">
      <c r="A2776" t="s">
        <v>4</v>
      </c>
      <c r="B2776" s="4" t="s">
        <v>5</v>
      </c>
      <c r="C2776" s="4" t="s">
        <v>10</v>
      </c>
      <c r="D2776" s="4" t="s">
        <v>13</v>
      </c>
      <c r="E2776" s="4" t="s">
        <v>9</v>
      </c>
      <c r="F2776" s="4" t="s">
        <v>51</v>
      </c>
      <c r="G2776" s="4" t="s">
        <v>13</v>
      </c>
      <c r="H2776" s="4" t="s">
        <v>13</v>
      </c>
    </row>
    <row r="2777" spans="1:15">
      <c r="A2777" t="n">
        <v>21021</v>
      </c>
      <c r="B2777" s="31" t="n">
        <v>26</v>
      </c>
      <c r="C2777" s="7" t="n">
        <v>999</v>
      </c>
      <c r="D2777" s="7" t="n">
        <v>17</v>
      </c>
      <c r="E2777" s="7" t="n">
        <v>52770</v>
      </c>
      <c r="F2777" s="7" t="s">
        <v>258</v>
      </c>
      <c r="G2777" s="7" t="n">
        <v>2</v>
      </c>
      <c r="H2777" s="7" t="n">
        <v>0</v>
      </c>
    </row>
    <row r="2778" spans="1:15">
      <c r="A2778" t="s">
        <v>4</v>
      </c>
      <c r="B2778" s="4" t="s">
        <v>5</v>
      </c>
    </row>
    <row r="2779" spans="1:15">
      <c r="A2779" t="n">
        <v>21081</v>
      </c>
      <c r="B2779" s="32" t="n">
        <v>28</v>
      </c>
    </row>
    <row r="2780" spans="1:15">
      <c r="A2780" t="s">
        <v>4</v>
      </c>
      <c r="B2780" s="4" t="s">
        <v>5</v>
      </c>
      <c r="C2780" s="4" t="s">
        <v>10</v>
      </c>
      <c r="D2780" s="4" t="s">
        <v>13</v>
      </c>
    </row>
    <row r="2781" spans="1:15">
      <c r="A2781" t="n">
        <v>21082</v>
      </c>
      <c r="B2781" s="33" t="n">
        <v>89</v>
      </c>
      <c r="C2781" s="7" t="n">
        <v>65533</v>
      </c>
      <c r="D2781" s="7" t="n">
        <v>1</v>
      </c>
    </row>
    <row r="2782" spans="1:15">
      <c r="A2782" t="s">
        <v>4</v>
      </c>
      <c r="B2782" s="4" t="s">
        <v>5</v>
      </c>
      <c r="C2782" s="4" t="s">
        <v>13</v>
      </c>
      <c r="D2782" s="4" t="s">
        <v>10</v>
      </c>
      <c r="E2782" s="4" t="s">
        <v>10</v>
      </c>
      <c r="F2782" s="4" t="s">
        <v>9</v>
      </c>
    </row>
    <row r="2783" spans="1:15">
      <c r="A2783" t="n">
        <v>21086</v>
      </c>
      <c r="B2783" s="59" t="n">
        <v>84</v>
      </c>
      <c r="C2783" s="7" t="n">
        <v>1</v>
      </c>
      <c r="D2783" s="7" t="n">
        <v>0</v>
      </c>
      <c r="E2783" s="7" t="n">
        <v>0</v>
      </c>
      <c r="F2783" s="7" t="n">
        <v>0</v>
      </c>
    </row>
    <row r="2784" spans="1:15">
      <c r="A2784" t="s">
        <v>4</v>
      </c>
      <c r="B2784" s="4" t="s">
        <v>5</v>
      </c>
      <c r="C2784" s="4" t="s">
        <v>13</v>
      </c>
      <c r="D2784" s="4" t="s">
        <v>23</v>
      </c>
      <c r="E2784" s="4" t="s">
        <v>10</v>
      </c>
      <c r="F2784" s="4" t="s">
        <v>13</v>
      </c>
    </row>
    <row r="2785" spans="1:8">
      <c r="A2785" t="n">
        <v>21096</v>
      </c>
      <c r="B2785" s="13" t="n">
        <v>49</v>
      </c>
      <c r="C2785" s="7" t="n">
        <v>3</v>
      </c>
      <c r="D2785" s="7" t="n">
        <v>1</v>
      </c>
      <c r="E2785" s="7" t="n">
        <v>500</v>
      </c>
      <c r="F2785" s="7" t="n">
        <v>0</v>
      </c>
    </row>
    <row r="2786" spans="1:8">
      <c r="A2786" t="s">
        <v>4</v>
      </c>
      <c r="B2786" s="4" t="s">
        <v>5</v>
      </c>
      <c r="C2786" s="4" t="s">
        <v>13</v>
      </c>
      <c r="D2786" s="4" t="s">
        <v>10</v>
      </c>
      <c r="E2786" s="4" t="s">
        <v>10</v>
      </c>
      <c r="F2786" s="4" t="s">
        <v>10</v>
      </c>
    </row>
    <row r="2787" spans="1:8">
      <c r="A2787" t="n">
        <v>21105</v>
      </c>
      <c r="B2787" s="69" t="n">
        <v>63</v>
      </c>
      <c r="C2787" s="7" t="n">
        <v>0</v>
      </c>
      <c r="D2787" s="7" t="n">
        <v>0</v>
      </c>
      <c r="E2787" s="7" t="n">
        <v>47</v>
      </c>
      <c r="F2787" s="7" t="n">
        <v>0</v>
      </c>
    </row>
    <row r="2788" spans="1:8">
      <c r="A2788" t="s">
        <v>4</v>
      </c>
      <c r="B2788" s="4" t="s">
        <v>5</v>
      </c>
      <c r="C2788" s="4" t="s">
        <v>10</v>
      </c>
    </row>
    <row r="2789" spans="1:8">
      <c r="A2789" t="n">
        <v>21113</v>
      </c>
      <c r="B2789" s="9" t="n">
        <v>12</v>
      </c>
      <c r="C2789" s="7" t="n">
        <v>6466</v>
      </c>
    </row>
    <row r="2790" spans="1:8">
      <c r="A2790" t="s">
        <v>4</v>
      </c>
      <c r="B2790" s="4" t="s">
        <v>5</v>
      </c>
      <c r="C2790" s="4" t="s">
        <v>13</v>
      </c>
      <c r="D2790" s="4" t="s">
        <v>10</v>
      </c>
    </row>
    <row r="2791" spans="1:8">
      <c r="A2791" t="n">
        <v>21116</v>
      </c>
      <c r="B2791" s="47" t="n">
        <v>64</v>
      </c>
      <c r="C2791" s="7" t="n">
        <v>16</v>
      </c>
      <c r="D2791" s="7" t="n">
        <v>0</v>
      </c>
    </row>
    <row r="2792" spans="1:8">
      <c r="A2792" t="s">
        <v>4</v>
      </c>
      <c r="B2792" s="4" t="s">
        <v>5</v>
      </c>
      <c r="C2792" s="4" t="s">
        <v>13</v>
      </c>
      <c r="D2792" s="4" t="s">
        <v>9</v>
      </c>
      <c r="E2792" s="4" t="s">
        <v>13</v>
      </c>
      <c r="F2792" s="4" t="s">
        <v>13</v>
      </c>
      <c r="G2792" s="4" t="s">
        <v>9</v>
      </c>
      <c r="H2792" s="4" t="s">
        <v>13</v>
      </c>
      <c r="I2792" s="4" t="s">
        <v>9</v>
      </c>
      <c r="J2792" s="4" t="s">
        <v>13</v>
      </c>
    </row>
    <row r="2793" spans="1:8">
      <c r="A2793" t="n">
        <v>21120</v>
      </c>
      <c r="B2793" s="61" t="n">
        <v>33</v>
      </c>
      <c r="C2793" s="7" t="n">
        <v>0</v>
      </c>
      <c r="D2793" s="7" t="n">
        <v>3</v>
      </c>
      <c r="E2793" s="7" t="n">
        <v>0</v>
      </c>
      <c r="F2793" s="7" t="n">
        <v>0</v>
      </c>
      <c r="G2793" s="7" t="n">
        <v>-1</v>
      </c>
      <c r="H2793" s="7" t="n">
        <v>0</v>
      </c>
      <c r="I2793" s="7" t="n">
        <v>-1</v>
      </c>
      <c r="J2793" s="7" t="n">
        <v>0</v>
      </c>
    </row>
    <row r="2794" spans="1:8">
      <c r="A2794" t="s">
        <v>4</v>
      </c>
      <c r="B2794" s="4" t="s">
        <v>5</v>
      </c>
    </row>
    <row r="2795" spans="1:8">
      <c r="A2795" t="n">
        <v>21138</v>
      </c>
      <c r="B2795" s="5" t="n">
        <v>1</v>
      </c>
    </row>
    <row r="2796" spans="1:8" s="3" customFormat="1" customHeight="0">
      <c r="A2796" s="3" t="s">
        <v>2</v>
      </c>
      <c r="B2796" s="3" t="s">
        <v>259</v>
      </c>
    </row>
    <row r="2797" spans="1:8">
      <c r="A2797" t="s">
        <v>4</v>
      </c>
      <c r="B2797" s="4" t="s">
        <v>5</v>
      </c>
      <c r="C2797" s="4" t="s">
        <v>13</v>
      </c>
      <c r="D2797" s="4" t="s">
        <v>13</v>
      </c>
      <c r="E2797" s="4" t="s">
        <v>13</v>
      </c>
      <c r="F2797" s="4" t="s">
        <v>13</v>
      </c>
    </row>
    <row r="2798" spans="1:8">
      <c r="A2798" t="n">
        <v>21140</v>
      </c>
      <c r="B2798" s="22" t="n">
        <v>14</v>
      </c>
      <c r="C2798" s="7" t="n">
        <v>2</v>
      </c>
      <c r="D2798" s="7" t="n">
        <v>0</v>
      </c>
      <c r="E2798" s="7" t="n">
        <v>0</v>
      </c>
      <c r="F2798" s="7" t="n">
        <v>0</v>
      </c>
    </row>
    <row r="2799" spans="1:8">
      <c r="A2799" t="s">
        <v>4</v>
      </c>
      <c r="B2799" s="4" t="s">
        <v>5</v>
      </c>
      <c r="C2799" s="4" t="s">
        <v>13</v>
      </c>
      <c r="D2799" s="45" t="s">
        <v>89</v>
      </c>
      <c r="E2799" s="4" t="s">
        <v>5</v>
      </c>
      <c r="F2799" s="4" t="s">
        <v>13</v>
      </c>
      <c r="G2799" s="4" t="s">
        <v>10</v>
      </c>
      <c r="H2799" s="45" t="s">
        <v>90</v>
      </c>
      <c r="I2799" s="4" t="s">
        <v>13</v>
      </c>
      <c r="J2799" s="4" t="s">
        <v>9</v>
      </c>
      <c r="K2799" s="4" t="s">
        <v>13</v>
      </c>
      <c r="L2799" s="4" t="s">
        <v>13</v>
      </c>
      <c r="M2799" s="45" t="s">
        <v>89</v>
      </c>
      <c r="N2799" s="4" t="s">
        <v>5</v>
      </c>
      <c r="O2799" s="4" t="s">
        <v>13</v>
      </c>
      <c r="P2799" s="4" t="s">
        <v>10</v>
      </c>
      <c r="Q2799" s="45" t="s">
        <v>90</v>
      </c>
      <c r="R2799" s="4" t="s">
        <v>13</v>
      </c>
      <c r="S2799" s="4" t="s">
        <v>9</v>
      </c>
      <c r="T2799" s="4" t="s">
        <v>13</v>
      </c>
      <c r="U2799" s="4" t="s">
        <v>13</v>
      </c>
      <c r="V2799" s="4" t="s">
        <v>13</v>
      </c>
      <c r="W2799" s="4" t="s">
        <v>24</v>
      </c>
    </row>
    <row r="2800" spans="1:8">
      <c r="A2800" t="n">
        <v>21145</v>
      </c>
      <c r="B2800" s="11" t="n">
        <v>5</v>
      </c>
      <c r="C2800" s="7" t="n">
        <v>28</v>
      </c>
      <c r="D2800" s="45" t="s">
        <v>3</v>
      </c>
      <c r="E2800" s="8" t="n">
        <v>162</v>
      </c>
      <c r="F2800" s="7" t="n">
        <v>3</v>
      </c>
      <c r="G2800" s="7" t="n">
        <v>8210</v>
      </c>
      <c r="H2800" s="45" t="s">
        <v>3</v>
      </c>
      <c r="I2800" s="7" t="n">
        <v>0</v>
      </c>
      <c r="J2800" s="7" t="n">
        <v>1</v>
      </c>
      <c r="K2800" s="7" t="n">
        <v>2</v>
      </c>
      <c r="L2800" s="7" t="n">
        <v>28</v>
      </c>
      <c r="M2800" s="45" t="s">
        <v>3</v>
      </c>
      <c r="N2800" s="8" t="n">
        <v>162</v>
      </c>
      <c r="O2800" s="7" t="n">
        <v>3</v>
      </c>
      <c r="P2800" s="7" t="n">
        <v>8210</v>
      </c>
      <c r="Q2800" s="45" t="s">
        <v>3</v>
      </c>
      <c r="R2800" s="7" t="n">
        <v>0</v>
      </c>
      <c r="S2800" s="7" t="n">
        <v>2</v>
      </c>
      <c r="T2800" s="7" t="n">
        <v>2</v>
      </c>
      <c r="U2800" s="7" t="n">
        <v>11</v>
      </c>
      <c r="V2800" s="7" t="n">
        <v>1</v>
      </c>
      <c r="W2800" s="12" t="n">
        <f t="normal" ca="1">A2804</f>
        <v>0</v>
      </c>
    </row>
    <row r="2801" spans="1:23">
      <c r="A2801" t="s">
        <v>4</v>
      </c>
      <c r="B2801" s="4" t="s">
        <v>5</v>
      </c>
      <c r="C2801" s="4" t="s">
        <v>13</v>
      </c>
      <c r="D2801" s="4" t="s">
        <v>10</v>
      </c>
      <c r="E2801" s="4" t="s">
        <v>23</v>
      </c>
    </row>
    <row r="2802" spans="1:23">
      <c r="A2802" t="n">
        <v>21174</v>
      </c>
      <c r="B2802" s="26" t="n">
        <v>58</v>
      </c>
      <c r="C2802" s="7" t="n">
        <v>0</v>
      </c>
      <c r="D2802" s="7" t="n">
        <v>0</v>
      </c>
      <c r="E2802" s="7" t="n">
        <v>1</v>
      </c>
    </row>
    <row r="2803" spans="1:23">
      <c r="A2803" t="s">
        <v>4</v>
      </c>
      <c r="B2803" s="4" t="s">
        <v>5</v>
      </c>
      <c r="C2803" s="4" t="s">
        <v>13</v>
      </c>
      <c r="D2803" s="45" t="s">
        <v>89</v>
      </c>
      <c r="E2803" s="4" t="s">
        <v>5</v>
      </c>
      <c r="F2803" s="4" t="s">
        <v>13</v>
      </c>
      <c r="G2803" s="4" t="s">
        <v>10</v>
      </c>
      <c r="H2803" s="45" t="s">
        <v>90</v>
      </c>
      <c r="I2803" s="4" t="s">
        <v>13</v>
      </c>
      <c r="J2803" s="4" t="s">
        <v>9</v>
      </c>
      <c r="K2803" s="4" t="s">
        <v>13</v>
      </c>
      <c r="L2803" s="4" t="s">
        <v>13</v>
      </c>
      <c r="M2803" s="45" t="s">
        <v>89</v>
      </c>
      <c r="N2803" s="4" t="s">
        <v>5</v>
      </c>
      <c r="O2803" s="4" t="s">
        <v>13</v>
      </c>
      <c r="P2803" s="4" t="s">
        <v>10</v>
      </c>
      <c r="Q2803" s="45" t="s">
        <v>90</v>
      </c>
      <c r="R2803" s="4" t="s">
        <v>13</v>
      </c>
      <c r="S2803" s="4" t="s">
        <v>9</v>
      </c>
      <c r="T2803" s="4" t="s">
        <v>13</v>
      </c>
      <c r="U2803" s="4" t="s">
        <v>13</v>
      </c>
      <c r="V2803" s="4" t="s">
        <v>13</v>
      </c>
      <c r="W2803" s="4" t="s">
        <v>24</v>
      </c>
    </row>
    <row r="2804" spans="1:23">
      <c r="A2804" t="n">
        <v>21182</v>
      </c>
      <c r="B2804" s="11" t="n">
        <v>5</v>
      </c>
      <c r="C2804" s="7" t="n">
        <v>28</v>
      </c>
      <c r="D2804" s="45" t="s">
        <v>3</v>
      </c>
      <c r="E2804" s="8" t="n">
        <v>162</v>
      </c>
      <c r="F2804" s="7" t="n">
        <v>3</v>
      </c>
      <c r="G2804" s="7" t="n">
        <v>8210</v>
      </c>
      <c r="H2804" s="45" t="s">
        <v>3</v>
      </c>
      <c r="I2804" s="7" t="n">
        <v>0</v>
      </c>
      <c r="J2804" s="7" t="n">
        <v>1</v>
      </c>
      <c r="K2804" s="7" t="n">
        <v>3</v>
      </c>
      <c r="L2804" s="7" t="n">
        <v>28</v>
      </c>
      <c r="M2804" s="45" t="s">
        <v>3</v>
      </c>
      <c r="N2804" s="8" t="n">
        <v>162</v>
      </c>
      <c r="O2804" s="7" t="n">
        <v>3</v>
      </c>
      <c r="P2804" s="7" t="n">
        <v>8210</v>
      </c>
      <c r="Q2804" s="45" t="s">
        <v>3</v>
      </c>
      <c r="R2804" s="7" t="n">
        <v>0</v>
      </c>
      <c r="S2804" s="7" t="n">
        <v>2</v>
      </c>
      <c r="T2804" s="7" t="n">
        <v>3</v>
      </c>
      <c r="U2804" s="7" t="n">
        <v>9</v>
      </c>
      <c r="V2804" s="7" t="n">
        <v>1</v>
      </c>
      <c r="W2804" s="12" t="n">
        <f t="normal" ca="1">A2814</f>
        <v>0</v>
      </c>
    </row>
    <row r="2805" spans="1:23">
      <c r="A2805" t="s">
        <v>4</v>
      </c>
      <c r="B2805" s="4" t="s">
        <v>5</v>
      </c>
      <c r="C2805" s="4" t="s">
        <v>13</v>
      </c>
      <c r="D2805" s="45" t="s">
        <v>89</v>
      </c>
      <c r="E2805" s="4" t="s">
        <v>5</v>
      </c>
      <c r="F2805" s="4" t="s">
        <v>10</v>
      </c>
      <c r="G2805" s="4" t="s">
        <v>13</v>
      </c>
      <c r="H2805" s="4" t="s">
        <v>13</v>
      </c>
      <c r="I2805" s="4" t="s">
        <v>6</v>
      </c>
      <c r="J2805" s="45" t="s">
        <v>90</v>
      </c>
      <c r="K2805" s="4" t="s">
        <v>13</v>
      </c>
      <c r="L2805" s="4" t="s">
        <v>13</v>
      </c>
      <c r="M2805" s="45" t="s">
        <v>89</v>
      </c>
      <c r="N2805" s="4" t="s">
        <v>5</v>
      </c>
      <c r="O2805" s="4" t="s">
        <v>13</v>
      </c>
      <c r="P2805" s="45" t="s">
        <v>90</v>
      </c>
      <c r="Q2805" s="4" t="s">
        <v>13</v>
      </c>
      <c r="R2805" s="4" t="s">
        <v>9</v>
      </c>
      <c r="S2805" s="4" t="s">
        <v>13</v>
      </c>
      <c r="T2805" s="4" t="s">
        <v>13</v>
      </c>
      <c r="U2805" s="4" t="s">
        <v>13</v>
      </c>
      <c r="V2805" s="45" t="s">
        <v>89</v>
      </c>
      <c r="W2805" s="4" t="s">
        <v>5</v>
      </c>
      <c r="X2805" s="4" t="s">
        <v>13</v>
      </c>
      <c r="Y2805" s="45" t="s">
        <v>90</v>
      </c>
      <c r="Z2805" s="4" t="s">
        <v>13</v>
      </c>
      <c r="AA2805" s="4" t="s">
        <v>9</v>
      </c>
      <c r="AB2805" s="4" t="s">
        <v>13</v>
      </c>
      <c r="AC2805" s="4" t="s">
        <v>13</v>
      </c>
      <c r="AD2805" s="4" t="s">
        <v>13</v>
      </c>
      <c r="AE2805" s="4" t="s">
        <v>24</v>
      </c>
    </row>
    <row r="2806" spans="1:23">
      <c r="A2806" t="n">
        <v>21211</v>
      </c>
      <c r="B2806" s="11" t="n">
        <v>5</v>
      </c>
      <c r="C2806" s="7" t="n">
        <v>28</v>
      </c>
      <c r="D2806" s="45" t="s">
        <v>3</v>
      </c>
      <c r="E2806" s="46" t="n">
        <v>47</v>
      </c>
      <c r="F2806" s="7" t="n">
        <v>61456</v>
      </c>
      <c r="G2806" s="7" t="n">
        <v>2</v>
      </c>
      <c r="H2806" s="7" t="n">
        <v>0</v>
      </c>
      <c r="I2806" s="7" t="s">
        <v>91</v>
      </c>
      <c r="J2806" s="45" t="s">
        <v>3</v>
      </c>
      <c r="K2806" s="7" t="n">
        <v>8</v>
      </c>
      <c r="L2806" s="7" t="n">
        <v>28</v>
      </c>
      <c r="M2806" s="45" t="s">
        <v>3</v>
      </c>
      <c r="N2806" s="14" t="n">
        <v>74</v>
      </c>
      <c r="O2806" s="7" t="n">
        <v>65</v>
      </c>
      <c r="P2806" s="45" t="s">
        <v>3</v>
      </c>
      <c r="Q2806" s="7" t="n">
        <v>0</v>
      </c>
      <c r="R2806" s="7" t="n">
        <v>1</v>
      </c>
      <c r="S2806" s="7" t="n">
        <v>3</v>
      </c>
      <c r="T2806" s="7" t="n">
        <v>9</v>
      </c>
      <c r="U2806" s="7" t="n">
        <v>28</v>
      </c>
      <c r="V2806" s="45" t="s">
        <v>3</v>
      </c>
      <c r="W2806" s="14" t="n">
        <v>74</v>
      </c>
      <c r="X2806" s="7" t="n">
        <v>65</v>
      </c>
      <c r="Y2806" s="45" t="s">
        <v>3</v>
      </c>
      <c r="Z2806" s="7" t="n">
        <v>0</v>
      </c>
      <c r="AA2806" s="7" t="n">
        <v>2</v>
      </c>
      <c r="AB2806" s="7" t="n">
        <v>3</v>
      </c>
      <c r="AC2806" s="7" t="n">
        <v>9</v>
      </c>
      <c r="AD2806" s="7" t="n">
        <v>1</v>
      </c>
      <c r="AE2806" s="12" t="n">
        <f t="normal" ca="1">A2810</f>
        <v>0</v>
      </c>
    </row>
    <row r="2807" spans="1:23">
      <c r="A2807" t="s">
        <v>4</v>
      </c>
      <c r="B2807" s="4" t="s">
        <v>5</v>
      </c>
      <c r="C2807" s="4" t="s">
        <v>10</v>
      </c>
      <c r="D2807" s="4" t="s">
        <v>13</v>
      </c>
      <c r="E2807" s="4" t="s">
        <v>13</v>
      </c>
      <c r="F2807" s="4" t="s">
        <v>6</v>
      </c>
    </row>
    <row r="2808" spans="1:23">
      <c r="A2808" t="n">
        <v>21259</v>
      </c>
      <c r="B2808" s="46" t="n">
        <v>47</v>
      </c>
      <c r="C2808" s="7" t="n">
        <v>61456</v>
      </c>
      <c r="D2808" s="7" t="n">
        <v>0</v>
      </c>
      <c r="E2808" s="7" t="n">
        <v>0</v>
      </c>
      <c r="F2808" s="7" t="s">
        <v>92</v>
      </c>
    </row>
    <row r="2809" spans="1:23">
      <c r="A2809" t="s">
        <v>4</v>
      </c>
      <c r="B2809" s="4" t="s">
        <v>5</v>
      </c>
      <c r="C2809" s="4" t="s">
        <v>13</v>
      </c>
      <c r="D2809" s="4" t="s">
        <v>10</v>
      </c>
      <c r="E2809" s="4" t="s">
        <v>23</v>
      </c>
    </row>
    <row r="2810" spans="1:23">
      <c r="A2810" t="n">
        <v>21272</v>
      </c>
      <c r="B2810" s="26" t="n">
        <v>58</v>
      </c>
      <c r="C2810" s="7" t="n">
        <v>0</v>
      </c>
      <c r="D2810" s="7" t="n">
        <v>300</v>
      </c>
      <c r="E2810" s="7" t="n">
        <v>1</v>
      </c>
    </row>
    <row r="2811" spans="1:23">
      <c r="A2811" t="s">
        <v>4</v>
      </c>
      <c r="B2811" s="4" t="s">
        <v>5</v>
      </c>
      <c r="C2811" s="4" t="s">
        <v>13</v>
      </c>
      <c r="D2811" s="4" t="s">
        <v>10</v>
      </c>
    </row>
    <row r="2812" spans="1:23">
      <c r="A2812" t="n">
        <v>21280</v>
      </c>
      <c r="B2812" s="26" t="n">
        <v>58</v>
      </c>
      <c r="C2812" s="7" t="n">
        <v>255</v>
      </c>
      <c r="D2812" s="7" t="n">
        <v>0</v>
      </c>
    </row>
    <row r="2813" spans="1:23">
      <c r="A2813" t="s">
        <v>4</v>
      </c>
      <c r="B2813" s="4" t="s">
        <v>5</v>
      </c>
      <c r="C2813" s="4" t="s">
        <v>13</v>
      </c>
      <c r="D2813" s="4" t="s">
        <v>13</v>
      </c>
      <c r="E2813" s="4" t="s">
        <v>13</v>
      </c>
      <c r="F2813" s="4" t="s">
        <v>13</v>
      </c>
    </row>
    <row r="2814" spans="1:23">
      <c r="A2814" t="n">
        <v>21284</v>
      </c>
      <c r="B2814" s="22" t="n">
        <v>14</v>
      </c>
      <c r="C2814" s="7" t="n">
        <v>0</v>
      </c>
      <c r="D2814" s="7" t="n">
        <v>0</v>
      </c>
      <c r="E2814" s="7" t="n">
        <v>0</v>
      </c>
      <c r="F2814" s="7" t="n">
        <v>64</v>
      </c>
    </row>
    <row r="2815" spans="1:23">
      <c r="A2815" t="s">
        <v>4</v>
      </c>
      <c r="B2815" s="4" t="s">
        <v>5</v>
      </c>
      <c r="C2815" s="4" t="s">
        <v>13</v>
      </c>
      <c r="D2815" s="4" t="s">
        <v>10</v>
      </c>
    </row>
    <row r="2816" spans="1:23">
      <c r="A2816" t="n">
        <v>21289</v>
      </c>
      <c r="B2816" s="25" t="n">
        <v>22</v>
      </c>
      <c r="C2816" s="7" t="n">
        <v>0</v>
      </c>
      <c r="D2816" s="7" t="n">
        <v>8210</v>
      </c>
    </row>
    <row r="2817" spans="1:31">
      <c r="A2817" t="s">
        <v>4</v>
      </c>
      <c r="B2817" s="4" t="s">
        <v>5</v>
      </c>
      <c r="C2817" s="4" t="s">
        <v>13</v>
      </c>
      <c r="D2817" s="4" t="s">
        <v>10</v>
      </c>
    </row>
    <row r="2818" spans="1:31">
      <c r="A2818" t="n">
        <v>21293</v>
      </c>
      <c r="B2818" s="26" t="n">
        <v>58</v>
      </c>
      <c r="C2818" s="7" t="n">
        <v>5</v>
      </c>
      <c r="D2818" s="7" t="n">
        <v>300</v>
      </c>
    </row>
    <row r="2819" spans="1:31">
      <c r="A2819" t="s">
        <v>4</v>
      </c>
      <c r="B2819" s="4" t="s">
        <v>5</v>
      </c>
      <c r="C2819" s="4" t="s">
        <v>23</v>
      </c>
      <c r="D2819" s="4" t="s">
        <v>10</v>
      </c>
    </row>
    <row r="2820" spans="1:31">
      <c r="A2820" t="n">
        <v>21297</v>
      </c>
      <c r="B2820" s="27" t="n">
        <v>103</v>
      </c>
      <c r="C2820" s="7" t="n">
        <v>0</v>
      </c>
      <c r="D2820" s="7" t="n">
        <v>300</v>
      </c>
    </row>
    <row r="2821" spans="1:31">
      <c r="A2821" t="s">
        <v>4</v>
      </c>
      <c r="B2821" s="4" t="s">
        <v>5</v>
      </c>
      <c r="C2821" s="4" t="s">
        <v>13</v>
      </c>
    </row>
    <row r="2822" spans="1:31">
      <c r="A2822" t="n">
        <v>21304</v>
      </c>
      <c r="B2822" s="47" t="n">
        <v>64</v>
      </c>
      <c r="C2822" s="7" t="n">
        <v>7</v>
      </c>
    </row>
    <row r="2823" spans="1:31">
      <c r="A2823" t="s">
        <v>4</v>
      </c>
      <c r="B2823" s="4" t="s">
        <v>5</v>
      </c>
      <c r="C2823" s="4" t="s">
        <v>13</v>
      </c>
      <c r="D2823" s="4" t="s">
        <v>10</v>
      </c>
    </row>
    <row r="2824" spans="1:31">
      <c r="A2824" t="n">
        <v>21306</v>
      </c>
      <c r="B2824" s="48" t="n">
        <v>72</v>
      </c>
      <c r="C2824" s="7" t="n">
        <v>5</v>
      </c>
      <c r="D2824" s="7" t="n">
        <v>0</v>
      </c>
    </row>
    <row r="2825" spans="1:31">
      <c r="A2825" t="s">
        <v>4</v>
      </c>
      <c r="B2825" s="4" t="s">
        <v>5</v>
      </c>
      <c r="C2825" s="4" t="s">
        <v>13</v>
      </c>
      <c r="D2825" s="45" t="s">
        <v>89</v>
      </c>
      <c r="E2825" s="4" t="s">
        <v>5</v>
      </c>
      <c r="F2825" s="4" t="s">
        <v>13</v>
      </c>
      <c r="G2825" s="4" t="s">
        <v>10</v>
      </c>
      <c r="H2825" s="45" t="s">
        <v>90</v>
      </c>
      <c r="I2825" s="4" t="s">
        <v>13</v>
      </c>
      <c r="J2825" s="4" t="s">
        <v>9</v>
      </c>
      <c r="K2825" s="4" t="s">
        <v>13</v>
      </c>
      <c r="L2825" s="4" t="s">
        <v>13</v>
      </c>
      <c r="M2825" s="4" t="s">
        <v>24</v>
      </c>
    </row>
    <row r="2826" spans="1:31">
      <c r="A2826" t="n">
        <v>21310</v>
      </c>
      <c r="B2826" s="11" t="n">
        <v>5</v>
      </c>
      <c r="C2826" s="7" t="n">
        <v>28</v>
      </c>
      <c r="D2826" s="45" t="s">
        <v>3</v>
      </c>
      <c r="E2826" s="8" t="n">
        <v>162</v>
      </c>
      <c r="F2826" s="7" t="n">
        <v>4</v>
      </c>
      <c r="G2826" s="7" t="n">
        <v>8210</v>
      </c>
      <c r="H2826" s="45" t="s">
        <v>3</v>
      </c>
      <c r="I2826" s="7" t="n">
        <v>0</v>
      </c>
      <c r="J2826" s="7" t="n">
        <v>1</v>
      </c>
      <c r="K2826" s="7" t="n">
        <v>2</v>
      </c>
      <c r="L2826" s="7" t="n">
        <v>1</v>
      </c>
      <c r="M2826" s="12" t="n">
        <f t="normal" ca="1">A2832</f>
        <v>0</v>
      </c>
    </row>
    <row r="2827" spans="1:31">
      <c r="A2827" t="s">
        <v>4</v>
      </c>
      <c r="B2827" s="4" t="s">
        <v>5</v>
      </c>
      <c r="C2827" s="4" t="s">
        <v>13</v>
      </c>
      <c r="D2827" s="4" t="s">
        <v>6</v>
      </c>
    </row>
    <row r="2828" spans="1:31">
      <c r="A2828" t="n">
        <v>21327</v>
      </c>
      <c r="B2828" s="17" t="n">
        <v>2</v>
      </c>
      <c r="C2828" s="7" t="n">
        <v>10</v>
      </c>
      <c r="D2828" s="7" t="s">
        <v>93</v>
      </c>
    </row>
    <row r="2829" spans="1:31">
      <c r="A2829" t="s">
        <v>4</v>
      </c>
      <c r="B2829" s="4" t="s">
        <v>5</v>
      </c>
      <c r="C2829" s="4" t="s">
        <v>10</v>
      </c>
    </row>
    <row r="2830" spans="1:31">
      <c r="A2830" t="n">
        <v>21344</v>
      </c>
      <c r="B2830" s="30" t="n">
        <v>16</v>
      </c>
      <c r="C2830" s="7" t="n">
        <v>0</v>
      </c>
    </row>
    <row r="2831" spans="1:31">
      <c r="A2831" t="s">
        <v>4</v>
      </c>
      <c r="B2831" s="4" t="s">
        <v>5</v>
      </c>
      <c r="C2831" s="4" t="s">
        <v>13</v>
      </c>
      <c r="D2831" s="4" t="s">
        <v>10</v>
      </c>
      <c r="E2831" s="4" t="s">
        <v>13</v>
      </c>
      <c r="F2831" s="4" t="s">
        <v>6</v>
      </c>
    </row>
    <row r="2832" spans="1:31">
      <c r="A2832" t="n">
        <v>21347</v>
      </c>
      <c r="B2832" s="66" t="n">
        <v>39</v>
      </c>
      <c r="C2832" s="7" t="n">
        <v>10</v>
      </c>
      <c r="D2832" s="7" t="n">
        <v>65533</v>
      </c>
      <c r="E2832" s="7" t="n">
        <v>204</v>
      </c>
      <c r="F2832" s="7" t="s">
        <v>260</v>
      </c>
    </row>
    <row r="2833" spans="1:13">
      <c r="A2833" t="s">
        <v>4</v>
      </c>
      <c r="B2833" s="4" t="s">
        <v>5</v>
      </c>
      <c r="C2833" s="4" t="s">
        <v>13</v>
      </c>
      <c r="D2833" s="4" t="s">
        <v>10</v>
      </c>
      <c r="E2833" s="4" t="s">
        <v>13</v>
      </c>
      <c r="F2833" s="4" t="s">
        <v>6</v>
      </c>
    </row>
    <row r="2834" spans="1:13">
      <c r="A2834" t="n">
        <v>21372</v>
      </c>
      <c r="B2834" s="66" t="n">
        <v>39</v>
      </c>
      <c r="C2834" s="7" t="n">
        <v>10</v>
      </c>
      <c r="D2834" s="7" t="n">
        <v>65533</v>
      </c>
      <c r="E2834" s="7" t="n">
        <v>205</v>
      </c>
      <c r="F2834" s="7" t="s">
        <v>261</v>
      </c>
    </row>
    <row r="2835" spans="1:13">
      <c r="A2835" t="s">
        <v>4</v>
      </c>
      <c r="B2835" s="4" t="s">
        <v>5</v>
      </c>
      <c r="C2835" s="4" t="s">
        <v>10</v>
      </c>
      <c r="D2835" s="4" t="s">
        <v>6</v>
      </c>
      <c r="E2835" s="4" t="s">
        <v>6</v>
      </c>
      <c r="F2835" s="4" t="s">
        <v>6</v>
      </c>
      <c r="G2835" s="4" t="s">
        <v>13</v>
      </c>
      <c r="H2835" s="4" t="s">
        <v>9</v>
      </c>
      <c r="I2835" s="4" t="s">
        <v>23</v>
      </c>
      <c r="J2835" s="4" t="s">
        <v>23</v>
      </c>
      <c r="K2835" s="4" t="s">
        <v>23</v>
      </c>
      <c r="L2835" s="4" t="s">
        <v>23</v>
      </c>
      <c r="M2835" s="4" t="s">
        <v>23</v>
      </c>
      <c r="N2835" s="4" t="s">
        <v>23</v>
      </c>
      <c r="O2835" s="4" t="s">
        <v>23</v>
      </c>
      <c r="P2835" s="4" t="s">
        <v>6</v>
      </c>
      <c r="Q2835" s="4" t="s">
        <v>6</v>
      </c>
      <c r="R2835" s="4" t="s">
        <v>9</v>
      </c>
      <c r="S2835" s="4" t="s">
        <v>13</v>
      </c>
      <c r="T2835" s="4" t="s">
        <v>9</v>
      </c>
      <c r="U2835" s="4" t="s">
        <v>9</v>
      </c>
      <c r="V2835" s="4" t="s">
        <v>10</v>
      </c>
    </row>
    <row r="2836" spans="1:13">
      <c r="A2836" t="n">
        <v>21396</v>
      </c>
      <c r="B2836" s="16" t="n">
        <v>19</v>
      </c>
      <c r="C2836" s="7" t="n">
        <v>28</v>
      </c>
      <c r="D2836" s="7" t="s">
        <v>174</v>
      </c>
      <c r="E2836" s="7" t="s">
        <v>175</v>
      </c>
      <c r="F2836" s="7" t="s">
        <v>12</v>
      </c>
      <c r="G2836" s="7" t="n">
        <v>0</v>
      </c>
      <c r="H2836" s="7" t="n">
        <v>1</v>
      </c>
      <c r="I2836" s="7" t="n">
        <v>0</v>
      </c>
      <c r="J2836" s="7" t="n">
        <v>0</v>
      </c>
      <c r="K2836" s="7" t="n">
        <v>0</v>
      </c>
      <c r="L2836" s="7" t="n">
        <v>0</v>
      </c>
      <c r="M2836" s="7" t="n">
        <v>1</v>
      </c>
      <c r="N2836" s="7" t="n">
        <v>1.60000002384186</v>
      </c>
      <c r="O2836" s="7" t="n">
        <v>0.0900000035762787</v>
      </c>
      <c r="P2836" s="7" t="s">
        <v>12</v>
      </c>
      <c r="Q2836" s="7" t="s">
        <v>12</v>
      </c>
      <c r="R2836" s="7" t="n">
        <v>-1</v>
      </c>
      <c r="S2836" s="7" t="n">
        <v>0</v>
      </c>
      <c r="T2836" s="7" t="n">
        <v>0</v>
      </c>
      <c r="U2836" s="7" t="n">
        <v>0</v>
      </c>
      <c r="V2836" s="7" t="n">
        <v>0</v>
      </c>
    </row>
    <row r="2837" spans="1:13">
      <c r="A2837" t="s">
        <v>4</v>
      </c>
      <c r="B2837" s="4" t="s">
        <v>5</v>
      </c>
      <c r="C2837" s="4" t="s">
        <v>10</v>
      </c>
      <c r="D2837" s="4" t="s">
        <v>6</v>
      </c>
      <c r="E2837" s="4" t="s">
        <v>6</v>
      </c>
      <c r="F2837" s="4" t="s">
        <v>6</v>
      </c>
      <c r="G2837" s="4" t="s">
        <v>13</v>
      </c>
      <c r="H2837" s="4" t="s">
        <v>9</v>
      </c>
      <c r="I2837" s="4" t="s">
        <v>23</v>
      </c>
      <c r="J2837" s="4" t="s">
        <v>23</v>
      </c>
      <c r="K2837" s="4" t="s">
        <v>23</v>
      </c>
      <c r="L2837" s="4" t="s">
        <v>23</v>
      </c>
      <c r="M2837" s="4" t="s">
        <v>23</v>
      </c>
      <c r="N2837" s="4" t="s">
        <v>23</v>
      </c>
      <c r="O2837" s="4" t="s">
        <v>23</v>
      </c>
      <c r="P2837" s="4" t="s">
        <v>6</v>
      </c>
      <c r="Q2837" s="4" t="s">
        <v>6</v>
      </c>
      <c r="R2837" s="4" t="s">
        <v>9</v>
      </c>
      <c r="S2837" s="4" t="s">
        <v>13</v>
      </c>
      <c r="T2837" s="4" t="s">
        <v>9</v>
      </c>
      <c r="U2837" s="4" t="s">
        <v>9</v>
      </c>
      <c r="V2837" s="4" t="s">
        <v>10</v>
      </c>
    </row>
    <row r="2838" spans="1:13">
      <c r="A2838" t="n">
        <v>21469</v>
      </c>
      <c r="B2838" s="16" t="n">
        <v>19</v>
      </c>
      <c r="C2838" s="7" t="n">
        <v>29</v>
      </c>
      <c r="D2838" s="7" t="s">
        <v>176</v>
      </c>
      <c r="E2838" s="7" t="s">
        <v>177</v>
      </c>
      <c r="F2838" s="7" t="s">
        <v>12</v>
      </c>
      <c r="G2838" s="7" t="n">
        <v>0</v>
      </c>
      <c r="H2838" s="7" t="n">
        <v>1</v>
      </c>
      <c r="I2838" s="7" t="n">
        <v>0</v>
      </c>
      <c r="J2838" s="7" t="n">
        <v>0</v>
      </c>
      <c r="K2838" s="7" t="n">
        <v>0</v>
      </c>
      <c r="L2838" s="7" t="n">
        <v>0</v>
      </c>
      <c r="M2838" s="7" t="n">
        <v>1</v>
      </c>
      <c r="N2838" s="7" t="n">
        <v>1.60000002384186</v>
      </c>
      <c r="O2838" s="7" t="n">
        <v>0.0900000035762787</v>
      </c>
      <c r="P2838" s="7" t="s">
        <v>12</v>
      </c>
      <c r="Q2838" s="7" t="s">
        <v>12</v>
      </c>
      <c r="R2838" s="7" t="n">
        <v>-1</v>
      </c>
      <c r="S2838" s="7" t="n">
        <v>0</v>
      </c>
      <c r="T2838" s="7" t="n">
        <v>0</v>
      </c>
      <c r="U2838" s="7" t="n">
        <v>0</v>
      </c>
      <c r="V2838" s="7" t="n">
        <v>0</v>
      </c>
    </row>
    <row r="2839" spans="1:13">
      <c r="A2839" t="s">
        <v>4</v>
      </c>
      <c r="B2839" s="4" t="s">
        <v>5</v>
      </c>
      <c r="C2839" s="4" t="s">
        <v>10</v>
      </c>
      <c r="D2839" s="4" t="s">
        <v>6</v>
      </c>
      <c r="E2839" s="4" t="s">
        <v>6</v>
      </c>
      <c r="F2839" s="4" t="s">
        <v>6</v>
      </c>
      <c r="G2839" s="4" t="s">
        <v>13</v>
      </c>
      <c r="H2839" s="4" t="s">
        <v>9</v>
      </c>
      <c r="I2839" s="4" t="s">
        <v>23</v>
      </c>
      <c r="J2839" s="4" t="s">
        <v>23</v>
      </c>
      <c r="K2839" s="4" t="s">
        <v>23</v>
      </c>
      <c r="L2839" s="4" t="s">
        <v>23</v>
      </c>
      <c r="M2839" s="4" t="s">
        <v>23</v>
      </c>
      <c r="N2839" s="4" t="s">
        <v>23</v>
      </c>
      <c r="O2839" s="4" t="s">
        <v>23</v>
      </c>
      <c r="P2839" s="4" t="s">
        <v>6</v>
      </c>
      <c r="Q2839" s="4" t="s">
        <v>6</v>
      </c>
      <c r="R2839" s="4" t="s">
        <v>9</v>
      </c>
      <c r="S2839" s="4" t="s">
        <v>13</v>
      </c>
      <c r="T2839" s="4" t="s">
        <v>9</v>
      </c>
      <c r="U2839" s="4" t="s">
        <v>9</v>
      </c>
      <c r="V2839" s="4" t="s">
        <v>10</v>
      </c>
    </row>
    <row r="2840" spans="1:13">
      <c r="A2840" t="n">
        <v>21540</v>
      </c>
      <c r="B2840" s="16" t="n">
        <v>19</v>
      </c>
      <c r="C2840" s="7" t="n">
        <v>7002</v>
      </c>
      <c r="D2840" s="7" t="s">
        <v>262</v>
      </c>
      <c r="E2840" s="7" t="s">
        <v>263</v>
      </c>
      <c r="F2840" s="7" t="s">
        <v>12</v>
      </c>
      <c r="G2840" s="7" t="n">
        <v>0</v>
      </c>
      <c r="H2840" s="7" t="n">
        <v>1</v>
      </c>
      <c r="I2840" s="7" t="n">
        <v>0</v>
      </c>
      <c r="J2840" s="7" t="n">
        <v>0</v>
      </c>
      <c r="K2840" s="7" t="n">
        <v>0</v>
      </c>
      <c r="L2840" s="7" t="n">
        <v>0</v>
      </c>
      <c r="M2840" s="7" t="n">
        <v>1</v>
      </c>
      <c r="N2840" s="7" t="n">
        <v>1.60000002384186</v>
      </c>
      <c r="O2840" s="7" t="n">
        <v>0.0900000035762787</v>
      </c>
      <c r="P2840" s="7" t="s">
        <v>12</v>
      </c>
      <c r="Q2840" s="7" t="s">
        <v>12</v>
      </c>
      <c r="R2840" s="7" t="n">
        <v>-1</v>
      </c>
      <c r="S2840" s="7" t="n">
        <v>0</v>
      </c>
      <c r="T2840" s="7" t="n">
        <v>0</v>
      </c>
      <c r="U2840" s="7" t="n">
        <v>0</v>
      </c>
      <c r="V2840" s="7" t="n">
        <v>0</v>
      </c>
    </row>
    <row r="2841" spans="1:13">
      <c r="A2841" t="s">
        <v>4</v>
      </c>
      <c r="B2841" s="4" t="s">
        <v>5</v>
      </c>
      <c r="C2841" s="4" t="s">
        <v>10</v>
      </c>
      <c r="D2841" s="4" t="s">
        <v>6</v>
      </c>
      <c r="E2841" s="4" t="s">
        <v>6</v>
      </c>
      <c r="F2841" s="4" t="s">
        <v>6</v>
      </c>
      <c r="G2841" s="4" t="s">
        <v>13</v>
      </c>
      <c r="H2841" s="4" t="s">
        <v>9</v>
      </c>
      <c r="I2841" s="4" t="s">
        <v>23</v>
      </c>
      <c r="J2841" s="4" t="s">
        <v>23</v>
      </c>
      <c r="K2841" s="4" t="s">
        <v>23</v>
      </c>
      <c r="L2841" s="4" t="s">
        <v>23</v>
      </c>
      <c r="M2841" s="4" t="s">
        <v>23</v>
      </c>
      <c r="N2841" s="4" t="s">
        <v>23</v>
      </c>
      <c r="O2841" s="4" t="s">
        <v>23</v>
      </c>
      <c r="P2841" s="4" t="s">
        <v>6</v>
      </c>
      <c r="Q2841" s="4" t="s">
        <v>6</v>
      </c>
      <c r="R2841" s="4" t="s">
        <v>9</v>
      </c>
      <c r="S2841" s="4" t="s">
        <v>13</v>
      </c>
      <c r="T2841" s="4" t="s">
        <v>9</v>
      </c>
      <c r="U2841" s="4" t="s">
        <v>9</v>
      </c>
      <c r="V2841" s="4" t="s">
        <v>10</v>
      </c>
    </row>
    <row r="2842" spans="1:13">
      <c r="A2842" t="n">
        <v>21611</v>
      </c>
      <c r="B2842" s="16" t="n">
        <v>19</v>
      </c>
      <c r="C2842" s="7" t="n">
        <v>7003</v>
      </c>
      <c r="D2842" s="7" t="s">
        <v>264</v>
      </c>
      <c r="E2842" s="7" t="s">
        <v>265</v>
      </c>
      <c r="F2842" s="7" t="s">
        <v>12</v>
      </c>
      <c r="G2842" s="7" t="n">
        <v>0</v>
      </c>
      <c r="H2842" s="7" t="n">
        <v>1</v>
      </c>
      <c r="I2842" s="7" t="n">
        <v>0</v>
      </c>
      <c r="J2842" s="7" t="n">
        <v>0</v>
      </c>
      <c r="K2842" s="7" t="n">
        <v>0</v>
      </c>
      <c r="L2842" s="7" t="n">
        <v>0</v>
      </c>
      <c r="M2842" s="7" t="n">
        <v>1</v>
      </c>
      <c r="N2842" s="7" t="n">
        <v>1.60000002384186</v>
      </c>
      <c r="O2842" s="7" t="n">
        <v>0.0900000035762787</v>
      </c>
      <c r="P2842" s="7" t="s">
        <v>12</v>
      </c>
      <c r="Q2842" s="7" t="s">
        <v>12</v>
      </c>
      <c r="R2842" s="7" t="n">
        <v>-1</v>
      </c>
      <c r="S2842" s="7" t="n">
        <v>0</v>
      </c>
      <c r="T2842" s="7" t="n">
        <v>0</v>
      </c>
      <c r="U2842" s="7" t="n">
        <v>0</v>
      </c>
      <c r="V2842" s="7" t="n">
        <v>0</v>
      </c>
    </row>
    <row r="2843" spans="1:13">
      <c r="A2843" t="s">
        <v>4</v>
      </c>
      <c r="B2843" s="4" t="s">
        <v>5</v>
      </c>
      <c r="C2843" s="4" t="s">
        <v>10</v>
      </c>
      <c r="D2843" s="4" t="s">
        <v>13</v>
      </c>
      <c r="E2843" s="4" t="s">
        <v>13</v>
      </c>
      <c r="F2843" s="4" t="s">
        <v>6</v>
      </c>
    </row>
    <row r="2844" spans="1:13">
      <c r="A2844" t="n">
        <v>21681</v>
      </c>
      <c r="B2844" s="23" t="n">
        <v>20</v>
      </c>
      <c r="C2844" s="7" t="n">
        <v>0</v>
      </c>
      <c r="D2844" s="7" t="n">
        <v>3</v>
      </c>
      <c r="E2844" s="7" t="n">
        <v>10</v>
      </c>
      <c r="F2844" s="7" t="s">
        <v>97</v>
      </c>
    </row>
    <row r="2845" spans="1:13">
      <c r="A2845" t="s">
        <v>4</v>
      </c>
      <c r="B2845" s="4" t="s">
        <v>5</v>
      </c>
      <c r="C2845" s="4" t="s">
        <v>10</v>
      </c>
    </row>
    <row r="2846" spans="1:13">
      <c r="A2846" t="n">
        <v>21699</v>
      </c>
      <c r="B2846" s="30" t="n">
        <v>16</v>
      </c>
      <c r="C2846" s="7" t="n">
        <v>0</v>
      </c>
    </row>
    <row r="2847" spans="1:13">
      <c r="A2847" t="s">
        <v>4</v>
      </c>
      <c r="B2847" s="4" t="s">
        <v>5</v>
      </c>
      <c r="C2847" s="4" t="s">
        <v>10</v>
      </c>
      <c r="D2847" s="4" t="s">
        <v>13</v>
      </c>
      <c r="E2847" s="4" t="s">
        <v>13</v>
      </c>
      <c r="F2847" s="4" t="s">
        <v>6</v>
      </c>
    </row>
    <row r="2848" spans="1:13">
      <c r="A2848" t="n">
        <v>21702</v>
      </c>
      <c r="B2848" s="23" t="n">
        <v>20</v>
      </c>
      <c r="C2848" s="7" t="n">
        <v>18</v>
      </c>
      <c r="D2848" s="7" t="n">
        <v>3</v>
      </c>
      <c r="E2848" s="7" t="n">
        <v>10</v>
      </c>
      <c r="F2848" s="7" t="s">
        <v>97</v>
      </c>
    </row>
    <row r="2849" spans="1:22">
      <c r="A2849" t="s">
        <v>4</v>
      </c>
      <c r="B2849" s="4" t="s">
        <v>5</v>
      </c>
      <c r="C2849" s="4" t="s">
        <v>10</v>
      </c>
    </row>
    <row r="2850" spans="1:22">
      <c r="A2850" t="n">
        <v>21720</v>
      </c>
      <c r="B2850" s="30" t="n">
        <v>16</v>
      </c>
      <c r="C2850" s="7" t="n">
        <v>0</v>
      </c>
    </row>
    <row r="2851" spans="1:22">
      <c r="A2851" t="s">
        <v>4</v>
      </c>
      <c r="B2851" s="4" t="s">
        <v>5</v>
      </c>
      <c r="C2851" s="4" t="s">
        <v>10</v>
      </c>
      <c r="D2851" s="4" t="s">
        <v>13</v>
      </c>
      <c r="E2851" s="4" t="s">
        <v>13</v>
      </c>
      <c r="F2851" s="4" t="s">
        <v>6</v>
      </c>
    </row>
    <row r="2852" spans="1:22">
      <c r="A2852" t="n">
        <v>21723</v>
      </c>
      <c r="B2852" s="23" t="n">
        <v>20</v>
      </c>
      <c r="C2852" s="7" t="n">
        <v>28</v>
      </c>
      <c r="D2852" s="7" t="n">
        <v>3</v>
      </c>
      <c r="E2852" s="7" t="n">
        <v>10</v>
      </c>
      <c r="F2852" s="7" t="s">
        <v>97</v>
      </c>
    </row>
    <row r="2853" spans="1:22">
      <c r="A2853" t="s">
        <v>4</v>
      </c>
      <c r="B2853" s="4" t="s">
        <v>5</v>
      </c>
      <c r="C2853" s="4" t="s">
        <v>10</v>
      </c>
    </row>
    <row r="2854" spans="1:22">
      <c r="A2854" t="n">
        <v>21741</v>
      </c>
      <c r="B2854" s="30" t="n">
        <v>16</v>
      </c>
      <c r="C2854" s="7" t="n">
        <v>0</v>
      </c>
    </row>
    <row r="2855" spans="1:22">
      <c r="A2855" t="s">
        <v>4</v>
      </c>
      <c r="B2855" s="4" t="s">
        <v>5</v>
      </c>
      <c r="C2855" s="4" t="s">
        <v>10</v>
      </c>
      <c r="D2855" s="4" t="s">
        <v>13</v>
      </c>
      <c r="E2855" s="4" t="s">
        <v>13</v>
      </c>
      <c r="F2855" s="4" t="s">
        <v>6</v>
      </c>
    </row>
    <row r="2856" spans="1:22">
      <c r="A2856" t="n">
        <v>21744</v>
      </c>
      <c r="B2856" s="23" t="n">
        <v>20</v>
      </c>
      <c r="C2856" s="7" t="n">
        <v>29</v>
      </c>
      <c r="D2856" s="7" t="n">
        <v>3</v>
      </c>
      <c r="E2856" s="7" t="n">
        <v>10</v>
      </c>
      <c r="F2856" s="7" t="s">
        <v>97</v>
      </c>
    </row>
    <row r="2857" spans="1:22">
      <c r="A2857" t="s">
        <v>4</v>
      </c>
      <c r="B2857" s="4" t="s">
        <v>5</v>
      </c>
      <c r="C2857" s="4" t="s">
        <v>10</v>
      </c>
    </row>
    <row r="2858" spans="1:22">
      <c r="A2858" t="n">
        <v>21762</v>
      </c>
      <c r="B2858" s="30" t="n">
        <v>16</v>
      </c>
      <c r="C2858" s="7" t="n">
        <v>0</v>
      </c>
    </row>
    <row r="2859" spans="1:22">
      <c r="A2859" t="s">
        <v>4</v>
      </c>
      <c r="B2859" s="4" t="s">
        <v>5</v>
      </c>
      <c r="C2859" s="4" t="s">
        <v>10</v>
      </c>
      <c r="D2859" s="4" t="s">
        <v>13</v>
      </c>
      <c r="E2859" s="4" t="s">
        <v>13</v>
      </c>
      <c r="F2859" s="4" t="s">
        <v>6</v>
      </c>
    </row>
    <row r="2860" spans="1:22">
      <c r="A2860" t="n">
        <v>21765</v>
      </c>
      <c r="B2860" s="23" t="n">
        <v>20</v>
      </c>
      <c r="C2860" s="7" t="n">
        <v>7002</v>
      </c>
      <c r="D2860" s="7" t="n">
        <v>3</v>
      </c>
      <c r="E2860" s="7" t="n">
        <v>10</v>
      </c>
      <c r="F2860" s="7" t="s">
        <v>97</v>
      </c>
    </row>
    <row r="2861" spans="1:22">
      <c r="A2861" t="s">
        <v>4</v>
      </c>
      <c r="B2861" s="4" t="s">
        <v>5</v>
      </c>
      <c r="C2861" s="4" t="s">
        <v>10</v>
      </c>
    </row>
    <row r="2862" spans="1:22">
      <c r="A2862" t="n">
        <v>21783</v>
      </c>
      <c r="B2862" s="30" t="n">
        <v>16</v>
      </c>
      <c r="C2862" s="7" t="n">
        <v>0</v>
      </c>
    </row>
    <row r="2863" spans="1:22">
      <c r="A2863" t="s">
        <v>4</v>
      </c>
      <c r="B2863" s="4" t="s">
        <v>5</v>
      </c>
      <c r="C2863" s="4" t="s">
        <v>10</v>
      </c>
      <c r="D2863" s="4" t="s">
        <v>13</v>
      </c>
      <c r="E2863" s="4" t="s">
        <v>13</v>
      </c>
      <c r="F2863" s="4" t="s">
        <v>6</v>
      </c>
    </row>
    <row r="2864" spans="1:22">
      <c r="A2864" t="n">
        <v>21786</v>
      </c>
      <c r="B2864" s="23" t="n">
        <v>20</v>
      </c>
      <c r="C2864" s="7" t="n">
        <v>7003</v>
      </c>
      <c r="D2864" s="7" t="n">
        <v>3</v>
      </c>
      <c r="E2864" s="7" t="n">
        <v>10</v>
      </c>
      <c r="F2864" s="7" t="s">
        <v>97</v>
      </c>
    </row>
    <row r="2865" spans="1:6">
      <c r="A2865" t="s">
        <v>4</v>
      </c>
      <c r="B2865" s="4" t="s">
        <v>5</v>
      </c>
      <c r="C2865" s="4" t="s">
        <v>10</v>
      </c>
    </row>
    <row r="2866" spans="1:6">
      <c r="A2866" t="n">
        <v>21804</v>
      </c>
      <c r="B2866" s="30" t="n">
        <v>16</v>
      </c>
      <c r="C2866" s="7" t="n">
        <v>0</v>
      </c>
    </row>
    <row r="2867" spans="1:6">
      <c r="A2867" t="s">
        <v>4</v>
      </c>
      <c r="B2867" s="4" t="s">
        <v>5</v>
      </c>
      <c r="C2867" s="4" t="s">
        <v>13</v>
      </c>
      <c r="D2867" s="4" t="s">
        <v>10</v>
      </c>
      <c r="E2867" s="4" t="s">
        <v>13</v>
      </c>
      <c r="F2867" s="4" t="s">
        <v>6</v>
      </c>
      <c r="G2867" s="4" t="s">
        <v>6</v>
      </c>
      <c r="H2867" s="4" t="s">
        <v>6</v>
      </c>
      <c r="I2867" s="4" t="s">
        <v>6</v>
      </c>
      <c r="J2867" s="4" t="s">
        <v>6</v>
      </c>
      <c r="K2867" s="4" t="s">
        <v>6</v>
      </c>
      <c r="L2867" s="4" t="s">
        <v>6</v>
      </c>
      <c r="M2867" s="4" t="s">
        <v>6</v>
      </c>
      <c r="N2867" s="4" t="s">
        <v>6</v>
      </c>
      <c r="O2867" s="4" t="s">
        <v>6</v>
      </c>
      <c r="P2867" s="4" t="s">
        <v>6</v>
      </c>
      <c r="Q2867" s="4" t="s">
        <v>6</v>
      </c>
      <c r="R2867" s="4" t="s">
        <v>6</v>
      </c>
      <c r="S2867" s="4" t="s">
        <v>6</v>
      </c>
      <c r="T2867" s="4" t="s">
        <v>6</v>
      </c>
      <c r="U2867" s="4" t="s">
        <v>6</v>
      </c>
    </row>
    <row r="2868" spans="1:6">
      <c r="A2868" t="n">
        <v>21807</v>
      </c>
      <c r="B2868" s="40" t="n">
        <v>36</v>
      </c>
      <c r="C2868" s="7" t="n">
        <v>8</v>
      </c>
      <c r="D2868" s="7" t="n">
        <v>18</v>
      </c>
      <c r="E2868" s="7" t="n">
        <v>0</v>
      </c>
      <c r="F2868" s="7" t="s">
        <v>266</v>
      </c>
      <c r="G2868" s="7" t="s">
        <v>267</v>
      </c>
      <c r="H2868" s="7" t="s">
        <v>268</v>
      </c>
      <c r="I2868" s="7" t="s">
        <v>269</v>
      </c>
      <c r="J2868" s="7" t="s">
        <v>270</v>
      </c>
      <c r="K2868" s="7" t="s">
        <v>271</v>
      </c>
      <c r="L2868" s="7" t="s">
        <v>100</v>
      </c>
      <c r="M2868" s="7" t="s">
        <v>12</v>
      </c>
      <c r="N2868" s="7" t="s">
        <v>12</v>
      </c>
      <c r="O2868" s="7" t="s">
        <v>12</v>
      </c>
      <c r="P2868" s="7" t="s">
        <v>12</v>
      </c>
      <c r="Q2868" s="7" t="s">
        <v>12</v>
      </c>
      <c r="R2868" s="7" t="s">
        <v>12</v>
      </c>
      <c r="S2868" s="7" t="s">
        <v>12</v>
      </c>
      <c r="T2868" s="7" t="s">
        <v>12</v>
      </c>
      <c r="U2868" s="7" t="s">
        <v>12</v>
      </c>
    </row>
    <row r="2869" spans="1:6">
      <c r="A2869" t="s">
        <v>4</v>
      </c>
      <c r="B2869" s="4" t="s">
        <v>5</v>
      </c>
      <c r="C2869" s="4" t="s">
        <v>13</v>
      </c>
      <c r="D2869" s="4" t="s">
        <v>10</v>
      </c>
      <c r="E2869" s="4" t="s">
        <v>13</v>
      </c>
      <c r="F2869" s="4" t="s">
        <v>6</v>
      </c>
      <c r="G2869" s="4" t="s">
        <v>6</v>
      </c>
      <c r="H2869" s="4" t="s">
        <v>6</v>
      </c>
      <c r="I2869" s="4" t="s">
        <v>6</v>
      </c>
      <c r="J2869" s="4" t="s">
        <v>6</v>
      </c>
      <c r="K2869" s="4" t="s">
        <v>6</v>
      </c>
      <c r="L2869" s="4" t="s">
        <v>6</v>
      </c>
      <c r="M2869" s="4" t="s">
        <v>6</v>
      </c>
      <c r="N2869" s="4" t="s">
        <v>6</v>
      </c>
      <c r="O2869" s="4" t="s">
        <v>6</v>
      </c>
      <c r="P2869" s="4" t="s">
        <v>6</v>
      </c>
      <c r="Q2869" s="4" t="s">
        <v>6</v>
      </c>
      <c r="R2869" s="4" t="s">
        <v>6</v>
      </c>
      <c r="S2869" s="4" t="s">
        <v>6</v>
      </c>
      <c r="T2869" s="4" t="s">
        <v>6</v>
      </c>
      <c r="U2869" s="4" t="s">
        <v>6</v>
      </c>
    </row>
    <row r="2870" spans="1:6">
      <c r="A2870" t="n">
        <v>21893</v>
      </c>
      <c r="B2870" s="40" t="n">
        <v>36</v>
      </c>
      <c r="C2870" s="7" t="n">
        <v>8</v>
      </c>
      <c r="D2870" s="7" t="n">
        <v>28</v>
      </c>
      <c r="E2870" s="7" t="n">
        <v>0</v>
      </c>
      <c r="F2870" s="7" t="s">
        <v>272</v>
      </c>
      <c r="G2870" s="7" t="s">
        <v>273</v>
      </c>
      <c r="H2870" s="7" t="s">
        <v>12</v>
      </c>
      <c r="I2870" s="7" t="s">
        <v>12</v>
      </c>
      <c r="J2870" s="7" t="s">
        <v>12</v>
      </c>
      <c r="K2870" s="7" t="s">
        <v>12</v>
      </c>
      <c r="L2870" s="7" t="s">
        <v>12</v>
      </c>
      <c r="M2870" s="7" t="s">
        <v>12</v>
      </c>
      <c r="N2870" s="7" t="s">
        <v>12</v>
      </c>
      <c r="O2870" s="7" t="s">
        <v>12</v>
      </c>
      <c r="P2870" s="7" t="s">
        <v>12</v>
      </c>
      <c r="Q2870" s="7" t="s">
        <v>12</v>
      </c>
      <c r="R2870" s="7" t="s">
        <v>12</v>
      </c>
      <c r="S2870" s="7" t="s">
        <v>12</v>
      </c>
      <c r="T2870" s="7" t="s">
        <v>12</v>
      </c>
      <c r="U2870" s="7" t="s">
        <v>12</v>
      </c>
    </row>
    <row r="2871" spans="1:6">
      <c r="A2871" t="s">
        <v>4</v>
      </c>
      <c r="B2871" s="4" t="s">
        <v>5</v>
      </c>
      <c r="C2871" s="4" t="s">
        <v>13</v>
      </c>
      <c r="D2871" s="4" t="s">
        <v>10</v>
      </c>
      <c r="E2871" s="4" t="s">
        <v>13</v>
      </c>
      <c r="F2871" s="4" t="s">
        <v>6</v>
      </c>
      <c r="G2871" s="4" t="s">
        <v>6</v>
      </c>
      <c r="H2871" s="4" t="s">
        <v>6</v>
      </c>
      <c r="I2871" s="4" t="s">
        <v>6</v>
      </c>
      <c r="J2871" s="4" t="s">
        <v>6</v>
      </c>
      <c r="K2871" s="4" t="s">
        <v>6</v>
      </c>
      <c r="L2871" s="4" t="s">
        <v>6</v>
      </c>
      <c r="M2871" s="4" t="s">
        <v>6</v>
      </c>
      <c r="N2871" s="4" t="s">
        <v>6</v>
      </c>
      <c r="O2871" s="4" t="s">
        <v>6</v>
      </c>
      <c r="P2871" s="4" t="s">
        <v>6</v>
      </c>
      <c r="Q2871" s="4" t="s">
        <v>6</v>
      </c>
      <c r="R2871" s="4" t="s">
        <v>6</v>
      </c>
      <c r="S2871" s="4" t="s">
        <v>6</v>
      </c>
      <c r="T2871" s="4" t="s">
        <v>6</v>
      </c>
      <c r="U2871" s="4" t="s">
        <v>6</v>
      </c>
    </row>
    <row r="2872" spans="1:6">
      <c r="A2872" t="n">
        <v>21938</v>
      </c>
      <c r="B2872" s="40" t="n">
        <v>36</v>
      </c>
      <c r="C2872" s="7" t="n">
        <v>8</v>
      </c>
      <c r="D2872" s="7" t="n">
        <v>29</v>
      </c>
      <c r="E2872" s="7" t="n">
        <v>0</v>
      </c>
      <c r="F2872" s="7" t="s">
        <v>178</v>
      </c>
      <c r="G2872" s="7" t="s">
        <v>274</v>
      </c>
      <c r="H2872" s="7" t="s">
        <v>273</v>
      </c>
      <c r="I2872" s="7" t="s">
        <v>12</v>
      </c>
      <c r="J2872" s="7" t="s">
        <v>12</v>
      </c>
      <c r="K2872" s="7" t="s">
        <v>12</v>
      </c>
      <c r="L2872" s="7" t="s">
        <v>12</v>
      </c>
      <c r="M2872" s="7" t="s">
        <v>12</v>
      </c>
      <c r="N2872" s="7" t="s">
        <v>12</v>
      </c>
      <c r="O2872" s="7" t="s">
        <v>12</v>
      </c>
      <c r="P2872" s="7" t="s">
        <v>12</v>
      </c>
      <c r="Q2872" s="7" t="s">
        <v>12</v>
      </c>
      <c r="R2872" s="7" t="s">
        <v>12</v>
      </c>
      <c r="S2872" s="7" t="s">
        <v>12</v>
      </c>
      <c r="T2872" s="7" t="s">
        <v>12</v>
      </c>
      <c r="U2872" s="7" t="s">
        <v>12</v>
      </c>
    </row>
    <row r="2873" spans="1:6">
      <c r="A2873" t="s">
        <v>4</v>
      </c>
      <c r="B2873" s="4" t="s">
        <v>5</v>
      </c>
      <c r="C2873" s="4" t="s">
        <v>13</v>
      </c>
      <c r="D2873" s="4" t="s">
        <v>10</v>
      </c>
      <c r="E2873" s="4" t="s">
        <v>13</v>
      </c>
      <c r="F2873" s="4" t="s">
        <v>6</v>
      </c>
      <c r="G2873" s="4" t="s">
        <v>6</v>
      </c>
      <c r="H2873" s="4" t="s">
        <v>6</v>
      </c>
      <c r="I2873" s="4" t="s">
        <v>6</v>
      </c>
      <c r="J2873" s="4" t="s">
        <v>6</v>
      </c>
      <c r="K2873" s="4" t="s">
        <v>6</v>
      </c>
      <c r="L2873" s="4" t="s">
        <v>6</v>
      </c>
      <c r="M2873" s="4" t="s">
        <v>6</v>
      </c>
      <c r="N2873" s="4" t="s">
        <v>6</v>
      </c>
      <c r="O2873" s="4" t="s">
        <v>6</v>
      </c>
      <c r="P2873" s="4" t="s">
        <v>6</v>
      </c>
      <c r="Q2873" s="4" t="s">
        <v>6</v>
      </c>
      <c r="R2873" s="4" t="s">
        <v>6</v>
      </c>
      <c r="S2873" s="4" t="s">
        <v>6</v>
      </c>
      <c r="T2873" s="4" t="s">
        <v>6</v>
      </c>
      <c r="U2873" s="4" t="s">
        <v>6</v>
      </c>
    </row>
    <row r="2874" spans="1:6">
      <c r="A2874" t="n">
        <v>21991</v>
      </c>
      <c r="B2874" s="40" t="n">
        <v>36</v>
      </c>
      <c r="C2874" s="7" t="n">
        <v>8</v>
      </c>
      <c r="D2874" s="7" t="n">
        <v>7002</v>
      </c>
      <c r="E2874" s="7" t="n">
        <v>0</v>
      </c>
      <c r="F2874" s="7" t="s">
        <v>187</v>
      </c>
      <c r="G2874" s="7" t="s">
        <v>12</v>
      </c>
      <c r="H2874" s="7" t="s">
        <v>12</v>
      </c>
      <c r="I2874" s="7" t="s">
        <v>12</v>
      </c>
      <c r="J2874" s="7" t="s">
        <v>12</v>
      </c>
      <c r="K2874" s="7" t="s">
        <v>12</v>
      </c>
      <c r="L2874" s="7" t="s">
        <v>12</v>
      </c>
      <c r="M2874" s="7" t="s">
        <v>12</v>
      </c>
      <c r="N2874" s="7" t="s">
        <v>12</v>
      </c>
      <c r="O2874" s="7" t="s">
        <v>12</v>
      </c>
      <c r="P2874" s="7" t="s">
        <v>12</v>
      </c>
      <c r="Q2874" s="7" t="s">
        <v>12</v>
      </c>
      <c r="R2874" s="7" t="s">
        <v>12</v>
      </c>
      <c r="S2874" s="7" t="s">
        <v>12</v>
      </c>
      <c r="T2874" s="7" t="s">
        <v>12</v>
      </c>
      <c r="U2874" s="7" t="s">
        <v>12</v>
      </c>
    </row>
    <row r="2875" spans="1:6">
      <c r="A2875" t="s">
        <v>4</v>
      </c>
      <c r="B2875" s="4" t="s">
        <v>5</v>
      </c>
      <c r="C2875" s="4" t="s">
        <v>13</v>
      </c>
      <c r="D2875" s="4" t="s">
        <v>10</v>
      </c>
      <c r="E2875" s="4" t="s">
        <v>13</v>
      </c>
      <c r="F2875" s="4" t="s">
        <v>6</v>
      </c>
      <c r="G2875" s="4" t="s">
        <v>6</v>
      </c>
      <c r="H2875" s="4" t="s">
        <v>6</v>
      </c>
      <c r="I2875" s="4" t="s">
        <v>6</v>
      </c>
      <c r="J2875" s="4" t="s">
        <v>6</v>
      </c>
      <c r="K2875" s="4" t="s">
        <v>6</v>
      </c>
      <c r="L2875" s="4" t="s">
        <v>6</v>
      </c>
      <c r="M2875" s="4" t="s">
        <v>6</v>
      </c>
      <c r="N2875" s="4" t="s">
        <v>6</v>
      </c>
      <c r="O2875" s="4" t="s">
        <v>6</v>
      </c>
      <c r="P2875" s="4" t="s">
        <v>6</v>
      </c>
      <c r="Q2875" s="4" t="s">
        <v>6</v>
      </c>
      <c r="R2875" s="4" t="s">
        <v>6</v>
      </c>
      <c r="S2875" s="4" t="s">
        <v>6</v>
      </c>
      <c r="T2875" s="4" t="s">
        <v>6</v>
      </c>
      <c r="U2875" s="4" t="s">
        <v>6</v>
      </c>
    </row>
    <row r="2876" spans="1:6">
      <c r="A2876" t="n">
        <v>22025</v>
      </c>
      <c r="B2876" s="40" t="n">
        <v>36</v>
      </c>
      <c r="C2876" s="7" t="n">
        <v>8</v>
      </c>
      <c r="D2876" s="7" t="n">
        <v>7003</v>
      </c>
      <c r="E2876" s="7" t="n">
        <v>0</v>
      </c>
      <c r="F2876" s="7" t="s">
        <v>275</v>
      </c>
      <c r="G2876" s="7" t="s">
        <v>12</v>
      </c>
      <c r="H2876" s="7" t="s">
        <v>12</v>
      </c>
      <c r="I2876" s="7" t="s">
        <v>12</v>
      </c>
      <c r="J2876" s="7" t="s">
        <v>12</v>
      </c>
      <c r="K2876" s="7" t="s">
        <v>12</v>
      </c>
      <c r="L2876" s="7" t="s">
        <v>12</v>
      </c>
      <c r="M2876" s="7" t="s">
        <v>12</v>
      </c>
      <c r="N2876" s="7" t="s">
        <v>12</v>
      </c>
      <c r="O2876" s="7" t="s">
        <v>12</v>
      </c>
      <c r="P2876" s="7" t="s">
        <v>12</v>
      </c>
      <c r="Q2876" s="7" t="s">
        <v>12</v>
      </c>
      <c r="R2876" s="7" t="s">
        <v>12</v>
      </c>
      <c r="S2876" s="7" t="s">
        <v>12</v>
      </c>
      <c r="T2876" s="7" t="s">
        <v>12</v>
      </c>
      <c r="U2876" s="7" t="s">
        <v>12</v>
      </c>
    </row>
    <row r="2877" spans="1:6">
      <c r="A2877" t="s">
        <v>4</v>
      </c>
      <c r="B2877" s="4" t="s">
        <v>5</v>
      </c>
      <c r="C2877" s="4" t="s">
        <v>10</v>
      </c>
      <c r="D2877" s="4" t="s">
        <v>6</v>
      </c>
      <c r="E2877" s="4" t="s">
        <v>6</v>
      </c>
      <c r="F2877" s="4" t="s">
        <v>6</v>
      </c>
      <c r="G2877" s="4" t="s">
        <v>13</v>
      </c>
      <c r="H2877" s="4" t="s">
        <v>9</v>
      </c>
      <c r="I2877" s="4" t="s">
        <v>23</v>
      </c>
      <c r="J2877" s="4" t="s">
        <v>23</v>
      </c>
      <c r="K2877" s="4" t="s">
        <v>23</v>
      </c>
      <c r="L2877" s="4" t="s">
        <v>23</v>
      </c>
      <c r="M2877" s="4" t="s">
        <v>23</v>
      </c>
      <c r="N2877" s="4" t="s">
        <v>23</v>
      </c>
      <c r="O2877" s="4" t="s">
        <v>23</v>
      </c>
      <c r="P2877" s="4" t="s">
        <v>6</v>
      </c>
      <c r="Q2877" s="4" t="s">
        <v>6</v>
      </c>
      <c r="R2877" s="4" t="s">
        <v>9</v>
      </c>
      <c r="S2877" s="4" t="s">
        <v>13</v>
      </c>
      <c r="T2877" s="4" t="s">
        <v>9</v>
      </c>
      <c r="U2877" s="4" t="s">
        <v>9</v>
      </c>
      <c r="V2877" s="4" t="s">
        <v>10</v>
      </c>
    </row>
    <row r="2878" spans="1:6">
      <c r="A2878" t="n">
        <v>22060</v>
      </c>
      <c r="B2878" s="16" t="n">
        <v>19</v>
      </c>
      <c r="C2878" s="7" t="n">
        <v>999</v>
      </c>
      <c r="D2878" s="7" t="s">
        <v>188</v>
      </c>
      <c r="E2878" s="7" t="s">
        <v>189</v>
      </c>
      <c r="F2878" s="7" t="s">
        <v>12</v>
      </c>
      <c r="G2878" s="7" t="n">
        <v>0</v>
      </c>
      <c r="H2878" s="7" t="n">
        <v>1</v>
      </c>
      <c r="I2878" s="7" t="n">
        <v>0</v>
      </c>
      <c r="J2878" s="7" t="n">
        <v>0</v>
      </c>
      <c r="K2878" s="7" t="n">
        <v>0</v>
      </c>
      <c r="L2878" s="7" t="n">
        <v>0</v>
      </c>
      <c r="M2878" s="7" t="n">
        <v>1</v>
      </c>
      <c r="N2878" s="7" t="n">
        <v>1.60000002384186</v>
      </c>
      <c r="O2878" s="7" t="n">
        <v>0.0900000035762787</v>
      </c>
      <c r="P2878" s="7" t="s">
        <v>12</v>
      </c>
      <c r="Q2878" s="7" t="s">
        <v>12</v>
      </c>
      <c r="R2878" s="7" t="n">
        <v>-1</v>
      </c>
      <c r="S2878" s="7" t="n">
        <v>0</v>
      </c>
      <c r="T2878" s="7" t="n">
        <v>0</v>
      </c>
      <c r="U2878" s="7" t="n">
        <v>0</v>
      </c>
      <c r="V2878" s="7" t="n">
        <v>0</v>
      </c>
    </row>
    <row r="2879" spans="1:6">
      <c r="A2879" t="s">
        <v>4</v>
      </c>
      <c r="B2879" s="4" t="s">
        <v>5</v>
      </c>
      <c r="C2879" s="4" t="s">
        <v>10</v>
      </c>
      <c r="D2879" s="4" t="s">
        <v>13</v>
      </c>
      <c r="E2879" s="4" t="s">
        <v>13</v>
      </c>
      <c r="F2879" s="4" t="s">
        <v>6</v>
      </c>
    </row>
    <row r="2880" spans="1:6">
      <c r="A2880" t="n">
        <v>22128</v>
      </c>
      <c r="B2880" s="23" t="n">
        <v>20</v>
      </c>
      <c r="C2880" s="7" t="n">
        <v>999</v>
      </c>
      <c r="D2880" s="7" t="n">
        <v>3</v>
      </c>
      <c r="E2880" s="7" t="n">
        <v>10</v>
      </c>
      <c r="F2880" s="7" t="s">
        <v>97</v>
      </c>
    </row>
    <row r="2881" spans="1:22">
      <c r="A2881" t="s">
        <v>4</v>
      </c>
      <c r="B2881" s="4" t="s">
        <v>5</v>
      </c>
      <c r="C2881" s="4" t="s">
        <v>10</v>
      </c>
    </row>
    <row r="2882" spans="1:22">
      <c r="A2882" t="n">
        <v>22146</v>
      </c>
      <c r="B2882" s="30" t="n">
        <v>16</v>
      </c>
      <c r="C2882" s="7" t="n">
        <v>0</v>
      </c>
    </row>
    <row r="2883" spans="1:22">
      <c r="A2883" t="s">
        <v>4</v>
      </c>
      <c r="B2883" s="4" t="s">
        <v>5</v>
      </c>
      <c r="C2883" s="4" t="s">
        <v>13</v>
      </c>
      <c r="D2883" s="4" t="s">
        <v>10</v>
      </c>
      <c r="E2883" s="4" t="s">
        <v>13</v>
      </c>
      <c r="F2883" s="4" t="s">
        <v>6</v>
      </c>
      <c r="G2883" s="4" t="s">
        <v>6</v>
      </c>
      <c r="H2883" s="4" t="s">
        <v>6</v>
      </c>
      <c r="I2883" s="4" t="s">
        <v>6</v>
      </c>
      <c r="J2883" s="4" t="s">
        <v>6</v>
      </c>
      <c r="K2883" s="4" t="s">
        <v>6</v>
      </c>
      <c r="L2883" s="4" t="s">
        <v>6</v>
      </c>
      <c r="M2883" s="4" t="s">
        <v>6</v>
      </c>
      <c r="N2883" s="4" t="s">
        <v>6</v>
      </c>
      <c r="O2883" s="4" t="s">
        <v>6</v>
      </c>
      <c r="P2883" s="4" t="s">
        <v>6</v>
      </c>
      <c r="Q2883" s="4" t="s">
        <v>6</v>
      </c>
      <c r="R2883" s="4" t="s">
        <v>6</v>
      </c>
      <c r="S2883" s="4" t="s">
        <v>6</v>
      </c>
      <c r="T2883" s="4" t="s">
        <v>6</v>
      </c>
      <c r="U2883" s="4" t="s">
        <v>6</v>
      </c>
    </row>
    <row r="2884" spans="1:22">
      <c r="A2884" t="n">
        <v>22149</v>
      </c>
      <c r="B2884" s="40" t="n">
        <v>36</v>
      </c>
      <c r="C2884" s="7" t="n">
        <v>8</v>
      </c>
      <c r="D2884" s="7" t="n">
        <v>999</v>
      </c>
      <c r="E2884" s="7" t="n">
        <v>0</v>
      </c>
      <c r="F2884" s="7" t="s">
        <v>266</v>
      </c>
      <c r="G2884" s="7" t="s">
        <v>267</v>
      </c>
      <c r="H2884" s="7" t="s">
        <v>268</v>
      </c>
      <c r="I2884" s="7" t="s">
        <v>269</v>
      </c>
      <c r="J2884" s="7" t="s">
        <v>270</v>
      </c>
      <c r="K2884" s="7" t="s">
        <v>136</v>
      </c>
      <c r="L2884" s="7" t="s">
        <v>271</v>
      </c>
      <c r="M2884" s="7" t="s">
        <v>12</v>
      </c>
      <c r="N2884" s="7" t="s">
        <v>12</v>
      </c>
      <c r="O2884" s="7" t="s">
        <v>12</v>
      </c>
      <c r="P2884" s="7" t="s">
        <v>12</v>
      </c>
      <c r="Q2884" s="7" t="s">
        <v>12</v>
      </c>
      <c r="R2884" s="7" t="s">
        <v>12</v>
      </c>
      <c r="S2884" s="7" t="s">
        <v>12</v>
      </c>
      <c r="T2884" s="7" t="s">
        <v>12</v>
      </c>
      <c r="U2884" s="7" t="s">
        <v>12</v>
      </c>
    </row>
    <row r="2885" spans="1:22">
      <c r="A2885" t="s">
        <v>4</v>
      </c>
      <c r="B2885" s="4" t="s">
        <v>5</v>
      </c>
      <c r="C2885" s="4" t="s">
        <v>10</v>
      </c>
    </row>
    <row r="2886" spans="1:22">
      <c r="A2886" t="n">
        <v>22238</v>
      </c>
      <c r="B2886" s="63" t="n">
        <v>13</v>
      </c>
      <c r="C2886" s="7" t="n">
        <v>6466</v>
      </c>
    </row>
    <row r="2887" spans="1:22">
      <c r="A2887" t="s">
        <v>4</v>
      </c>
      <c r="B2887" s="4" t="s">
        <v>5</v>
      </c>
      <c r="C2887" s="4" t="s">
        <v>13</v>
      </c>
    </row>
    <row r="2888" spans="1:22">
      <c r="A2888" t="n">
        <v>22241</v>
      </c>
      <c r="B2888" s="49" t="n">
        <v>116</v>
      </c>
      <c r="C2888" s="7" t="n">
        <v>0</v>
      </c>
    </row>
    <row r="2889" spans="1:22">
      <c r="A2889" t="s">
        <v>4</v>
      </c>
      <c r="B2889" s="4" t="s">
        <v>5</v>
      </c>
      <c r="C2889" s="4" t="s">
        <v>13</v>
      </c>
      <c r="D2889" s="4" t="s">
        <v>10</v>
      </c>
    </row>
    <row r="2890" spans="1:22">
      <c r="A2890" t="n">
        <v>22243</v>
      </c>
      <c r="B2890" s="49" t="n">
        <v>116</v>
      </c>
      <c r="C2890" s="7" t="n">
        <v>2</v>
      </c>
      <c r="D2890" s="7" t="n">
        <v>1</v>
      </c>
    </row>
    <row r="2891" spans="1:22">
      <c r="A2891" t="s">
        <v>4</v>
      </c>
      <c r="B2891" s="4" t="s">
        <v>5</v>
      </c>
      <c r="C2891" s="4" t="s">
        <v>13</v>
      </c>
      <c r="D2891" s="4" t="s">
        <v>9</v>
      </c>
    </row>
    <row r="2892" spans="1:22">
      <c r="A2892" t="n">
        <v>22247</v>
      </c>
      <c r="B2892" s="49" t="n">
        <v>116</v>
      </c>
      <c r="C2892" s="7" t="n">
        <v>5</v>
      </c>
      <c r="D2892" s="7" t="n">
        <v>1106247680</v>
      </c>
    </row>
    <row r="2893" spans="1:22">
      <c r="A2893" t="s">
        <v>4</v>
      </c>
      <c r="B2893" s="4" t="s">
        <v>5</v>
      </c>
      <c r="C2893" s="4" t="s">
        <v>13</v>
      </c>
      <c r="D2893" s="4" t="s">
        <v>10</v>
      </c>
    </row>
    <row r="2894" spans="1:22">
      <c r="A2894" t="n">
        <v>22253</v>
      </c>
      <c r="B2894" s="49" t="n">
        <v>116</v>
      </c>
      <c r="C2894" s="7" t="n">
        <v>6</v>
      </c>
      <c r="D2894" s="7" t="n">
        <v>1</v>
      </c>
    </row>
    <row r="2895" spans="1:22">
      <c r="A2895" t="s">
        <v>4</v>
      </c>
      <c r="B2895" s="4" t="s">
        <v>5</v>
      </c>
      <c r="C2895" s="4" t="s">
        <v>10</v>
      </c>
      <c r="D2895" s="4" t="s">
        <v>13</v>
      </c>
      <c r="E2895" s="4" t="s">
        <v>13</v>
      </c>
      <c r="F2895" s="4" t="s">
        <v>6</v>
      </c>
    </row>
    <row r="2896" spans="1:22">
      <c r="A2896" t="n">
        <v>22257</v>
      </c>
      <c r="B2896" s="23" t="n">
        <v>20</v>
      </c>
      <c r="C2896" s="7" t="n">
        <v>0</v>
      </c>
      <c r="D2896" s="7" t="n">
        <v>3</v>
      </c>
      <c r="E2896" s="7" t="n">
        <v>11</v>
      </c>
      <c r="F2896" s="7" t="s">
        <v>241</v>
      </c>
    </row>
    <row r="2897" spans="1:21">
      <c r="A2897" t="s">
        <v>4</v>
      </c>
      <c r="B2897" s="4" t="s">
        <v>5</v>
      </c>
      <c r="C2897" s="4" t="s">
        <v>10</v>
      </c>
      <c r="D2897" s="4" t="s">
        <v>23</v>
      </c>
      <c r="E2897" s="4" t="s">
        <v>23</v>
      </c>
      <c r="F2897" s="4" t="s">
        <v>23</v>
      </c>
      <c r="G2897" s="4" t="s">
        <v>23</v>
      </c>
    </row>
    <row r="2898" spans="1:21">
      <c r="A2898" t="n">
        <v>22273</v>
      </c>
      <c r="B2898" s="39" t="n">
        <v>46</v>
      </c>
      <c r="C2898" s="7" t="n">
        <v>0</v>
      </c>
      <c r="D2898" s="7" t="n">
        <v>0</v>
      </c>
      <c r="E2898" s="7" t="n">
        <v>8</v>
      </c>
      <c r="F2898" s="7" t="n">
        <v>289.5</v>
      </c>
      <c r="G2898" s="7" t="n">
        <v>0</v>
      </c>
    </row>
    <row r="2899" spans="1:21">
      <c r="A2899" t="s">
        <v>4</v>
      </c>
      <c r="B2899" s="4" t="s">
        <v>5</v>
      </c>
      <c r="C2899" s="4" t="s">
        <v>10</v>
      </c>
      <c r="D2899" s="4" t="s">
        <v>9</v>
      </c>
    </row>
    <row r="2900" spans="1:21">
      <c r="A2900" t="n">
        <v>22292</v>
      </c>
      <c r="B2900" s="42" t="n">
        <v>43</v>
      </c>
      <c r="C2900" s="7" t="n">
        <v>0</v>
      </c>
      <c r="D2900" s="7" t="n">
        <v>128</v>
      </c>
    </row>
    <row r="2901" spans="1:21">
      <c r="A2901" t="s">
        <v>4</v>
      </c>
      <c r="B2901" s="4" t="s">
        <v>5</v>
      </c>
      <c r="C2901" s="4" t="s">
        <v>10</v>
      </c>
      <c r="D2901" s="4" t="s">
        <v>23</v>
      </c>
      <c r="E2901" s="4" t="s">
        <v>23</v>
      </c>
      <c r="F2901" s="4" t="s">
        <v>23</v>
      </c>
      <c r="G2901" s="4" t="s">
        <v>23</v>
      </c>
    </row>
    <row r="2902" spans="1:21">
      <c r="A2902" t="n">
        <v>22299</v>
      </c>
      <c r="B2902" s="39" t="n">
        <v>46</v>
      </c>
      <c r="C2902" s="7" t="n">
        <v>999</v>
      </c>
      <c r="D2902" s="7" t="n">
        <v>0</v>
      </c>
      <c r="E2902" s="7" t="n">
        <v>8</v>
      </c>
      <c r="F2902" s="7" t="n">
        <v>289.5</v>
      </c>
      <c r="G2902" s="7" t="n">
        <v>0</v>
      </c>
    </row>
    <row r="2903" spans="1:21">
      <c r="A2903" t="s">
        <v>4</v>
      </c>
      <c r="B2903" s="4" t="s">
        <v>5</v>
      </c>
      <c r="C2903" s="4" t="s">
        <v>10</v>
      </c>
      <c r="D2903" s="4" t="s">
        <v>9</v>
      </c>
    </row>
    <row r="2904" spans="1:21">
      <c r="A2904" t="n">
        <v>22318</v>
      </c>
      <c r="B2904" s="42" t="n">
        <v>43</v>
      </c>
      <c r="C2904" s="7" t="n">
        <v>999</v>
      </c>
      <c r="D2904" s="7" t="n">
        <v>16</v>
      </c>
    </row>
    <row r="2905" spans="1:21">
      <c r="A2905" t="s">
        <v>4</v>
      </c>
      <c r="B2905" s="4" t="s">
        <v>5</v>
      </c>
      <c r="C2905" s="4" t="s">
        <v>10</v>
      </c>
      <c r="D2905" s="4" t="s">
        <v>13</v>
      </c>
      <c r="E2905" s="4" t="s">
        <v>13</v>
      </c>
      <c r="F2905" s="4" t="s">
        <v>6</v>
      </c>
    </row>
    <row r="2906" spans="1:21">
      <c r="A2906" t="n">
        <v>22325</v>
      </c>
      <c r="B2906" s="46" t="n">
        <v>47</v>
      </c>
      <c r="C2906" s="7" t="n">
        <v>999</v>
      </c>
      <c r="D2906" s="7" t="n">
        <v>0</v>
      </c>
      <c r="E2906" s="7" t="n">
        <v>0</v>
      </c>
      <c r="F2906" s="7" t="s">
        <v>121</v>
      </c>
    </row>
    <row r="2907" spans="1:21">
      <c r="A2907" t="s">
        <v>4</v>
      </c>
      <c r="B2907" s="4" t="s">
        <v>5</v>
      </c>
      <c r="C2907" s="4" t="s">
        <v>10</v>
      </c>
    </row>
    <row r="2908" spans="1:21">
      <c r="A2908" t="n">
        <v>22347</v>
      </c>
      <c r="B2908" s="30" t="n">
        <v>16</v>
      </c>
      <c r="C2908" s="7" t="n">
        <v>0</v>
      </c>
    </row>
    <row r="2909" spans="1:21">
      <c r="A2909" t="s">
        <v>4</v>
      </c>
      <c r="B2909" s="4" t="s">
        <v>5</v>
      </c>
      <c r="C2909" s="4" t="s">
        <v>10</v>
      </c>
      <c r="D2909" s="4" t="s">
        <v>13</v>
      </c>
      <c r="E2909" s="4" t="s">
        <v>6</v>
      </c>
      <c r="F2909" s="4" t="s">
        <v>23</v>
      </c>
      <c r="G2909" s="4" t="s">
        <v>23</v>
      </c>
      <c r="H2909" s="4" t="s">
        <v>23</v>
      </c>
    </row>
    <row r="2910" spans="1:21">
      <c r="A2910" t="n">
        <v>22350</v>
      </c>
      <c r="B2910" s="41" t="n">
        <v>48</v>
      </c>
      <c r="C2910" s="7" t="n">
        <v>999</v>
      </c>
      <c r="D2910" s="7" t="n">
        <v>0</v>
      </c>
      <c r="E2910" s="7" t="s">
        <v>92</v>
      </c>
      <c r="F2910" s="7" t="n">
        <v>0</v>
      </c>
      <c r="G2910" s="7" t="n">
        <v>1</v>
      </c>
      <c r="H2910" s="7" t="n">
        <v>0</v>
      </c>
    </row>
    <row r="2911" spans="1:21">
      <c r="A2911" t="s">
        <v>4</v>
      </c>
      <c r="B2911" s="4" t="s">
        <v>5</v>
      </c>
      <c r="C2911" s="4" t="s">
        <v>10</v>
      </c>
      <c r="D2911" s="4" t="s">
        <v>13</v>
      </c>
      <c r="E2911" s="4" t="s">
        <v>6</v>
      </c>
      <c r="F2911" s="4" t="s">
        <v>23</v>
      </c>
      <c r="G2911" s="4" t="s">
        <v>23</v>
      </c>
      <c r="H2911" s="4" t="s">
        <v>23</v>
      </c>
    </row>
    <row r="2912" spans="1:21">
      <c r="A2912" t="n">
        <v>22374</v>
      </c>
      <c r="B2912" s="41" t="n">
        <v>48</v>
      </c>
      <c r="C2912" s="7" t="n">
        <v>999</v>
      </c>
      <c r="D2912" s="7" t="n">
        <v>0</v>
      </c>
      <c r="E2912" s="7" t="s">
        <v>192</v>
      </c>
      <c r="F2912" s="7" t="n">
        <v>-1</v>
      </c>
      <c r="G2912" s="7" t="n">
        <v>1</v>
      </c>
      <c r="H2912" s="7" t="n">
        <v>0</v>
      </c>
    </row>
    <row r="2913" spans="1:8">
      <c r="A2913" t="s">
        <v>4</v>
      </c>
      <c r="B2913" s="4" t="s">
        <v>5</v>
      </c>
      <c r="C2913" s="4" t="s">
        <v>13</v>
      </c>
      <c r="D2913" s="4" t="s">
        <v>10</v>
      </c>
      <c r="E2913" s="4" t="s">
        <v>10</v>
      </c>
      <c r="F2913" s="4" t="s">
        <v>10</v>
      </c>
      <c r="G2913" s="4" t="s">
        <v>10</v>
      </c>
      <c r="H2913" s="4" t="s">
        <v>10</v>
      </c>
      <c r="I2913" s="4" t="s">
        <v>6</v>
      </c>
      <c r="J2913" s="4" t="s">
        <v>23</v>
      </c>
      <c r="K2913" s="4" t="s">
        <v>23</v>
      </c>
      <c r="L2913" s="4" t="s">
        <v>23</v>
      </c>
      <c r="M2913" s="4" t="s">
        <v>9</v>
      </c>
      <c r="N2913" s="4" t="s">
        <v>9</v>
      </c>
      <c r="O2913" s="4" t="s">
        <v>23</v>
      </c>
      <c r="P2913" s="4" t="s">
        <v>23</v>
      </c>
      <c r="Q2913" s="4" t="s">
        <v>23</v>
      </c>
      <c r="R2913" s="4" t="s">
        <v>23</v>
      </c>
      <c r="S2913" s="4" t="s">
        <v>13</v>
      </c>
    </row>
    <row r="2914" spans="1:8">
      <c r="A2914" t="n">
        <v>22401</v>
      </c>
      <c r="B2914" s="66" t="n">
        <v>39</v>
      </c>
      <c r="C2914" s="7" t="n">
        <v>12</v>
      </c>
      <c r="D2914" s="7" t="n">
        <v>65533</v>
      </c>
      <c r="E2914" s="7" t="n">
        <v>205</v>
      </c>
      <c r="F2914" s="7" t="n">
        <v>0</v>
      </c>
      <c r="G2914" s="7" t="n">
        <v>999</v>
      </c>
      <c r="H2914" s="7" t="n">
        <v>3</v>
      </c>
      <c r="I2914" s="7" t="s">
        <v>12</v>
      </c>
      <c r="J2914" s="7" t="n">
        <v>0</v>
      </c>
      <c r="K2914" s="7" t="n">
        <v>0</v>
      </c>
      <c r="L2914" s="7" t="n">
        <v>0</v>
      </c>
      <c r="M2914" s="7" t="n">
        <v>0</v>
      </c>
      <c r="N2914" s="7" t="n">
        <v>0</v>
      </c>
      <c r="O2914" s="7" t="n">
        <v>0</v>
      </c>
      <c r="P2914" s="7" t="n">
        <v>1</v>
      </c>
      <c r="Q2914" s="7" t="n">
        <v>1</v>
      </c>
      <c r="R2914" s="7" t="n">
        <v>1</v>
      </c>
      <c r="S2914" s="7" t="n">
        <v>105</v>
      </c>
    </row>
    <row r="2915" spans="1:8">
      <c r="A2915" t="s">
        <v>4</v>
      </c>
      <c r="B2915" s="4" t="s">
        <v>5</v>
      </c>
      <c r="C2915" s="4" t="s">
        <v>10</v>
      </c>
    </row>
    <row r="2916" spans="1:8">
      <c r="A2916" t="n">
        <v>22451</v>
      </c>
      <c r="B2916" s="30" t="n">
        <v>16</v>
      </c>
      <c r="C2916" s="7" t="n">
        <v>0</v>
      </c>
    </row>
    <row r="2917" spans="1:8">
      <c r="A2917" t="s">
        <v>4</v>
      </c>
      <c r="B2917" s="4" t="s">
        <v>5</v>
      </c>
      <c r="C2917" s="4" t="s">
        <v>10</v>
      </c>
      <c r="D2917" s="4" t="s">
        <v>23</v>
      </c>
      <c r="E2917" s="4" t="s">
        <v>23</v>
      </c>
      <c r="F2917" s="4" t="s">
        <v>23</v>
      </c>
      <c r="G2917" s="4" t="s">
        <v>23</v>
      </c>
    </row>
    <row r="2918" spans="1:8">
      <c r="A2918" t="n">
        <v>22454</v>
      </c>
      <c r="B2918" s="39" t="n">
        <v>46</v>
      </c>
      <c r="C2918" s="7" t="n">
        <v>18</v>
      </c>
      <c r="D2918" s="7" t="n">
        <v>0.600000023841858</v>
      </c>
      <c r="E2918" s="7" t="n">
        <v>8</v>
      </c>
      <c r="F2918" s="7" t="n">
        <v>288.399993896484</v>
      </c>
      <c r="G2918" s="7" t="n">
        <v>0</v>
      </c>
    </row>
    <row r="2919" spans="1:8">
      <c r="A2919" t="s">
        <v>4</v>
      </c>
      <c r="B2919" s="4" t="s">
        <v>5</v>
      </c>
      <c r="C2919" s="4" t="s">
        <v>10</v>
      </c>
      <c r="D2919" s="4" t="s">
        <v>10</v>
      </c>
      <c r="E2919" s="4" t="s">
        <v>23</v>
      </c>
      <c r="F2919" s="4" t="s">
        <v>13</v>
      </c>
    </row>
    <row r="2920" spans="1:8">
      <c r="A2920" t="n">
        <v>22473</v>
      </c>
      <c r="B2920" s="51" t="n">
        <v>53</v>
      </c>
      <c r="C2920" s="7" t="n">
        <v>18</v>
      </c>
      <c r="D2920" s="7" t="n">
        <v>999</v>
      </c>
      <c r="E2920" s="7" t="n">
        <v>0</v>
      </c>
      <c r="F2920" s="7" t="n">
        <v>0</v>
      </c>
    </row>
    <row r="2921" spans="1:8">
      <c r="A2921" t="s">
        <v>4</v>
      </c>
      <c r="B2921" s="4" t="s">
        <v>5</v>
      </c>
      <c r="C2921" s="4" t="s">
        <v>10</v>
      </c>
      <c r="D2921" s="4" t="s">
        <v>10</v>
      </c>
      <c r="E2921" s="4" t="s">
        <v>10</v>
      </c>
    </row>
    <row r="2922" spans="1:8">
      <c r="A2922" t="n">
        <v>22483</v>
      </c>
      <c r="B2922" s="53" t="n">
        <v>61</v>
      </c>
      <c r="C2922" s="7" t="n">
        <v>18</v>
      </c>
      <c r="D2922" s="7" t="n">
        <v>999</v>
      </c>
      <c r="E2922" s="7" t="n">
        <v>0</v>
      </c>
    </row>
    <row r="2923" spans="1:8">
      <c r="A2923" t="s">
        <v>4</v>
      </c>
      <c r="B2923" s="4" t="s">
        <v>5</v>
      </c>
      <c r="C2923" s="4" t="s">
        <v>10</v>
      </c>
      <c r="D2923" s="4" t="s">
        <v>13</v>
      </c>
      <c r="E2923" s="4" t="s">
        <v>6</v>
      </c>
      <c r="F2923" s="4" t="s">
        <v>23</v>
      </c>
      <c r="G2923" s="4" t="s">
        <v>23</v>
      </c>
      <c r="H2923" s="4" t="s">
        <v>23</v>
      </c>
    </row>
    <row r="2924" spans="1:8">
      <c r="A2924" t="n">
        <v>22490</v>
      </c>
      <c r="B2924" s="41" t="n">
        <v>48</v>
      </c>
      <c r="C2924" s="7" t="n">
        <v>18</v>
      </c>
      <c r="D2924" s="7" t="n">
        <v>0</v>
      </c>
      <c r="E2924" s="7" t="s">
        <v>100</v>
      </c>
      <c r="F2924" s="7" t="n">
        <v>-1</v>
      </c>
      <c r="G2924" s="7" t="n">
        <v>1</v>
      </c>
      <c r="H2924" s="7" t="n">
        <v>1.40129846432482e-45</v>
      </c>
    </row>
    <row r="2925" spans="1:8">
      <c r="A2925" t="s">
        <v>4</v>
      </c>
      <c r="B2925" s="4" t="s">
        <v>5</v>
      </c>
      <c r="C2925" s="4" t="s">
        <v>10</v>
      </c>
      <c r="D2925" s="4" t="s">
        <v>23</v>
      </c>
      <c r="E2925" s="4" t="s">
        <v>23</v>
      </c>
      <c r="F2925" s="4" t="s">
        <v>23</v>
      </c>
      <c r="G2925" s="4" t="s">
        <v>23</v>
      </c>
    </row>
    <row r="2926" spans="1:8">
      <c r="A2926" t="n">
        <v>22518</v>
      </c>
      <c r="B2926" s="39" t="n">
        <v>46</v>
      </c>
      <c r="C2926" s="7" t="n">
        <v>28</v>
      </c>
      <c r="D2926" s="7" t="n">
        <v>1</v>
      </c>
      <c r="E2926" s="7" t="n">
        <v>8</v>
      </c>
      <c r="F2926" s="7" t="n">
        <v>296</v>
      </c>
      <c r="G2926" s="7" t="n">
        <v>182</v>
      </c>
    </row>
    <row r="2927" spans="1:8">
      <c r="A2927" t="s">
        <v>4</v>
      </c>
      <c r="B2927" s="4" t="s">
        <v>5</v>
      </c>
      <c r="C2927" s="4" t="s">
        <v>10</v>
      </c>
      <c r="D2927" s="4" t="s">
        <v>9</v>
      </c>
    </row>
    <row r="2928" spans="1:8">
      <c r="A2928" t="n">
        <v>22537</v>
      </c>
      <c r="B2928" s="42" t="n">
        <v>43</v>
      </c>
      <c r="C2928" s="7" t="n">
        <v>28</v>
      </c>
      <c r="D2928" s="7" t="n">
        <v>16</v>
      </c>
    </row>
    <row r="2929" spans="1:19">
      <c r="A2929" t="s">
        <v>4</v>
      </c>
      <c r="B2929" s="4" t="s">
        <v>5</v>
      </c>
      <c r="C2929" s="4" t="s">
        <v>10</v>
      </c>
      <c r="D2929" s="4" t="s">
        <v>13</v>
      </c>
      <c r="E2929" s="4" t="s">
        <v>13</v>
      </c>
      <c r="F2929" s="4" t="s">
        <v>6</v>
      </c>
    </row>
    <row r="2930" spans="1:19">
      <c r="A2930" t="n">
        <v>22544</v>
      </c>
      <c r="B2930" s="46" t="n">
        <v>47</v>
      </c>
      <c r="C2930" s="7" t="n">
        <v>28</v>
      </c>
      <c r="D2930" s="7" t="n">
        <v>0</v>
      </c>
      <c r="E2930" s="7" t="n">
        <v>0</v>
      </c>
      <c r="F2930" s="7" t="s">
        <v>121</v>
      </c>
    </row>
    <row r="2931" spans="1:19">
      <c r="A2931" t="s">
        <v>4</v>
      </c>
      <c r="B2931" s="4" t="s">
        <v>5</v>
      </c>
      <c r="C2931" s="4" t="s">
        <v>10</v>
      </c>
    </row>
    <row r="2932" spans="1:19">
      <c r="A2932" t="n">
        <v>22566</v>
      </c>
      <c r="B2932" s="30" t="n">
        <v>16</v>
      </c>
      <c r="C2932" s="7" t="n">
        <v>0</v>
      </c>
    </row>
    <row r="2933" spans="1:19">
      <c r="A2933" t="s">
        <v>4</v>
      </c>
      <c r="B2933" s="4" t="s">
        <v>5</v>
      </c>
      <c r="C2933" s="4" t="s">
        <v>10</v>
      </c>
      <c r="D2933" s="4" t="s">
        <v>13</v>
      </c>
      <c r="E2933" s="4" t="s">
        <v>6</v>
      </c>
      <c r="F2933" s="4" t="s">
        <v>23</v>
      </c>
      <c r="G2933" s="4" t="s">
        <v>23</v>
      </c>
      <c r="H2933" s="4" t="s">
        <v>23</v>
      </c>
    </row>
    <row r="2934" spans="1:19">
      <c r="A2934" t="n">
        <v>22569</v>
      </c>
      <c r="B2934" s="41" t="n">
        <v>48</v>
      </c>
      <c r="C2934" s="7" t="n">
        <v>28</v>
      </c>
      <c r="D2934" s="7" t="n">
        <v>0</v>
      </c>
      <c r="E2934" s="7" t="s">
        <v>92</v>
      </c>
      <c r="F2934" s="7" t="n">
        <v>0</v>
      </c>
      <c r="G2934" s="7" t="n">
        <v>1</v>
      </c>
      <c r="H2934" s="7" t="n">
        <v>0</v>
      </c>
    </row>
    <row r="2935" spans="1:19">
      <c r="A2935" t="s">
        <v>4</v>
      </c>
      <c r="B2935" s="4" t="s">
        <v>5</v>
      </c>
      <c r="C2935" s="4" t="s">
        <v>10</v>
      </c>
      <c r="D2935" s="4" t="s">
        <v>13</v>
      </c>
      <c r="E2935" s="4" t="s">
        <v>6</v>
      </c>
      <c r="F2935" s="4" t="s">
        <v>23</v>
      </c>
      <c r="G2935" s="4" t="s">
        <v>23</v>
      </c>
      <c r="H2935" s="4" t="s">
        <v>23</v>
      </c>
    </row>
    <row r="2936" spans="1:19">
      <c r="A2936" t="n">
        <v>22593</v>
      </c>
      <c r="B2936" s="41" t="n">
        <v>48</v>
      </c>
      <c r="C2936" s="7" t="n">
        <v>28</v>
      </c>
      <c r="D2936" s="7" t="n">
        <v>0</v>
      </c>
      <c r="E2936" s="7" t="s">
        <v>273</v>
      </c>
      <c r="F2936" s="7" t="n">
        <v>-1</v>
      </c>
      <c r="G2936" s="7" t="n">
        <v>1</v>
      </c>
      <c r="H2936" s="7" t="n">
        <v>0</v>
      </c>
    </row>
    <row r="2937" spans="1:19">
      <c r="A2937" t="s">
        <v>4</v>
      </c>
      <c r="B2937" s="4" t="s">
        <v>5</v>
      </c>
      <c r="C2937" s="4" t="s">
        <v>10</v>
      </c>
      <c r="D2937" s="4" t="s">
        <v>10</v>
      </c>
      <c r="E2937" s="4" t="s">
        <v>10</v>
      </c>
    </row>
    <row r="2938" spans="1:19">
      <c r="A2938" t="n">
        <v>22622</v>
      </c>
      <c r="B2938" s="53" t="n">
        <v>61</v>
      </c>
      <c r="C2938" s="7" t="n">
        <v>28</v>
      </c>
      <c r="D2938" s="7" t="n">
        <v>999</v>
      </c>
      <c r="E2938" s="7" t="n">
        <v>0</v>
      </c>
    </row>
    <row r="2939" spans="1:19">
      <c r="A2939" t="s">
        <v>4</v>
      </c>
      <c r="B2939" s="4" t="s">
        <v>5</v>
      </c>
      <c r="C2939" s="4" t="s">
        <v>10</v>
      </c>
      <c r="D2939" s="4" t="s">
        <v>23</v>
      </c>
      <c r="E2939" s="4" t="s">
        <v>23</v>
      </c>
      <c r="F2939" s="4" t="s">
        <v>23</v>
      </c>
      <c r="G2939" s="4" t="s">
        <v>23</v>
      </c>
    </row>
    <row r="2940" spans="1:19">
      <c r="A2940" t="n">
        <v>22629</v>
      </c>
      <c r="B2940" s="39" t="n">
        <v>46</v>
      </c>
      <c r="C2940" s="7" t="n">
        <v>29</v>
      </c>
      <c r="D2940" s="7" t="n">
        <v>-1</v>
      </c>
      <c r="E2940" s="7" t="n">
        <v>8</v>
      </c>
      <c r="F2940" s="7" t="n">
        <v>296</v>
      </c>
      <c r="G2940" s="7" t="n">
        <v>178</v>
      </c>
    </row>
    <row r="2941" spans="1:19">
      <c r="A2941" t="s">
        <v>4</v>
      </c>
      <c r="B2941" s="4" t="s">
        <v>5</v>
      </c>
      <c r="C2941" s="4" t="s">
        <v>10</v>
      </c>
      <c r="D2941" s="4" t="s">
        <v>9</v>
      </c>
    </row>
    <row r="2942" spans="1:19">
      <c r="A2942" t="n">
        <v>22648</v>
      </c>
      <c r="B2942" s="42" t="n">
        <v>43</v>
      </c>
      <c r="C2942" s="7" t="n">
        <v>29</v>
      </c>
      <c r="D2942" s="7" t="n">
        <v>16</v>
      </c>
    </row>
    <row r="2943" spans="1:19">
      <c r="A2943" t="s">
        <v>4</v>
      </c>
      <c r="B2943" s="4" t="s">
        <v>5</v>
      </c>
      <c r="C2943" s="4" t="s">
        <v>10</v>
      </c>
      <c r="D2943" s="4" t="s">
        <v>13</v>
      </c>
      <c r="E2943" s="4" t="s">
        <v>13</v>
      </c>
      <c r="F2943" s="4" t="s">
        <v>6</v>
      </c>
    </row>
    <row r="2944" spans="1:19">
      <c r="A2944" t="n">
        <v>22655</v>
      </c>
      <c r="B2944" s="46" t="n">
        <v>47</v>
      </c>
      <c r="C2944" s="7" t="n">
        <v>29</v>
      </c>
      <c r="D2944" s="7" t="n">
        <v>0</v>
      </c>
      <c r="E2944" s="7" t="n">
        <v>0</v>
      </c>
      <c r="F2944" s="7" t="s">
        <v>121</v>
      </c>
    </row>
    <row r="2945" spans="1:8">
      <c r="A2945" t="s">
        <v>4</v>
      </c>
      <c r="B2945" s="4" t="s">
        <v>5</v>
      </c>
      <c r="C2945" s="4" t="s">
        <v>10</v>
      </c>
    </row>
    <row r="2946" spans="1:8">
      <c r="A2946" t="n">
        <v>22677</v>
      </c>
      <c r="B2946" s="30" t="n">
        <v>16</v>
      </c>
      <c r="C2946" s="7" t="n">
        <v>0</v>
      </c>
    </row>
    <row r="2947" spans="1:8">
      <c r="A2947" t="s">
        <v>4</v>
      </c>
      <c r="B2947" s="4" t="s">
        <v>5</v>
      </c>
      <c r="C2947" s="4" t="s">
        <v>10</v>
      </c>
      <c r="D2947" s="4" t="s">
        <v>13</v>
      </c>
      <c r="E2947" s="4" t="s">
        <v>6</v>
      </c>
      <c r="F2947" s="4" t="s">
        <v>23</v>
      </c>
      <c r="G2947" s="4" t="s">
        <v>23</v>
      </c>
      <c r="H2947" s="4" t="s">
        <v>23</v>
      </c>
    </row>
    <row r="2948" spans="1:8">
      <c r="A2948" t="n">
        <v>22680</v>
      </c>
      <c r="B2948" s="41" t="n">
        <v>48</v>
      </c>
      <c r="C2948" s="7" t="n">
        <v>29</v>
      </c>
      <c r="D2948" s="7" t="n">
        <v>0</v>
      </c>
      <c r="E2948" s="7" t="s">
        <v>92</v>
      </c>
      <c r="F2948" s="7" t="n">
        <v>0</v>
      </c>
      <c r="G2948" s="7" t="n">
        <v>1</v>
      </c>
      <c r="H2948" s="7" t="n">
        <v>0</v>
      </c>
    </row>
    <row r="2949" spans="1:8">
      <c r="A2949" t="s">
        <v>4</v>
      </c>
      <c r="B2949" s="4" t="s">
        <v>5</v>
      </c>
      <c r="C2949" s="4" t="s">
        <v>10</v>
      </c>
      <c r="D2949" s="4" t="s">
        <v>13</v>
      </c>
      <c r="E2949" s="4" t="s">
        <v>6</v>
      </c>
      <c r="F2949" s="4" t="s">
        <v>23</v>
      </c>
      <c r="G2949" s="4" t="s">
        <v>23</v>
      </c>
      <c r="H2949" s="4" t="s">
        <v>23</v>
      </c>
    </row>
    <row r="2950" spans="1:8">
      <c r="A2950" t="n">
        <v>22704</v>
      </c>
      <c r="B2950" s="41" t="n">
        <v>48</v>
      </c>
      <c r="C2950" s="7" t="n">
        <v>29</v>
      </c>
      <c r="D2950" s="7" t="n">
        <v>0</v>
      </c>
      <c r="E2950" s="7" t="s">
        <v>273</v>
      </c>
      <c r="F2950" s="7" t="n">
        <v>-1</v>
      </c>
      <c r="G2950" s="7" t="n">
        <v>1</v>
      </c>
      <c r="H2950" s="7" t="n">
        <v>0</v>
      </c>
    </row>
    <row r="2951" spans="1:8">
      <c r="A2951" t="s">
        <v>4</v>
      </c>
      <c r="B2951" s="4" t="s">
        <v>5</v>
      </c>
      <c r="C2951" s="4" t="s">
        <v>10</v>
      </c>
      <c r="D2951" s="4" t="s">
        <v>10</v>
      </c>
      <c r="E2951" s="4" t="s">
        <v>10</v>
      </c>
    </row>
    <row r="2952" spans="1:8">
      <c r="A2952" t="n">
        <v>22733</v>
      </c>
      <c r="B2952" s="53" t="n">
        <v>61</v>
      </c>
      <c r="C2952" s="7" t="n">
        <v>29</v>
      </c>
      <c r="D2952" s="7" t="n">
        <v>999</v>
      </c>
      <c r="E2952" s="7" t="n">
        <v>0</v>
      </c>
    </row>
    <row r="2953" spans="1:8">
      <c r="A2953" t="s">
        <v>4</v>
      </c>
      <c r="B2953" s="4" t="s">
        <v>5</v>
      </c>
      <c r="C2953" s="4" t="s">
        <v>10</v>
      </c>
      <c r="D2953" s="4" t="s">
        <v>23</v>
      </c>
      <c r="E2953" s="4" t="s">
        <v>23</v>
      </c>
      <c r="F2953" s="4" t="s">
        <v>23</v>
      </c>
      <c r="G2953" s="4" t="s">
        <v>23</v>
      </c>
    </row>
    <row r="2954" spans="1:8">
      <c r="A2954" t="n">
        <v>22740</v>
      </c>
      <c r="B2954" s="39" t="n">
        <v>46</v>
      </c>
      <c r="C2954" s="7" t="n">
        <v>7003</v>
      </c>
      <c r="D2954" s="7" t="n">
        <v>0</v>
      </c>
      <c r="E2954" s="7" t="n">
        <v>8</v>
      </c>
      <c r="F2954" s="7" t="n">
        <v>316</v>
      </c>
      <c r="G2954" s="7" t="n">
        <v>180</v>
      </c>
    </row>
    <row r="2955" spans="1:8">
      <c r="A2955" t="s">
        <v>4</v>
      </c>
      <c r="B2955" s="4" t="s">
        <v>5</v>
      </c>
      <c r="C2955" s="4" t="s">
        <v>10</v>
      </c>
      <c r="D2955" s="4" t="s">
        <v>9</v>
      </c>
    </row>
    <row r="2956" spans="1:8">
      <c r="A2956" t="n">
        <v>22759</v>
      </c>
      <c r="B2956" s="42" t="n">
        <v>43</v>
      </c>
      <c r="C2956" s="7" t="n">
        <v>7003</v>
      </c>
      <c r="D2956" s="7" t="n">
        <v>128</v>
      </c>
    </row>
    <row r="2957" spans="1:8">
      <c r="A2957" t="s">
        <v>4</v>
      </c>
      <c r="B2957" s="4" t="s">
        <v>5</v>
      </c>
      <c r="C2957" s="4" t="s">
        <v>10</v>
      </c>
      <c r="D2957" s="4" t="s">
        <v>10</v>
      </c>
      <c r="E2957" s="4" t="s">
        <v>10</v>
      </c>
    </row>
    <row r="2958" spans="1:8">
      <c r="A2958" t="n">
        <v>22766</v>
      </c>
      <c r="B2958" s="53" t="n">
        <v>61</v>
      </c>
      <c r="C2958" s="7" t="n">
        <v>7003</v>
      </c>
      <c r="D2958" s="7" t="n">
        <v>999</v>
      </c>
      <c r="E2958" s="7" t="n">
        <v>0</v>
      </c>
    </row>
    <row r="2959" spans="1:8">
      <c r="A2959" t="s">
        <v>4</v>
      </c>
      <c r="B2959" s="4" t="s">
        <v>5</v>
      </c>
      <c r="C2959" s="4" t="s">
        <v>13</v>
      </c>
      <c r="D2959" s="4" t="s">
        <v>10</v>
      </c>
      <c r="E2959" s="4" t="s">
        <v>6</v>
      </c>
      <c r="F2959" s="4" t="s">
        <v>6</v>
      </c>
      <c r="G2959" s="4" t="s">
        <v>6</v>
      </c>
      <c r="H2959" s="4" t="s">
        <v>6</v>
      </c>
    </row>
    <row r="2960" spans="1:8">
      <c r="A2960" t="n">
        <v>22773</v>
      </c>
      <c r="B2960" s="29" t="n">
        <v>51</v>
      </c>
      <c r="C2960" s="7" t="n">
        <v>3</v>
      </c>
      <c r="D2960" s="7" t="n">
        <v>7003</v>
      </c>
      <c r="E2960" s="7" t="s">
        <v>112</v>
      </c>
      <c r="F2960" s="7" t="s">
        <v>113</v>
      </c>
      <c r="G2960" s="7" t="s">
        <v>75</v>
      </c>
      <c r="H2960" s="7" t="s">
        <v>76</v>
      </c>
    </row>
    <row r="2961" spans="1:8">
      <c r="A2961" t="s">
        <v>4</v>
      </c>
      <c r="B2961" s="4" t="s">
        <v>5</v>
      </c>
      <c r="C2961" s="4" t="s">
        <v>10</v>
      </c>
      <c r="D2961" s="4" t="s">
        <v>23</v>
      </c>
      <c r="E2961" s="4" t="s">
        <v>23</v>
      </c>
      <c r="F2961" s="4" t="s">
        <v>23</v>
      </c>
      <c r="G2961" s="4" t="s">
        <v>23</v>
      </c>
    </row>
    <row r="2962" spans="1:8">
      <c r="A2962" t="n">
        <v>22802</v>
      </c>
      <c r="B2962" s="39" t="n">
        <v>46</v>
      </c>
      <c r="C2962" s="7" t="n">
        <v>7002</v>
      </c>
      <c r="D2962" s="7" t="n">
        <v>0</v>
      </c>
      <c r="E2962" s="7" t="n">
        <v>8</v>
      </c>
      <c r="F2962" s="7" t="n">
        <v>317</v>
      </c>
      <c r="G2962" s="7" t="n">
        <v>180</v>
      </c>
    </row>
    <row r="2963" spans="1:8">
      <c r="A2963" t="s">
        <v>4</v>
      </c>
      <c r="B2963" s="4" t="s">
        <v>5</v>
      </c>
      <c r="C2963" s="4" t="s">
        <v>10</v>
      </c>
      <c r="D2963" s="4" t="s">
        <v>9</v>
      </c>
    </row>
    <row r="2964" spans="1:8">
      <c r="A2964" t="n">
        <v>22821</v>
      </c>
      <c r="B2964" s="42" t="n">
        <v>43</v>
      </c>
      <c r="C2964" s="7" t="n">
        <v>7002</v>
      </c>
      <c r="D2964" s="7" t="n">
        <v>128</v>
      </c>
    </row>
    <row r="2965" spans="1:8">
      <c r="A2965" t="s">
        <v>4</v>
      </c>
      <c r="B2965" s="4" t="s">
        <v>5</v>
      </c>
      <c r="C2965" s="4" t="s">
        <v>10</v>
      </c>
      <c r="D2965" s="4" t="s">
        <v>10</v>
      </c>
      <c r="E2965" s="4" t="s">
        <v>10</v>
      </c>
    </row>
    <row r="2966" spans="1:8">
      <c r="A2966" t="n">
        <v>22828</v>
      </c>
      <c r="B2966" s="53" t="n">
        <v>61</v>
      </c>
      <c r="C2966" s="7" t="n">
        <v>7002</v>
      </c>
      <c r="D2966" s="7" t="n">
        <v>999</v>
      </c>
      <c r="E2966" s="7" t="n">
        <v>0</v>
      </c>
    </row>
    <row r="2967" spans="1:8">
      <c r="A2967" t="s">
        <v>4</v>
      </c>
      <c r="B2967" s="4" t="s">
        <v>5</v>
      </c>
      <c r="C2967" s="4" t="s">
        <v>13</v>
      </c>
      <c r="D2967" s="4" t="s">
        <v>10</v>
      </c>
      <c r="E2967" s="4" t="s">
        <v>6</v>
      </c>
      <c r="F2967" s="4" t="s">
        <v>6</v>
      </c>
      <c r="G2967" s="4" t="s">
        <v>6</v>
      </c>
      <c r="H2967" s="4" t="s">
        <v>6</v>
      </c>
    </row>
    <row r="2968" spans="1:8">
      <c r="A2968" t="n">
        <v>22835</v>
      </c>
      <c r="B2968" s="29" t="n">
        <v>51</v>
      </c>
      <c r="C2968" s="7" t="n">
        <v>3</v>
      </c>
      <c r="D2968" s="7" t="n">
        <v>7002</v>
      </c>
      <c r="E2968" s="7" t="s">
        <v>112</v>
      </c>
      <c r="F2968" s="7" t="s">
        <v>113</v>
      </c>
      <c r="G2968" s="7" t="s">
        <v>75</v>
      </c>
      <c r="H2968" s="7" t="s">
        <v>76</v>
      </c>
    </row>
    <row r="2969" spans="1:8">
      <c r="A2969" t="s">
        <v>4</v>
      </c>
      <c r="B2969" s="4" t="s">
        <v>5</v>
      </c>
      <c r="C2969" s="4" t="s">
        <v>13</v>
      </c>
      <c r="D2969" s="4" t="s">
        <v>13</v>
      </c>
      <c r="E2969" s="4" t="s">
        <v>23</v>
      </c>
      <c r="F2969" s="4" t="s">
        <v>23</v>
      </c>
      <c r="G2969" s="4" t="s">
        <v>23</v>
      </c>
      <c r="H2969" s="4" t="s">
        <v>10</v>
      </c>
    </row>
    <row r="2970" spans="1:8">
      <c r="A2970" t="n">
        <v>22864</v>
      </c>
      <c r="B2970" s="50" t="n">
        <v>45</v>
      </c>
      <c r="C2970" s="7" t="n">
        <v>2</v>
      </c>
      <c r="D2970" s="7" t="n">
        <v>3</v>
      </c>
      <c r="E2970" s="7" t="n">
        <v>0</v>
      </c>
      <c r="F2970" s="7" t="n">
        <v>9.30000019073486</v>
      </c>
      <c r="G2970" s="7" t="n">
        <v>291</v>
      </c>
      <c r="H2970" s="7" t="n">
        <v>0</v>
      </c>
    </row>
    <row r="2971" spans="1:8">
      <c r="A2971" t="s">
        <v>4</v>
      </c>
      <c r="B2971" s="4" t="s">
        <v>5</v>
      </c>
      <c r="C2971" s="4" t="s">
        <v>13</v>
      </c>
      <c r="D2971" s="4" t="s">
        <v>13</v>
      </c>
      <c r="E2971" s="4" t="s">
        <v>23</v>
      </c>
      <c r="F2971" s="4" t="s">
        <v>23</v>
      </c>
      <c r="G2971" s="4" t="s">
        <v>23</v>
      </c>
      <c r="H2971" s="4" t="s">
        <v>10</v>
      </c>
      <c r="I2971" s="4" t="s">
        <v>13</v>
      </c>
    </row>
    <row r="2972" spans="1:8">
      <c r="A2972" t="n">
        <v>22881</v>
      </c>
      <c r="B2972" s="50" t="n">
        <v>45</v>
      </c>
      <c r="C2972" s="7" t="n">
        <v>4</v>
      </c>
      <c r="D2972" s="7" t="n">
        <v>3</v>
      </c>
      <c r="E2972" s="7" t="n">
        <v>359</v>
      </c>
      <c r="F2972" s="7" t="n">
        <v>157.5</v>
      </c>
      <c r="G2972" s="7" t="n">
        <v>0</v>
      </c>
      <c r="H2972" s="7" t="n">
        <v>0</v>
      </c>
      <c r="I2972" s="7" t="n">
        <v>0</v>
      </c>
    </row>
    <row r="2973" spans="1:8">
      <c r="A2973" t="s">
        <v>4</v>
      </c>
      <c r="B2973" s="4" t="s">
        <v>5</v>
      </c>
      <c r="C2973" s="4" t="s">
        <v>13</v>
      </c>
      <c r="D2973" s="4" t="s">
        <v>13</v>
      </c>
      <c r="E2973" s="4" t="s">
        <v>23</v>
      </c>
      <c r="F2973" s="4" t="s">
        <v>10</v>
      </c>
    </row>
    <row r="2974" spans="1:8">
      <c r="A2974" t="n">
        <v>22899</v>
      </c>
      <c r="B2974" s="50" t="n">
        <v>45</v>
      </c>
      <c r="C2974" s="7" t="n">
        <v>5</v>
      </c>
      <c r="D2974" s="7" t="n">
        <v>3</v>
      </c>
      <c r="E2974" s="7" t="n">
        <v>3.29999995231628</v>
      </c>
      <c r="F2974" s="7" t="n">
        <v>0</v>
      </c>
    </row>
    <row r="2975" spans="1:8">
      <c r="A2975" t="s">
        <v>4</v>
      </c>
      <c r="B2975" s="4" t="s">
        <v>5</v>
      </c>
      <c r="C2975" s="4" t="s">
        <v>13</v>
      </c>
      <c r="D2975" s="4" t="s">
        <v>13</v>
      </c>
      <c r="E2975" s="4" t="s">
        <v>23</v>
      </c>
      <c r="F2975" s="4" t="s">
        <v>10</v>
      </c>
    </row>
    <row r="2976" spans="1:8">
      <c r="A2976" t="n">
        <v>22908</v>
      </c>
      <c r="B2976" s="50" t="n">
        <v>45</v>
      </c>
      <c r="C2976" s="7" t="n">
        <v>11</v>
      </c>
      <c r="D2976" s="7" t="n">
        <v>3</v>
      </c>
      <c r="E2976" s="7" t="n">
        <v>38</v>
      </c>
      <c r="F2976" s="7" t="n">
        <v>0</v>
      </c>
    </row>
    <row r="2977" spans="1:9">
      <c r="A2977" t="s">
        <v>4</v>
      </c>
      <c r="B2977" s="4" t="s">
        <v>5</v>
      </c>
      <c r="C2977" s="4" t="s">
        <v>13</v>
      </c>
      <c r="D2977" s="4" t="s">
        <v>10</v>
      </c>
      <c r="E2977" s="4" t="s">
        <v>9</v>
      </c>
      <c r="F2977" s="4" t="s">
        <v>10</v>
      </c>
      <c r="G2977" s="4" t="s">
        <v>9</v>
      </c>
      <c r="H2977" s="4" t="s">
        <v>13</v>
      </c>
    </row>
    <row r="2978" spans="1:9">
      <c r="A2978" t="n">
        <v>22917</v>
      </c>
      <c r="B2978" s="13" t="n">
        <v>49</v>
      </c>
      <c r="C2978" s="7" t="n">
        <v>0</v>
      </c>
      <c r="D2978" s="7" t="n">
        <v>428</v>
      </c>
      <c r="E2978" s="7" t="n">
        <v>1065353216</v>
      </c>
      <c r="F2978" s="7" t="n">
        <v>0</v>
      </c>
      <c r="G2978" s="7" t="n">
        <v>0</v>
      </c>
      <c r="H2978" s="7" t="n">
        <v>0</v>
      </c>
    </row>
    <row r="2979" spans="1:9">
      <c r="A2979" t="s">
        <v>4</v>
      </c>
      <c r="B2979" s="4" t="s">
        <v>5</v>
      </c>
      <c r="C2979" s="4" t="s">
        <v>13</v>
      </c>
      <c r="D2979" s="4" t="s">
        <v>10</v>
      </c>
      <c r="E2979" s="4" t="s">
        <v>23</v>
      </c>
      <c r="F2979" s="4" t="s">
        <v>10</v>
      </c>
      <c r="G2979" s="4" t="s">
        <v>9</v>
      </c>
      <c r="H2979" s="4" t="s">
        <v>9</v>
      </c>
      <c r="I2979" s="4" t="s">
        <v>10</v>
      </c>
      <c r="J2979" s="4" t="s">
        <v>10</v>
      </c>
      <c r="K2979" s="4" t="s">
        <v>9</v>
      </c>
      <c r="L2979" s="4" t="s">
        <v>9</v>
      </c>
      <c r="M2979" s="4" t="s">
        <v>9</v>
      </c>
      <c r="N2979" s="4" t="s">
        <v>9</v>
      </c>
      <c r="O2979" s="4" t="s">
        <v>6</v>
      </c>
    </row>
    <row r="2980" spans="1:9">
      <c r="A2980" t="n">
        <v>22932</v>
      </c>
      <c r="B2980" s="10" t="n">
        <v>50</v>
      </c>
      <c r="C2980" s="7" t="n">
        <v>0</v>
      </c>
      <c r="D2980" s="7" t="n">
        <v>4515</v>
      </c>
      <c r="E2980" s="7" t="n">
        <v>0.300000011920929</v>
      </c>
      <c r="F2980" s="7" t="n">
        <v>2000</v>
      </c>
      <c r="G2980" s="7" t="n">
        <v>0</v>
      </c>
      <c r="H2980" s="7" t="n">
        <v>0</v>
      </c>
      <c r="I2980" s="7" t="n">
        <v>0</v>
      </c>
      <c r="J2980" s="7" t="n">
        <v>65533</v>
      </c>
      <c r="K2980" s="7" t="n">
        <v>0</v>
      </c>
      <c r="L2980" s="7" t="n">
        <v>0</v>
      </c>
      <c r="M2980" s="7" t="n">
        <v>0</v>
      </c>
      <c r="N2980" s="7" t="n">
        <v>0</v>
      </c>
      <c r="O2980" s="7" t="s">
        <v>12</v>
      </c>
    </row>
    <row r="2981" spans="1:9">
      <c r="A2981" t="s">
        <v>4</v>
      </c>
      <c r="B2981" s="4" t="s">
        <v>5</v>
      </c>
      <c r="C2981" s="4" t="s">
        <v>13</v>
      </c>
      <c r="D2981" s="4" t="s">
        <v>13</v>
      </c>
      <c r="E2981" s="4" t="s">
        <v>23</v>
      </c>
      <c r="F2981" s="4" t="s">
        <v>23</v>
      </c>
      <c r="G2981" s="4" t="s">
        <v>23</v>
      </c>
      <c r="H2981" s="4" t="s">
        <v>10</v>
      </c>
    </row>
    <row r="2982" spans="1:9">
      <c r="A2982" t="n">
        <v>22971</v>
      </c>
      <c r="B2982" s="50" t="n">
        <v>45</v>
      </c>
      <c r="C2982" s="7" t="n">
        <v>2</v>
      </c>
      <c r="D2982" s="7" t="n">
        <v>3</v>
      </c>
      <c r="E2982" s="7" t="n">
        <v>0</v>
      </c>
      <c r="F2982" s="7" t="n">
        <v>9.10000038146973</v>
      </c>
      <c r="G2982" s="7" t="n">
        <v>291</v>
      </c>
      <c r="H2982" s="7" t="n">
        <v>2000</v>
      </c>
    </row>
    <row r="2983" spans="1:9">
      <c r="A2983" t="s">
        <v>4</v>
      </c>
      <c r="B2983" s="4" t="s">
        <v>5</v>
      </c>
      <c r="C2983" s="4" t="s">
        <v>13</v>
      </c>
      <c r="D2983" s="4" t="s">
        <v>10</v>
      </c>
      <c r="E2983" s="4" t="s">
        <v>23</v>
      </c>
    </row>
    <row r="2984" spans="1:9">
      <c r="A2984" t="n">
        <v>22988</v>
      </c>
      <c r="B2984" s="26" t="n">
        <v>58</v>
      </c>
      <c r="C2984" s="7" t="n">
        <v>100</v>
      </c>
      <c r="D2984" s="7" t="n">
        <v>1000</v>
      </c>
      <c r="E2984" s="7" t="n">
        <v>1</v>
      </c>
    </row>
    <row r="2985" spans="1:9">
      <c r="A2985" t="s">
        <v>4</v>
      </c>
      <c r="B2985" s="4" t="s">
        <v>5</v>
      </c>
      <c r="C2985" s="4" t="s">
        <v>13</v>
      </c>
      <c r="D2985" s="4" t="s">
        <v>10</v>
      </c>
    </row>
    <row r="2986" spans="1:9">
      <c r="A2986" t="n">
        <v>22996</v>
      </c>
      <c r="B2986" s="26" t="n">
        <v>58</v>
      </c>
      <c r="C2986" s="7" t="n">
        <v>255</v>
      </c>
      <c r="D2986" s="7" t="n">
        <v>0</v>
      </c>
    </row>
    <row r="2987" spans="1:9">
      <c r="A2987" t="s">
        <v>4</v>
      </c>
      <c r="B2987" s="4" t="s">
        <v>5</v>
      </c>
      <c r="C2987" s="4" t="s">
        <v>13</v>
      </c>
      <c r="D2987" s="4" t="s">
        <v>10</v>
      </c>
    </row>
    <row r="2988" spans="1:9">
      <c r="A2988" t="n">
        <v>23000</v>
      </c>
      <c r="B2988" s="50" t="n">
        <v>45</v>
      </c>
      <c r="C2988" s="7" t="n">
        <v>7</v>
      </c>
      <c r="D2988" s="7" t="n">
        <v>255</v>
      </c>
    </row>
    <row r="2989" spans="1:9">
      <c r="A2989" t="s">
        <v>4</v>
      </c>
      <c r="B2989" s="4" t="s">
        <v>5</v>
      </c>
      <c r="C2989" s="4" t="s">
        <v>10</v>
      </c>
      <c r="D2989" s="4" t="s">
        <v>13</v>
      </c>
      <c r="E2989" s="4" t="s">
        <v>23</v>
      </c>
      <c r="F2989" s="4" t="s">
        <v>10</v>
      </c>
    </row>
    <row r="2990" spans="1:9">
      <c r="A2990" t="n">
        <v>23004</v>
      </c>
      <c r="B2990" s="54" t="n">
        <v>59</v>
      </c>
      <c r="C2990" s="7" t="n">
        <v>29</v>
      </c>
      <c r="D2990" s="7" t="n">
        <v>14</v>
      </c>
      <c r="E2990" s="7" t="n">
        <v>0.150000005960464</v>
      </c>
      <c r="F2990" s="7" t="n">
        <v>0</v>
      </c>
    </row>
    <row r="2991" spans="1:9">
      <c r="A2991" t="s">
        <v>4</v>
      </c>
      <c r="B2991" s="4" t="s">
        <v>5</v>
      </c>
      <c r="C2991" s="4" t="s">
        <v>10</v>
      </c>
    </row>
    <row r="2992" spans="1:9">
      <c r="A2992" t="n">
        <v>23014</v>
      </c>
      <c r="B2992" s="30" t="n">
        <v>16</v>
      </c>
      <c r="C2992" s="7" t="n">
        <v>800</v>
      </c>
    </row>
    <row r="2993" spans="1:15">
      <c r="A2993" t="s">
        <v>4</v>
      </c>
      <c r="B2993" s="4" t="s">
        <v>5</v>
      </c>
      <c r="C2993" s="4" t="s">
        <v>13</v>
      </c>
      <c r="D2993" s="4" t="s">
        <v>10</v>
      </c>
      <c r="E2993" s="4" t="s">
        <v>6</v>
      </c>
    </row>
    <row r="2994" spans="1:15">
      <c r="A2994" t="n">
        <v>23017</v>
      </c>
      <c r="B2994" s="29" t="n">
        <v>51</v>
      </c>
      <c r="C2994" s="7" t="n">
        <v>4</v>
      </c>
      <c r="D2994" s="7" t="n">
        <v>29</v>
      </c>
      <c r="E2994" s="7" t="s">
        <v>221</v>
      </c>
    </row>
    <row r="2995" spans="1:15">
      <c r="A2995" t="s">
        <v>4</v>
      </c>
      <c r="B2995" s="4" t="s">
        <v>5</v>
      </c>
      <c r="C2995" s="4" t="s">
        <v>10</v>
      </c>
    </row>
    <row r="2996" spans="1:15">
      <c r="A2996" t="n">
        <v>23031</v>
      </c>
      <c r="B2996" s="30" t="n">
        <v>16</v>
      </c>
      <c r="C2996" s="7" t="n">
        <v>0</v>
      </c>
    </row>
    <row r="2997" spans="1:15">
      <c r="A2997" t="s">
        <v>4</v>
      </c>
      <c r="B2997" s="4" t="s">
        <v>5</v>
      </c>
      <c r="C2997" s="4" t="s">
        <v>10</v>
      </c>
      <c r="D2997" s="4" t="s">
        <v>13</v>
      </c>
      <c r="E2997" s="4" t="s">
        <v>9</v>
      </c>
      <c r="F2997" s="4" t="s">
        <v>51</v>
      </c>
      <c r="G2997" s="4" t="s">
        <v>13</v>
      </c>
      <c r="H2997" s="4" t="s">
        <v>13</v>
      </c>
    </row>
    <row r="2998" spans="1:15">
      <c r="A2998" t="n">
        <v>23034</v>
      </c>
      <c r="B2998" s="31" t="n">
        <v>26</v>
      </c>
      <c r="C2998" s="7" t="n">
        <v>29</v>
      </c>
      <c r="D2998" s="7" t="n">
        <v>17</v>
      </c>
      <c r="E2998" s="7" t="n">
        <v>39391</v>
      </c>
      <c r="F2998" s="7" t="s">
        <v>276</v>
      </c>
      <c r="G2998" s="7" t="n">
        <v>2</v>
      </c>
      <c r="H2998" s="7" t="n">
        <v>0</v>
      </c>
    </row>
    <row r="2999" spans="1:15">
      <c r="A2999" t="s">
        <v>4</v>
      </c>
      <c r="B2999" s="4" t="s">
        <v>5</v>
      </c>
      <c r="C2999" s="4" t="s">
        <v>10</v>
      </c>
    </row>
    <row r="3000" spans="1:15">
      <c r="A3000" t="n">
        <v>23088</v>
      </c>
      <c r="B3000" s="30" t="n">
        <v>16</v>
      </c>
      <c r="C3000" s="7" t="n">
        <v>2300</v>
      </c>
    </row>
    <row r="3001" spans="1:15">
      <c r="A3001" t="s">
        <v>4</v>
      </c>
      <c r="B3001" s="4" t="s">
        <v>5</v>
      </c>
      <c r="C3001" s="4" t="s">
        <v>13</v>
      </c>
      <c r="D3001" s="4" t="s">
        <v>10</v>
      </c>
      <c r="E3001" s="4" t="s">
        <v>6</v>
      </c>
      <c r="F3001" s="4" t="s">
        <v>6</v>
      </c>
      <c r="G3001" s="4" t="s">
        <v>6</v>
      </c>
      <c r="H3001" s="4" t="s">
        <v>6</v>
      </c>
    </row>
    <row r="3002" spans="1:15">
      <c r="A3002" t="n">
        <v>23091</v>
      </c>
      <c r="B3002" s="29" t="n">
        <v>51</v>
      </c>
      <c r="C3002" s="7" t="n">
        <v>3</v>
      </c>
      <c r="D3002" s="7" t="n">
        <v>29</v>
      </c>
      <c r="E3002" s="7" t="s">
        <v>277</v>
      </c>
      <c r="F3002" s="7" t="s">
        <v>12</v>
      </c>
      <c r="G3002" s="7" t="s">
        <v>75</v>
      </c>
      <c r="H3002" s="7" t="s">
        <v>76</v>
      </c>
    </row>
    <row r="3003" spans="1:15">
      <c r="A3003" t="s">
        <v>4</v>
      </c>
      <c r="B3003" s="4" t="s">
        <v>5</v>
      </c>
    </row>
    <row r="3004" spans="1:15">
      <c r="A3004" t="n">
        <v>23103</v>
      </c>
      <c r="B3004" s="32" t="n">
        <v>28</v>
      </c>
    </row>
    <row r="3005" spans="1:15">
      <c r="A3005" t="s">
        <v>4</v>
      </c>
      <c r="B3005" s="4" t="s">
        <v>5</v>
      </c>
      <c r="C3005" s="4" t="s">
        <v>13</v>
      </c>
      <c r="D3005" s="4" t="s">
        <v>10</v>
      </c>
      <c r="E3005" s="4" t="s">
        <v>6</v>
      </c>
    </row>
    <row r="3006" spans="1:15">
      <c r="A3006" t="n">
        <v>23104</v>
      </c>
      <c r="B3006" s="29" t="n">
        <v>51</v>
      </c>
      <c r="C3006" s="7" t="n">
        <v>4</v>
      </c>
      <c r="D3006" s="7" t="n">
        <v>28</v>
      </c>
      <c r="E3006" s="7" t="s">
        <v>278</v>
      </c>
    </row>
    <row r="3007" spans="1:15">
      <c r="A3007" t="s">
        <v>4</v>
      </c>
      <c r="B3007" s="4" t="s">
        <v>5</v>
      </c>
      <c r="C3007" s="4" t="s">
        <v>10</v>
      </c>
    </row>
    <row r="3008" spans="1:15">
      <c r="A3008" t="n">
        <v>23117</v>
      </c>
      <c r="B3008" s="30" t="n">
        <v>16</v>
      </c>
      <c r="C3008" s="7" t="n">
        <v>0</v>
      </c>
    </row>
    <row r="3009" spans="1:8">
      <c r="A3009" t="s">
        <v>4</v>
      </c>
      <c r="B3009" s="4" t="s">
        <v>5</v>
      </c>
      <c r="C3009" s="4" t="s">
        <v>10</v>
      </c>
      <c r="D3009" s="4" t="s">
        <v>13</v>
      </c>
      <c r="E3009" s="4" t="s">
        <v>9</v>
      </c>
      <c r="F3009" s="4" t="s">
        <v>51</v>
      </c>
      <c r="G3009" s="4" t="s">
        <v>13</v>
      </c>
      <c r="H3009" s="4" t="s">
        <v>13</v>
      </c>
      <c r="I3009" s="4" t="s">
        <v>13</v>
      </c>
      <c r="J3009" s="4" t="s">
        <v>9</v>
      </c>
      <c r="K3009" s="4" t="s">
        <v>51</v>
      </c>
      <c r="L3009" s="4" t="s">
        <v>13</v>
      </c>
      <c r="M3009" s="4" t="s">
        <v>13</v>
      </c>
    </row>
    <row r="3010" spans="1:8">
      <c r="A3010" t="n">
        <v>23120</v>
      </c>
      <c r="B3010" s="31" t="n">
        <v>26</v>
      </c>
      <c r="C3010" s="7" t="n">
        <v>28</v>
      </c>
      <c r="D3010" s="7" t="n">
        <v>17</v>
      </c>
      <c r="E3010" s="7" t="n">
        <v>33410</v>
      </c>
      <c r="F3010" s="7" t="s">
        <v>279</v>
      </c>
      <c r="G3010" s="7" t="n">
        <v>2</v>
      </c>
      <c r="H3010" s="7" t="n">
        <v>3</v>
      </c>
      <c r="I3010" s="7" t="n">
        <v>17</v>
      </c>
      <c r="J3010" s="7" t="n">
        <v>33411</v>
      </c>
      <c r="K3010" s="7" t="s">
        <v>280</v>
      </c>
      <c r="L3010" s="7" t="n">
        <v>2</v>
      </c>
      <c r="M3010" s="7" t="n">
        <v>0</v>
      </c>
    </row>
    <row r="3011" spans="1:8">
      <c r="A3011" t="s">
        <v>4</v>
      </c>
      <c r="B3011" s="4" t="s">
        <v>5</v>
      </c>
    </row>
    <row r="3012" spans="1:8">
      <c r="A3012" t="n">
        <v>23277</v>
      </c>
      <c r="B3012" s="32" t="n">
        <v>28</v>
      </c>
    </row>
    <row r="3013" spans="1:8">
      <c r="A3013" t="s">
        <v>4</v>
      </c>
      <c r="B3013" s="4" t="s">
        <v>5</v>
      </c>
      <c r="C3013" s="4" t="s">
        <v>10</v>
      </c>
      <c r="D3013" s="4" t="s">
        <v>13</v>
      </c>
    </row>
    <row r="3014" spans="1:8">
      <c r="A3014" t="n">
        <v>23278</v>
      </c>
      <c r="B3014" s="33" t="n">
        <v>89</v>
      </c>
      <c r="C3014" s="7" t="n">
        <v>65533</v>
      </c>
      <c r="D3014" s="7" t="n">
        <v>1</v>
      </c>
    </row>
    <row r="3015" spans="1:8">
      <c r="A3015" t="s">
        <v>4</v>
      </c>
      <c r="B3015" s="4" t="s">
        <v>5</v>
      </c>
      <c r="C3015" s="4" t="s">
        <v>13</v>
      </c>
      <c r="D3015" s="4" t="s">
        <v>10</v>
      </c>
      <c r="E3015" s="4" t="s">
        <v>23</v>
      </c>
    </row>
    <row r="3016" spans="1:8">
      <c r="A3016" t="n">
        <v>23282</v>
      </c>
      <c r="B3016" s="26" t="n">
        <v>58</v>
      </c>
      <c r="C3016" s="7" t="n">
        <v>101</v>
      </c>
      <c r="D3016" s="7" t="n">
        <v>300</v>
      </c>
      <c r="E3016" s="7" t="n">
        <v>1</v>
      </c>
    </row>
    <row r="3017" spans="1:8">
      <c r="A3017" t="s">
        <v>4</v>
      </c>
      <c r="B3017" s="4" t="s">
        <v>5</v>
      </c>
      <c r="C3017" s="4" t="s">
        <v>13</v>
      </c>
      <c r="D3017" s="4" t="s">
        <v>10</v>
      </c>
    </row>
    <row r="3018" spans="1:8">
      <c r="A3018" t="n">
        <v>23290</v>
      </c>
      <c r="B3018" s="26" t="n">
        <v>58</v>
      </c>
      <c r="C3018" s="7" t="n">
        <v>254</v>
      </c>
      <c r="D3018" s="7" t="n">
        <v>0</v>
      </c>
    </row>
    <row r="3019" spans="1:8">
      <c r="A3019" t="s">
        <v>4</v>
      </c>
      <c r="B3019" s="4" t="s">
        <v>5</v>
      </c>
      <c r="C3019" s="4" t="s">
        <v>13</v>
      </c>
      <c r="D3019" s="4" t="s">
        <v>10</v>
      </c>
      <c r="E3019" s="4" t="s">
        <v>6</v>
      </c>
      <c r="F3019" s="4" t="s">
        <v>6</v>
      </c>
      <c r="G3019" s="4" t="s">
        <v>6</v>
      </c>
      <c r="H3019" s="4" t="s">
        <v>6</v>
      </c>
    </row>
    <row r="3020" spans="1:8">
      <c r="A3020" t="n">
        <v>23294</v>
      </c>
      <c r="B3020" s="29" t="n">
        <v>51</v>
      </c>
      <c r="C3020" s="7" t="n">
        <v>3</v>
      </c>
      <c r="D3020" s="7" t="n">
        <v>0</v>
      </c>
      <c r="E3020" s="7" t="s">
        <v>277</v>
      </c>
      <c r="F3020" s="7" t="s">
        <v>76</v>
      </c>
      <c r="G3020" s="7" t="s">
        <v>75</v>
      </c>
      <c r="H3020" s="7" t="s">
        <v>76</v>
      </c>
    </row>
    <row r="3021" spans="1:8">
      <c r="A3021" t="s">
        <v>4</v>
      </c>
      <c r="B3021" s="4" t="s">
        <v>5</v>
      </c>
      <c r="C3021" s="4" t="s">
        <v>13</v>
      </c>
      <c r="D3021" s="4" t="s">
        <v>10</v>
      </c>
      <c r="E3021" s="4" t="s">
        <v>6</v>
      </c>
      <c r="F3021" s="4" t="s">
        <v>6</v>
      </c>
      <c r="G3021" s="4" t="s">
        <v>6</v>
      </c>
      <c r="H3021" s="4" t="s">
        <v>6</v>
      </c>
    </row>
    <row r="3022" spans="1:8">
      <c r="A3022" t="n">
        <v>23307</v>
      </c>
      <c r="B3022" s="29" t="n">
        <v>51</v>
      </c>
      <c r="C3022" s="7" t="n">
        <v>3</v>
      </c>
      <c r="D3022" s="7" t="n">
        <v>18</v>
      </c>
      <c r="E3022" s="7" t="s">
        <v>104</v>
      </c>
      <c r="F3022" s="7" t="s">
        <v>74</v>
      </c>
      <c r="G3022" s="7" t="s">
        <v>75</v>
      </c>
      <c r="H3022" s="7" t="s">
        <v>76</v>
      </c>
    </row>
    <row r="3023" spans="1:8">
      <c r="A3023" t="s">
        <v>4</v>
      </c>
      <c r="B3023" s="4" t="s">
        <v>5</v>
      </c>
      <c r="C3023" s="4" t="s">
        <v>13</v>
      </c>
      <c r="D3023" s="4" t="s">
        <v>13</v>
      </c>
      <c r="E3023" s="4" t="s">
        <v>23</v>
      </c>
      <c r="F3023" s="4" t="s">
        <v>23</v>
      </c>
      <c r="G3023" s="4" t="s">
        <v>23</v>
      </c>
      <c r="H3023" s="4" t="s">
        <v>10</v>
      </c>
    </row>
    <row r="3024" spans="1:8">
      <c r="A3024" t="n">
        <v>23320</v>
      </c>
      <c r="B3024" s="50" t="n">
        <v>45</v>
      </c>
      <c r="C3024" s="7" t="n">
        <v>2</v>
      </c>
      <c r="D3024" s="7" t="n">
        <v>3</v>
      </c>
      <c r="E3024" s="7" t="n">
        <v>0.0500000007450581</v>
      </c>
      <c r="F3024" s="7" t="n">
        <v>9.25</v>
      </c>
      <c r="G3024" s="7" t="n">
        <v>289.700012207031</v>
      </c>
      <c r="H3024" s="7" t="n">
        <v>0</v>
      </c>
    </row>
    <row r="3025" spans="1:13">
      <c r="A3025" t="s">
        <v>4</v>
      </c>
      <c r="B3025" s="4" t="s">
        <v>5</v>
      </c>
      <c r="C3025" s="4" t="s">
        <v>13</v>
      </c>
      <c r="D3025" s="4" t="s">
        <v>13</v>
      </c>
      <c r="E3025" s="4" t="s">
        <v>23</v>
      </c>
      <c r="F3025" s="4" t="s">
        <v>23</v>
      </c>
      <c r="G3025" s="4" t="s">
        <v>23</v>
      </c>
      <c r="H3025" s="4" t="s">
        <v>10</v>
      </c>
      <c r="I3025" s="4" t="s">
        <v>13</v>
      </c>
    </row>
    <row r="3026" spans="1:13">
      <c r="A3026" t="n">
        <v>23337</v>
      </c>
      <c r="B3026" s="50" t="n">
        <v>45</v>
      </c>
      <c r="C3026" s="7" t="n">
        <v>4</v>
      </c>
      <c r="D3026" s="7" t="n">
        <v>3</v>
      </c>
      <c r="E3026" s="7" t="n">
        <v>5</v>
      </c>
      <c r="F3026" s="7" t="n">
        <v>-15</v>
      </c>
      <c r="G3026" s="7" t="n">
        <v>-5</v>
      </c>
      <c r="H3026" s="7" t="n">
        <v>0</v>
      </c>
      <c r="I3026" s="7" t="n">
        <v>0</v>
      </c>
    </row>
    <row r="3027" spans="1:13">
      <c r="A3027" t="s">
        <v>4</v>
      </c>
      <c r="B3027" s="4" t="s">
        <v>5</v>
      </c>
      <c r="C3027" s="4" t="s">
        <v>13</v>
      </c>
      <c r="D3027" s="4" t="s">
        <v>13</v>
      </c>
      <c r="E3027" s="4" t="s">
        <v>23</v>
      </c>
      <c r="F3027" s="4" t="s">
        <v>10</v>
      </c>
    </row>
    <row r="3028" spans="1:13">
      <c r="A3028" t="n">
        <v>23355</v>
      </c>
      <c r="B3028" s="50" t="n">
        <v>45</v>
      </c>
      <c r="C3028" s="7" t="n">
        <v>5</v>
      </c>
      <c r="D3028" s="7" t="n">
        <v>3</v>
      </c>
      <c r="E3028" s="7" t="n">
        <v>1.79999995231628</v>
      </c>
      <c r="F3028" s="7" t="n">
        <v>0</v>
      </c>
    </row>
    <row r="3029" spans="1:13">
      <c r="A3029" t="s">
        <v>4</v>
      </c>
      <c r="B3029" s="4" t="s">
        <v>5</v>
      </c>
      <c r="C3029" s="4" t="s">
        <v>13</v>
      </c>
      <c r="D3029" s="4" t="s">
        <v>13</v>
      </c>
      <c r="E3029" s="4" t="s">
        <v>23</v>
      </c>
      <c r="F3029" s="4" t="s">
        <v>10</v>
      </c>
    </row>
    <row r="3030" spans="1:13">
      <c r="A3030" t="n">
        <v>23364</v>
      </c>
      <c r="B3030" s="50" t="n">
        <v>45</v>
      </c>
      <c r="C3030" s="7" t="n">
        <v>5</v>
      </c>
      <c r="D3030" s="7" t="n">
        <v>3</v>
      </c>
      <c r="E3030" s="7" t="n">
        <v>2</v>
      </c>
      <c r="F3030" s="7" t="n">
        <v>3000</v>
      </c>
    </row>
    <row r="3031" spans="1:13">
      <c r="A3031" t="s">
        <v>4</v>
      </c>
      <c r="B3031" s="4" t="s">
        <v>5</v>
      </c>
      <c r="C3031" s="4" t="s">
        <v>13</v>
      </c>
      <c r="D3031" s="4" t="s">
        <v>13</v>
      </c>
      <c r="E3031" s="4" t="s">
        <v>23</v>
      </c>
      <c r="F3031" s="4" t="s">
        <v>10</v>
      </c>
    </row>
    <row r="3032" spans="1:13">
      <c r="A3032" t="n">
        <v>23373</v>
      </c>
      <c r="B3032" s="50" t="n">
        <v>45</v>
      </c>
      <c r="C3032" s="7" t="n">
        <v>11</v>
      </c>
      <c r="D3032" s="7" t="n">
        <v>3</v>
      </c>
      <c r="E3032" s="7" t="n">
        <v>34.5999984741211</v>
      </c>
      <c r="F3032" s="7" t="n">
        <v>0</v>
      </c>
    </row>
    <row r="3033" spans="1:13">
      <c r="A3033" t="s">
        <v>4</v>
      </c>
      <c r="B3033" s="4" t="s">
        <v>5</v>
      </c>
      <c r="C3033" s="4" t="s">
        <v>13</v>
      </c>
    </row>
    <row r="3034" spans="1:13">
      <c r="A3034" t="n">
        <v>23382</v>
      </c>
      <c r="B3034" s="49" t="n">
        <v>116</v>
      </c>
      <c r="C3034" s="7" t="n">
        <v>0</v>
      </c>
    </row>
    <row r="3035" spans="1:13">
      <c r="A3035" t="s">
        <v>4</v>
      </c>
      <c r="B3035" s="4" t="s">
        <v>5</v>
      </c>
      <c r="C3035" s="4" t="s">
        <v>13</v>
      </c>
      <c r="D3035" s="4" t="s">
        <v>10</v>
      </c>
    </row>
    <row r="3036" spans="1:13">
      <c r="A3036" t="n">
        <v>23384</v>
      </c>
      <c r="B3036" s="49" t="n">
        <v>116</v>
      </c>
      <c r="C3036" s="7" t="n">
        <v>2</v>
      </c>
      <c r="D3036" s="7" t="n">
        <v>1</v>
      </c>
    </row>
    <row r="3037" spans="1:13">
      <c r="A3037" t="s">
        <v>4</v>
      </c>
      <c r="B3037" s="4" t="s">
        <v>5</v>
      </c>
      <c r="C3037" s="4" t="s">
        <v>13</v>
      </c>
      <c r="D3037" s="4" t="s">
        <v>9</v>
      </c>
    </row>
    <row r="3038" spans="1:13">
      <c r="A3038" t="n">
        <v>23388</v>
      </c>
      <c r="B3038" s="49" t="n">
        <v>116</v>
      </c>
      <c r="C3038" s="7" t="n">
        <v>5</v>
      </c>
      <c r="D3038" s="7" t="n">
        <v>1106247680</v>
      </c>
    </row>
    <row r="3039" spans="1:13">
      <c r="A3039" t="s">
        <v>4</v>
      </c>
      <c r="B3039" s="4" t="s">
        <v>5</v>
      </c>
      <c r="C3039" s="4" t="s">
        <v>13</v>
      </c>
      <c r="D3039" s="4" t="s">
        <v>10</v>
      </c>
    </row>
    <row r="3040" spans="1:13">
      <c r="A3040" t="n">
        <v>23394</v>
      </c>
      <c r="B3040" s="49" t="n">
        <v>116</v>
      </c>
      <c r="C3040" s="7" t="n">
        <v>6</v>
      </c>
      <c r="D3040" s="7" t="n">
        <v>1</v>
      </c>
    </row>
    <row r="3041" spans="1:9">
      <c r="A3041" t="s">
        <v>4</v>
      </c>
      <c r="B3041" s="4" t="s">
        <v>5</v>
      </c>
      <c r="C3041" s="4" t="s">
        <v>13</v>
      </c>
      <c r="D3041" s="4" t="s">
        <v>10</v>
      </c>
    </row>
    <row r="3042" spans="1:9">
      <c r="A3042" t="n">
        <v>23398</v>
      </c>
      <c r="B3042" s="26" t="n">
        <v>58</v>
      </c>
      <c r="C3042" s="7" t="n">
        <v>255</v>
      </c>
      <c r="D3042" s="7" t="n">
        <v>0</v>
      </c>
    </row>
    <row r="3043" spans="1:9">
      <c r="A3043" t="s">
        <v>4</v>
      </c>
      <c r="B3043" s="4" t="s">
        <v>5</v>
      </c>
      <c r="C3043" s="4" t="s">
        <v>10</v>
      </c>
    </row>
    <row r="3044" spans="1:9">
      <c r="A3044" t="n">
        <v>23402</v>
      </c>
      <c r="B3044" s="30" t="n">
        <v>16</v>
      </c>
      <c r="C3044" s="7" t="n">
        <v>300</v>
      </c>
    </row>
    <row r="3045" spans="1:9">
      <c r="A3045" t="s">
        <v>4</v>
      </c>
      <c r="B3045" s="4" t="s">
        <v>5</v>
      </c>
      <c r="C3045" s="4" t="s">
        <v>13</v>
      </c>
      <c r="D3045" s="4" t="s">
        <v>10</v>
      </c>
      <c r="E3045" s="4" t="s">
        <v>6</v>
      </c>
    </row>
    <row r="3046" spans="1:9">
      <c r="A3046" t="n">
        <v>23405</v>
      </c>
      <c r="B3046" s="29" t="n">
        <v>51</v>
      </c>
      <c r="C3046" s="7" t="n">
        <v>4</v>
      </c>
      <c r="D3046" s="7" t="n">
        <v>18</v>
      </c>
      <c r="E3046" s="7" t="s">
        <v>231</v>
      </c>
    </row>
    <row r="3047" spans="1:9">
      <c r="A3047" t="s">
        <v>4</v>
      </c>
      <c r="B3047" s="4" t="s">
        <v>5</v>
      </c>
      <c r="C3047" s="4" t="s">
        <v>10</v>
      </c>
    </row>
    <row r="3048" spans="1:9">
      <c r="A3048" t="n">
        <v>23418</v>
      </c>
      <c r="B3048" s="30" t="n">
        <v>16</v>
      </c>
      <c r="C3048" s="7" t="n">
        <v>0</v>
      </c>
    </row>
    <row r="3049" spans="1:9">
      <c r="A3049" t="s">
        <v>4</v>
      </c>
      <c r="B3049" s="4" t="s">
        <v>5</v>
      </c>
      <c r="C3049" s="4" t="s">
        <v>10</v>
      </c>
      <c r="D3049" s="4" t="s">
        <v>13</v>
      </c>
      <c r="E3049" s="4" t="s">
        <v>9</v>
      </c>
      <c r="F3049" s="4" t="s">
        <v>51</v>
      </c>
      <c r="G3049" s="4" t="s">
        <v>13</v>
      </c>
      <c r="H3049" s="4" t="s">
        <v>13</v>
      </c>
    </row>
    <row r="3050" spans="1:9">
      <c r="A3050" t="n">
        <v>23421</v>
      </c>
      <c r="B3050" s="31" t="n">
        <v>26</v>
      </c>
      <c r="C3050" s="7" t="n">
        <v>18</v>
      </c>
      <c r="D3050" s="7" t="n">
        <v>17</v>
      </c>
      <c r="E3050" s="7" t="n">
        <v>17428</v>
      </c>
      <c r="F3050" s="7" t="s">
        <v>281</v>
      </c>
      <c r="G3050" s="7" t="n">
        <v>2</v>
      </c>
      <c r="H3050" s="7" t="n">
        <v>0</v>
      </c>
    </row>
    <row r="3051" spans="1:9">
      <c r="A3051" t="s">
        <v>4</v>
      </c>
      <c r="B3051" s="4" t="s">
        <v>5</v>
      </c>
    </row>
    <row r="3052" spans="1:9">
      <c r="A3052" t="n">
        <v>23438</v>
      </c>
      <c r="B3052" s="32" t="n">
        <v>28</v>
      </c>
    </row>
    <row r="3053" spans="1:9">
      <c r="A3053" t="s">
        <v>4</v>
      </c>
      <c r="B3053" s="4" t="s">
        <v>5</v>
      </c>
      <c r="C3053" s="4" t="s">
        <v>13</v>
      </c>
      <c r="D3053" s="4" t="s">
        <v>10</v>
      </c>
      <c r="E3053" s="4" t="s">
        <v>6</v>
      </c>
    </row>
    <row r="3054" spans="1:9">
      <c r="A3054" t="n">
        <v>23439</v>
      </c>
      <c r="B3054" s="29" t="n">
        <v>51</v>
      </c>
      <c r="C3054" s="7" t="n">
        <v>4</v>
      </c>
      <c r="D3054" s="7" t="n">
        <v>999</v>
      </c>
      <c r="E3054" s="7" t="s">
        <v>282</v>
      </c>
    </row>
    <row r="3055" spans="1:9">
      <c r="A3055" t="s">
        <v>4</v>
      </c>
      <c r="B3055" s="4" t="s">
        <v>5</v>
      </c>
      <c r="C3055" s="4" t="s">
        <v>10</v>
      </c>
    </row>
    <row r="3056" spans="1:9">
      <c r="A3056" t="n">
        <v>23452</v>
      </c>
      <c r="B3056" s="30" t="n">
        <v>16</v>
      </c>
      <c r="C3056" s="7" t="n">
        <v>0</v>
      </c>
    </row>
    <row r="3057" spans="1:8">
      <c r="A3057" t="s">
        <v>4</v>
      </c>
      <c r="B3057" s="4" t="s">
        <v>5</v>
      </c>
      <c r="C3057" s="4" t="s">
        <v>10</v>
      </c>
      <c r="D3057" s="4" t="s">
        <v>13</v>
      </c>
      <c r="E3057" s="4" t="s">
        <v>9</v>
      </c>
      <c r="F3057" s="4" t="s">
        <v>51</v>
      </c>
      <c r="G3057" s="4" t="s">
        <v>13</v>
      </c>
      <c r="H3057" s="4" t="s">
        <v>13</v>
      </c>
    </row>
    <row r="3058" spans="1:8">
      <c r="A3058" t="n">
        <v>23455</v>
      </c>
      <c r="B3058" s="31" t="n">
        <v>26</v>
      </c>
      <c r="C3058" s="7" t="n">
        <v>999</v>
      </c>
      <c r="D3058" s="7" t="n">
        <v>17</v>
      </c>
      <c r="E3058" s="7" t="n">
        <v>52771</v>
      </c>
      <c r="F3058" s="7" t="s">
        <v>283</v>
      </c>
      <c r="G3058" s="7" t="n">
        <v>2</v>
      </c>
      <c r="H3058" s="7" t="n">
        <v>0</v>
      </c>
    </row>
    <row r="3059" spans="1:8">
      <c r="A3059" t="s">
        <v>4</v>
      </c>
      <c r="B3059" s="4" t="s">
        <v>5</v>
      </c>
    </row>
    <row r="3060" spans="1:8">
      <c r="A3060" t="n">
        <v>23497</v>
      </c>
      <c r="B3060" s="32" t="n">
        <v>28</v>
      </c>
    </row>
    <row r="3061" spans="1:8">
      <c r="A3061" t="s">
        <v>4</v>
      </c>
      <c r="B3061" s="4" t="s">
        <v>5</v>
      </c>
      <c r="C3061" s="4" t="s">
        <v>13</v>
      </c>
      <c r="D3061" s="4" t="s">
        <v>10</v>
      </c>
      <c r="E3061" s="4" t="s">
        <v>6</v>
      </c>
    </row>
    <row r="3062" spans="1:8">
      <c r="A3062" t="n">
        <v>23498</v>
      </c>
      <c r="B3062" s="29" t="n">
        <v>51</v>
      </c>
      <c r="C3062" s="7" t="n">
        <v>4</v>
      </c>
      <c r="D3062" s="7" t="n">
        <v>18</v>
      </c>
      <c r="E3062" s="7" t="s">
        <v>114</v>
      </c>
    </row>
    <row r="3063" spans="1:8">
      <c r="A3063" t="s">
        <v>4</v>
      </c>
      <c r="B3063" s="4" t="s">
        <v>5</v>
      </c>
      <c r="C3063" s="4" t="s">
        <v>10</v>
      </c>
    </row>
    <row r="3064" spans="1:8">
      <c r="A3064" t="n">
        <v>23512</v>
      </c>
      <c r="B3064" s="30" t="n">
        <v>16</v>
      </c>
      <c r="C3064" s="7" t="n">
        <v>0</v>
      </c>
    </row>
    <row r="3065" spans="1:8">
      <c r="A3065" t="s">
        <v>4</v>
      </c>
      <c r="B3065" s="4" t="s">
        <v>5</v>
      </c>
      <c r="C3065" s="4" t="s">
        <v>10</v>
      </c>
      <c r="D3065" s="4" t="s">
        <v>13</v>
      </c>
      <c r="E3065" s="4" t="s">
        <v>9</v>
      </c>
      <c r="F3065" s="4" t="s">
        <v>51</v>
      </c>
      <c r="G3065" s="4" t="s">
        <v>13</v>
      </c>
      <c r="H3065" s="4" t="s">
        <v>13</v>
      </c>
    </row>
    <row r="3066" spans="1:8">
      <c r="A3066" t="n">
        <v>23515</v>
      </c>
      <c r="B3066" s="31" t="n">
        <v>26</v>
      </c>
      <c r="C3066" s="7" t="n">
        <v>18</v>
      </c>
      <c r="D3066" s="7" t="n">
        <v>17</v>
      </c>
      <c r="E3066" s="7" t="n">
        <v>17429</v>
      </c>
      <c r="F3066" s="7" t="s">
        <v>284</v>
      </c>
      <c r="G3066" s="7" t="n">
        <v>2</v>
      </c>
      <c r="H3066" s="7" t="n">
        <v>0</v>
      </c>
    </row>
    <row r="3067" spans="1:8">
      <c r="A3067" t="s">
        <v>4</v>
      </c>
      <c r="B3067" s="4" t="s">
        <v>5</v>
      </c>
    </row>
    <row r="3068" spans="1:8">
      <c r="A3068" t="n">
        <v>23534</v>
      </c>
      <c r="B3068" s="32" t="n">
        <v>28</v>
      </c>
    </row>
    <row r="3069" spans="1:8">
      <c r="A3069" t="s">
        <v>4</v>
      </c>
      <c r="B3069" s="4" t="s">
        <v>5</v>
      </c>
      <c r="C3069" s="4" t="s">
        <v>13</v>
      </c>
      <c r="D3069" s="4" t="s">
        <v>10</v>
      </c>
      <c r="E3069" s="4" t="s">
        <v>6</v>
      </c>
      <c r="F3069" s="4" t="s">
        <v>6</v>
      </c>
      <c r="G3069" s="4" t="s">
        <v>6</v>
      </c>
      <c r="H3069" s="4" t="s">
        <v>6</v>
      </c>
    </row>
    <row r="3070" spans="1:8">
      <c r="A3070" t="n">
        <v>23535</v>
      </c>
      <c r="B3070" s="29" t="n">
        <v>51</v>
      </c>
      <c r="C3070" s="7" t="n">
        <v>3</v>
      </c>
      <c r="D3070" s="7" t="n">
        <v>999</v>
      </c>
      <c r="E3070" s="7" t="s">
        <v>101</v>
      </c>
      <c r="F3070" s="7" t="s">
        <v>74</v>
      </c>
      <c r="G3070" s="7" t="s">
        <v>75</v>
      </c>
      <c r="H3070" s="7" t="s">
        <v>76</v>
      </c>
    </row>
    <row r="3071" spans="1:8">
      <c r="A3071" t="s">
        <v>4</v>
      </c>
      <c r="B3071" s="4" t="s">
        <v>5</v>
      </c>
      <c r="C3071" s="4" t="s">
        <v>13</v>
      </c>
      <c r="D3071" s="4" t="s">
        <v>13</v>
      </c>
      <c r="E3071" s="4" t="s">
        <v>23</v>
      </c>
      <c r="F3071" s="4" t="s">
        <v>23</v>
      </c>
      <c r="G3071" s="4" t="s">
        <v>23</v>
      </c>
      <c r="H3071" s="4" t="s">
        <v>10</v>
      </c>
    </row>
    <row r="3072" spans="1:8">
      <c r="A3072" t="n">
        <v>23548</v>
      </c>
      <c r="B3072" s="50" t="n">
        <v>45</v>
      </c>
      <c r="C3072" s="7" t="n">
        <v>2</v>
      </c>
      <c r="D3072" s="7" t="n">
        <v>3</v>
      </c>
      <c r="E3072" s="7" t="n">
        <v>0.579999983310699</v>
      </c>
      <c r="F3072" s="7" t="n">
        <v>9.25</v>
      </c>
      <c r="G3072" s="7" t="n">
        <v>288.119995117188</v>
      </c>
      <c r="H3072" s="7" t="n">
        <v>5000</v>
      </c>
    </row>
    <row r="3073" spans="1:8">
      <c r="A3073" t="s">
        <v>4</v>
      </c>
      <c r="B3073" s="4" t="s">
        <v>5</v>
      </c>
      <c r="C3073" s="4" t="s">
        <v>13</v>
      </c>
      <c r="D3073" s="4" t="s">
        <v>13</v>
      </c>
      <c r="E3073" s="4" t="s">
        <v>23</v>
      </c>
      <c r="F3073" s="4" t="s">
        <v>23</v>
      </c>
      <c r="G3073" s="4" t="s">
        <v>23</v>
      </c>
      <c r="H3073" s="4" t="s">
        <v>10</v>
      </c>
      <c r="I3073" s="4" t="s">
        <v>13</v>
      </c>
    </row>
    <row r="3074" spans="1:8">
      <c r="A3074" t="n">
        <v>23565</v>
      </c>
      <c r="B3074" s="50" t="n">
        <v>45</v>
      </c>
      <c r="C3074" s="7" t="n">
        <v>4</v>
      </c>
      <c r="D3074" s="7" t="n">
        <v>3</v>
      </c>
      <c r="E3074" s="7" t="n">
        <v>5</v>
      </c>
      <c r="F3074" s="7" t="n">
        <v>222.570007324219</v>
      </c>
      <c r="G3074" s="7" t="n">
        <v>-5</v>
      </c>
      <c r="H3074" s="7" t="n">
        <v>5000</v>
      </c>
      <c r="I3074" s="7" t="n">
        <v>1</v>
      </c>
    </row>
    <row r="3075" spans="1:8">
      <c r="A3075" t="s">
        <v>4</v>
      </c>
      <c r="B3075" s="4" t="s">
        <v>5</v>
      </c>
      <c r="C3075" s="4" t="s">
        <v>13</v>
      </c>
      <c r="D3075" s="4" t="s">
        <v>13</v>
      </c>
      <c r="E3075" s="4" t="s">
        <v>23</v>
      </c>
      <c r="F3075" s="4" t="s">
        <v>10</v>
      </c>
    </row>
    <row r="3076" spans="1:8">
      <c r="A3076" t="n">
        <v>23583</v>
      </c>
      <c r="B3076" s="50" t="n">
        <v>45</v>
      </c>
      <c r="C3076" s="7" t="n">
        <v>5</v>
      </c>
      <c r="D3076" s="7" t="n">
        <v>3</v>
      </c>
      <c r="E3076" s="7" t="n">
        <v>2</v>
      </c>
      <c r="F3076" s="7" t="n">
        <v>5000</v>
      </c>
    </row>
    <row r="3077" spans="1:8">
      <c r="A3077" t="s">
        <v>4</v>
      </c>
      <c r="B3077" s="4" t="s">
        <v>5</v>
      </c>
      <c r="C3077" s="4" t="s">
        <v>13</v>
      </c>
      <c r="D3077" s="4" t="s">
        <v>13</v>
      </c>
      <c r="E3077" s="4" t="s">
        <v>23</v>
      </c>
      <c r="F3077" s="4" t="s">
        <v>23</v>
      </c>
      <c r="G3077" s="4" t="s">
        <v>23</v>
      </c>
      <c r="H3077" s="4" t="s">
        <v>10</v>
      </c>
    </row>
    <row r="3078" spans="1:8">
      <c r="A3078" t="n">
        <v>23592</v>
      </c>
      <c r="B3078" s="50" t="n">
        <v>45</v>
      </c>
      <c r="C3078" s="7" t="n">
        <v>2</v>
      </c>
      <c r="D3078" s="7" t="n">
        <v>3</v>
      </c>
      <c r="E3078" s="7" t="n">
        <v>0.550000011920929</v>
      </c>
      <c r="F3078" s="7" t="n">
        <v>9.25</v>
      </c>
      <c r="G3078" s="7" t="n">
        <v>288.290008544922</v>
      </c>
      <c r="H3078" s="7" t="n">
        <v>3000</v>
      </c>
    </row>
    <row r="3079" spans="1:8">
      <c r="A3079" t="s">
        <v>4</v>
      </c>
      <c r="B3079" s="4" t="s">
        <v>5</v>
      </c>
      <c r="C3079" s="4" t="s">
        <v>13</v>
      </c>
      <c r="D3079" s="4" t="s">
        <v>13</v>
      </c>
      <c r="E3079" s="4" t="s">
        <v>23</v>
      </c>
      <c r="F3079" s="4" t="s">
        <v>23</v>
      </c>
      <c r="G3079" s="4" t="s">
        <v>23</v>
      </c>
      <c r="H3079" s="4" t="s">
        <v>10</v>
      </c>
      <c r="I3079" s="4" t="s">
        <v>13</v>
      </c>
    </row>
    <row r="3080" spans="1:8">
      <c r="A3080" t="n">
        <v>23609</v>
      </c>
      <c r="B3080" s="50" t="n">
        <v>45</v>
      </c>
      <c r="C3080" s="7" t="n">
        <v>4</v>
      </c>
      <c r="D3080" s="7" t="n">
        <v>3</v>
      </c>
      <c r="E3080" s="7" t="n">
        <v>5</v>
      </c>
      <c r="F3080" s="7" t="n">
        <v>248.240005493164</v>
      </c>
      <c r="G3080" s="7" t="n">
        <v>-5</v>
      </c>
      <c r="H3080" s="7" t="n">
        <v>3000</v>
      </c>
      <c r="I3080" s="7" t="n">
        <v>1</v>
      </c>
    </row>
    <row r="3081" spans="1:8">
      <c r="A3081" t="s">
        <v>4</v>
      </c>
      <c r="B3081" s="4" t="s">
        <v>5</v>
      </c>
      <c r="C3081" s="4" t="s">
        <v>13</v>
      </c>
      <c r="D3081" s="4" t="s">
        <v>13</v>
      </c>
      <c r="E3081" s="4" t="s">
        <v>23</v>
      </c>
      <c r="F3081" s="4" t="s">
        <v>10</v>
      </c>
    </row>
    <row r="3082" spans="1:8">
      <c r="A3082" t="n">
        <v>23627</v>
      </c>
      <c r="B3082" s="50" t="n">
        <v>45</v>
      </c>
      <c r="C3082" s="7" t="n">
        <v>5</v>
      </c>
      <c r="D3082" s="7" t="n">
        <v>3</v>
      </c>
      <c r="E3082" s="7" t="n">
        <v>2</v>
      </c>
      <c r="F3082" s="7" t="n">
        <v>3000</v>
      </c>
    </row>
    <row r="3083" spans="1:8">
      <c r="A3083" t="s">
        <v>4</v>
      </c>
      <c r="B3083" s="4" t="s">
        <v>5</v>
      </c>
      <c r="C3083" s="4" t="s">
        <v>10</v>
      </c>
      <c r="D3083" s="4" t="s">
        <v>13</v>
      </c>
      <c r="E3083" s="4" t="s">
        <v>6</v>
      </c>
      <c r="F3083" s="4" t="s">
        <v>23</v>
      </c>
      <c r="G3083" s="4" t="s">
        <v>23</v>
      </c>
      <c r="H3083" s="4" t="s">
        <v>23</v>
      </c>
    </row>
    <row r="3084" spans="1:8">
      <c r="A3084" t="n">
        <v>23636</v>
      </c>
      <c r="B3084" s="41" t="n">
        <v>48</v>
      </c>
      <c r="C3084" s="7" t="n">
        <v>999</v>
      </c>
      <c r="D3084" s="7" t="n">
        <v>0</v>
      </c>
      <c r="E3084" s="7" t="s">
        <v>136</v>
      </c>
      <c r="F3084" s="7" t="n">
        <v>-1</v>
      </c>
      <c r="G3084" s="7" t="n">
        <v>1</v>
      </c>
      <c r="H3084" s="7" t="n">
        <v>0</v>
      </c>
    </row>
    <row r="3085" spans="1:8">
      <c r="A3085" t="s">
        <v>4</v>
      </c>
      <c r="B3085" s="4" t="s">
        <v>5</v>
      </c>
      <c r="C3085" s="4" t="s">
        <v>10</v>
      </c>
    </row>
    <row r="3086" spans="1:8">
      <c r="A3086" t="n">
        <v>23667</v>
      </c>
      <c r="B3086" s="30" t="n">
        <v>16</v>
      </c>
      <c r="C3086" s="7" t="n">
        <v>2000</v>
      </c>
    </row>
    <row r="3087" spans="1:8">
      <c r="A3087" t="s">
        <v>4</v>
      </c>
      <c r="B3087" s="4" t="s">
        <v>5</v>
      </c>
      <c r="C3087" s="4" t="s">
        <v>10</v>
      </c>
      <c r="D3087" s="4" t="s">
        <v>23</v>
      </c>
      <c r="E3087" s="4" t="s">
        <v>9</v>
      </c>
      <c r="F3087" s="4" t="s">
        <v>23</v>
      </c>
      <c r="G3087" s="4" t="s">
        <v>23</v>
      </c>
      <c r="H3087" s="4" t="s">
        <v>13</v>
      </c>
    </row>
    <row r="3088" spans="1:8">
      <c r="A3088" t="n">
        <v>23670</v>
      </c>
      <c r="B3088" s="70" t="n">
        <v>100</v>
      </c>
      <c r="C3088" s="7" t="n">
        <v>999</v>
      </c>
      <c r="D3088" s="7" t="n">
        <v>0</v>
      </c>
      <c r="E3088" s="7" t="n">
        <v>1090519040</v>
      </c>
      <c r="F3088" s="7" t="n">
        <v>288.220001220703</v>
      </c>
      <c r="G3088" s="7" t="n">
        <v>10</v>
      </c>
      <c r="H3088" s="7" t="n">
        <v>0</v>
      </c>
    </row>
    <row r="3089" spans="1:9">
      <c r="A3089" t="s">
        <v>4</v>
      </c>
      <c r="B3089" s="4" t="s">
        <v>5</v>
      </c>
      <c r="C3089" s="4" t="s">
        <v>10</v>
      </c>
      <c r="D3089" s="4" t="s">
        <v>13</v>
      </c>
    </row>
    <row r="3090" spans="1:9">
      <c r="A3090" t="n">
        <v>23690</v>
      </c>
      <c r="B3090" s="71" t="n">
        <v>96</v>
      </c>
      <c r="C3090" s="7" t="n">
        <v>999</v>
      </c>
      <c r="D3090" s="7" t="n">
        <v>1</v>
      </c>
    </row>
    <row r="3091" spans="1:9">
      <c r="A3091" t="s">
        <v>4</v>
      </c>
      <c r="B3091" s="4" t="s">
        <v>5</v>
      </c>
      <c r="C3091" s="4" t="s">
        <v>10</v>
      </c>
      <c r="D3091" s="4" t="s">
        <v>13</v>
      </c>
      <c r="E3091" s="4" t="s">
        <v>23</v>
      </c>
      <c r="F3091" s="4" t="s">
        <v>23</v>
      </c>
      <c r="G3091" s="4" t="s">
        <v>23</v>
      </c>
    </row>
    <row r="3092" spans="1:9">
      <c r="A3092" t="n">
        <v>23694</v>
      </c>
      <c r="B3092" s="71" t="n">
        <v>96</v>
      </c>
      <c r="C3092" s="7" t="n">
        <v>999</v>
      </c>
      <c r="D3092" s="7" t="n">
        <v>2</v>
      </c>
      <c r="E3092" s="7" t="n">
        <v>0</v>
      </c>
      <c r="F3092" s="7" t="n">
        <v>8</v>
      </c>
      <c r="G3092" s="7" t="n">
        <v>288.200012207031</v>
      </c>
    </row>
    <row r="3093" spans="1:9">
      <c r="A3093" t="s">
        <v>4</v>
      </c>
      <c r="B3093" s="4" t="s">
        <v>5</v>
      </c>
      <c r="C3093" s="4" t="s">
        <v>10</v>
      </c>
      <c r="D3093" s="4" t="s">
        <v>13</v>
      </c>
      <c r="E3093" s="4" t="s">
        <v>23</v>
      </c>
      <c r="F3093" s="4" t="s">
        <v>23</v>
      </c>
      <c r="G3093" s="4" t="s">
        <v>23</v>
      </c>
    </row>
    <row r="3094" spans="1:9">
      <c r="A3094" t="n">
        <v>23710</v>
      </c>
      <c r="B3094" s="71" t="n">
        <v>96</v>
      </c>
      <c r="C3094" s="7" t="n">
        <v>999</v>
      </c>
      <c r="D3094" s="7" t="n">
        <v>2</v>
      </c>
      <c r="E3094" s="7" t="n">
        <v>0.600000023841858</v>
      </c>
      <c r="F3094" s="7" t="n">
        <v>8</v>
      </c>
      <c r="G3094" s="7" t="n">
        <v>287.899993896484</v>
      </c>
    </row>
    <row r="3095" spans="1:9">
      <c r="A3095" t="s">
        <v>4</v>
      </c>
      <c r="B3095" s="4" t="s">
        <v>5</v>
      </c>
      <c r="C3095" s="4" t="s">
        <v>10</v>
      </c>
      <c r="D3095" s="4" t="s">
        <v>13</v>
      </c>
      <c r="E3095" s="4" t="s">
        <v>9</v>
      </c>
      <c r="F3095" s="4" t="s">
        <v>13</v>
      </c>
      <c r="G3095" s="4" t="s">
        <v>10</v>
      </c>
    </row>
    <row r="3096" spans="1:9">
      <c r="A3096" t="n">
        <v>23726</v>
      </c>
      <c r="B3096" s="71" t="n">
        <v>96</v>
      </c>
      <c r="C3096" s="7" t="n">
        <v>999</v>
      </c>
      <c r="D3096" s="7" t="n">
        <v>0</v>
      </c>
      <c r="E3096" s="7" t="n">
        <v>1069547520</v>
      </c>
      <c r="F3096" s="7" t="n">
        <v>1</v>
      </c>
      <c r="G3096" s="7" t="n">
        <v>0</v>
      </c>
    </row>
    <row r="3097" spans="1:9">
      <c r="A3097" t="s">
        <v>4</v>
      </c>
      <c r="B3097" s="4" t="s">
        <v>5</v>
      </c>
      <c r="C3097" s="4" t="s">
        <v>10</v>
      </c>
      <c r="D3097" s="4" t="s">
        <v>13</v>
      </c>
    </row>
    <row r="3098" spans="1:9">
      <c r="A3098" t="n">
        <v>23737</v>
      </c>
      <c r="B3098" s="58" t="n">
        <v>56</v>
      </c>
      <c r="C3098" s="7" t="n">
        <v>999</v>
      </c>
      <c r="D3098" s="7" t="n">
        <v>0</v>
      </c>
    </row>
    <row r="3099" spans="1:9">
      <c r="A3099" t="s">
        <v>4</v>
      </c>
      <c r="B3099" s="4" t="s">
        <v>5</v>
      </c>
      <c r="C3099" s="4" t="s">
        <v>10</v>
      </c>
      <c r="D3099" s="4" t="s">
        <v>23</v>
      </c>
      <c r="E3099" s="4" t="s">
        <v>23</v>
      </c>
      <c r="F3099" s="4" t="s">
        <v>13</v>
      </c>
    </row>
    <row r="3100" spans="1:9">
      <c r="A3100" t="n">
        <v>23741</v>
      </c>
      <c r="B3100" s="55" t="n">
        <v>52</v>
      </c>
      <c r="C3100" s="7" t="n">
        <v>999</v>
      </c>
      <c r="D3100" s="7" t="n">
        <v>0</v>
      </c>
      <c r="E3100" s="7" t="n">
        <v>10</v>
      </c>
      <c r="F3100" s="7" t="n">
        <v>0</v>
      </c>
    </row>
    <row r="3101" spans="1:9">
      <c r="A3101" t="s">
        <v>4</v>
      </c>
      <c r="B3101" s="4" t="s">
        <v>5</v>
      </c>
      <c r="C3101" s="4" t="s">
        <v>10</v>
      </c>
      <c r="D3101" s="4" t="s">
        <v>23</v>
      </c>
      <c r="E3101" s="4" t="s">
        <v>23</v>
      </c>
      <c r="F3101" s="4" t="s">
        <v>13</v>
      </c>
    </row>
    <row r="3102" spans="1:9">
      <c r="A3102" t="n">
        <v>23753</v>
      </c>
      <c r="B3102" s="55" t="n">
        <v>52</v>
      </c>
      <c r="C3102" s="7" t="n">
        <v>18</v>
      </c>
      <c r="D3102" s="7" t="n">
        <v>0</v>
      </c>
      <c r="E3102" s="7" t="n">
        <v>10</v>
      </c>
      <c r="F3102" s="7" t="n">
        <v>0</v>
      </c>
    </row>
    <row r="3103" spans="1:9">
      <c r="A3103" t="s">
        <v>4</v>
      </c>
      <c r="B3103" s="4" t="s">
        <v>5</v>
      </c>
      <c r="C3103" s="4" t="s">
        <v>10</v>
      </c>
    </row>
    <row r="3104" spans="1:9">
      <c r="A3104" t="n">
        <v>23765</v>
      </c>
      <c r="B3104" s="52" t="n">
        <v>54</v>
      </c>
      <c r="C3104" s="7" t="n">
        <v>999</v>
      </c>
    </row>
    <row r="3105" spans="1:7">
      <c r="A3105" t="s">
        <v>4</v>
      </c>
      <c r="B3105" s="4" t="s">
        <v>5</v>
      </c>
      <c r="C3105" s="4" t="s">
        <v>10</v>
      </c>
    </row>
    <row r="3106" spans="1:7">
      <c r="A3106" t="n">
        <v>23768</v>
      </c>
      <c r="B3106" s="52" t="n">
        <v>54</v>
      </c>
      <c r="C3106" s="7" t="n">
        <v>18</v>
      </c>
    </row>
    <row r="3107" spans="1:7">
      <c r="A3107" t="s">
        <v>4</v>
      </c>
      <c r="B3107" s="4" t="s">
        <v>5</v>
      </c>
      <c r="C3107" s="4" t="s">
        <v>13</v>
      </c>
      <c r="D3107" s="4" t="s">
        <v>13</v>
      </c>
      <c r="E3107" s="4" t="s">
        <v>23</v>
      </c>
      <c r="F3107" s="4" t="s">
        <v>23</v>
      </c>
      <c r="G3107" s="4" t="s">
        <v>23</v>
      </c>
      <c r="H3107" s="4" t="s">
        <v>10</v>
      </c>
    </row>
    <row r="3108" spans="1:7">
      <c r="A3108" t="n">
        <v>23771</v>
      </c>
      <c r="B3108" s="50" t="n">
        <v>45</v>
      </c>
      <c r="C3108" s="7" t="n">
        <v>2</v>
      </c>
      <c r="D3108" s="7" t="n">
        <v>3</v>
      </c>
      <c r="E3108" s="7" t="n">
        <v>0.600000023841858</v>
      </c>
      <c r="F3108" s="7" t="n">
        <v>9.43000030517578</v>
      </c>
      <c r="G3108" s="7" t="n">
        <v>288.019989013672</v>
      </c>
      <c r="H3108" s="7" t="n">
        <v>1500</v>
      </c>
    </row>
    <row r="3109" spans="1:7">
      <c r="A3109" t="s">
        <v>4</v>
      </c>
      <c r="B3109" s="4" t="s">
        <v>5</v>
      </c>
      <c r="C3109" s="4" t="s">
        <v>13</v>
      </c>
      <c r="D3109" s="4" t="s">
        <v>13</v>
      </c>
      <c r="E3109" s="4" t="s">
        <v>23</v>
      </c>
      <c r="F3109" s="4" t="s">
        <v>23</v>
      </c>
      <c r="G3109" s="4" t="s">
        <v>23</v>
      </c>
      <c r="H3109" s="4" t="s">
        <v>10</v>
      </c>
      <c r="I3109" s="4" t="s">
        <v>13</v>
      </c>
    </row>
    <row r="3110" spans="1:7">
      <c r="A3110" t="n">
        <v>23788</v>
      </c>
      <c r="B3110" s="50" t="n">
        <v>45</v>
      </c>
      <c r="C3110" s="7" t="n">
        <v>4</v>
      </c>
      <c r="D3110" s="7" t="n">
        <v>3</v>
      </c>
      <c r="E3110" s="7" t="n">
        <v>20</v>
      </c>
      <c r="F3110" s="7" t="n">
        <v>50</v>
      </c>
      <c r="G3110" s="7" t="n">
        <v>0</v>
      </c>
      <c r="H3110" s="7" t="n">
        <v>1500</v>
      </c>
      <c r="I3110" s="7" t="n">
        <v>0</v>
      </c>
    </row>
    <row r="3111" spans="1:7">
      <c r="A3111" t="s">
        <v>4</v>
      </c>
      <c r="B3111" s="4" t="s">
        <v>5</v>
      </c>
      <c r="C3111" s="4" t="s">
        <v>13</v>
      </c>
      <c r="D3111" s="4" t="s">
        <v>13</v>
      </c>
      <c r="E3111" s="4" t="s">
        <v>23</v>
      </c>
      <c r="F3111" s="4" t="s">
        <v>10</v>
      </c>
    </row>
    <row r="3112" spans="1:7">
      <c r="A3112" t="n">
        <v>23806</v>
      </c>
      <c r="B3112" s="50" t="n">
        <v>45</v>
      </c>
      <c r="C3112" s="7" t="n">
        <v>5</v>
      </c>
      <c r="D3112" s="7" t="n">
        <v>3</v>
      </c>
      <c r="E3112" s="7" t="n">
        <v>1.20000004768372</v>
      </c>
      <c r="F3112" s="7" t="n">
        <v>1500</v>
      </c>
    </row>
    <row r="3113" spans="1:7">
      <c r="A3113" t="s">
        <v>4</v>
      </c>
      <c r="B3113" s="4" t="s">
        <v>5</v>
      </c>
      <c r="C3113" s="4" t="s">
        <v>13</v>
      </c>
      <c r="D3113" s="4" t="s">
        <v>10</v>
      </c>
      <c r="E3113" s="4" t="s">
        <v>10</v>
      </c>
      <c r="F3113" s="4" t="s">
        <v>6</v>
      </c>
      <c r="G3113" s="4" t="s">
        <v>6</v>
      </c>
    </row>
    <row r="3114" spans="1:7">
      <c r="A3114" t="n">
        <v>23815</v>
      </c>
      <c r="B3114" s="72" t="n">
        <v>128</v>
      </c>
      <c r="C3114" s="7" t="n">
        <v>0</v>
      </c>
      <c r="D3114" s="7" t="n">
        <v>18</v>
      </c>
      <c r="E3114" s="7" t="n">
        <v>999</v>
      </c>
      <c r="F3114" s="7" t="s">
        <v>12</v>
      </c>
      <c r="G3114" s="7" t="s">
        <v>285</v>
      </c>
    </row>
    <row r="3115" spans="1:7">
      <c r="A3115" t="s">
        <v>4</v>
      </c>
      <c r="B3115" s="4" t="s">
        <v>5</v>
      </c>
      <c r="C3115" s="4" t="s">
        <v>10</v>
      </c>
      <c r="D3115" s="4" t="s">
        <v>9</v>
      </c>
    </row>
    <row r="3116" spans="1:7">
      <c r="A3116" t="n">
        <v>23834</v>
      </c>
      <c r="B3116" s="42" t="n">
        <v>43</v>
      </c>
      <c r="C3116" s="7" t="n">
        <v>18</v>
      </c>
      <c r="D3116" s="7" t="n">
        <v>131072</v>
      </c>
    </row>
    <row r="3117" spans="1:7">
      <c r="A3117" t="s">
        <v>4</v>
      </c>
      <c r="B3117" s="4" t="s">
        <v>5</v>
      </c>
      <c r="C3117" s="4" t="s">
        <v>10</v>
      </c>
      <c r="D3117" s="4" t="s">
        <v>13</v>
      </c>
      <c r="E3117" s="4" t="s">
        <v>13</v>
      </c>
      <c r="F3117" s="4" t="s">
        <v>6</v>
      </c>
    </row>
    <row r="3118" spans="1:7">
      <c r="A3118" t="n">
        <v>23841</v>
      </c>
      <c r="B3118" s="46" t="n">
        <v>47</v>
      </c>
      <c r="C3118" s="7" t="n">
        <v>999</v>
      </c>
      <c r="D3118" s="7" t="n">
        <v>0</v>
      </c>
      <c r="E3118" s="7" t="n">
        <v>0</v>
      </c>
      <c r="F3118" s="7" t="s">
        <v>267</v>
      </c>
    </row>
    <row r="3119" spans="1:7">
      <c r="A3119" t="s">
        <v>4</v>
      </c>
      <c r="B3119" s="4" t="s">
        <v>5</v>
      </c>
      <c r="C3119" s="4" t="s">
        <v>10</v>
      </c>
      <c r="D3119" s="4" t="s">
        <v>10</v>
      </c>
      <c r="E3119" s="4" t="s">
        <v>10</v>
      </c>
    </row>
    <row r="3120" spans="1:7">
      <c r="A3120" t="n">
        <v>23856</v>
      </c>
      <c r="B3120" s="53" t="n">
        <v>61</v>
      </c>
      <c r="C3120" s="7" t="n">
        <v>18</v>
      </c>
      <c r="D3120" s="7" t="n">
        <v>65533</v>
      </c>
      <c r="E3120" s="7" t="n">
        <v>1000</v>
      </c>
    </row>
    <row r="3121" spans="1:9">
      <c r="A3121" t="s">
        <v>4</v>
      </c>
      <c r="B3121" s="4" t="s">
        <v>5</v>
      </c>
      <c r="C3121" s="4" t="s">
        <v>10</v>
      </c>
      <c r="D3121" s="4" t="s">
        <v>13</v>
      </c>
      <c r="E3121" s="4" t="s">
        <v>13</v>
      </c>
      <c r="F3121" s="4" t="s">
        <v>6</v>
      </c>
    </row>
    <row r="3122" spans="1:9">
      <c r="A3122" t="n">
        <v>23863</v>
      </c>
      <c r="B3122" s="46" t="n">
        <v>47</v>
      </c>
      <c r="C3122" s="7" t="n">
        <v>18</v>
      </c>
      <c r="D3122" s="7" t="n">
        <v>0</v>
      </c>
      <c r="E3122" s="7" t="n">
        <v>0</v>
      </c>
      <c r="F3122" s="7" t="s">
        <v>267</v>
      </c>
    </row>
    <row r="3123" spans="1:9">
      <c r="A3123" t="s">
        <v>4</v>
      </c>
      <c r="B3123" s="4" t="s">
        <v>5</v>
      </c>
      <c r="C3123" s="4" t="s">
        <v>10</v>
      </c>
      <c r="D3123" s="4" t="s">
        <v>13</v>
      </c>
      <c r="E3123" s="4" t="s">
        <v>23</v>
      </c>
      <c r="F3123" s="4" t="s">
        <v>10</v>
      </c>
    </row>
    <row r="3124" spans="1:9">
      <c r="A3124" t="n">
        <v>23878</v>
      </c>
      <c r="B3124" s="54" t="n">
        <v>59</v>
      </c>
      <c r="C3124" s="7" t="n">
        <v>18</v>
      </c>
      <c r="D3124" s="7" t="n">
        <v>1</v>
      </c>
      <c r="E3124" s="7" t="n">
        <v>0.150000005960464</v>
      </c>
      <c r="F3124" s="7" t="n">
        <v>0</v>
      </c>
    </row>
    <row r="3125" spans="1:9">
      <c r="A3125" t="s">
        <v>4</v>
      </c>
      <c r="B3125" s="4" t="s">
        <v>5</v>
      </c>
      <c r="C3125" s="4" t="s">
        <v>10</v>
      </c>
      <c r="D3125" s="4" t="s">
        <v>13</v>
      </c>
      <c r="E3125" s="4" t="s">
        <v>23</v>
      </c>
      <c r="F3125" s="4" t="s">
        <v>10</v>
      </c>
    </row>
    <row r="3126" spans="1:9">
      <c r="A3126" t="n">
        <v>23888</v>
      </c>
      <c r="B3126" s="54" t="n">
        <v>59</v>
      </c>
      <c r="C3126" s="7" t="n">
        <v>28</v>
      </c>
      <c r="D3126" s="7" t="n">
        <v>1</v>
      </c>
      <c r="E3126" s="7" t="n">
        <v>0.150000005960464</v>
      </c>
      <c r="F3126" s="7" t="n">
        <v>0</v>
      </c>
    </row>
    <row r="3127" spans="1:9">
      <c r="A3127" t="s">
        <v>4</v>
      </c>
      <c r="B3127" s="4" t="s">
        <v>5</v>
      </c>
      <c r="C3127" s="4" t="s">
        <v>10</v>
      </c>
      <c r="D3127" s="4" t="s">
        <v>13</v>
      </c>
      <c r="E3127" s="4" t="s">
        <v>23</v>
      </c>
      <c r="F3127" s="4" t="s">
        <v>10</v>
      </c>
    </row>
    <row r="3128" spans="1:9">
      <c r="A3128" t="n">
        <v>23898</v>
      </c>
      <c r="B3128" s="54" t="n">
        <v>59</v>
      </c>
      <c r="C3128" s="7" t="n">
        <v>29</v>
      </c>
      <c r="D3128" s="7" t="n">
        <v>1</v>
      </c>
      <c r="E3128" s="7" t="n">
        <v>0.150000005960464</v>
      </c>
      <c r="F3128" s="7" t="n">
        <v>0</v>
      </c>
    </row>
    <row r="3129" spans="1:9">
      <c r="A3129" t="s">
        <v>4</v>
      </c>
      <c r="B3129" s="4" t="s">
        <v>5</v>
      </c>
      <c r="C3129" s="4" t="s">
        <v>10</v>
      </c>
    </row>
    <row r="3130" spans="1:9">
      <c r="A3130" t="n">
        <v>23908</v>
      </c>
      <c r="B3130" s="30" t="n">
        <v>16</v>
      </c>
      <c r="C3130" s="7" t="n">
        <v>500</v>
      </c>
    </row>
    <row r="3131" spans="1:9">
      <c r="A3131" t="s">
        <v>4</v>
      </c>
      <c r="B3131" s="4" t="s">
        <v>5</v>
      </c>
      <c r="C3131" s="4" t="s">
        <v>13</v>
      </c>
      <c r="D3131" s="4" t="s">
        <v>10</v>
      </c>
      <c r="E3131" s="4" t="s">
        <v>23</v>
      </c>
      <c r="F3131" s="4" t="s">
        <v>10</v>
      </c>
      <c r="G3131" s="4" t="s">
        <v>9</v>
      </c>
      <c r="H3131" s="4" t="s">
        <v>9</v>
      </c>
      <c r="I3131" s="4" t="s">
        <v>10</v>
      </c>
      <c r="J3131" s="4" t="s">
        <v>10</v>
      </c>
      <c r="K3131" s="4" t="s">
        <v>9</v>
      </c>
      <c r="L3131" s="4" t="s">
        <v>9</v>
      </c>
      <c r="M3131" s="4" t="s">
        <v>9</v>
      </c>
      <c r="N3131" s="4" t="s">
        <v>9</v>
      </c>
      <c r="O3131" s="4" t="s">
        <v>6</v>
      </c>
    </row>
    <row r="3132" spans="1:9">
      <c r="A3132" t="n">
        <v>23911</v>
      </c>
      <c r="B3132" s="10" t="n">
        <v>50</v>
      </c>
      <c r="C3132" s="7" t="n">
        <v>0</v>
      </c>
      <c r="D3132" s="7" t="n">
        <v>2000</v>
      </c>
      <c r="E3132" s="7" t="n">
        <v>1</v>
      </c>
      <c r="F3132" s="7" t="n">
        <v>0</v>
      </c>
      <c r="G3132" s="7" t="n">
        <v>0</v>
      </c>
      <c r="H3132" s="7" t="n">
        <v>0</v>
      </c>
      <c r="I3132" s="7" t="n">
        <v>0</v>
      </c>
      <c r="J3132" s="7" t="n">
        <v>65533</v>
      </c>
      <c r="K3132" s="7" t="n">
        <v>0</v>
      </c>
      <c r="L3132" s="7" t="n">
        <v>0</v>
      </c>
      <c r="M3132" s="7" t="n">
        <v>0</v>
      </c>
      <c r="N3132" s="7" t="n">
        <v>0</v>
      </c>
      <c r="O3132" s="7" t="s">
        <v>12</v>
      </c>
    </row>
    <row r="3133" spans="1:9">
      <c r="A3133" t="s">
        <v>4</v>
      </c>
      <c r="B3133" s="4" t="s">
        <v>5</v>
      </c>
      <c r="C3133" s="4" t="s">
        <v>10</v>
      </c>
    </row>
    <row r="3134" spans="1:9">
      <c r="A3134" t="n">
        <v>23950</v>
      </c>
      <c r="B3134" s="30" t="n">
        <v>16</v>
      </c>
      <c r="C3134" s="7" t="n">
        <v>500</v>
      </c>
    </row>
    <row r="3135" spans="1:9">
      <c r="A3135" t="s">
        <v>4</v>
      </c>
      <c r="B3135" s="4" t="s">
        <v>5</v>
      </c>
      <c r="C3135" s="4" t="s">
        <v>13</v>
      </c>
      <c r="D3135" s="4" t="s">
        <v>13</v>
      </c>
      <c r="E3135" s="4" t="s">
        <v>13</v>
      </c>
      <c r="F3135" s="4" t="s">
        <v>13</v>
      </c>
    </row>
    <row r="3136" spans="1:9">
      <c r="A3136" t="n">
        <v>23953</v>
      </c>
      <c r="B3136" s="22" t="n">
        <v>14</v>
      </c>
      <c r="C3136" s="7" t="n">
        <v>0</v>
      </c>
      <c r="D3136" s="7" t="n">
        <v>1</v>
      </c>
      <c r="E3136" s="7" t="n">
        <v>0</v>
      </c>
      <c r="F3136" s="7" t="n">
        <v>0</v>
      </c>
    </row>
    <row r="3137" spans="1:15">
      <c r="A3137" t="s">
        <v>4</v>
      </c>
      <c r="B3137" s="4" t="s">
        <v>5</v>
      </c>
      <c r="C3137" s="4" t="s">
        <v>13</v>
      </c>
      <c r="D3137" s="4" t="s">
        <v>10</v>
      </c>
      <c r="E3137" s="4" t="s">
        <v>6</v>
      </c>
    </row>
    <row r="3138" spans="1:15">
      <c r="A3138" t="n">
        <v>23958</v>
      </c>
      <c r="B3138" s="29" t="n">
        <v>51</v>
      </c>
      <c r="C3138" s="7" t="n">
        <v>4</v>
      </c>
      <c r="D3138" s="7" t="n">
        <v>18</v>
      </c>
      <c r="E3138" s="7" t="s">
        <v>286</v>
      </c>
    </row>
    <row r="3139" spans="1:15">
      <c r="A3139" t="s">
        <v>4</v>
      </c>
      <c r="B3139" s="4" t="s">
        <v>5</v>
      </c>
      <c r="C3139" s="4" t="s">
        <v>10</v>
      </c>
    </row>
    <row r="3140" spans="1:15">
      <c r="A3140" t="n">
        <v>23978</v>
      </c>
      <c r="B3140" s="30" t="n">
        <v>16</v>
      </c>
      <c r="C3140" s="7" t="n">
        <v>0</v>
      </c>
    </row>
    <row r="3141" spans="1:15">
      <c r="A3141" t="s">
        <v>4</v>
      </c>
      <c r="B3141" s="4" t="s">
        <v>5</v>
      </c>
      <c r="C3141" s="4" t="s">
        <v>10</v>
      </c>
      <c r="D3141" s="4" t="s">
        <v>13</v>
      </c>
      <c r="E3141" s="4" t="s">
        <v>9</v>
      </c>
      <c r="F3141" s="4" t="s">
        <v>51</v>
      </c>
      <c r="G3141" s="4" t="s">
        <v>13</v>
      </c>
      <c r="H3141" s="4" t="s">
        <v>13</v>
      </c>
    </row>
    <row r="3142" spans="1:15">
      <c r="A3142" t="n">
        <v>23981</v>
      </c>
      <c r="B3142" s="31" t="n">
        <v>26</v>
      </c>
      <c r="C3142" s="7" t="n">
        <v>18</v>
      </c>
      <c r="D3142" s="7" t="n">
        <v>17</v>
      </c>
      <c r="E3142" s="7" t="n">
        <v>17430</v>
      </c>
      <c r="F3142" s="7" t="s">
        <v>287</v>
      </c>
      <c r="G3142" s="7" t="n">
        <v>2</v>
      </c>
      <c r="H3142" s="7" t="n">
        <v>0</v>
      </c>
    </row>
    <row r="3143" spans="1:15">
      <c r="A3143" t="s">
        <v>4</v>
      </c>
      <c r="B3143" s="4" t="s">
        <v>5</v>
      </c>
    </row>
    <row r="3144" spans="1:15">
      <c r="A3144" t="n">
        <v>23995</v>
      </c>
      <c r="B3144" s="32" t="n">
        <v>28</v>
      </c>
    </row>
    <row r="3145" spans="1:15">
      <c r="A3145" t="s">
        <v>4</v>
      </c>
      <c r="B3145" s="4" t="s">
        <v>5</v>
      </c>
      <c r="C3145" s="4" t="s">
        <v>13</v>
      </c>
      <c r="D3145" s="4" t="s">
        <v>10</v>
      </c>
    </row>
    <row r="3146" spans="1:15">
      <c r="A3146" t="n">
        <v>23996</v>
      </c>
      <c r="B3146" s="50" t="n">
        <v>45</v>
      </c>
      <c r="C3146" s="7" t="n">
        <v>7</v>
      </c>
      <c r="D3146" s="7" t="n">
        <v>255</v>
      </c>
    </row>
    <row r="3147" spans="1:15">
      <c r="A3147" t="s">
        <v>4</v>
      </c>
      <c r="B3147" s="4" t="s">
        <v>5</v>
      </c>
      <c r="C3147" s="4" t="s">
        <v>13</v>
      </c>
      <c r="D3147" s="4" t="s">
        <v>10</v>
      </c>
      <c r="E3147" s="4" t="s">
        <v>6</v>
      </c>
      <c r="F3147" s="4" t="s">
        <v>6</v>
      </c>
      <c r="G3147" s="4" t="s">
        <v>6</v>
      </c>
      <c r="H3147" s="4" t="s">
        <v>6</v>
      </c>
    </row>
    <row r="3148" spans="1:15">
      <c r="A3148" t="n">
        <v>24000</v>
      </c>
      <c r="B3148" s="29" t="n">
        <v>51</v>
      </c>
      <c r="C3148" s="7" t="n">
        <v>3</v>
      </c>
      <c r="D3148" s="7" t="n">
        <v>999</v>
      </c>
      <c r="E3148" s="7" t="s">
        <v>120</v>
      </c>
      <c r="F3148" s="7" t="s">
        <v>74</v>
      </c>
      <c r="G3148" s="7" t="s">
        <v>75</v>
      </c>
      <c r="H3148" s="7" t="s">
        <v>76</v>
      </c>
    </row>
    <row r="3149" spans="1:15">
      <c r="A3149" t="s">
        <v>4</v>
      </c>
      <c r="B3149" s="4" t="s">
        <v>5</v>
      </c>
      <c r="C3149" s="4" t="s">
        <v>10</v>
      </c>
      <c r="D3149" s="4" t="s">
        <v>13</v>
      </c>
    </row>
    <row r="3150" spans="1:15">
      <c r="A3150" t="n">
        <v>24013</v>
      </c>
      <c r="B3150" s="33" t="n">
        <v>89</v>
      </c>
      <c r="C3150" s="7" t="n">
        <v>65533</v>
      </c>
      <c r="D3150" s="7" t="n">
        <v>1</v>
      </c>
    </row>
    <row r="3151" spans="1:15">
      <c r="A3151" t="s">
        <v>4</v>
      </c>
      <c r="B3151" s="4" t="s">
        <v>5</v>
      </c>
      <c r="C3151" s="4" t="s">
        <v>9</v>
      </c>
    </row>
    <row r="3152" spans="1:15">
      <c r="A3152" t="n">
        <v>24017</v>
      </c>
      <c r="B3152" s="21" t="n">
        <v>15</v>
      </c>
      <c r="C3152" s="7" t="n">
        <v>256</v>
      </c>
    </row>
    <row r="3153" spans="1:8">
      <c r="A3153" t="s">
        <v>4</v>
      </c>
      <c r="B3153" s="4" t="s">
        <v>5</v>
      </c>
      <c r="C3153" s="4" t="s">
        <v>10</v>
      </c>
    </row>
    <row r="3154" spans="1:8">
      <c r="A3154" t="n">
        <v>24022</v>
      </c>
      <c r="B3154" s="30" t="n">
        <v>16</v>
      </c>
      <c r="C3154" s="7" t="n">
        <v>500</v>
      </c>
    </row>
    <row r="3155" spans="1:8">
      <c r="A3155" t="s">
        <v>4</v>
      </c>
      <c r="B3155" s="4" t="s">
        <v>5</v>
      </c>
      <c r="C3155" s="4" t="s">
        <v>13</v>
      </c>
      <c r="D3155" s="4" t="s">
        <v>10</v>
      </c>
      <c r="E3155" s="4" t="s">
        <v>23</v>
      </c>
    </row>
    <row r="3156" spans="1:8">
      <c r="A3156" t="n">
        <v>24025</v>
      </c>
      <c r="B3156" s="26" t="n">
        <v>58</v>
      </c>
      <c r="C3156" s="7" t="n">
        <v>101</v>
      </c>
      <c r="D3156" s="7" t="n">
        <v>300</v>
      </c>
      <c r="E3156" s="7" t="n">
        <v>1</v>
      </c>
    </row>
    <row r="3157" spans="1:8">
      <c r="A3157" t="s">
        <v>4</v>
      </c>
      <c r="B3157" s="4" t="s">
        <v>5</v>
      </c>
      <c r="C3157" s="4" t="s">
        <v>13</v>
      </c>
      <c r="D3157" s="4" t="s">
        <v>10</v>
      </c>
    </row>
    <row r="3158" spans="1:8">
      <c r="A3158" t="n">
        <v>24033</v>
      </c>
      <c r="B3158" s="26" t="n">
        <v>58</v>
      </c>
      <c r="C3158" s="7" t="n">
        <v>254</v>
      </c>
      <c r="D3158" s="7" t="n">
        <v>0</v>
      </c>
    </row>
    <row r="3159" spans="1:8">
      <c r="A3159" t="s">
        <v>4</v>
      </c>
      <c r="B3159" s="4" t="s">
        <v>5</v>
      </c>
      <c r="C3159" s="4" t="s">
        <v>13</v>
      </c>
    </row>
    <row r="3160" spans="1:8">
      <c r="A3160" t="n">
        <v>24037</v>
      </c>
      <c r="B3160" s="49" t="n">
        <v>116</v>
      </c>
      <c r="C3160" s="7" t="n">
        <v>0</v>
      </c>
    </row>
    <row r="3161" spans="1:8">
      <c r="A3161" t="s">
        <v>4</v>
      </c>
      <c r="B3161" s="4" t="s">
        <v>5</v>
      </c>
      <c r="C3161" s="4" t="s">
        <v>13</v>
      </c>
      <c r="D3161" s="4" t="s">
        <v>10</v>
      </c>
    </row>
    <row r="3162" spans="1:8">
      <c r="A3162" t="n">
        <v>24039</v>
      </c>
      <c r="B3162" s="49" t="n">
        <v>116</v>
      </c>
      <c r="C3162" s="7" t="n">
        <v>2</v>
      </c>
      <c r="D3162" s="7" t="n">
        <v>1</v>
      </c>
    </row>
    <row r="3163" spans="1:8">
      <c r="A3163" t="s">
        <v>4</v>
      </c>
      <c r="B3163" s="4" t="s">
        <v>5</v>
      </c>
      <c r="C3163" s="4" t="s">
        <v>13</v>
      </c>
      <c r="D3163" s="4" t="s">
        <v>9</v>
      </c>
    </row>
    <row r="3164" spans="1:8">
      <c r="A3164" t="n">
        <v>24043</v>
      </c>
      <c r="B3164" s="49" t="n">
        <v>116</v>
      </c>
      <c r="C3164" s="7" t="n">
        <v>5</v>
      </c>
      <c r="D3164" s="7" t="n">
        <v>1103626240</v>
      </c>
    </row>
    <row r="3165" spans="1:8">
      <c r="A3165" t="s">
        <v>4</v>
      </c>
      <c r="B3165" s="4" t="s">
        <v>5</v>
      </c>
      <c r="C3165" s="4" t="s">
        <v>13</v>
      </c>
      <c r="D3165" s="4" t="s">
        <v>10</v>
      </c>
    </row>
    <row r="3166" spans="1:8">
      <c r="A3166" t="n">
        <v>24049</v>
      </c>
      <c r="B3166" s="49" t="n">
        <v>116</v>
      </c>
      <c r="C3166" s="7" t="n">
        <v>6</v>
      </c>
      <c r="D3166" s="7" t="n">
        <v>1</v>
      </c>
    </row>
    <row r="3167" spans="1:8">
      <c r="A3167" t="s">
        <v>4</v>
      </c>
      <c r="B3167" s="4" t="s">
        <v>5</v>
      </c>
      <c r="C3167" s="4" t="s">
        <v>13</v>
      </c>
      <c r="D3167" s="4" t="s">
        <v>13</v>
      </c>
      <c r="E3167" s="4" t="s">
        <v>23</v>
      </c>
      <c r="F3167" s="4" t="s">
        <v>23</v>
      </c>
      <c r="G3167" s="4" t="s">
        <v>23</v>
      </c>
      <c r="H3167" s="4" t="s">
        <v>10</v>
      </c>
    </row>
    <row r="3168" spans="1:8">
      <c r="A3168" t="n">
        <v>24053</v>
      </c>
      <c r="B3168" s="50" t="n">
        <v>45</v>
      </c>
      <c r="C3168" s="7" t="n">
        <v>2</v>
      </c>
      <c r="D3168" s="7" t="n">
        <v>3</v>
      </c>
      <c r="E3168" s="7" t="n">
        <v>0</v>
      </c>
      <c r="F3168" s="7" t="n">
        <v>9.25</v>
      </c>
      <c r="G3168" s="7" t="n">
        <v>291</v>
      </c>
      <c r="H3168" s="7" t="n">
        <v>0</v>
      </c>
    </row>
    <row r="3169" spans="1:8">
      <c r="A3169" t="s">
        <v>4</v>
      </c>
      <c r="B3169" s="4" t="s">
        <v>5</v>
      </c>
      <c r="C3169" s="4" t="s">
        <v>13</v>
      </c>
      <c r="D3169" s="4" t="s">
        <v>13</v>
      </c>
      <c r="E3169" s="4" t="s">
        <v>23</v>
      </c>
      <c r="F3169" s="4" t="s">
        <v>23</v>
      </c>
      <c r="G3169" s="4" t="s">
        <v>23</v>
      </c>
      <c r="H3169" s="4" t="s">
        <v>10</v>
      </c>
      <c r="I3169" s="4" t="s">
        <v>13</v>
      </c>
    </row>
    <row r="3170" spans="1:8">
      <c r="A3170" t="n">
        <v>24070</v>
      </c>
      <c r="B3170" s="50" t="n">
        <v>45</v>
      </c>
      <c r="C3170" s="7" t="n">
        <v>4</v>
      </c>
      <c r="D3170" s="7" t="n">
        <v>3</v>
      </c>
      <c r="E3170" s="7" t="n">
        <v>355</v>
      </c>
      <c r="F3170" s="7" t="n">
        <v>145</v>
      </c>
      <c r="G3170" s="7" t="n">
        <v>0</v>
      </c>
      <c r="H3170" s="7" t="n">
        <v>0</v>
      </c>
      <c r="I3170" s="7" t="n">
        <v>0</v>
      </c>
    </row>
    <row r="3171" spans="1:8">
      <c r="A3171" t="s">
        <v>4</v>
      </c>
      <c r="B3171" s="4" t="s">
        <v>5</v>
      </c>
      <c r="C3171" s="4" t="s">
        <v>13</v>
      </c>
      <c r="D3171" s="4" t="s">
        <v>13</v>
      </c>
      <c r="E3171" s="4" t="s">
        <v>23</v>
      </c>
      <c r="F3171" s="4" t="s">
        <v>10</v>
      </c>
    </row>
    <row r="3172" spans="1:8">
      <c r="A3172" t="n">
        <v>24088</v>
      </c>
      <c r="B3172" s="50" t="n">
        <v>45</v>
      </c>
      <c r="C3172" s="7" t="n">
        <v>5</v>
      </c>
      <c r="D3172" s="7" t="n">
        <v>3</v>
      </c>
      <c r="E3172" s="7" t="n">
        <v>6</v>
      </c>
      <c r="F3172" s="7" t="n">
        <v>0</v>
      </c>
    </row>
    <row r="3173" spans="1:8">
      <c r="A3173" t="s">
        <v>4</v>
      </c>
      <c r="B3173" s="4" t="s">
        <v>5</v>
      </c>
      <c r="C3173" s="4" t="s">
        <v>13</v>
      </c>
      <c r="D3173" s="4" t="s">
        <v>13</v>
      </c>
      <c r="E3173" s="4" t="s">
        <v>23</v>
      </c>
      <c r="F3173" s="4" t="s">
        <v>10</v>
      </c>
    </row>
    <row r="3174" spans="1:8">
      <c r="A3174" t="n">
        <v>24097</v>
      </c>
      <c r="B3174" s="50" t="n">
        <v>45</v>
      </c>
      <c r="C3174" s="7" t="n">
        <v>11</v>
      </c>
      <c r="D3174" s="7" t="n">
        <v>3</v>
      </c>
      <c r="E3174" s="7" t="n">
        <v>38.0999984741211</v>
      </c>
      <c r="F3174" s="7" t="n">
        <v>0</v>
      </c>
    </row>
    <row r="3175" spans="1:8">
      <c r="A3175" t="s">
        <v>4</v>
      </c>
      <c r="B3175" s="4" t="s">
        <v>5</v>
      </c>
      <c r="C3175" s="4" t="s">
        <v>13</v>
      </c>
      <c r="D3175" s="4" t="s">
        <v>13</v>
      </c>
      <c r="E3175" s="4" t="s">
        <v>23</v>
      </c>
      <c r="F3175" s="4" t="s">
        <v>23</v>
      </c>
      <c r="G3175" s="4" t="s">
        <v>23</v>
      </c>
      <c r="H3175" s="4" t="s">
        <v>10</v>
      </c>
      <c r="I3175" s="4" t="s">
        <v>13</v>
      </c>
    </row>
    <row r="3176" spans="1:8">
      <c r="A3176" t="n">
        <v>24106</v>
      </c>
      <c r="B3176" s="50" t="n">
        <v>45</v>
      </c>
      <c r="C3176" s="7" t="n">
        <v>4</v>
      </c>
      <c r="D3176" s="7" t="n">
        <v>3</v>
      </c>
      <c r="E3176" s="7" t="n">
        <v>355</v>
      </c>
      <c r="F3176" s="7" t="n">
        <v>155</v>
      </c>
      <c r="G3176" s="7" t="n">
        <v>0</v>
      </c>
      <c r="H3176" s="7" t="n">
        <v>600</v>
      </c>
      <c r="I3176" s="7" t="n">
        <v>0</v>
      </c>
    </row>
    <row r="3177" spans="1:8">
      <c r="A3177" t="s">
        <v>4</v>
      </c>
      <c r="B3177" s="4" t="s">
        <v>5</v>
      </c>
      <c r="C3177" s="4" t="s">
        <v>13</v>
      </c>
      <c r="D3177" s="4" t="s">
        <v>13</v>
      </c>
      <c r="E3177" s="4" t="s">
        <v>23</v>
      </c>
      <c r="F3177" s="4" t="s">
        <v>10</v>
      </c>
    </row>
    <row r="3178" spans="1:8">
      <c r="A3178" t="n">
        <v>24124</v>
      </c>
      <c r="B3178" s="50" t="n">
        <v>45</v>
      </c>
      <c r="C3178" s="7" t="n">
        <v>5</v>
      </c>
      <c r="D3178" s="7" t="n">
        <v>3</v>
      </c>
      <c r="E3178" s="7" t="n">
        <v>3.5</v>
      </c>
      <c r="F3178" s="7" t="n">
        <v>600</v>
      </c>
    </row>
    <row r="3179" spans="1:8">
      <c r="A3179" t="s">
        <v>4</v>
      </c>
      <c r="B3179" s="4" t="s">
        <v>5</v>
      </c>
      <c r="C3179" s="4" t="s">
        <v>13</v>
      </c>
      <c r="D3179" s="4" t="s">
        <v>10</v>
      </c>
      <c r="E3179" s="4" t="s">
        <v>10</v>
      </c>
      <c r="F3179" s="4" t="s">
        <v>9</v>
      </c>
    </row>
    <row r="3180" spans="1:8">
      <c r="A3180" t="n">
        <v>24133</v>
      </c>
      <c r="B3180" s="59" t="n">
        <v>84</v>
      </c>
      <c r="C3180" s="7" t="n">
        <v>0</v>
      </c>
      <c r="D3180" s="7" t="n">
        <v>0</v>
      </c>
      <c r="E3180" s="7" t="n">
        <v>0</v>
      </c>
      <c r="F3180" s="7" t="n">
        <v>1050253722</v>
      </c>
    </row>
    <row r="3181" spans="1:8">
      <c r="A3181" t="s">
        <v>4</v>
      </c>
      <c r="B3181" s="4" t="s">
        <v>5</v>
      </c>
      <c r="C3181" s="4" t="s">
        <v>10</v>
      </c>
      <c r="D3181" s="4" t="s">
        <v>13</v>
      </c>
      <c r="E3181" s="4" t="s">
        <v>13</v>
      </c>
      <c r="F3181" s="4" t="s">
        <v>6</v>
      </c>
    </row>
    <row r="3182" spans="1:8">
      <c r="A3182" t="n">
        <v>24143</v>
      </c>
      <c r="B3182" s="46" t="n">
        <v>47</v>
      </c>
      <c r="C3182" s="7" t="n">
        <v>999</v>
      </c>
      <c r="D3182" s="7" t="n">
        <v>0</v>
      </c>
      <c r="E3182" s="7" t="n">
        <v>0</v>
      </c>
      <c r="F3182" s="7" t="s">
        <v>271</v>
      </c>
    </row>
    <row r="3183" spans="1:8">
      <c r="A3183" t="s">
        <v>4</v>
      </c>
      <c r="B3183" s="4" t="s">
        <v>5</v>
      </c>
      <c r="C3183" s="4" t="s">
        <v>10</v>
      </c>
      <c r="D3183" s="4" t="s">
        <v>13</v>
      </c>
      <c r="E3183" s="4" t="s">
        <v>13</v>
      </c>
      <c r="F3183" s="4" t="s">
        <v>6</v>
      </c>
    </row>
    <row r="3184" spans="1:8">
      <c r="A3184" t="n">
        <v>24158</v>
      </c>
      <c r="B3184" s="46" t="n">
        <v>47</v>
      </c>
      <c r="C3184" s="7" t="n">
        <v>18</v>
      </c>
      <c r="D3184" s="7" t="n">
        <v>0</v>
      </c>
      <c r="E3184" s="7" t="n">
        <v>0</v>
      </c>
      <c r="F3184" s="7" t="s">
        <v>271</v>
      </c>
    </row>
    <row r="3185" spans="1:9">
      <c r="A3185" t="s">
        <v>4</v>
      </c>
      <c r="B3185" s="4" t="s">
        <v>5</v>
      </c>
      <c r="C3185" s="4" t="s">
        <v>10</v>
      </c>
      <c r="D3185" s="4" t="s">
        <v>10</v>
      </c>
      <c r="E3185" s="4" t="s">
        <v>23</v>
      </c>
      <c r="F3185" s="4" t="s">
        <v>23</v>
      </c>
      <c r="G3185" s="4" t="s">
        <v>23</v>
      </c>
      <c r="H3185" s="4" t="s">
        <v>23</v>
      </c>
      <c r="I3185" s="4" t="s">
        <v>13</v>
      </c>
      <c r="J3185" s="4" t="s">
        <v>10</v>
      </c>
    </row>
    <row r="3186" spans="1:9">
      <c r="A3186" t="n">
        <v>24173</v>
      </c>
      <c r="B3186" s="57" t="n">
        <v>55</v>
      </c>
      <c r="C3186" s="7" t="n">
        <v>999</v>
      </c>
      <c r="D3186" s="7" t="n">
        <v>65533</v>
      </c>
      <c r="E3186" s="7" t="n">
        <v>0</v>
      </c>
      <c r="F3186" s="7" t="n">
        <v>8</v>
      </c>
      <c r="G3186" s="7" t="n">
        <v>291</v>
      </c>
      <c r="H3186" s="7" t="n">
        <v>4.5</v>
      </c>
      <c r="I3186" s="7" t="n">
        <v>0</v>
      </c>
      <c r="J3186" s="7" t="n">
        <v>0</v>
      </c>
    </row>
    <row r="3187" spans="1:9">
      <c r="A3187" t="s">
        <v>4</v>
      </c>
      <c r="B3187" s="4" t="s">
        <v>5</v>
      </c>
      <c r="C3187" s="4" t="s">
        <v>10</v>
      </c>
      <c r="D3187" s="4" t="s">
        <v>13</v>
      </c>
    </row>
    <row r="3188" spans="1:9">
      <c r="A3188" t="n">
        <v>24197</v>
      </c>
      <c r="B3188" s="58" t="n">
        <v>56</v>
      </c>
      <c r="C3188" s="7" t="n">
        <v>999</v>
      </c>
      <c r="D3188" s="7" t="n">
        <v>0</v>
      </c>
    </row>
    <row r="3189" spans="1:9">
      <c r="A3189" t="s">
        <v>4</v>
      </c>
      <c r="B3189" s="4" t="s">
        <v>5</v>
      </c>
      <c r="C3189" s="4" t="s">
        <v>13</v>
      </c>
      <c r="D3189" s="4" t="s">
        <v>10</v>
      </c>
    </row>
    <row r="3190" spans="1:9">
      <c r="A3190" t="n">
        <v>24201</v>
      </c>
      <c r="B3190" s="50" t="n">
        <v>45</v>
      </c>
      <c r="C3190" s="7" t="n">
        <v>7</v>
      </c>
      <c r="D3190" s="7" t="n">
        <v>255</v>
      </c>
    </row>
    <row r="3191" spans="1:9">
      <c r="A3191" t="s">
        <v>4</v>
      </c>
      <c r="B3191" s="4" t="s">
        <v>5</v>
      </c>
      <c r="C3191" s="4" t="s">
        <v>13</v>
      </c>
      <c r="D3191" s="4" t="s">
        <v>13</v>
      </c>
      <c r="E3191" s="4" t="s">
        <v>23</v>
      </c>
      <c r="F3191" s="4" t="s">
        <v>23</v>
      </c>
      <c r="G3191" s="4" t="s">
        <v>23</v>
      </c>
      <c r="H3191" s="4" t="s">
        <v>10</v>
      </c>
      <c r="I3191" s="4" t="s">
        <v>13</v>
      </c>
    </row>
    <row r="3192" spans="1:9">
      <c r="A3192" t="n">
        <v>24205</v>
      </c>
      <c r="B3192" s="50" t="n">
        <v>45</v>
      </c>
      <c r="C3192" s="7" t="n">
        <v>4</v>
      </c>
      <c r="D3192" s="7" t="n">
        <v>3</v>
      </c>
      <c r="E3192" s="7" t="n">
        <v>340</v>
      </c>
      <c r="F3192" s="7" t="n">
        <v>155</v>
      </c>
      <c r="G3192" s="7" t="n">
        <v>-15</v>
      </c>
      <c r="H3192" s="7" t="n">
        <v>1200</v>
      </c>
      <c r="I3192" s="7" t="n">
        <v>0</v>
      </c>
    </row>
    <row r="3193" spans="1:9">
      <c r="A3193" t="s">
        <v>4</v>
      </c>
      <c r="B3193" s="4" t="s">
        <v>5</v>
      </c>
      <c r="C3193" s="4" t="s">
        <v>13</v>
      </c>
      <c r="D3193" s="4" t="s">
        <v>13</v>
      </c>
      <c r="E3193" s="4" t="s">
        <v>23</v>
      </c>
      <c r="F3193" s="4" t="s">
        <v>10</v>
      </c>
    </row>
    <row r="3194" spans="1:9">
      <c r="A3194" t="n">
        <v>24223</v>
      </c>
      <c r="B3194" s="50" t="n">
        <v>45</v>
      </c>
      <c r="C3194" s="7" t="n">
        <v>5</v>
      </c>
      <c r="D3194" s="7" t="n">
        <v>3</v>
      </c>
      <c r="E3194" s="7" t="n">
        <v>3.5</v>
      </c>
      <c r="F3194" s="7" t="n">
        <v>1200</v>
      </c>
    </row>
    <row r="3195" spans="1:9">
      <c r="A3195" t="s">
        <v>4</v>
      </c>
      <c r="B3195" s="4" t="s">
        <v>5</v>
      </c>
      <c r="C3195" s="4" t="s">
        <v>13</v>
      </c>
      <c r="D3195" s="4" t="s">
        <v>10</v>
      </c>
      <c r="E3195" s="4" t="s">
        <v>10</v>
      </c>
      <c r="F3195" s="4" t="s">
        <v>10</v>
      </c>
      <c r="G3195" s="4" t="s">
        <v>10</v>
      </c>
      <c r="H3195" s="4" t="s">
        <v>10</v>
      </c>
      <c r="I3195" s="4" t="s">
        <v>6</v>
      </c>
      <c r="J3195" s="4" t="s">
        <v>23</v>
      </c>
      <c r="K3195" s="4" t="s">
        <v>23</v>
      </c>
      <c r="L3195" s="4" t="s">
        <v>23</v>
      </c>
      <c r="M3195" s="4" t="s">
        <v>9</v>
      </c>
      <c r="N3195" s="4" t="s">
        <v>9</v>
      </c>
      <c r="O3195" s="4" t="s">
        <v>23</v>
      </c>
      <c r="P3195" s="4" t="s">
        <v>23</v>
      </c>
      <c r="Q3195" s="4" t="s">
        <v>23</v>
      </c>
      <c r="R3195" s="4" t="s">
        <v>23</v>
      </c>
      <c r="S3195" s="4" t="s">
        <v>13</v>
      </c>
    </row>
    <row r="3196" spans="1:9">
      <c r="A3196" t="n">
        <v>24232</v>
      </c>
      <c r="B3196" s="66" t="n">
        <v>39</v>
      </c>
      <c r="C3196" s="7" t="n">
        <v>12</v>
      </c>
      <c r="D3196" s="7" t="n">
        <v>65533</v>
      </c>
      <c r="E3196" s="7" t="n">
        <v>204</v>
      </c>
      <c r="F3196" s="7" t="n">
        <v>0</v>
      </c>
      <c r="G3196" s="7" t="n">
        <v>999</v>
      </c>
      <c r="H3196" s="7" t="n">
        <v>3</v>
      </c>
      <c r="I3196" s="7" t="s">
        <v>12</v>
      </c>
      <c r="J3196" s="7" t="n">
        <v>0</v>
      </c>
      <c r="K3196" s="7" t="n">
        <v>0</v>
      </c>
      <c r="L3196" s="7" t="n">
        <v>0</v>
      </c>
      <c r="M3196" s="7" t="n">
        <v>0</v>
      </c>
      <c r="N3196" s="7" t="n">
        <v>0</v>
      </c>
      <c r="O3196" s="7" t="n">
        <v>0</v>
      </c>
      <c r="P3196" s="7" t="n">
        <v>0.5</v>
      </c>
      <c r="Q3196" s="7" t="n">
        <v>0.5</v>
      </c>
      <c r="R3196" s="7" t="n">
        <v>0.5</v>
      </c>
      <c r="S3196" s="7" t="n">
        <v>255</v>
      </c>
    </row>
    <row r="3197" spans="1:9">
      <c r="A3197" t="s">
        <v>4</v>
      </c>
      <c r="B3197" s="4" t="s">
        <v>5</v>
      </c>
      <c r="C3197" s="4" t="s">
        <v>10</v>
      </c>
      <c r="D3197" s="4" t="s">
        <v>9</v>
      </c>
    </row>
    <row r="3198" spans="1:9">
      <c r="A3198" t="n">
        <v>24282</v>
      </c>
      <c r="B3198" s="42" t="n">
        <v>43</v>
      </c>
      <c r="C3198" s="7" t="n">
        <v>999</v>
      </c>
      <c r="D3198" s="7" t="n">
        <v>512</v>
      </c>
    </row>
    <row r="3199" spans="1:9">
      <c r="A3199" t="s">
        <v>4</v>
      </c>
      <c r="B3199" s="4" t="s">
        <v>5</v>
      </c>
      <c r="C3199" s="4" t="s">
        <v>10</v>
      </c>
      <c r="D3199" s="4" t="s">
        <v>13</v>
      </c>
      <c r="E3199" s="4" t="s">
        <v>13</v>
      </c>
      <c r="F3199" s="4" t="s">
        <v>6</v>
      </c>
    </row>
    <row r="3200" spans="1:9">
      <c r="A3200" t="n">
        <v>24289</v>
      </c>
      <c r="B3200" s="46" t="n">
        <v>47</v>
      </c>
      <c r="C3200" s="7" t="n">
        <v>999</v>
      </c>
      <c r="D3200" s="7" t="n">
        <v>0</v>
      </c>
      <c r="E3200" s="7" t="n">
        <v>0</v>
      </c>
      <c r="F3200" s="7" t="s">
        <v>269</v>
      </c>
    </row>
    <row r="3201" spans="1:19">
      <c r="A3201" t="s">
        <v>4</v>
      </c>
      <c r="B3201" s="4" t="s">
        <v>5</v>
      </c>
      <c r="C3201" s="4" t="s">
        <v>10</v>
      </c>
      <c r="D3201" s="4" t="s">
        <v>13</v>
      </c>
      <c r="E3201" s="4" t="s">
        <v>13</v>
      </c>
      <c r="F3201" s="4" t="s">
        <v>6</v>
      </c>
    </row>
    <row r="3202" spans="1:19">
      <c r="A3202" t="n">
        <v>24304</v>
      </c>
      <c r="B3202" s="46" t="n">
        <v>47</v>
      </c>
      <c r="C3202" s="7" t="n">
        <v>18</v>
      </c>
      <c r="D3202" s="7" t="n">
        <v>0</v>
      </c>
      <c r="E3202" s="7" t="n">
        <v>0</v>
      </c>
      <c r="F3202" s="7" t="s">
        <v>269</v>
      </c>
    </row>
    <row r="3203" spans="1:19">
      <c r="A3203" t="s">
        <v>4</v>
      </c>
      <c r="B3203" s="4" t="s">
        <v>5</v>
      </c>
      <c r="C3203" s="4" t="s">
        <v>13</v>
      </c>
      <c r="D3203" s="4" t="s">
        <v>10</v>
      </c>
      <c r="E3203" s="4" t="s">
        <v>23</v>
      </c>
      <c r="F3203" s="4" t="s">
        <v>10</v>
      </c>
      <c r="G3203" s="4" t="s">
        <v>9</v>
      </c>
      <c r="H3203" s="4" t="s">
        <v>9</v>
      </c>
      <c r="I3203" s="4" t="s">
        <v>10</v>
      </c>
      <c r="J3203" s="4" t="s">
        <v>10</v>
      </c>
      <c r="K3203" s="4" t="s">
        <v>9</v>
      </c>
      <c r="L3203" s="4" t="s">
        <v>9</v>
      </c>
      <c r="M3203" s="4" t="s">
        <v>9</v>
      </c>
      <c r="N3203" s="4" t="s">
        <v>9</v>
      </c>
      <c r="O3203" s="4" t="s">
        <v>6</v>
      </c>
    </row>
    <row r="3204" spans="1:19">
      <c r="A3204" t="n">
        <v>24319</v>
      </c>
      <c r="B3204" s="10" t="n">
        <v>50</v>
      </c>
      <c r="C3204" s="7" t="n">
        <v>0</v>
      </c>
      <c r="D3204" s="7" t="n">
        <v>2032</v>
      </c>
      <c r="E3204" s="7" t="n">
        <v>0.5</v>
      </c>
      <c r="F3204" s="7" t="n">
        <v>0</v>
      </c>
      <c r="G3204" s="7" t="n">
        <v>0</v>
      </c>
      <c r="H3204" s="7" t="n">
        <v>0</v>
      </c>
      <c r="I3204" s="7" t="n">
        <v>0</v>
      </c>
      <c r="J3204" s="7" t="n">
        <v>65533</v>
      </c>
      <c r="K3204" s="7" t="n">
        <v>0</v>
      </c>
      <c r="L3204" s="7" t="n">
        <v>0</v>
      </c>
      <c r="M3204" s="7" t="n">
        <v>0</v>
      </c>
      <c r="N3204" s="7" t="n">
        <v>0</v>
      </c>
      <c r="O3204" s="7" t="s">
        <v>12</v>
      </c>
    </row>
    <row r="3205" spans="1:19">
      <c r="A3205" t="s">
        <v>4</v>
      </c>
      <c r="B3205" s="4" t="s">
        <v>5</v>
      </c>
      <c r="C3205" s="4" t="s">
        <v>13</v>
      </c>
      <c r="D3205" s="4" t="s">
        <v>10</v>
      </c>
      <c r="E3205" s="4" t="s">
        <v>23</v>
      </c>
      <c r="F3205" s="4" t="s">
        <v>10</v>
      </c>
      <c r="G3205" s="4" t="s">
        <v>9</v>
      </c>
      <c r="H3205" s="4" t="s">
        <v>9</v>
      </c>
      <c r="I3205" s="4" t="s">
        <v>10</v>
      </c>
      <c r="J3205" s="4" t="s">
        <v>10</v>
      </c>
      <c r="K3205" s="4" t="s">
        <v>9</v>
      </c>
      <c r="L3205" s="4" t="s">
        <v>9</v>
      </c>
      <c r="M3205" s="4" t="s">
        <v>9</v>
      </c>
      <c r="N3205" s="4" t="s">
        <v>9</v>
      </c>
      <c r="O3205" s="4" t="s">
        <v>6</v>
      </c>
    </row>
    <row r="3206" spans="1:19">
      <c r="A3206" t="n">
        <v>24358</v>
      </c>
      <c r="B3206" s="10" t="n">
        <v>50</v>
      </c>
      <c r="C3206" s="7" t="n">
        <v>0</v>
      </c>
      <c r="D3206" s="7" t="n">
        <v>2031</v>
      </c>
      <c r="E3206" s="7" t="n">
        <v>1</v>
      </c>
      <c r="F3206" s="7" t="n">
        <v>0</v>
      </c>
      <c r="G3206" s="7" t="n">
        <v>0</v>
      </c>
      <c r="H3206" s="7" t="n">
        <v>0</v>
      </c>
      <c r="I3206" s="7" t="n">
        <v>0</v>
      </c>
      <c r="J3206" s="7" t="n">
        <v>65533</v>
      </c>
      <c r="K3206" s="7" t="n">
        <v>0</v>
      </c>
      <c r="L3206" s="7" t="n">
        <v>0</v>
      </c>
      <c r="M3206" s="7" t="n">
        <v>0</v>
      </c>
      <c r="N3206" s="7" t="n">
        <v>0</v>
      </c>
      <c r="O3206" s="7" t="s">
        <v>12</v>
      </c>
    </row>
    <row r="3207" spans="1:19">
      <c r="A3207" t="s">
        <v>4</v>
      </c>
      <c r="B3207" s="4" t="s">
        <v>5</v>
      </c>
      <c r="C3207" s="4" t="s">
        <v>13</v>
      </c>
      <c r="D3207" s="4" t="s">
        <v>10</v>
      </c>
      <c r="E3207" s="4" t="s">
        <v>23</v>
      </c>
      <c r="F3207" s="4" t="s">
        <v>10</v>
      </c>
      <c r="G3207" s="4" t="s">
        <v>9</v>
      </c>
      <c r="H3207" s="4" t="s">
        <v>9</v>
      </c>
      <c r="I3207" s="4" t="s">
        <v>10</v>
      </c>
      <c r="J3207" s="4" t="s">
        <v>10</v>
      </c>
      <c r="K3207" s="4" t="s">
        <v>9</v>
      </c>
      <c r="L3207" s="4" t="s">
        <v>9</v>
      </c>
      <c r="M3207" s="4" t="s">
        <v>9</v>
      </c>
      <c r="N3207" s="4" t="s">
        <v>9</v>
      </c>
      <c r="O3207" s="4" t="s">
        <v>6</v>
      </c>
    </row>
    <row r="3208" spans="1:19">
      <c r="A3208" t="n">
        <v>24397</v>
      </c>
      <c r="B3208" s="10" t="n">
        <v>50</v>
      </c>
      <c r="C3208" s="7" t="n">
        <v>0</v>
      </c>
      <c r="D3208" s="7" t="n">
        <v>4360</v>
      </c>
      <c r="E3208" s="7" t="n">
        <v>0.300000011920929</v>
      </c>
      <c r="F3208" s="7" t="n">
        <v>0</v>
      </c>
      <c r="G3208" s="7" t="n">
        <v>0</v>
      </c>
      <c r="H3208" s="7" t="n">
        <v>0</v>
      </c>
      <c r="I3208" s="7" t="n">
        <v>0</v>
      </c>
      <c r="J3208" s="7" t="n">
        <v>65533</v>
      </c>
      <c r="K3208" s="7" t="n">
        <v>0</v>
      </c>
      <c r="L3208" s="7" t="n">
        <v>0</v>
      </c>
      <c r="M3208" s="7" t="n">
        <v>0</v>
      </c>
      <c r="N3208" s="7" t="n">
        <v>0</v>
      </c>
      <c r="O3208" s="7" t="s">
        <v>12</v>
      </c>
    </row>
    <row r="3209" spans="1:19">
      <c r="A3209" t="s">
        <v>4</v>
      </c>
      <c r="B3209" s="4" t="s">
        <v>5</v>
      </c>
      <c r="C3209" s="4" t="s">
        <v>10</v>
      </c>
    </row>
    <row r="3210" spans="1:19">
      <c r="A3210" t="n">
        <v>24436</v>
      </c>
      <c r="B3210" s="30" t="n">
        <v>16</v>
      </c>
      <c r="C3210" s="7" t="n">
        <v>200</v>
      </c>
    </row>
    <row r="3211" spans="1:19">
      <c r="A3211" t="s">
        <v>4</v>
      </c>
      <c r="B3211" s="4" t="s">
        <v>5</v>
      </c>
      <c r="C3211" s="4" t="s">
        <v>10</v>
      </c>
      <c r="D3211" s="4" t="s">
        <v>10</v>
      </c>
      <c r="E3211" s="4" t="s">
        <v>23</v>
      </c>
      <c r="F3211" s="4" t="s">
        <v>23</v>
      </c>
      <c r="G3211" s="4" t="s">
        <v>23</v>
      </c>
      <c r="H3211" s="4" t="s">
        <v>23</v>
      </c>
      <c r="I3211" s="4" t="s">
        <v>23</v>
      </c>
      <c r="J3211" s="4" t="s">
        <v>13</v>
      </c>
      <c r="K3211" s="4" t="s">
        <v>10</v>
      </c>
    </row>
    <row r="3212" spans="1:19">
      <c r="A3212" t="n">
        <v>24439</v>
      </c>
      <c r="B3212" s="57" t="n">
        <v>55</v>
      </c>
      <c r="C3212" s="7" t="n">
        <v>999</v>
      </c>
      <c r="D3212" s="7" t="n">
        <v>65026</v>
      </c>
      <c r="E3212" s="7" t="n">
        <v>0</v>
      </c>
      <c r="F3212" s="7" t="n">
        <v>14.1499996185303</v>
      </c>
      <c r="G3212" s="7" t="n">
        <v>303.799987792969</v>
      </c>
      <c r="H3212" s="7" t="n">
        <v>-0.100000001490116</v>
      </c>
      <c r="I3212" s="7" t="n">
        <v>8</v>
      </c>
      <c r="J3212" s="7" t="n">
        <v>0</v>
      </c>
      <c r="K3212" s="7" t="n">
        <v>0</v>
      </c>
    </row>
    <row r="3213" spans="1:19">
      <c r="A3213" t="s">
        <v>4</v>
      </c>
      <c r="B3213" s="4" t="s">
        <v>5</v>
      </c>
      <c r="C3213" s="4" t="s">
        <v>13</v>
      </c>
      <c r="D3213" s="4" t="s">
        <v>10</v>
      </c>
      <c r="E3213" s="4" t="s">
        <v>6</v>
      </c>
      <c r="F3213" s="4" t="s">
        <v>6</v>
      </c>
      <c r="G3213" s="4" t="s">
        <v>6</v>
      </c>
      <c r="H3213" s="4" t="s">
        <v>6</v>
      </c>
    </row>
    <row r="3214" spans="1:19">
      <c r="A3214" t="n">
        <v>24467</v>
      </c>
      <c r="B3214" s="29" t="n">
        <v>51</v>
      </c>
      <c r="C3214" s="7" t="n">
        <v>3</v>
      </c>
      <c r="D3214" s="7" t="n">
        <v>28</v>
      </c>
      <c r="E3214" s="7" t="s">
        <v>193</v>
      </c>
      <c r="F3214" s="7" t="s">
        <v>101</v>
      </c>
      <c r="G3214" s="7" t="s">
        <v>75</v>
      </c>
      <c r="H3214" s="7" t="s">
        <v>76</v>
      </c>
    </row>
    <row r="3215" spans="1:19">
      <c r="A3215" t="s">
        <v>4</v>
      </c>
      <c r="B3215" s="4" t="s">
        <v>5</v>
      </c>
      <c r="C3215" s="4" t="s">
        <v>13</v>
      </c>
      <c r="D3215" s="4" t="s">
        <v>10</v>
      </c>
      <c r="E3215" s="4" t="s">
        <v>6</v>
      </c>
      <c r="F3215" s="4" t="s">
        <v>6</v>
      </c>
      <c r="G3215" s="4" t="s">
        <v>6</v>
      </c>
      <c r="H3215" s="4" t="s">
        <v>6</v>
      </c>
    </row>
    <row r="3216" spans="1:19">
      <c r="A3216" t="n">
        <v>24480</v>
      </c>
      <c r="B3216" s="29" t="n">
        <v>51</v>
      </c>
      <c r="C3216" s="7" t="n">
        <v>3</v>
      </c>
      <c r="D3216" s="7" t="n">
        <v>29</v>
      </c>
      <c r="E3216" s="7" t="s">
        <v>193</v>
      </c>
      <c r="F3216" s="7" t="s">
        <v>101</v>
      </c>
      <c r="G3216" s="7" t="s">
        <v>75</v>
      </c>
      <c r="H3216" s="7" t="s">
        <v>76</v>
      </c>
    </row>
    <row r="3217" spans="1:15">
      <c r="A3217" t="s">
        <v>4</v>
      </c>
      <c r="B3217" s="4" t="s">
        <v>5</v>
      </c>
      <c r="C3217" s="4" t="s">
        <v>10</v>
      </c>
      <c r="D3217" s="4" t="s">
        <v>23</v>
      </c>
      <c r="E3217" s="4" t="s">
        <v>23</v>
      </c>
      <c r="F3217" s="4" t="s">
        <v>23</v>
      </c>
      <c r="G3217" s="4" t="s">
        <v>10</v>
      </c>
      <c r="H3217" s="4" t="s">
        <v>10</v>
      </c>
    </row>
    <row r="3218" spans="1:15">
      <c r="A3218" t="n">
        <v>24493</v>
      </c>
      <c r="B3218" s="62" t="n">
        <v>60</v>
      </c>
      <c r="C3218" s="7" t="n">
        <v>28</v>
      </c>
      <c r="D3218" s="7" t="n">
        <v>0</v>
      </c>
      <c r="E3218" s="7" t="n">
        <v>30</v>
      </c>
      <c r="F3218" s="7" t="n">
        <v>0</v>
      </c>
      <c r="G3218" s="7" t="n">
        <v>300</v>
      </c>
      <c r="H3218" s="7" t="n">
        <v>0</v>
      </c>
    </row>
    <row r="3219" spans="1:15">
      <c r="A3219" t="s">
        <v>4</v>
      </c>
      <c r="B3219" s="4" t="s">
        <v>5</v>
      </c>
      <c r="C3219" s="4" t="s">
        <v>10</v>
      </c>
      <c r="D3219" s="4" t="s">
        <v>23</v>
      </c>
      <c r="E3219" s="4" t="s">
        <v>23</v>
      </c>
      <c r="F3219" s="4" t="s">
        <v>23</v>
      </c>
      <c r="G3219" s="4" t="s">
        <v>10</v>
      </c>
      <c r="H3219" s="4" t="s">
        <v>10</v>
      </c>
    </row>
    <row r="3220" spans="1:15">
      <c r="A3220" t="n">
        <v>24512</v>
      </c>
      <c r="B3220" s="62" t="n">
        <v>60</v>
      </c>
      <c r="C3220" s="7" t="n">
        <v>29</v>
      </c>
      <c r="D3220" s="7" t="n">
        <v>0</v>
      </c>
      <c r="E3220" s="7" t="n">
        <v>30</v>
      </c>
      <c r="F3220" s="7" t="n">
        <v>0</v>
      </c>
      <c r="G3220" s="7" t="n">
        <v>300</v>
      </c>
      <c r="H3220" s="7" t="n">
        <v>0</v>
      </c>
    </row>
    <row r="3221" spans="1:15">
      <c r="A3221" t="s">
        <v>4</v>
      </c>
      <c r="B3221" s="4" t="s">
        <v>5</v>
      </c>
      <c r="C3221" s="4" t="s">
        <v>13</v>
      </c>
      <c r="D3221" s="4" t="s">
        <v>10</v>
      </c>
    </row>
    <row r="3222" spans="1:15">
      <c r="A3222" t="n">
        <v>24531</v>
      </c>
      <c r="B3222" s="50" t="n">
        <v>45</v>
      </c>
      <c r="C3222" s="7" t="n">
        <v>7</v>
      </c>
      <c r="D3222" s="7" t="n">
        <v>255</v>
      </c>
    </row>
    <row r="3223" spans="1:15">
      <c r="A3223" t="s">
        <v>4</v>
      </c>
      <c r="B3223" s="4" t="s">
        <v>5</v>
      </c>
      <c r="C3223" s="4" t="s">
        <v>13</v>
      </c>
      <c r="D3223" s="4" t="s">
        <v>10</v>
      </c>
      <c r="E3223" s="4" t="s">
        <v>23</v>
      </c>
    </row>
    <row r="3224" spans="1:15">
      <c r="A3224" t="n">
        <v>24535</v>
      </c>
      <c r="B3224" s="26" t="n">
        <v>58</v>
      </c>
      <c r="C3224" s="7" t="n">
        <v>101</v>
      </c>
      <c r="D3224" s="7" t="n">
        <v>300</v>
      </c>
      <c r="E3224" s="7" t="n">
        <v>1</v>
      </c>
    </row>
    <row r="3225" spans="1:15">
      <c r="A3225" t="s">
        <v>4</v>
      </c>
      <c r="B3225" s="4" t="s">
        <v>5</v>
      </c>
      <c r="C3225" s="4" t="s">
        <v>13</v>
      </c>
      <c r="D3225" s="4" t="s">
        <v>10</v>
      </c>
    </row>
    <row r="3226" spans="1:15">
      <c r="A3226" t="n">
        <v>24543</v>
      </c>
      <c r="B3226" s="26" t="n">
        <v>58</v>
      </c>
      <c r="C3226" s="7" t="n">
        <v>254</v>
      </c>
      <c r="D3226" s="7" t="n">
        <v>0</v>
      </c>
    </row>
    <row r="3227" spans="1:15">
      <c r="A3227" t="s">
        <v>4</v>
      </c>
      <c r="B3227" s="4" t="s">
        <v>5</v>
      </c>
      <c r="C3227" s="4" t="s">
        <v>13</v>
      </c>
    </row>
    <row r="3228" spans="1:15">
      <c r="A3228" t="n">
        <v>24547</v>
      </c>
      <c r="B3228" s="49" t="n">
        <v>116</v>
      </c>
      <c r="C3228" s="7" t="n">
        <v>0</v>
      </c>
    </row>
    <row r="3229" spans="1:15">
      <c r="A3229" t="s">
        <v>4</v>
      </c>
      <c r="B3229" s="4" t="s">
        <v>5</v>
      </c>
      <c r="C3229" s="4" t="s">
        <v>13</v>
      </c>
      <c r="D3229" s="4" t="s">
        <v>10</v>
      </c>
    </row>
    <row r="3230" spans="1:15">
      <c r="A3230" t="n">
        <v>24549</v>
      </c>
      <c r="B3230" s="49" t="n">
        <v>116</v>
      </c>
      <c r="C3230" s="7" t="n">
        <v>2</v>
      </c>
      <c r="D3230" s="7" t="n">
        <v>1</v>
      </c>
    </row>
    <row r="3231" spans="1:15">
      <c r="A3231" t="s">
        <v>4</v>
      </c>
      <c r="B3231" s="4" t="s">
        <v>5</v>
      </c>
      <c r="C3231" s="4" t="s">
        <v>13</v>
      </c>
      <c r="D3231" s="4" t="s">
        <v>9</v>
      </c>
    </row>
    <row r="3232" spans="1:15">
      <c r="A3232" t="n">
        <v>24553</v>
      </c>
      <c r="B3232" s="49" t="n">
        <v>116</v>
      </c>
      <c r="C3232" s="7" t="n">
        <v>5</v>
      </c>
      <c r="D3232" s="7" t="n">
        <v>1099431936</v>
      </c>
    </row>
    <row r="3233" spans="1:8">
      <c r="A3233" t="s">
        <v>4</v>
      </c>
      <c r="B3233" s="4" t="s">
        <v>5</v>
      </c>
      <c r="C3233" s="4" t="s">
        <v>13</v>
      </c>
      <c r="D3233" s="4" t="s">
        <v>10</v>
      </c>
    </row>
    <row r="3234" spans="1:8">
      <c r="A3234" t="n">
        <v>24559</v>
      </c>
      <c r="B3234" s="49" t="n">
        <v>116</v>
      </c>
      <c r="C3234" s="7" t="n">
        <v>6</v>
      </c>
      <c r="D3234" s="7" t="n">
        <v>1</v>
      </c>
    </row>
    <row r="3235" spans="1:8">
      <c r="A3235" t="s">
        <v>4</v>
      </c>
      <c r="B3235" s="4" t="s">
        <v>5</v>
      </c>
      <c r="C3235" s="4" t="s">
        <v>13</v>
      </c>
      <c r="D3235" s="4" t="s">
        <v>13</v>
      </c>
      <c r="E3235" s="4" t="s">
        <v>23</v>
      </c>
      <c r="F3235" s="4" t="s">
        <v>23</v>
      </c>
      <c r="G3235" s="4" t="s">
        <v>23</v>
      </c>
      <c r="H3235" s="4" t="s">
        <v>10</v>
      </c>
    </row>
    <row r="3236" spans="1:8">
      <c r="A3236" t="n">
        <v>24563</v>
      </c>
      <c r="B3236" s="50" t="n">
        <v>45</v>
      </c>
      <c r="C3236" s="7" t="n">
        <v>2</v>
      </c>
      <c r="D3236" s="7" t="n">
        <v>3</v>
      </c>
      <c r="E3236" s="7" t="n">
        <v>0</v>
      </c>
      <c r="F3236" s="7" t="n">
        <v>15.1999998092651</v>
      </c>
      <c r="G3236" s="7" t="n">
        <v>303</v>
      </c>
      <c r="H3236" s="7" t="n">
        <v>0</v>
      </c>
    </row>
    <row r="3237" spans="1:8">
      <c r="A3237" t="s">
        <v>4</v>
      </c>
      <c r="B3237" s="4" t="s">
        <v>5</v>
      </c>
      <c r="C3237" s="4" t="s">
        <v>13</v>
      </c>
      <c r="D3237" s="4" t="s">
        <v>13</v>
      </c>
      <c r="E3237" s="4" t="s">
        <v>23</v>
      </c>
      <c r="F3237" s="4" t="s">
        <v>23</v>
      </c>
      <c r="G3237" s="4" t="s">
        <v>23</v>
      </c>
      <c r="H3237" s="4" t="s">
        <v>10</v>
      </c>
      <c r="I3237" s="4" t="s">
        <v>13</v>
      </c>
    </row>
    <row r="3238" spans="1:8">
      <c r="A3238" t="n">
        <v>24580</v>
      </c>
      <c r="B3238" s="50" t="n">
        <v>45</v>
      </c>
      <c r="C3238" s="7" t="n">
        <v>4</v>
      </c>
      <c r="D3238" s="7" t="n">
        <v>3</v>
      </c>
      <c r="E3238" s="7" t="n">
        <v>20</v>
      </c>
      <c r="F3238" s="7" t="n">
        <v>137</v>
      </c>
      <c r="G3238" s="7" t="n">
        <v>15</v>
      </c>
      <c r="H3238" s="7" t="n">
        <v>0</v>
      </c>
      <c r="I3238" s="7" t="n">
        <v>0</v>
      </c>
    </row>
    <row r="3239" spans="1:8">
      <c r="A3239" t="s">
        <v>4</v>
      </c>
      <c r="B3239" s="4" t="s">
        <v>5</v>
      </c>
      <c r="C3239" s="4" t="s">
        <v>13</v>
      </c>
      <c r="D3239" s="4" t="s">
        <v>13</v>
      </c>
      <c r="E3239" s="4" t="s">
        <v>23</v>
      </c>
      <c r="F3239" s="4" t="s">
        <v>10</v>
      </c>
    </row>
    <row r="3240" spans="1:8">
      <c r="A3240" t="n">
        <v>24598</v>
      </c>
      <c r="B3240" s="50" t="n">
        <v>45</v>
      </c>
      <c r="C3240" s="7" t="n">
        <v>5</v>
      </c>
      <c r="D3240" s="7" t="n">
        <v>3</v>
      </c>
      <c r="E3240" s="7" t="n">
        <v>5</v>
      </c>
      <c r="F3240" s="7" t="n">
        <v>0</v>
      </c>
    </row>
    <row r="3241" spans="1:8">
      <c r="A3241" t="s">
        <v>4</v>
      </c>
      <c r="B3241" s="4" t="s">
        <v>5</v>
      </c>
      <c r="C3241" s="4" t="s">
        <v>13</v>
      </c>
      <c r="D3241" s="4" t="s">
        <v>13</v>
      </c>
      <c r="E3241" s="4" t="s">
        <v>23</v>
      </c>
      <c r="F3241" s="4" t="s">
        <v>10</v>
      </c>
    </row>
    <row r="3242" spans="1:8">
      <c r="A3242" t="n">
        <v>24607</v>
      </c>
      <c r="B3242" s="50" t="n">
        <v>45</v>
      </c>
      <c r="C3242" s="7" t="n">
        <v>11</v>
      </c>
      <c r="D3242" s="7" t="n">
        <v>3</v>
      </c>
      <c r="E3242" s="7" t="n">
        <v>38.0999984741211</v>
      </c>
      <c r="F3242" s="7" t="n">
        <v>0</v>
      </c>
    </row>
    <row r="3243" spans="1:8">
      <c r="A3243" t="s">
        <v>4</v>
      </c>
      <c r="B3243" s="4" t="s">
        <v>5</v>
      </c>
      <c r="C3243" s="4" t="s">
        <v>13</v>
      </c>
      <c r="D3243" s="4" t="s">
        <v>13</v>
      </c>
      <c r="E3243" s="4" t="s">
        <v>23</v>
      </c>
      <c r="F3243" s="4" t="s">
        <v>23</v>
      </c>
      <c r="G3243" s="4" t="s">
        <v>23</v>
      </c>
      <c r="H3243" s="4" t="s">
        <v>10</v>
      </c>
      <c r="I3243" s="4" t="s">
        <v>13</v>
      </c>
    </row>
    <row r="3244" spans="1:8">
      <c r="A3244" t="n">
        <v>24616</v>
      </c>
      <c r="B3244" s="50" t="n">
        <v>45</v>
      </c>
      <c r="C3244" s="7" t="n">
        <v>4</v>
      </c>
      <c r="D3244" s="7" t="n">
        <v>3</v>
      </c>
      <c r="E3244" s="7" t="n">
        <v>20</v>
      </c>
      <c r="F3244" s="7" t="n">
        <v>137</v>
      </c>
      <c r="G3244" s="7" t="n">
        <v>20</v>
      </c>
      <c r="H3244" s="7" t="n">
        <v>700</v>
      </c>
      <c r="I3244" s="7" t="n">
        <v>0</v>
      </c>
    </row>
    <row r="3245" spans="1:8">
      <c r="A3245" t="s">
        <v>4</v>
      </c>
      <c r="B3245" s="4" t="s">
        <v>5</v>
      </c>
      <c r="C3245" s="4" t="s">
        <v>13</v>
      </c>
      <c r="D3245" s="4" t="s">
        <v>13</v>
      </c>
      <c r="E3245" s="4" t="s">
        <v>23</v>
      </c>
      <c r="F3245" s="4" t="s">
        <v>10</v>
      </c>
    </row>
    <row r="3246" spans="1:8">
      <c r="A3246" t="n">
        <v>24634</v>
      </c>
      <c r="B3246" s="50" t="n">
        <v>45</v>
      </c>
      <c r="C3246" s="7" t="n">
        <v>5</v>
      </c>
      <c r="D3246" s="7" t="n">
        <v>3</v>
      </c>
      <c r="E3246" s="7" t="n">
        <v>3.5</v>
      </c>
      <c r="F3246" s="7" t="n">
        <v>700</v>
      </c>
    </row>
    <row r="3247" spans="1:8">
      <c r="A3247" t="s">
        <v>4</v>
      </c>
      <c r="B3247" s="4" t="s">
        <v>5</v>
      </c>
      <c r="C3247" s="4" t="s">
        <v>10</v>
      </c>
      <c r="D3247" s="4" t="s">
        <v>13</v>
      </c>
    </row>
    <row r="3248" spans="1:8">
      <c r="A3248" t="n">
        <v>24643</v>
      </c>
      <c r="B3248" s="58" t="n">
        <v>56</v>
      </c>
      <c r="C3248" s="7" t="n">
        <v>999</v>
      </c>
      <c r="D3248" s="7" t="n">
        <v>0</v>
      </c>
    </row>
    <row r="3249" spans="1:9">
      <c r="A3249" t="s">
        <v>4</v>
      </c>
      <c r="B3249" s="4" t="s">
        <v>5</v>
      </c>
      <c r="C3249" s="4" t="s">
        <v>13</v>
      </c>
      <c r="D3249" s="4" t="s">
        <v>10</v>
      </c>
      <c r="E3249" s="4" t="s">
        <v>23</v>
      </c>
      <c r="F3249" s="4" t="s">
        <v>10</v>
      </c>
      <c r="G3249" s="4" t="s">
        <v>9</v>
      </c>
      <c r="H3249" s="4" t="s">
        <v>9</v>
      </c>
      <c r="I3249" s="4" t="s">
        <v>10</v>
      </c>
      <c r="J3249" s="4" t="s">
        <v>10</v>
      </c>
      <c r="K3249" s="4" t="s">
        <v>9</v>
      </c>
      <c r="L3249" s="4" t="s">
        <v>9</v>
      </c>
      <c r="M3249" s="4" t="s">
        <v>9</v>
      </c>
      <c r="N3249" s="4" t="s">
        <v>9</v>
      </c>
      <c r="O3249" s="4" t="s">
        <v>6</v>
      </c>
    </row>
    <row r="3250" spans="1:9">
      <c r="A3250" t="n">
        <v>24647</v>
      </c>
      <c r="B3250" s="10" t="n">
        <v>50</v>
      </c>
      <c r="C3250" s="7" t="n">
        <v>0</v>
      </c>
      <c r="D3250" s="7" t="n">
        <v>2032</v>
      </c>
      <c r="E3250" s="7" t="n">
        <v>0.699999988079071</v>
      </c>
      <c r="F3250" s="7" t="n">
        <v>0</v>
      </c>
      <c r="G3250" s="7" t="n">
        <v>0</v>
      </c>
      <c r="H3250" s="7" t="n">
        <v>0</v>
      </c>
      <c r="I3250" s="7" t="n">
        <v>0</v>
      </c>
      <c r="J3250" s="7" t="n">
        <v>65533</v>
      </c>
      <c r="K3250" s="7" t="n">
        <v>0</v>
      </c>
      <c r="L3250" s="7" t="n">
        <v>0</v>
      </c>
      <c r="M3250" s="7" t="n">
        <v>0</v>
      </c>
      <c r="N3250" s="7" t="n">
        <v>0</v>
      </c>
      <c r="O3250" s="7" t="s">
        <v>12</v>
      </c>
    </row>
    <row r="3251" spans="1:9">
      <c r="A3251" t="s">
        <v>4</v>
      </c>
      <c r="B3251" s="4" t="s">
        <v>5</v>
      </c>
      <c r="C3251" s="4" t="s">
        <v>10</v>
      </c>
      <c r="D3251" s="4" t="s">
        <v>13</v>
      </c>
      <c r="E3251" s="4" t="s">
        <v>13</v>
      </c>
      <c r="F3251" s="4" t="s">
        <v>6</v>
      </c>
    </row>
    <row r="3252" spans="1:9">
      <c r="A3252" t="n">
        <v>24686</v>
      </c>
      <c r="B3252" s="46" t="n">
        <v>47</v>
      </c>
      <c r="C3252" s="7" t="n">
        <v>999</v>
      </c>
      <c r="D3252" s="7" t="n">
        <v>0</v>
      </c>
      <c r="E3252" s="7" t="n">
        <v>0</v>
      </c>
      <c r="F3252" s="7" t="s">
        <v>270</v>
      </c>
    </row>
    <row r="3253" spans="1:9">
      <c r="A3253" t="s">
        <v>4</v>
      </c>
      <c r="B3253" s="4" t="s">
        <v>5</v>
      </c>
      <c r="C3253" s="4" t="s">
        <v>10</v>
      </c>
      <c r="D3253" s="4" t="s">
        <v>13</v>
      </c>
      <c r="E3253" s="4" t="s">
        <v>13</v>
      </c>
      <c r="F3253" s="4" t="s">
        <v>6</v>
      </c>
    </row>
    <row r="3254" spans="1:9">
      <c r="A3254" t="n">
        <v>24701</v>
      </c>
      <c r="B3254" s="46" t="n">
        <v>47</v>
      </c>
      <c r="C3254" s="7" t="n">
        <v>18</v>
      </c>
      <c r="D3254" s="7" t="n">
        <v>0</v>
      </c>
      <c r="E3254" s="7" t="n">
        <v>0</v>
      </c>
      <c r="F3254" s="7" t="s">
        <v>270</v>
      </c>
    </row>
    <row r="3255" spans="1:9">
      <c r="A3255" t="s">
        <v>4</v>
      </c>
      <c r="B3255" s="4" t="s">
        <v>5</v>
      </c>
      <c r="C3255" s="4" t="s">
        <v>10</v>
      </c>
      <c r="D3255" s="4" t="s">
        <v>23</v>
      </c>
      <c r="E3255" s="4" t="s">
        <v>23</v>
      </c>
      <c r="F3255" s="4" t="s">
        <v>13</v>
      </c>
    </row>
    <row r="3256" spans="1:9">
      <c r="A3256" t="n">
        <v>24716</v>
      </c>
      <c r="B3256" s="55" t="n">
        <v>52</v>
      </c>
      <c r="C3256" s="7" t="n">
        <v>999</v>
      </c>
      <c r="D3256" s="7" t="n">
        <v>180</v>
      </c>
      <c r="E3256" s="7" t="n">
        <v>72</v>
      </c>
      <c r="F3256" s="7" t="n">
        <v>1</v>
      </c>
    </row>
    <row r="3257" spans="1:9">
      <c r="A3257" t="s">
        <v>4</v>
      </c>
      <c r="B3257" s="4" t="s">
        <v>5</v>
      </c>
      <c r="C3257" s="4" t="s">
        <v>10</v>
      </c>
    </row>
    <row r="3258" spans="1:9">
      <c r="A3258" t="n">
        <v>24728</v>
      </c>
      <c r="B3258" s="30" t="n">
        <v>16</v>
      </c>
      <c r="C3258" s="7" t="n">
        <v>200</v>
      </c>
    </row>
    <row r="3259" spans="1:9">
      <c r="A3259" t="s">
        <v>4</v>
      </c>
      <c r="B3259" s="4" t="s">
        <v>5</v>
      </c>
      <c r="C3259" s="4" t="s">
        <v>10</v>
      </c>
    </row>
    <row r="3260" spans="1:9">
      <c r="A3260" t="n">
        <v>24731</v>
      </c>
      <c r="B3260" s="52" t="n">
        <v>54</v>
      </c>
      <c r="C3260" s="7" t="n">
        <v>999</v>
      </c>
    </row>
    <row r="3261" spans="1:9">
      <c r="A3261" t="s">
        <v>4</v>
      </c>
      <c r="B3261" s="4" t="s">
        <v>5</v>
      </c>
      <c r="C3261" s="4" t="s">
        <v>13</v>
      </c>
      <c r="D3261" s="4" t="s">
        <v>10</v>
      </c>
      <c r="E3261" s="4" t="s">
        <v>10</v>
      </c>
      <c r="F3261" s="4" t="s">
        <v>10</v>
      </c>
      <c r="G3261" s="4" t="s">
        <v>10</v>
      </c>
      <c r="H3261" s="4" t="s">
        <v>10</v>
      </c>
      <c r="I3261" s="4" t="s">
        <v>6</v>
      </c>
      <c r="J3261" s="4" t="s">
        <v>23</v>
      </c>
      <c r="K3261" s="4" t="s">
        <v>23</v>
      </c>
      <c r="L3261" s="4" t="s">
        <v>23</v>
      </c>
      <c r="M3261" s="4" t="s">
        <v>9</v>
      </c>
      <c r="N3261" s="4" t="s">
        <v>9</v>
      </c>
      <c r="O3261" s="4" t="s">
        <v>23</v>
      </c>
      <c r="P3261" s="4" t="s">
        <v>23</v>
      </c>
      <c r="Q3261" s="4" t="s">
        <v>23</v>
      </c>
      <c r="R3261" s="4" t="s">
        <v>23</v>
      </c>
      <c r="S3261" s="4" t="s">
        <v>13</v>
      </c>
    </row>
    <row r="3262" spans="1:9">
      <c r="A3262" t="n">
        <v>24734</v>
      </c>
      <c r="B3262" s="66" t="n">
        <v>39</v>
      </c>
      <c r="C3262" s="7" t="n">
        <v>12</v>
      </c>
      <c r="D3262" s="7" t="n">
        <v>65533</v>
      </c>
      <c r="E3262" s="7" t="n">
        <v>204</v>
      </c>
      <c r="F3262" s="7" t="n">
        <v>0</v>
      </c>
      <c r="G3262" s="7" t="n">
        <v>999</v>
      </c>
      <c r="H3262" s="7" t="n">
        <v>3</v>
      </c>
      <c r="I3262" s="7" t="s">
        <v>12</v>
      </c>
      <c r="J3262" s="7" t="n">
        <v>0</v>
      </c>
      <c r="K3262" s="7" t="n">
        <v>0</v>
      </c>
      <c r="L3262" s="7" t="n">
        <v>0</v>
      </c>
      <c r="M3262" s="7" t="n">
        <v>0</v>
      </c>
      <c r="N3262" s="7" t="n">
        <v>0</v>
      </c>
      <c r="O3262" s="7" t="n">
        <v>0</v>
      </c>
      <c r="P3262" s="7" t="n">
        <v>0.5</v>
      </c>
      <c r="Q3262" s="7" t="n">
        <v>0.5</v>
      </c>
      <c r="R3262" s="7" t="n">
        <v>0.5</v>
      </c>
      <c r="S3262" s="7" t="n">
        <v>255</v>
      </c>
    </row>
    <row r="3263" spans="1:9">
      <c r="A3263" t="s">
        <v>4</v>
      </c>
      <c r="B3263" s="4" t="s">
        <v>5</v>
      </c>
      <c r="C3263" s="4" t="s">
        <v>10</v>
      </c>
      <c r="D3263" s="4" t="s">
        <v>10</v>
      </c>
      <c r="E3263" s="4" t="s">
        <v>23</v>
      </c>
      <c r="F3263" s="4" t="s">
        <v>23</v>
      </c>
      <c r="G3263" s="4" t="s">
        <v>23</v>
      </c>
      <c r="H3263" s="4" t="s">
        <v>23</v>
      </c>
      <c r="I3263" s="4" t="s">
        <v>23</v>
      </c>
      <c r="J3263" s="4" t="s">
        <v>13</v>
      </c>
      <c r="K3263" s="4" t="s">
        <v>10</v>
      </c>
    </row>
    <row r="3264" spans="1:9">
      <c r="A3264" t="n">
        <v>24784</v>
      </c>
      <c r="B3264" s="57" t="n">
        <v>55</v>
      </c>
      <c r="C3264" s="7" t="n">
        <v>999</v>
      </c>
      <c r="D3264" s="7" t="n">
        <v>65026</v>
      </c>
      <c r="E3264" s="7" t="n">
        <v>0</v>
      </c>
      <c r="F3264" s="7" t="n">
        <v>18.5</v>
      </c>
      <c r="G3264" s="7" t="n">
        <v>286</v>
      </c>
      <c r="H3264" s="7" t="n">
        <v>-0.100000001490116</v>
      </c>
      <c r="I3264" s="7" t="n">
        <v>8</v>
      </c>
      <c r="J3264" s="7" t="n">
        <v>0</v>
      </c>
      <c r="K3264" s="7" t="n">
        <v>1</v>
      </c>
    </row>
    <row r="3265" spans="1:19">
      <c r="A3265" t="s">
        <v>4</v>
      </c>
      <c r="B3265" s="4" t="s">
        <v>5</v>
      </c>
      <c r="C3265" s="4" t="s">
        <v>13</v>
      </c>
      <c r="D3265" s="4" t="s">
        <v>10</v>
      </c>
      <c r="E3265" s="4" t="s">
        <v>23</v>
      </c>
      <c r="F3265" s="4" t="s">
        <v>10</v>
      </c>
      <c r="G3265" s="4" t="s">
        <v>9</v>
      </c>
      <c r="H3265" s="4" t="s">
        <v>9</v>
      </c>
      <c r="I3265" s="4" t="s">
        <v>10</v>
      </c>
      <c r="J3265" s="4" t="s">
        <v>10</v>
      </c>
      <c r="K3265" s="4" t="s">
        <v>9</v>
      </c>
      <c r="L3265" s="4" t="s">
        <v>9</v>
      </c>
      <c r="M3265" s="4" t="s">
        <v>9</v>
      </c>
      <c r="N3265" s="4" t="s">
        <v>9</v>
      </c>
      <c r="O3265" s="4" t="s">
        <v>6</v>
      </c>
    </row>
    <row r="3266" spans="1:19">
      <c r="A3266" t="n">
        <v>24812</v>
      </c>
      <c r="B3266" s="10" t="n">
        <v>50</v>
      </c>
      <c r="C3266" s="7" t="n">
        <v>0</v>
      </c>
      <c r="D3266" s="7" t="n">
        <v>2031</v>
      </c>
      <c r="E3266" s="7" t="n">
        <v>1</v>
      </c>
      <c r="F3266" s="7" t="n">
        <v>0</v>
      </c>
      <c r="G3266" s="7" t="n">
        <v>0</v>
      </c>
      <c r="H3266" s="7" t="n">
        <v>0</v>
      </c>
      <c r="I3266" s="7" t="n">
        <v>0</v>
      </c>
      <c r="J3266" s="7" t="n">
        <v>65533</v>
      </c>
      <c r="K3266" s="7" t="n">
        <v>0</v>
      </c>
      <c r="L3266" s="7" t="n">
        <v>0</v>
      </c>
      <c r="M3266" s="7" t="n">
        <v>0</v>
      </c>
      <c r="N3266" s="7" t="n">
        <v>0</v>
      </c>
      <c r="O3266" s="7" t="s">
        <v>12</v>
      </c>
    </row>
    <row r="3267" spans="1:19">
      <c r="A3267" t="s">
        <v>4</v>
      </c>
      <c r="B3267" s="4" t="s">
        <v>5</v>
      </c>
      <c r="C3267" s="4" t="s">
        <v>13</v>
      </c>
      <c r="D3267" s="4" t="s">
        <v>10</v>
      </c>
      <c r="E3267" s="4" t="s">
        <v>23</v>
      </c>
      <c r="F3267" s="4" t="s">
        <v>10</v>
      </c>
      <c r="G3267" s="4" t="s">
        <v>9</v>
      </c>
      <c r="H3267" s="4" t="s">
        <v>9</v>
      </c>
      <c r="I3267" s="4" t="s">
        <v>10</v>
      </c>
      <c r="J3267" s="4" t="s">
        <v>10</v>
      </c>
      <c r="K3267" s="4" t="s">
        <v>9</v>
      </c>
      <c r="L3267" s="4" t="s">
        <v>9</v>
      </c>
      <c r="M3267" s="4" t="s">
        <v>9</v>
      </c>
      <c r="N3267" s="4" t="s">
        <v>9</v>
      </c>
      <c r="O3267" s="4" t="s">
        <v>6</v>
      </c>
    </row>
    <row r="3268" spans="1:19">
      <c r="A3268" t="n">
        <v>24851</v>
      </c>
      <c r="B3268" s="10" t="n">
        <v>50</v>
      </c>
      <c r="C3268" s="7" t="n">
        <v>0</v>
      </c>
      <c r="D3268" s="7" t="n">
        <v>4360</v>
      </c>
      <c r="E3268" s="7" t="n">
        <v>0.300000011920929</v>
      </c>
      <c r="F3268" s="7" t="n">
        <v>0</v>
      </c>
      <c r="G3268" s="7" t="n">
        <v>0</v>
      </c>
      <c r="H3268" s="7" t="n">
        <v>0</v>
      </c>
      <c r="I3268" s="7" t="n">
        <v>0</v>
      </c>
      <c r="J3268" s="7" t="n">
        <v>65533</v>
      </c>
      <c r="K3268" s="7" t="n">
        <v>0</v>
      </c>
      <c r="L3268" s="7" t="n">
        <v>0</v>
      </c>
      <c r="M3268" s="7" t="n">
        <v>0</v>
      </c>
      <c r="N3268" s="7" t="n">
        <v>0</v>
      </c>
      <c r="O3268" s="7" t="s">
        <v>12</v>
      </c>
    </row>
    <row r="3269" spans="1:19">
      <c r="A3269" t="s">
        <v>4</v>
      </c>
      <c r="B3269" s="4" t="s">
        <v>5</v>
      </c>
      <c r="C3269" s="4" t="s">
        <v>10</v>
      </c>
    </row>
    <row r="3270" spans="1:19">
      <c r="A3270" t="n">
        <v>24890</v>
      </c>
      <c r="B3270" s="30" t="n">
        <v>16</v>
      </c>
      <c r="C3270" s="7" t="n">
        <v>700</v>
      </c>
    </row>
    <row r="3271" spans="1:19">
      <c r="A3271" t="s">
        <v>4</v>
      </c>
      <c r="B3271" s="4" t="s">
        <v>5</v>
      </c>
      <c r="C3271" s="4" t="s">
        <v>13</v>
      </c>
      <c r="D3271" s="4" t="s">
        <v>10</v>
      </c>
    </row>
    <row r="3272" spans="1:19">
      <c r="A3272" t="n">
        <v>24893</v>
      </c>
      <c r="B3272" s="50" t="n">
        <v>45</v>
      </c>
      <c r="C3272" s="7" t="n">
        <v>7</v>
      </c>
      <c r="D3272" s="7" t="n">
        <v>255</v>
      </c>
    </row>
    <row r="3273" spans="1:19">
      <c r="A3273" t="s">
        <v>4</v>
      </c>
      <c r="B3273" s="4" t="s">
        <v>5</v>
      </c>
      <c r="C3273" s="4" t="s">
        <v>13</v>
      </c>
      <c r="D3273" s="4" t="s">
        <v>10</v>
      </c>
      <c r="E3273" s="4" t="s">
        <v>23</v>
      </c>
    </row>
    <row r="3274" spans="1:19">
      <c r="A3274" t="n">
        <v>24897</v>
      </c>
      <c r="B3274" s="26" t="n">
        <v>58</v>
      </c>
      <c r="C3274" s="7" t="n">
        <v>101</v>
      </c>
      <c r="D3274" s="7" t="n">
        <v>300</v>
      </c>
      <c r="E3274" s="7" t="n">
        <v>1</v>
      </c>
    </row>
    <row r="3275" spans="1:19">
      <c r="A3275" t="s">
        <v>4</v>
      </c>
      <c r="B3275" s="4" t="s">
        <v>5</v>
      </c>
      <c r="C3275" s="4" t="s">
        <v>13</v>
      </c>
      <c r="D3275" s="4" t="s">
        <v>10</v>
      </c>
    </row>
    <row r="3276" spans="1:19">
      <c r="A3276" t="n">
        <v>24905</v>
      </c>
      <c r="B3276" s="26" t="n">
        <v>58</v>
      </c>
      <c r="C3276" s="7" t="n">
        <v>254</v>
      </c>
      <c r="D3276" s="7" t="n">
        <v>0</v>
      </c>
    </row>
    <row r="3277" spans="1:19">
      <c r="A3277" t="s">
        <v>4</v>
      </c>
      <c r="B3277" s="4" t="s">
        <v>5</v>
      </c>
      <c r="C3277" s="4" t="s">
        <v>13</v>
      </c>
    </row>
    <row r="3278" spans="1:19">
      <c r="A3278" t="n">
        <v>24909</v>
      </c>
      <c r="B3278" s="49" t="n">
        <v>116</v>
      </c>
      <c r="C3278" s="7" t="n">
        <v>0</v>
      </c>
    </row>
    <row r="3279" spans="1:19">
      <c r="A3279" t="s">
        <v>4</v>
      </c>
      <c r="B3279" s="4" t="s">
        <v>5</v>
      </c>
      <c r="C3279" s="4" t="s">
        <v>13</v>
      </c>
      <c r="D3279" s="4" t="s">
        <v>10</v>
      </c>
    </row>
    <row r="3280" spans="1:19">
      <c r="A3280" t="n">
        <v>24911</v>
      </c>
      <c r="B3280" s="49" t="n">
        <v>116</v>
      </c>
      <c r="C3280" s="7" t="n">
        <v>2</v>
      </c>
      <c r="D3280" s="7" t="n">
        <v>1</v>
      </c>
    </row>
    <row r="3281" spans="1:15">
      <c r="A3281" t="s">
        <v>4</v>
      </c>
      <c r="B3281" s="4" t="s">
        <v>5</v>
      </c>
      <c r="C3281" s="4" t="s">
        <v>13</v>
      </c>
      <c r="D3281" s="4" t="s">
        <v>9</v>
      </c>
    </row>
    <row r="3282" spans="1:15">
      <c r="A3282" t="n">
        <v>24915</v>
      </c>
      <c r="B3282" s="49" t="n">
        <v>116</v>
      </c>
      <c r="C3282" s="7" t="n">
        <v>5</v>
      </c>
      <c r="D3282" s="7" t="n">
        <v>1103626240</v>
      </c>
    </row>
    <row r="3283" spans="1:15">
      <c r="A3283" t="s">
        <v>4</v>
      </c>
      <c r="B3283" s="4" t="s">
        <v>5</v>
      </c>
      <c r="C3283" s="4" t="s">
        <v>13</v>
      </c>
      <c r="D3283" s="4" t="s">
        <v>10</v>
      </c>
    </row>
    <row r="3284" spans="1:15">
      <c r="A3284" t="n">
        <v>24921</v>
      </c>
      <c r="B3284" s="49" t="n">
        <v>116</v>
      </c>
      <c r="C3284" s="7" t="n">
        <v>6</v>
      </c>
      <c r="D3284" s="7" t="n">
        <v>1</v>
      </c>
    </row>
    <row r="3285" spans="1:15">
      <c r="A3285" t="s">
        <v>4</v>
      </c>
      <c r="B3285" s="4" t="s">
        <v>5</v>
      </c>
      <c r="C3285" s="4" t="s">
        <v>13</v>
      </c>
      <c r="D3285" s="4" t="s">
        <v>13</v>
      </c>
      <c r="E3285" s="4" t="s">
        <v>23</v>
      </c>
      <c r="F3285" s="4" t="s">
        <v>23</v>
      </c>
      <c r="G3285" s="4" t="s">
        <v>23</v>
      </c>
      <c r="H3285" s="4" t="s">
        <v>10</v>
      </c>
    </row>
    <row r="3286" spans="1:15">
      <c r="A3286" t="n">
        <v>24925</v>
      </c>
      <c r="B3286" s="50" t="n">
        <v>45</v>
      </c>
      <c r="C3286" s="7" t="n">
        <v>2</v>
      </c>
      <c r="D3286" s="7" t="n">
        <v>3</v>
      </c>
      <c r="E3286" s="7" t="n">
        <v>0</v>
      </c>
      <c r="F3286" s="7" t="n">
        <v>21.2000007629395</v>
      </c>
      <c r="G3286" s="7" t="n">
        <v>279.5</v>
      </c>
      <c r="H3286" s="7" t="n">
        <v>0</v>
      </c>
    </row>
    <row r="3287" spans="1:15">
      <c r="A3287" t="s">
        <v>4</v>
      </c>
      <c r="B3287" s="4" t="s">
        <v>5</v>
      </c>
      <c r="C3287" s="4" t="s">
        <v>13</v>
      </c>
      <c r="D3287" s="4" t="s">
        <v>13</v>
      </c>
      <c r="E3287" s="4" t="s">
        <v>23</v>
      </c>
      <c r="F3287" s="4" t="s">
        <v>23</v>
      </c>
      <c r="G3287" s="4" t="s">
        <v>23</v>
      </c>
      <c r="H3287" s="4" t="s">
        <v>10</v>
      </c>
      <c r="I3287" s="4" t="s">
        <v>13</v>
      </c>
    </row>
    <row r="3288" spans="1:15">
      <c r="A3288" t="n">
        <v>24942</v>
      </c>
      <c r="B3288" s="50" t="n">
        <v>45</v>
      </c>
      <c r="C3288" s="7" t="n">
        <v>4</v>
      </c>
      <c r="D3288" s="7" t="n">
        <v>3</v>
      </c>
      <c r="E3288" s="7" t="n">
        <v>0</v>
      </c>
      <c r="F3288" s="7" t="n">
        <v>320</v>
      </c>
      <c r="G3288" s="7" t="n">
        <v>350</v>
      </c>
      <c r="H3288" s="7" t="n">
        <v>0</v>
      </c>
      <c r="I3288" s="7" t="n">
        <v>0</v>
      </c>
    </row>
    <row r="3289" spans="1:15">
      <c r="A3289" t="s">
        <v>4</v>
      </c>
      <c r="B3289" s="4" t="s">
        <v>5</v>
      </c>
      <c r="C3289" s="4" t="s">
        <v>13</v>
      </c>
      <c r="D3289" s="4" t="s">
        <v>13</v>
      </c>
      <c r="E3289" s="4" t="s">
        <v>23</v>
      </c>
      <c r="F3289" s="4" t="s">
        <v>10</v>
      </c>
    </row>
    <row r="3290" spans="1:15">
      <c r="A3290" t="n">
        <v>24960</v>
      </c>
      <c r="B3290" s="50" t="n">
        <v>45</v>
      </c>
      <c r="C3290" s="7" t="n">
        <v>5</v>
      </c>
      <c r="D3290" s="7" t="n">
        <v>3</v>
      </c>
      <c r="E3290" s="7" t="n">
        <v>9</v>
      </c>
      <c r="F3290" s="7" t="n">
        <v>0</v>
      </c>
    </row>
    <row r="3291" spans="1:15">
      <c r="A3291" t="s">
        <v>4</v>
      </c>
      <c r="B3291" s="4" t="s">
        <v>5</v>
      </c>
      <c r="C3291" s="4" t="s">
        <v>13</v>
      </c>
      <c r="D3291" s="4" t="s">
        <v>13</v>
      </c>
      <c r="E3291" s="4" t="s">
        <v>23</v>
      </c>
      <c r="F3291" s="4" t="s">
        <v>10</v>
      </c>
    </row>
    <row r="3292" spans="1:15">
      <c r="A3292" t="n">
        <v>24969</v>
      </c>
      <c r="B3292" s="50" t="n">
        <v>45</v>
      </c>
      <c r="C3292" s="7" t="n">
        <v>11</v>
      </c>
      <c r="D3292" s="7" t="n">
        <v>3</v>
      </c>
      <c r="E3292" s="7" t="n">
        <v>34.5999984741211</v>
      </c>
      <c r="F3292" s="7" t="n">
        <v>0</v>
      </c>
    </row>
    <row r="3293" spans="1:15">
      <c r="A3293" t="s">
        <v>4</v>
      </c>
      <c r="B3293" s="4" t="s">
        <v>5</v>
      </c>
      <c r="C3293" s="4" t="s">
        <v>13</v>
      </c>
      <c r="D3293" s="4" t="s">
        <v>13</v>
      </c>
      <c r="E3293" s="4" t="s">
        <v>23</v>
      </c>
      <c r="F3293" s="4" t="s">
        <v>23</v>
      </c>
      <c r="G3293" s="4" t="s">
        <v>23</v>
      </c>
      <c r="H3293" s="4" t="s">
        <v>10</v>
      </c>
    </row>
    <row r="3294" spans="1:15">
      <c r="A3294" t="n">
        <v>24978</v>
      </c>
      <c r="B3294" s="50" t="n">
        <v>45</v>
      </c>
      <c r="C3294" s="7" t="n">
        <v>2</v>
      </c>
      <c r="D3294" s="7" t="n">
        <v>3</v>
      </c>
      <c r="E3294" s="7" t="n">
        <v>0</v>
      </c>
      <c r="F3294" s="7" t="n">
        <v>21.2000007629395</v>
      </c>
      <c r="G3294" s="7" t="n">
        <v>275.5</v>
      </c>
      <c r="H3294" s="7" t="n">
        <v>2000</v>
      </c>
    </row>
    <row r="3295" spans="1:15">
      <c r="A3295" t="s">
        <v>4</v>
      </c>
      <c r="B3295" s="4" t="s">
        <v>5</v>
      </c>
      <c r="C3295" s="4" t="s">
        <v>13</v>
      </c>
      <c r="D3295" s="4" t="s">
        <v>13</v>
      </c>
      <c r="E3295" s="4" t="s">
        <v>23</v>
      </c>
      <c r="F3295" s="4" t="s">
        <v>23</v>
      </c>
      <c r="G3295" s="4" t="s">
        <v>23</v>
      </c>
      <c r="H3295" s="4" t="s">
        <v>10</v>
      </c>
      <c r="I3295" s="4" t="s">
        <v>13</v>
      </c>
    </row>
    <row r="3296" spans="1:15">
      <c r="A3296" t="n">
        <v>24995</v>
      </c>
      <c r="B3296" s="50" t="n">
        <v>45</v>
      </c>
      <c r="C3296" s="7" t="n">
        <v>4</v>
      </c>
      <c r="D3296" s="7" t="n">
        <v>3</v>
      </c>
      <c r="E3296" s="7" t="n">
        <v>16</v>
      </c>
      <c r="F3296" s="7" t="n">
        <v>320</v>
      </c>
      <c r="G3296" s="7" t="n">
        <v>350</v>
      </c>
      <c r="H3296" s="7" t="n">
        <v>2000</v>
      </c>
      <c r="I3296" s="7" t="n">
        <v>0</v>
      </c>
    </row>
    <row r="3297" spans="1:9">
      <c r="A3297" t="s">
        <v>4</v>
      </c>
      <c r="B3297" s="4" t="s">
        <v>5</v>
      </c>
      <c r="C3297" s="4" t="s">
        <v>13</v>
      </c>
      <c r="D3297" s="4" t="s">
        <v>13</v>
      </c>
      <c r="E3297" s="4" t="s">
        <v>23</v>
      </c>
      <c r="F3297" s="4" t="s">
        <v>10</v>
      </c>
    </row>
    <row r="3298" spans="1:9">
      <c r="A3298" t="n">
        <v>25013</v>
      </c>
      <c r="B3298" s="50" t="n">
        <v>45</v>
      </c>
      <c r="C3298" s="7" t="n">
        <v>5</v>
      </c>
      <c r="D3298" s="7" t="n">
        <v>3</v>
      </c>
      <c r="E3298" s="7" t="n">
        <v>6</v>
      </c>
      <c r="F3298" s="7" t="n">
        <v>2000</v>
      </c>
    </row>
    <row r="3299" spans="1:9">
      <c r="A3299" t="s">
        <v>4</v>
      </c>
      <c r="B3299" s="4" t="s">
        <v>5</v>
      </c>
      <c r="C3299" s="4" t="s">
        <v>10</v>
      </c>
      <c r="D3299" s="4" t="s">
        <v>13</v>
      </c>
    </row>
    <row r="3300" spans="1:9">
      <c r="A3300" t="n">
        <v>25022</v>
      </c>
      <c r="B3300" s="58" t="n">
        <v>56</v>
      </c>
      <c r="C3300" s="7" t="n">
        <v>999</v>
      </c>
      <c r="D3300" s="7" t="n">
        <v>1</v>
      </c>
    </row>
    <row r="3301" spans="1:9">
      <c r="A3301" t="s">
        <v>4</v>
      </c>
      <c r="B3301" s="4" t="s">
        <v>5</v>
      </c>
      <c r="C3301" s="4" t="s">
        <v>10</v>
      </c>
      <c r="D3301" s="4" t="s">
        <v>23</v>
      </c>
      <c r="E3301" s="4" t="s">
        <v>23</v>
      </c>
      <c r="F3301" s="4" t="s">
        <v>23</v>
      </c>
      <c r="G3301" s="4" t="s">
        <v>23</v>
      </c>
    </row>
    <row r="3302" spans="1:9">
      <c r="A3302" t="n">
        <v>25026</v>
      </c>
      <c r="B3302" s="39" t="n">
        <v>46</v>
      </c>
      <c r="C3302" s="7" t="n">
        <v>999</v>
      </c>
      <c r="D3302" s="7" t="n">
        <v>0</v>
      </c>
      <c r="E3302" s="7" t="n">
        <v>18</v>
      </c>
      <c r="F3302" s="7" t="n">
        <v>282</v>
      </c>
      <c r="G3302" s="7" t="n">
        <v>180</v>
      </c>
    </row>
    <row r="3303" spans="1:9">
      <c r="A3303" t="s">
        <v>4</v>
      </c>
      <c r="B3303" s="4" t="s">
        <v>5</v>
      </c>
      <c r="C3303" s="4" t="s">
        <v>10</v>
      </c>
      <c r="D3303" s="4" t="s">
        <v>10</v>
      </c>
      <c r="E3303" s="4" t="s">
        <v>23</v>
      </c>
      <c r="F3303" s="4" t="s">
        <v>23</v>
      </c>
      <c r="G3303" s="4" t="s">
        <v>23</v>
      </c>
      <c r="H3303" s="4" t="s">
        <v>23</v>
      </c>
      <c r="I3303" s="4" t="s">
        <v>23</v>
      </c>
      <c r="J3303" s="4" t="s">
        <v>13</v>
      </c>
      <c r="K3303" s="4" t="s">
        <v>10</v>
      </c>
    </row>
    <row r="3304" spans="1:9">
      <c r="A3304" t="n">
        <v>25045</v>
      </c>
      <c r="B3304" s="57" t="n">
        <v>55</v>
      </c>
      <c r="C3304" s="7" t="n">
        <v>999</v>
      </c>
      <c r="D3304" s="7" t="n">
        <v>65026</v>
      </c>
      <c r="E3304" s="7" t="n">
        <v>0</v>
      </c>
      <c r="F3304" s="7" t="n">
        <v>20</v>
      </c>
      <c r="G3304" s="7" t="n">
        <v>278</v>
      </c>
      <c r="H3304" s="7" t="n">
        <v>1</v>
      </c>
      <c r="I3304" s="7" t="n">
        <v>6</v>
      </c>
      <c r="J3304" s="7" t="n">
        <v>0</v>
      </c>
      <c r="K3304" s="7" t="n">
        <v>1</v>
      </c>
    </row>
    <row r="3305" spans="1:9">
      <c r="A3305" t="s">
        <v>4</v>
      </c>
      <c r="B3305" s="4" t="s">
        <v>5</v>
      </c>
      <c r="C3305" s="4" t="s">
        <v>10</v>
      </c>
      <c r="D3305" s="4" t="s">
        <v>13</v>
      </c>
    </row>
    <row r="3306" spans="1:9">
      <c r="A3306" t="n">
        <v>25073</v>
      </c>
      <c r="B3306" s="58" t="n">
        <v>56</v>
      </c>
      <c r="C3306" s="7" t="n">
        <v>999</v>
      </c>
      <c r="D3306" s="7" t="n">
        <v>0</v>
      </c>
    </row>
    <row r="3307" spans="1:9">
      <c r="A3307" t="s">
        <v>4</v>
      </c>
      <c r="B3307" s="4" t="s">
        <v>5</v>
      </c>
      <c r="C3307" s="4" t="s">
        <v>13</v>
      </c>
      <c r="D3307" s="4" t="s">
        <v>10</v>
      </c>
      <c r="E3307" s="4" t="s">
        <v>23</v>
      </c>
      <c r="F3307" s="4" t="s">
        <v>10</v>
      </c>
      <c r="G3307" s="4" t="s">
        <v>9</v>
      </c>
      <c r="H3307" s="4" t="s">
        <v>9</v>
      </c>
      <c r="I3307" s="4" t="s">
        <v>10</v>
      </c>
      <c r="J3307" s="4" t="s">
        <v>10</v>
      </c>
      <c r="K3307" s="4" t="s">
        <v>9</v>
      </c>
      <c r="L3307" s="4" t="s">
        <v>9</v>
      </c>
      <c r="M3307" s="4" t="s">
        <v>9</v>
      </c>
      <c r="N3307" s="4" t="s">
        <v>9</v>
      </c>
      <c r="O3307" s="4" t="s">
        <v>6</v>
      </c>
    </row>
    <row r="3308" spans="1:9">
      <c r="A3308" t="n">
        <v>25077</v>
      </c>
      <c r="B3308" s="10" t="n">
        <v>50</v>
      </c>
      <c r="C3308" s="7" t="n">
        <v>0</v>
      </c>
      <c r="D3308" s="7" t="n">
        <v>2032</v>
      </c>
      <c r="E3308" s="7" t="n">
        <v>0.699999988079071</v>
      </c>
      <c r="F3308" s="7" t="n">
        <v>0</v>
      </c>
      <c r="G3308" s="7" t="n">
        <v>0</v>
      </c>
      <c r="H3308" s="7" t="n">
        <v>0</v>
      </c>
      <c r="I3308" s="7" t="n">
        <v>0</v>
      </c>
      <c r="J3308" s="7" t="n">
        <v>65533</v>
      </c>
      <c r="K3308" s="7" t="n">
        <v>0</v>
      </c>
      <c r="L3308" s="7" t="n">
        <v>0</v>
      </c>
      <c r="M3308" s="7" t="n">
        <v>0</v>
      </c>
      <c r="N3308" s="7" t="n">
        <v>0</v>
      </c>
      <c r="O3308" s="7" t="s">
        <v>12</v>
      </c>
    </row>
    <row r="3309" spans="1:9">
      <c r="A3309" t="s">
        <v>4</v>
      </c>
      <c r="B3309" s="4" t="s">
        <v>5</v>
      </c>
      <c r="C3309" s="4" t="s">
        <v>10</v>
      </c>
      <c r="D3309" s="4" t="s">
        <v>13</v>
      </c>
      <c r="E3309" s="4" t="s">
        <v>13</v>
      </c>
      <c r="F3309" s="4" t="s">
        <v>6</v>
      </c>
    </row>
    <row r="3310" spans="1:9">
      <c r="A3310" t="n">
        <v>25116</v>
      </c>
      <c r="B3310" s="46" t="n">
        <v>47</v>
      </c>
      <c r="C3310" s="7" t="n">
        <v>999</v>
      </c>
      <c r="D3310" s="7" t="n">
        <v>0</v>
      </c>
      <c r="E3310" s="7" t="n">
        <v>0</v>
      </c>
      <c r="F3310" s="7" t="s">
        <v>269</v>
      </c>
    </row>
    <row r="3311" spans="1:9">
      <c r="A3311" t="s">
        <v>4</v>
      </c>
      <c r="B3311" s="4" t="s">
        <v>5</v>
      </c>
      <c r="C3311" s="4" t="s">
        <v>10</v>
      </c>
      <c r="D3311" s="4" t="s">
        <v>13</v>
      </c>
      <c r="E3311" s="4" t="s">
        <v>13</v>
      </c>
      <c r="F3311" s="4" t="s">
        <v>6</v>
      </c>
    </row>
    <row r="3312" spans="1:9">
      <c r="A3312" t="n">
        <v>25131</v>
      </c>
      <c r="B3312" s="46" t="n">
        <v>47</v>
      </c>
      <c r="C3312" s="7" t="n">
        <v>18</v>
      </c>
      <c r="D3312" s="7" t="n">
        <v>0</v>
      </c>
      <c r="E3312" s="7" t="n">
        <v>0</v>
      </c>
      <c r="F3312" s="7" t="s">
        <v>269</v>
      </c>
    </row>
    <row r="3313" spans="1:15">
      <c r="A3313" t="s">
        <v>4</v>
      </c>
      <c r="B3313" s="4" t="s">
        <v>5</v>
      </c>
      <c r="C3313" s="4" t="s">
        <v>10</v>
      </c>
    </row>
    <row r="3314" spans="1:15">
      <c r="A3314" t="n">
        <v>25146</v>
      </c>
      <c r="B3314" s="30" t="n">
        <v>16</v>
      </c>
      <c r="C3314" s="7" t="n">
        <v>200</v>
      </c>
    </row>
    <row r="3315" spans="1:15">
      <c r="A3315" t="s">
        <v>4</v>
      </c>
      <c r="B3315" s="4" t="s">
        <v>5</v>
      </c>
      <c r="C3315" s="4" t="s">
        <v>10</v>
      </c>
      <c r="D3315" s="4" t="s">
        <v>13</v>
      </c>
      <c r="E3315" s="4" t="s">
        <v>13</v>
      </c>
      <c r="F3315" s="4" t="s">
        <v>6</v>
      </c>
    </row>
    <row r="3316" spans="1:15">
      <c r="A3316" t="n">
        <v>25149</v>
      </c>
      <c r="B3316" s="46" t="n">
        <v>47</v>
      </c>
      <c r="C3316" s="7" t="n">
        <v>999</v>
      </c>
      <c r="D3316" s="7" t="n">
        <v>0</v>
      </c>
      <c r="E3316" s="7" t="n">
        <v>0</v>
      </c>
      <c r="F3316" s="7" t="s">
        <v>271</v>
      </c>
    </row>
    <row r="3317" spans="1:15">
      <c r="A3317" t="s">
        <v>4</v>
      </c>
      <c r="B3317" s="4" t="s">
        <v>5</v>
      </c>
      <c r="C3317" s="4" t="s">
        <v>10</v>
      </c>
      <c r="D3317" s="4" t="s">
        <v>13</v>
      </c>
      <c r="E3317" s="4" t="s">
        <v>13</v>
      </c>
      <c r="F3317" s="4" t="s">
        <v>6</v>
      </c>
    </row>
    <row r="3318" spans="1:15">
      <c r="A3318" t="n">
        <v>25164</v>
      </c>
      <c r="B3318" s="46" t="n">
        <v>47</v>
      </c>
      <c r="C3318" s="7" t="n">
        <v>18</v>
      </c>
      <c r="D3318" s="7" t="n">
        <v>0</v>
      </c>
      <c r="E3318" s="7" t="n">
        <v>0</v>
      </c>
      <c r="F3318" s="7" t="s">
        <v>271</v>
      </c>
    </row>
    <row r="3319" spans="1:15">
      <c r="A3319" t="s">
        <v>4</v>
      </c>
      <c r="B3319" s="4" t="s">
        <v>5</v>
      </c>
      <c r="C3319" s="4" t="s">
        <v>10</v>
      </c>
      <c r="D3319" s="4" t="s">
        <v>10</v>
      </c>
      <c r="E3319" s="4" t="s">
        <v>23</v>
      </c>
      <c r="F3319" s="4" t="s">
        <v>23</v>
      </c>
      <c r="G3319" s="4" t="s">
        <v>23</v>
      </c>
      <c r="H3319" s="4" t="s">
        <v>23</v>
      </c>
      <c r="I3319" s="4" t="s">
        <v>13</v>
      </c>
      <c r="J3319" s="4" t="s">
        <v>10</v>
      </c>
    </row>
    <row r="3320" spans="1:15">
      <c r="A3320" t="n">
        <v>25179</v>
      </c>
      <c r="B3320" s="57" t="n">
        <v>55</v>
      </c>
      <c r="C3320" s="7" t="n">
        <v>999</v>
      </c>
      <c r="D3320" s="7" t="n">
        <v>65533</v>
      </c>
      <c r="E3320" s="7" t="n">
        <v>0</v>
      </c>
      <c r="F3320" s="7" t="n">
        <v>20</v>
      </c>
      <c r="G3320" s="7" t="n">
        <v>271</v>
      </c>
      <c r="H3320" s="7" t="n">
        <v>4.5</v>
      </c>
      <c r="I3320" s="7" t="n">
        <v>0</v>
      </c>
      <c r="J3320" s="7" t="n">
        <v>1</v>
      </c>
    </row>
    <row r="3321" spans="1:15">
      <c r="A3321" t="s">
        <v>4</v>
      </c>
      <c r="B3321" s="4" t="s">
        <v>5</v>
      </c>
      <c r="C3321" s="4" t="s">
        <v>10</v>
      </c>
    </row>
    <row r="3322" spans="1:15">
      <c r="A3322" t="n">
        <v>25203</v>
      </c>
      <c r="B3322" s="30" t="n">
        <v>16</v>
      </c>
      <c r="C3322" s="7" t="n">
        <v>500</v>
      </c>
    </row>
    <row r="3323" spans="1:15">
      <c r="A3323" t="s">
        <v>4</v>
      </c>
      <c r="B3323" s="4" t="s">
        <v>5</v>
      </c>
      <c r="C3323" s="4" t="s">
        <v>6</v>
      </c>
      <c r="D3323" s="4" t="s">
        <v>6</v>
      </c>
    </row>
    <row r="3324" spans="1:15">
      <c r="A3324" t="n">
        <v>25206</v>
      </c>
      <c r="B3324" s="56" t="n">
        <v>70</v>
      </c>
      <c r="C3324" s="7" t="s">
        <v>288</v>
      </c>
      <c r="D3324" s="7" t="s">
        <v>123</v>
      </c>
    </row>
    <row r="3325" spans="1:15">
      <c r="A3325" t="s">
        <v>4</v>
      </c>
      <c r="B3325" s="4" t="s">
        <v>5</v>
      </c>
      <c r="C3325" s="4" t="s">
        <v>13</v>
      </c>
      <c r="D3325" s="4" t="s">
        <v>10</v>
      </c>
      <c r="E3325" s="4" t="s">
        <v>10</v>
      </c>
    </row>
    <row r="3326" spans="1:15">
      <c r="A3326" t="n">
        <v>25220</v>
      </c>
      <c r="B3326" s="10" t="n">
        <v>50</v>
      </c>
      <c r="C3326" s="7" t="n">
        <v>1</v>
      </c>
      <c r="D3326" s="7" t="n">
        <v>4515</v>
      </c>
      <c r="E3326" s="7" t="n">
        <v>1000</v>
      </c>
    </row>
    <row r="3327" spans="1:15">
      <c r="A3327" t="s">
        <v>4</v>
      </c>
      <c r="B3327" s="4" t="s">
        <v>5</v>
      </c>
      <c r="C3327" s="4" t="s">
        <v>10</v>
      </c>
      <c r="D3327" s="4" t="s">
        <v>13</v>
      </c>
    </row>
    <row r="3328" spans="1:15">
      <c r="A3328" t="n">
        <v>25226</v>
      </c>
      <c r="B3328" s="58" t="n">
        <v>56</v>
      </c>
      <c r="C3328" s="7" t="n">
        <v>999</v>
      </c>
      <c r="D3328" s="7" t="n">
        <v>0</v>
      </c>
    </row>
    <row r="3329" spans="1:10">
      <c r="A3329" t="s">
        <v>4</v>
      </c>
      <c r="B3329" s="4" t="s">
        <v>5</v>
      </c>
      <c r="C3329" s="4" t="s">
        <v>13</v>
      </c>
      <c r="D3329" s="4" t="s">
        <v>10</v>
      </c>
    </row>
    <row r="3330" spans="1:10">
      <c r="A3330" t="n">
        <v>25230</v>
      </c>
      <c r="B3330" s="50" t="n">
        <v>45</v>
      </c>
      <c r="C3330" s="7" t="n">
        <v>7</v>
      </c>
      <c r="D3330" s="7" t="n">
        <v>255</v>
      </c>
    </row>
    <row r="3331" spans="1:10">
      <c r="A3331" t="s">
        <v>4</v>
      </c>
      <c r="B3331" s="4" t="s">
        <v>5</v>
      </c>
      <c r="C3331" s="4" t="s">
        <v>10</v>
      </c>
    </row>
    <row r="3332" spans="1:10">
      <c r="A3332" t="n">
        <v>25234</v>
      </c>
      <c r="B3332" s="30" t="n">
        <v>16</v>
      </c>
      <c r="C3332" s="7" t="n">
        <v>500</v>
      </c>
    </row>
    <row r="3333" spans="1:10">
      <c r="A3333" t="s">
        <v>4</v>
      </c>
      <c r="B3333" s="4" t="s">
        <v>5</v>
      </c>
      <c r="C3333" s="4" t="s">
        <v>13</v>
      </c>
      <c r="D3333" s="4" t="s">
        <v>10</v>
      </c>
      <c r="E3333" s="4" t="s">
        <v>23</v>
      </c>
    </row>
    <row r="3334" spans="1:10">
      <c r="A3334" t="n">
        <v>25237</v>
      </c>
      <c r="B3334" s="26" t="n">
        <v>58</v>
      </c>
      <c r="C3334" s="7" t="n">
        <v>101</v>
      </c>
      <c r="D3334" s="7" t="n">
        <v>500</v>
      </c>
      <c r="E3334" s="7" t="n">
        <v>1</v>
      </c>
    </row>
    <row r="3335" spans="1:10">
      <c r="A3335" t="s">
        <v>4</v>
      </c>
      <c r="B3335" s="4" t="s">
        <v>5</v>
      </c>
      <c r="C3335" s="4" t="s">
        <v>13</v>
      </c>
      <c r="D3335" s="4" t="s">
        <v>10</v>
      </c>
    </row>
    <row r="3336" spans="1:10">
      <c r="A3336" t="n">
        <v>25245</v>
      </c>
      <c r="B3336" s="26" t="n">
        <v>58</v>
      </c>
      <c r="C3336" s="7" t="n">
        <v>254</v>
      </c>
      <c r="D3336" s="7" t="n">
        <v>0</v>
      </c>
    </row>
    <row r="3337" spans="1:10">
      <c r="A3337" t="s">
        <v>4</v>
      </c>
      <c r="B3337" s="4" t="s">
        <v>5</v>
      </c>
      <c r="C3337" s="4" t="s">
        <v>13</v>
      </c>
      <c r="D3337" s="4" t="s">
        <v>10</v>
      </c>
      <c r="E3337" s="4" t="s">
        <v>10</v>
      </c>
      <c r="F3337" s="4" t="s">
        <v>9</v>
      </c>
    </row>
    <row r="3338" spans="1:10">
      <c r="A3338" t="n">
        <v>25249</v>
      </c>
      <c r="B3338" s="59" t="n">
        <v>84</v>
      </c>
      <c r="C3338" s="7" t="n">
        <v>1</v>
      </c>
      <c r="D3338" s="7" t="n">
        <v>0</v>
      </c>
      <c r="E3338" s="7" t="n">
        <v>0</v>
      </c>
      <c r="F3338" s="7" t="n">
        <v>0</v>
      </c>
    </row>
    <row r="3339" spans="1:10">
      <c r="A3339" t="s">
        <v>4</v>
      </c>
      <c r="B3339" s="4" t="s">
        <v>5</v>
      </c>
      <c r="C3339" s="4" t="s">
        <v>13</v>
      </c>
    </row>
    <row r="3340" spans="1:10">
      <c r="A3340" t="n">
        <v>25259</v>
      </c>
      <c r="B3340" s="49" t="n">
        <v>116</v>
      </c>
      <c r="C3340" s="7" t="n">
        <v>0</v>
      </c>
    </row>
    <row r="3341" spans="1:10">
      <c r="A3341" t="s">
        <v>4</v>
      </c>
      <c r="B3341" s="4" t="s">
        <v>5</v>
      </c>
      <c r="C3341" s="4" t="s">
        <v>13</v>
      </c>
      <c r="D3341" s="4" t="s">
        <v>10</v>
      </c>
    </row>
    <row r="3342" spans="1:10">
      <c r="A3342" t="n">
        <v>25261</v>
      </c>
      <c r="B3342" s="49" t="n">
        <v>116</v>
      </c>
      <c r="C3342" s="7" t="n">
        <v>2</v>
      </c>
      <c r="D3342" s="7" t="n">
        <v>1</v>
      </c>
    </row>
    <row r="3343" spans="1:10">
      <c r="A3343" t="s">
        <v>4</v>
      </c>
      <c r="B3343" s="4" t="s">
        <v>5</v>
      </c>
      <c r="C3343" s="4" t="s">
        <v>13</v>
      </c>
      <c r="D3343" s="4" t="s">
        <v>9</v>
      </c>
    </row>
    <row r="3344" spans="1:10">
      <c r="A3344" t="n">
        <v>25265</v>
      </c>
      <c r="B3344" s="49" t="n">
        <v>116</v>
      </c>
      <c r="C3344" s="7" t="n">
        <v>5</v>
      </c>
      <c r="D3344" s="7" t="n">
        <v>1106247680</v>
      </c>
    </row>
    <row r="3345" spans="1:6">
      <c r="A3345" t="s">
        <v>4</v>
      </c>
      <c r="B3345" s="4" t="s">
        <v>5</v>
      </c>
      <c r="C3345" s="4" t="s">
        <v>13</v>
      </c>
      <c r="D3345" s="4" t="s">
        <v>10</v>
      </c>
    </row>
    <row r="3346" spans="1:6">
      <c r="A3346" t="n">
        <v>25271</v>
      </c>
      <c r="B3346" s="49" t="n">
        <v>116</v>
      </c>
      <c r="C3346" s="7" t="n">
        <v>6</v>
      </c>
      <c r="D3346" s="7" t="n">
        <v>1</v>
      </c>
    </row>
    <row r="3347" spans="1:6">
      <c r="A3347" t="s">
        <v>4</v>
      </c>
      <c r="B3347" s="4" t="s">
        <v>5</v>
      </c>
      <c r="C3347" s="4" t="s">
        <v>10</v>
      </c>
      <c r="D3347" s="4" t="s">
        <v>23</v>
      </c>
      <c r="E3347" s="4" t="s">
        <v>23</v>
      </c>
      <c r="F3347" s="4" t="s">
        <v>23</v>
      </c>
      <c r="G3347" s="4" t="s">
        <v>10</v>
      </c>
      <c r="H3347" s="4" t="s">
        <v>10</v>
      </c>
    </row>
    <row r="3348" spans="1:6">
      <c r="A3348" t="n">
        <v>25275</v>
      </c>
      <c r="B3348" s="62" t="n">
        <v>60</v>
      </c>
      <c r="C3348" s="7" t="n">
        <v>28</v>
      </c>
      <c r="D3348" s="7" t="n">
        <v>0</v>
      </c>
      <c r="E3348" s="7" t="n">
        <v>0</v>
      </c>
      <c r="F3348" s="7" t="n">
        <v>0</v>
      </c>
      <c r="G3348" s="7" t="n">
        <v>0</v>
      </c>
      <c r="H3348" s="7" t="n">
        <v>0</v>
      </c>
    </row>
    <row r="3349" spans="1:6">
      <c r="A3349" t="s">
        <v>4</v>
      </c>
      <c r="B3349" s="4" t="s">
        <v>5</v>
      </c>
      <c r="C3349" s="4" t="s">
        <v>10</v>
      </c>
      <c r="D3349" s="4" t="s">
        <v>23</v>
      </c>
      <c r="E3349" s="4" t="s">
        <v>23</v>
      </c>
      <c r="F3349" s="4" t="s">
        <v>23</v>
      </c>
      <c r="G3349" s="4" t="s">
        <v>10</v>
      </c>
      <c r="H3349" s="4" t="s">
        <v>10</v>
      </c>
    </row>
    <row r="3350" spans="1:6">
      <c r="A3350" t="n">
        <v>25294</v>
      </c>
      <c r="B3350" s="62" t="n">
        <v>60</v>
      </c>
      <c r="C3350" s="7" t="n">
        <v>29</v>
      </c>
      <c r="D3350" s="7" t="n">
        <v>0</v>
      </c>
      <c r="E3350" s="7" t="n">
        <v>0</v>
      </c>
      <c r="F3350" s="7" t="n">
        <v>0</v>
      </c>
      <c r="G3350" s="7" t="n">
        <v>0</v>
      </c>
      <c r="H3350" s="7" t="n">
        <v>0</v>
      </c>
    </row>
    <row r="3351" spans="1:6">
      <c r="A3351" t="s">
        <v>4</v>
      </c>
      <c r="B3351" s="4" t="s">
        <v>5</v>
      </c>
      <c r="C3351" s="4" t="s">
        <v>10</v>
      </c>
      <c r="D3351" s="4" t="s">
        <v>23</v>
      </c>
      <c r="E3351" s="4" t="s">
        <v>23</v>
      </c>
      <c r="F3351" s="4" t="s">
        <v>23</v>
      </c>
      <c r="G3351" s="4" t="s">
        <v>10</v>
      </c>
      <c r="H3351" s="4" t="s">
        <v>10</v>
      </c>
    </row>
    <row r="3352" spans="1:6">
      <c r="A3352" t="n">
        <v>25313</v>
      </c>
      <c r="B3352" s="62" t="n">
        <v>60</v>
      </c>
      <c r="C3352" s="7" t="n">
        <v>28</v>
      </c>
      <c r="D3352" s="7" t="n">
        <v>0</v>
      </c>
      <c r="E3352" s="7" t="n">
        <v>10</v>
      </c>
      <c r="F3352" s="7" t="n">
        <v>0</v>
      </c>
      <c r="G3352" s="7" t="n">
        <v>300</v>
      </c>
      <c r="H3352" s="7" t="n">
        <v>0</v>
      </c>
    </row>
    <row r="3353" spans="1:6">
      <c r="A3353" t="s">
        <v>4</v>
      </c>
      <c r="B3353" s="4" t="s">
        <v>5</v>
      </c>
      <c r="C3353" s="4" t="s">
        <v>10</v>
      </c>
      <c r="D3353" s="4" t="s">
        <v>23</v>
      </c>
      <c r="E3353" s="4" t="s">
        <v>23</v>
      </c>
      <c r="F3353" s="4" t="s">
        <v>23</v>
      </c>
      <c r="G3353" s="4" t="s">
        <v>10</v>
      </c>
      <c r="H3353" s="4" t="s">
        <v>10</v>
      </c>
    </row>
    <row r="3354" spans="1:6">
      <c r="A3354" t="n">
        <v>25332</v>
      </c>
      <c r="B3354" s="62" t="n">
        <v>60</v>
      </c>
      <c r="C3354" s="7" t="n">
        <v>29</v>
      </c>
      <c r="D3354" s="7" t="n">
        <v>0</v>
      </c>
      <c r="E3354" s="7" t="n">
        <v>10</v>
      </c>
      <c r="F3354" s="7" t="n">
        <v>0</v>
      </c>
      <c r="G3354" s="7" t="n">
        <v>300</v>
      </c>
      <c r="H3354" s="7" t="n">
        <v>0</v>
      </c>
    </row>
    <row r="3355" spans="1:6">
      <c r="A3355" t="s">
        <v>4</v>
      </c>
      <c r="B3355" s="4" t="s">
        <v>5</v>
      </c>
      <c r="C3355" s="4" t="s">
        <v>10</v>
      </c>
      <c r="D3355" s="4" t="s">
        <v>13</v>
      </c>
    </row>
    <row r="3356" spans="1:6">
      <c r="A3356" t="n">
        <v>25351</v>
      </c>
      <c r="B3356" s="68" t="n">
        <v>21</v>
      </c>
      <c r="C3356" s="7" t="n">
        <v>0</v>
      </c>
      <c r="D3356" s="7" t="n">
        <v>3</v>
      </c>
    </row>
    <row r="3357" spans="1:6">
      <c r="A3357" t="s">
        <v>4</v>
      </c>
      <c r="B3357" s="4" t="s">
        <v>5</v>
      </c>
      <c r="C3357" s="4" t="s">
        <v>13</v>
      </c>
      <c r="D3357" s="4" t="s">
        <v>13</v>
      </c>
      <c r="E3357" s="4" t="s">
        <v>23</v>
      </c>
      <c r="F3357" s="4" t="s">
        <v>23</v>
      </c>
      <c r="G3357" s="4" t="s">
        <v>23</v>
      </c>
      <c r="H3357" s="4" t="s">
        <v>10</v>
      </c>
    </row>
    <row r="3358" spans="1:6">
      <c r="A3358" t="n">
        <v>25355</v>
      </c>
      <c r="B3358" s="50" t="n">
        <v>45</v>
      </c>
      <c r="C3358" s="7" t="n">
        <v>2</v>
      </c>
      <c r="D3358" s="7" t="n">
        <v>3</v>
      </c>
      <c r="E3358" s="7" t="n">
        <v>0</v>
      </c>
      <c r="F3358" s="7" t="n">
        <v>10.8000001907349</v>
      </c>
      <c r="G3358" s="7" t="n">
        <v>294.100006103516</v>
      </c>
      <c r="H3358" s="7" t="n">
        <v>0</v>
      </c>
    </row>
    <row r="3359" spans="1:6">
      <c r="A3359" t="s">
        <v>4</v>
      </c>
      <c r="B3359" s="4" t="s">
        <v>5</v>
      </c>
      <c r="C3359" s="4" t="s">
        <v>13</v>
      </c>
      <c r="D3359" s="4" t="s">
        <v>13</v>
      </c>
      <c r="E3359" s="4" t="s">
        <v>23</v>
      </c>
      <c r="F3359" s="4" t="s">
        <v>23</v>
      </c>
      <c r="G3359" s="4" t="s">
        <v>23</v>
      </c>
      <c r="H3359" s="4" t="s">
        <v>10</v>
      </c>
      <c r="I3359" s="4" t="s">
        <v>13</v>
      </c>
    </row>
    <row r="3360" spans="1:6">
      <c r="A3360" t="n">
        <v>25372</v>
      </c>
      <c r="B3360" s="50" t="n">
        <v>45</v>
      </c>
      <c r="C3360" s="7" t="n">
        <v>4</v>
      </c>
      <c r="D3360" s="7" t="n">
        <v>3</v>
      </c>
      <c r="E3360" s="7" t="n">
        <v>337</v>
      </c>
      <c r="F3360" s="7" t="n">
        <v>42.5</v>
      </c>
      <c r="G3360" s="7" t="n">
        <v>5</v>
      </c>
      <c r="H3360" s="7" t="n">
        <v>0</v>
      </c>
      <c r="I3360" s="7" t="n">
        <v>0</v>
      </c>
    </row>
    <row r="3361" spans="1:9">
      <c r="A3361" t="s">
        <v>4</v>
      </c>
      <c r="B3361" s="4" t="s">
        <v>5</v>
      </c>
      <c r="C3361" s="4" t="s">
        <v>13</v>
      </c>
      <c r="D3361" s="4" t="s">
        <v>13</v>
      </c>
      <c r="E3361" s="4" t="s">
        <v>23</v>
      </c>
      <c r="F3361" s="4" t="s">
        <v>10</v>
      </c>
    </row>
    <row r="3362" spans="1:9">
      <c r="A3362" t="n">
        <v>25390</v>
      </c>
      <c r="B3362" s="50" t="n">
        <v>45</v>
      </c>
      <c r="C3362" s="7" t="n">
        <v>5</v>
      </c>
      <c r="D3362" s="7" t="n">
        <v>3</v>
      </c>
      <c r="E3362" s="7" t="n">
        <v>5.69999980926514</v>
      </c>
      <c r="F3362" s="7" t="n">
        <v>0</v>
      </c>
    </row>
    <row r="3363" spans="1:9">
      <c r="A3363" t="s">
        <v>4</v>
      </c>
      <c r="B3363" s="4" t="s">
        <v>5</v>
      </c>
      <c r="C3363" s="4" t="s">
        <v>13</v>
      </c>
      <c r="D3363" s="4" t="s">
        <v>13</v>
      </c>
      <c r="E3363" s="4" t="s">
        <v>23</v>
      </c>
      <c r="F3363" s="4" t="s">
        <v>10</v>
      </c>
    </row>
    <row r="3364" spans="1:9">
      <c r="A3364" t="n">
        <v>25399</v>
      </c>
      <c r="B3364" s="50" t="n">
        <v>45</v>
      </c>
      <c r="C3364" s="7" t="n">
        <v>11</v>
      </c>
      <c r="D3364" s="7" t="n">
        <v>3</v>
      </c>
      <c r="E3364" s="7" t="n">
        <v>39.7000007629395</v>
      </c>
      <c r="F3364" s="7" t="n">
        <v>0</v>
      </c>
    </row>
    <row r="3365" spans="1:9">
      <c r="A3365" t="s">
        <v>4</v>
      </c>
      <c r="B3365" s="4" t="s">
        <v>5</v>
      </c>
      <c r="C3365" s="4" t="s">
        <v>13</v>
      </c>
      <c r="D3365" s="4" t="s">
        <v>13</v>
      </c>
      <c r="E3365" s="4" t="s">
        <v>23</v>
      </c>
      <c r="F3365" s="4" t="s">
        <v>23</v>
      </c>
      <c r="G3365" s="4" t="s">
        <v>23</v>
      </c>
      <c r="H3365" s="4" t="s">
        <v>10</v>
      </c>
    </row>
    <row r="3366" spans="1:9">
      <c r="A3366" t="n">
        <v>25408</v>
      </c>
      <c r="B3366" s="50" t="n">
        <v>45</v>
      </c>
      <c r="C3366" s="7" t="n">
        <v>2</v>
      </c>
      <c r="D3366" s="7" t="n">
        <v>3</v>
      </c>
      <c r="E3366" s="7" t="n">
        <v>0</v>
      </c>
      <c r="F3366" s="7" t="n">
        <v>10.3000001907349</v>
      </c>
      <c r="G3366" s="7" t="n">
        <v>294.100006103516</v>
      </c>
      <c r="H3366" s="7" t="n">
        <v>2000</v>
      </c>
    </row>
    <row r="3367" spans="1:9">
      <c r="A3367" t="s">
        <v>4</v>
      </c>
      <c r="B3367" s="4" t="s">
        <v>5</v>
      </c>
      <c r="C3367" s="4" t="s">
        <v>10</v>
      </c>
      <c r="D3367" s="4" t="s">
        <v>13</v>
      </c>
      <c r="E3367" s="4" t="s">
        <v>6</v>
      </c>
      <c r="F3367" s="4" t="s">
        <v>23</v>
      </c>
      <c r="G3367" s="4" t="s">
        <v>23</v>
      </c>
      <c r="H3367" s="4" t="s">
        <v>23</v>
      </c>
    </row>
    <row r="3368" spans="1:9">
      <c r="A3368" t="n">
        <v>25425</v>
      </c>
      <c r="B3368" s="41" t="n">
        <v>48</v>
      </c>
      <c r="C3368" s="7" t="n">
        <v>28</v>
      </c>
      <c r="D3368" s="7" t="n">
        <v>0</v>
      </c>
      <c r="E3368" s="7" t="s">
        <v>272</v>
      </c>
      <c r="F3368" s="7" t="n">
        <v>-1</v>
      </c>
      <c r="G3368" s="7" t="n">
        <v>1</v>
      </c>
      <c r="H3368" s="7" t="n">
        <v>1.12103877145985e-44</v>
      </c>
    </row>
    <row r="3369" spans="1:9">
      <c r="A3369" t="s">
        <v>4</v>
      </c>
      <c r="B3369" s="4" t="s">
        <v>5</v>
      </c>
      <c r="C3369" s="4" t="s">
        <v>10</v>
      </c>
    </row>
    <row r="3370" spans="1:9">
      <c r="A3370" t="n">
        <v>25454</v>
      </c>
      <c r="B3370" s="30" t="n">
        <v>16</v>
      </c>
      <c r="C3370" s="7" t="n">
        <v>1500</v>
      </c>
    </row>
    <row r="3371" spans="1:9">
      <c r="A3371" t="s">
        <v>4</v>
      </c>
      <c r="B3371" s="4" t="s">
        <v>5</v>
      </c>
      <c r="C3371" s="4" t="s">
        <v>13</v>
      </c>
      <c r="D3371" s="4" t="s">
        <v>10</v>
      </c>
      <c r="E3371" s="4" t="s">
        <v>6</v>
      </c>
    </row>
    <row r="3372" spans="1:9">
      <c r="A3372" t="n">
        <v>25457</v>
      </c>
      <c r="B3372" s="29" t="n">
        <v>51</v>
      </c>
      <c r="C3372" s="7" t="n">
        <v>4</v>
      </c>
      <c r="D3372" s="7" t="n">
        <v>28</v>
      </c>
      <c r="E3372" s="7" t="s">
        <v>289</v>
      </c>
    </row>
    <row r="3373" spans="1:9">
      <c r="A3373" t="s">
        <v>4</v>
      </c>
      <c r="B3373" s="4" t="s">
        <v>5</v>
      </c>
      <c r="C3373" s="4" t="s">
        <v>10</v>
      </c>
    </row>
    <row r="3374" spans="1:9">
      <c r="A3374" t="n">
        <v>25472</v>
      </c>
      <c r="B3374" s="30" t="n">
        <v>16</v>
      </c>
      <c r="C3374" s="7" t="n">
        <v>0</v>
      </c>
    </row>
    <row r="3375" spans="1:9">
      <c r="A3375" t="s">
        <v>4</v>
      </c>
      <c r="B3375" s="4" t="s">
        <v>5</v>
      </c>
      <c r="C3375" s="4" t="s">
        <v>10</v>
      </c>
      <c r="D3375" s="4" t="s">
        <v>13</v>
      </c>
      <c r="E3375" s="4" t="s">
        <v>9</v>
      </c>
      <c r="F3375" s="4" t="s">
        <v>51</v>
      </c>
      <c r="G3375" s="4" t="s">
        <v>13</v>
      </c>
      <c r="H3375" s="4" t="s">
        <v>13</v>
      </c>
    </row>
    <row r="3376" spans="1:9">
      <c r="A3376" t="n">
        <v>25475</v>
      </c>
      <c r="B3376" s="31" t="n">
        <v>26</v>
      </c>
      <c r="C3376" s="7" t="n">
        <v>28</v>
      </c>
      <c r="D3376" s="7" t="n">
        <v>17</v>
      </c>
      <c r="E3376" s="7" t="n">
        <v>33412</v>
      </c>
      <c r="F3376" s="7" t="s">
        <v>290</v>
      </c>
      <c r="G3376" s="7" t="n">
        <v>2</v>
      </c>
      <c r="H3376" s="7" t="n">
        <v>0</v>
      </c>
    </row>
    <row r="3377" spans="1:8">
      <c r="A3377" t="s">
        <v>4</v>
      </c>
      <c r="B3377" s="4" t="s">
        <v>5</v>
      </c>
    </row>
    <row r="3378" spans="1:8">
      <c r="A3378" t="n">
        <v>25502</v>
      </c>
      <c r="B3378" s="32" t="n">
        <v>28</v>
      </c>
    </row>
    <row r="3379" spans="1:8">
      <c r="A3379" t="s">
        <v>4</v>
      </c>
      <c r="B3379" s="4" t="s">
        <v>5</v>
      </c>
      <c r="C3379" s="4" t="s">
        <v>10</v>
      </c>
    </row>
    <row r="3380" spans="1:8">
      <c r="A3380" t="n">
        <v>25503</v>
      </c>
      <c r="B3380" s="30" t="n">
        <v>16</v>
      </c>
      <c r="C3380" s="7" t="n">
        <v>500</v>
      </c>
    </row>
    <row r="3381" spans="1:8">
      <c r="A3381" t="s">
        <v>4</v>
      </c>
      <c r="B3381" s="4" t="s">
        <v>5</v>
      </c>
      <c r="C3381" s="4" t="s">
        <v>13</v>
      </c>
      <c r="D3381" s="4" t="s">
        <v>23</v>
      </c>
      <c r="E3381" s="4" t="s">
        <v>23</v>
      </c>
      <c r="F3381" s="4" t="s">
        <v>23</v>
      </c>
    </row>
    <row r="3382" spans="1:8">
      <c r="A3382" t="n">
        <v>25506</v>
      </c>
      <c r="B3382" s="50" t="n">
        <v>45</v>
      </c>
      <c r="C3382" s="7" t="n">
        <v>9</v>
      </c>
      <c r="D3382" s="7" t="n">
        <v>0.100000001490116</v>
      </c>
      <c r="E3382" s="7" t="n">
        <v>0.100000001490116</v>
      </c>
      <c r="F3382" s="7" t="n">
        <v>0.300000011920929</v>
      </c>
    </row>
    <row r="3383" spans="1:8">
      <c r="A3383" t="s">
        <v>4</v>
      </c>
      <c r="B3383" s="4" t="s">
        <v>5</v>
      </c>
      <c r="C3383" s="4" t="s">
        <v>13</v>
      </c>
      <c r="D3383" s="4" t="s">
        <v>10</v>
      </c>
      <c r="E3383" s="4" t="s">
        <v>6</v>
      </c>
    </row>
    <row r="3384" spans="1:8">
      <c r="A3384" t="n">
        <v>25520</v>
      </c>
      <c r="B3384" s="29" t="n">
        <v>51</v>
      </c>
      <c r="C3384" s="7" t="n">
        <v>4</v>
      </c>
      <c r="D3384" s="7" t="n">
        <v>29</v>
      </c>
      <c r="E3384" s="7" t="s">
        <v>221</v>
      </c>
    </row>
    <row r="3385" spans="1:8">
      <c r="A3385" t="s">
        <v>4</v>
      </c>
      <c r="B3385" s="4" t="s">
        <v>5</v>
      </c>
      <c r="C3385" s="4" t="s">
        <v>10</v>
      </c>
    </row>
    <row r="3386" spans="1:8">
      <c r="A3386" t="n">
        <v>25534</v>
      </c>
      <c r="B3386" s="30" t="n">
        <v>16</v>
      </c>
      <c r="C3386" s="7" t="n">
        <v>0</v>
      </c>
    </row>
    <row r="3387" spans="1:8">
      <c r="A3387" t="s">
        <v>4</v>
      </c>
      <c r="B3387" s="4" t="s">
        <v>5</v>
      </c>
      <c r="C3387" s="4" t="s">
        <v>10</v>
      </c>
      <c r="D3387" s="4" t="s">
        <v>13</v>
      </c>
      <c r="E3387" s="4" t="s">
        <v>9</v>
      </c>
      <c r="F3387" s="4" t="s">
        <v>51</v>
      </c>
      <c r="G3387" s="4" t="s">
        <v>13</v>
      </c>
      <c r="H3387" s="4" t="s">
        <v>13</v>
      </c>
    </row>
    <row r="3388" spans="1:8">
      <c r="A3388" t="n">
        <v>25537</v>
      </c>
      <c r="B3388" s="31" t="n">
        <v>26</v>
      </c>
      <c r="C3388" s="7" t="n">
        <v>29</v>
      </c>
      <c r="D3388" s="7" t="n">
        <v>17</v>
      </c>
      <c r="E3388" s="7" t="n">
        <v>39392</v>
      </c>
      <c r="F3388" s="7" t="s">
        <v>291</v>
      </c>
      <c r="G3388" s="7" t="n">
        <v>2</v>
      </c>
      <c r="H3388" s="7" t="n">
        <v>0</v>
      </c>
    </row>
    <row r="3389" spans="1:8">
      <c r="A3389" t="s">
        <v>4</v>
      </c>
      <c r="B3389" s="4" t="s">
        <v>5</v>
      </c>
    </row>
    <row r="3390" spans="1:8">
      <c r="A3390" t="n">
        <v>25581</v>
      </c>
      <c r="B3390" s="32" t="n">
        <v>28</v>
      </c>
    </row>
    <row r="3391" spans="1:8">
      <c r="A3391" t="s">
        <v>4</v>
      </c>
      <c r="B3391" s="4" t="s">
        <v>5</v>
      </c>
      <c r="C3391" s="4" t="s">
        <v>10</v>
      </c>
      <c r="D3391" s="4" t="s">
        <v>13</v>
      </c>
    </row>
    <row r="3392" spans="1:8">
      <c r="A3392" t="n">
        <v>25582</v>
      </c>
      <c r="B3392" s="33" t="n">
        <v>89</v>
      </c>
      <c r="C3392" s="7" t="n">
        <v>65533</v>
      </c>
      <c r="D3392" s="7" t="n">
        <v>1</v>
      </c>
    </row>
    <row r="3393" spans="1:8">
      <c r="A3393" t="s">
        <v>4</v>
      </c>
      <c r="B3393" s="4" t="s">
        <v>5</v>
      </c>
      <c r="C3393" s="4" t="s">
        <v>13</v>
      </c>
      <c r="D3393" s="4" t="s">
        <v>10</v>
      </c>
      <c r="E3393" s="4" t="s">
        <v>23</v>
      </c>
    </row>
    <row r="3394" spans="1:8">
      <c r="A3394" t="n">
        <v>25586</v>
      </c>
      <c r="B3394" s="26" t="n">
        <v>58</v>
      </c>
      <c r="C3394" s="7" t="n">
        <v>101</v>
      </c>
      <c r="D3394" s="7" t="n">
        <v>500</v>
      </c>
      <c r="E3394" s="7" t="n">
        <v>1</v>
      </c>
    </row>
    <row r="3395" spans="1:8">
      <c r="A3395" t="s">
        <v>4</v>
      </c>
      <c r="B3395" s="4" t="s">
        <v>5</v>
      </c>
      <c r="C3395" s="4" t="s">
        <v>13</v>
      </c>
      <c r="D3395" s="4" t="s">
        <v>10</v>
      </c>
    </row>
    <row r="3396" spans="1:8">
      <c r="A3396" t="n">
        <v>25594</v>
      </c>
      <c r="B3396" s="26" t="n">
        <v>58</v>
      </c>
      <c r="C3396" s="7" t="n">
        <v>254</v>
      </c>
      <c r="D3396" s="7" t="n">
        <v>0</v>
      </c>
    </row>
    <row r="3397" spans="1:8">
      <c r="A3397" t="s">
        <v>4</v>
      </c>
      <c r="B3397" s="4" t="s">
        <v>5</v>
      </c>
      <c r="C3397" s="4" t="s">
        <v>13</v>
      </c>
      <c r="D3397" s="4" t="s">
        <v>13</v>
      </c>
      <c r="E3397" s="4" t="s">
        <v>23</v>
      </c>
      <c r="F3397" s="4" t="s">
        <v>23</v>
      </c>
      <c r="G3397" s="4" t="s">
        <v>23</v>
      </c>
      <c r="H3397" s="4" t="s">
        <v>10</v>
      </c>
    </row>
    <row r="3398" spans="1:8">
      <c r="A3398" t="n">
        <v>25598</v>
      </c>
      <c r="B3398" s="50" t="n">
        <v>45</v>
      </c>
      <c r="C3398" s="7" t="n">
        <v>2</v>
      </c>
      <c r="D3398" s="7" t="n">
        <v>3</v>
      </c>
      <c r="E3398" s="7" t="n">
        <v>0</v>
      </c>
      <c r="F3398" s="7" t="n">
        <v>9.47000026702881</v>
      </c>
      <c r="G3398" s="7" t="n">
        <v>310.450012207031</v>
      </c>
      <c r="H3398" s="7" t="n">
        <v>0</v>
      </c>
    </row>
    <row r="3399" spans="1:8">
      <c r="A3399" t="s">
        <v>4</v>
      </c>
      <c r="B3399" s="4" t="s">
        <v>5</v>
      </c>
      <c r="C3399" s="4" t="s">
        <v>13</v>
      </c>
      <c r="D3399" s="4" t="s">
        <v>13</v>
      </c>
      <c r="E3399" s="4" t="s">
        <v>23</v>
      </c>
      <c r="F3399" s="4" t="s">
        <v>23</v>
      </c>
      <c r="G3399" s="4" t="s">
        <v>23</v>
      </c>
      <c r="H3399" s="4" t="s">
        <v>10</v>
      </c>
      <c r="I3399" s="4" t="s">
        <v>13</v>
      </c>
    </row>
    <row r="3400" spans="1:8">
      <c r="A3400" t="n">
        <v>25615</v>
      </c>
      <c r="B3400" s="50" t="n">
        <v>45</v>
      </c>
      <c r="C3400" s="7" t="n">
        <v>4</v>
      </c>
      <c r="D3400" s="7" t="n">
        <v>3</v>
      </c>
      <c r="E3400" s="7" t="n">
        <v>15.5</v>
      </c>
      <c r="F3400" s="7" t="n">
        <v>161</v>
      </c>
      <c r="G3400" s="7" t="n">
        <v>360</v>
      </c>
      <c r="H3400" s="7" t="n">
        <v>0</v>
      </c>
      <c r="I3400" s="7" t="n">
        <v>0</v>
      </c>
    </row>
    <row r="3401" spans="1:8">
      <c r="A3401" t="s">
        <v>4</v>
      </c>
      <c r="B3401" s="4" t="s">
        <v>5</v>
      </c>
      <c r="C3401" s="4" t="s">
        <v>13</v>
      </c>
      <c r="D3401" s="4" t="s">
        <v>13</v>
      </c>
      <c r="E3401" s="4" t="s">
        <v>23</v>
      </c>
      <c r="F3401" s="4" t="s">
        <v>10</v>
      </c>
    </row>
    <row r="3402" spans="1:8">
      <c r="A3402" t="n">
        <v>25633</v>
      </c>
      <c r="B3402" s="50" t="n">
        <v>45</v>
      </c>
      <c r="C3402" s="7" t="n">
        <v>5</v>
      </c>
      <c r="D3402" s="7" t="n">
        <v>3</v>
      </c>
      <c r="E3402" s="7" t="n">
        <v>5.5</v>
      </c>
      <c r="F3402" s="7" t="n">
        <v>0</v>
      </c>
    </row>
    <row r="3403" spans="1:8">
      <c r="A3403" t="s">
        <v>4</v>
      </c>
      <c r="B3403" s="4" t="s">
        <v>5</v>
      </c>
      <c r="C3403" s="4" t="s">
        <v>13</v>
      </c>
      <c r="D3403" s="4" t="s">
        <v>13</v>
      </c>
      <c r="E3403" s="4" t="s">
        <v>23</v>
      </c>
      <c r="F3403" s="4" t="s">
        <v>10</v>
      </c>
    </row>
    <row r="3404" spans="1:8">
      <c r="A3404" t="n">
        <v>25642</v>
      </c>
      <c r="B3404" s="50" t="n">
        <v>45</v>
      </c>
      <c r="C3404" s="7" t="n">
        <v>11</v>
      </c>
      <c r="D3404" s="7" t="n">
        <v>3</v>
      </c>
      <c r="E3404" s="7" t="n">
        <v>34.5999984741211</v>
      </c>
      <c r="F3404" s="7" t="n">
        <v>0</v>
      </c>
    </row>
    <row r="3405" spans="1:8">
      <c r="A3405" t="s">
        <v>4</v>
      </c>
      <c r="B3405" s="4" t="s">
        <v>5</v>
      </c>
      <c r="C3405" s="4" t="s">
        <v>13</v>
      </c>
    </row>
    <row r="3406" spans="1:8">
      <c r="A3406" t="n">
        <v>25651</v>
      </c>
      <c r="B3406" s="49" t="n">
        <v>116</v>
      </c>
      <c r="C3406" s="7" t="n">
        <v>0</v>
      </c>
    </row>
    <row r="3407" spans="1:8">
      <c r="A3407" t="s">
        <v>4</v>
      </c>
      <c r="B3407" s="4" t="s">
        <v>5</v>
      </c>
      <c r="C3407" s="4" t="s">
        <v>13</v>
      </c>
      <c r="D3407" s="4" t="s">
        <v>10</v>
      </c>
    </row>
    <row r="3408" spans="1:8">
      <c r="A3408" t="n">
        <v>25653</v>
      </c>
      <c r="B3408" s="49" t="n">
        <v>116</v>
      </c>
      <c r="C3408" s="7" t="n">
        <v>2</v>
      </c>
      <c r="D3408" s="7" t="n">
        <v>1</v>
      </c>
    </row>
    <row r="3409" spans="1:9">
      <c r="A3409" t="s">
        <v>4</v>
      </c>
      <c r="B3409" s="4" t="s">
        <v>5</v>
      </c>
      <c r="C3409" s="4" t="s">
        <v>13</v>
      </c>
      <c r="D3409" s="4" t="s">
        <v>9</v>
      </c>
    </row>
    <row r="3410" spans="1:9">
      <c r="A3410" t="n">
        <v>25657</v>
      </c>
      <c r="B3410" s="49" t="n">
        <v>116</v>
      </c>
      <c r="C3410" s="7" t="n">
        <v>5</v>
      </c>
      <c r="D3410" s="7" t="n">
        <v>1092616192</v>
      </c>
    </row>
    <row r="3411" spans="1:9">
      <c r="A3411" t="s">
        <v>4</v>
      </c>
      <c r="B3411" s="4" t="s">
        <v>5</v>
      </c>
      <c r="C3411" s="4" t="s">
        <v>13</v>
      </c>
      <c r="D3411" s="4" t="s">
        <v>10</v>
      </c>
    </row>
    <row r="3412" spans="1:9">
      <c r="A3412" t="n">
        <v>25663</v>
      </c>
      <c r="B3412" s="49" t="n">
        <v>116</v>
      </c>
      <c r="C3412" s="7" t="n">
        <v>6</v>
      </c>
      <c r="D3412" s="7" t="n">
        <v>1</v>
      </c>
    </row>
    <row r="3413" spans="1:9">
      <c r="A3413" t="s">
        <v>4</v>
      </c>
      <c r="B3413" s="4" t="s">
        <v>5</v>
      </c>
      <c r="C3413" s="4" t="s">
        <v>10</v>
      </c>
      <c r="D3413" s="4" t="s">
        <v>9</v>
      </c>
    </row>
    <row r="3414" spans="1:9">
      <c r="A3414" t="n">
        <v>25667</v>
      </c>
      <c r="B3414" s="67" t="n">
        <v>44</v>
      </c>
      <c r="C3414" s="7" t="n">
        <v>7003</v>
      </c>
      <c r="D3414" s="7" t="n">
        <v>128</v>
      </c>
    </row>
    <row r="3415" spans="1:9">
      <c r="A3415" t="s">
        <v>4</v>
      </c>
      <c r="B3415" s="4" t="s">
        <v>5</v>
      </c>
      <c r="C3415" s="4" t="s">
        <v>10</v>
      </c>
      <c r="D3415" s="4" t="s">
        <v>9</v>
      </c>
    </row>
    <row r="3416" spans="1:9">
      <c r="A3416" t="n">
        <v>25674</v>
      </c>
      <c r="B3416" s="67" t="n">
        <v>44</v>
      </c>
      <c r="C3416" s="7" t="n">
        <v>7002</v>
      </c>
      <c r="D3416" s="7" t="n">
        <v>128</v>
      </c>
    </row>
    <row r="3417" spans="1:9">
      <c r="A3417" t="s">
        <v>4</v>
      </c>
      <c r="B3417" s="4" t="s">
        <v>5</v>
      </c>
      <c r="C3417" s="4" t="s">
        <v>13</v>
      </c>
      <c r="D3417" s="4" t="s">
        <v>10</v>
      </c>
    </row>
    <row r="3418" spans="1:9">
      <c r="A3418" t="n">
        <v>25681</v>
      </c>
      <c r="B3418" s="26" t="n">
        <v>58</v>
      </c>
      <c r="C3418" s="7" t="n">
        <v>255</v>
      </c>
      <c r="D3418" s="7" t="n">
        <v>0</v>
      </c>
    </row>
    <row r="3419" spans="1:9">
      <c r="A3419" t="s">
        <v>4</v>
      </c>
      <c r="B3419" s="4" t="s">
        <v>5</v>
      </c>
      <c r="C3419" s="4" t="s">
        <v>6</v>
      </c>
      <c r="D3419" s="4" t="s">
        <v>6</v>
      </c>
    </row>
    <row r="3420" spans="1:9">
      <c r="A3420" t="n">
        <v>25685</v>
      </c>
      <c r="B3420" s="56" t="n">
        <v>70</v>
      </c>
      <c r="C3420" s="7" t="s">
        <v>292</v>
      </c>
      <c r="D3420" s="7" t="s">
        <v>123</v>
      </c>
    </row>
    <row r="3421" spans="1:9">
      <c r="A3421" t="s">
        <v>4</v>
      </c>
      <c r="B3421" s="4" t="s">
        <v>5</v>
      </c>
      <c r="C3421" s="4" t="s">
        <v>10</v>
      </c>
    </row>
    <row r="3422" spans="1:9">
      <c r="A3422" t="n">
        <v>25699</v>
      </c>
      <c r="B3422" s="30" t="n">
        <v>16</v>
      </c>
      <c r="C3422" s="7" t="n">
        <v>500</v>
      </c>
    </row>
    <row r="3423" spans="1:9">
      <c r="A3423" t="s">
        <v>4</v>
      </c>
      <c r="B3423" s="4" t="s">
        <v>5</v>
      </c>
      <c r="C3423" s="4" t="s">
        <v>13</v>
      </c>
      <c r="D3423" s="4" t="s">
        <v>13</v>
      </c>
      <c r="E3423" s="4" t="s">
        <v>23</v>
      </c>
      <c r="F3423" s="4" t="s">
        <v>23</v>
      </c>
      <c r="G3423" s="4" t="s">
        <v>23</v>
      </c>
      <c r="H3423" s="4" t="s">
        <v>10</v>
      </c>
    </row>
    <row r="3424" spans="1:9">
      <c r="A3424" t="n">
        <v>25702</v>
      </c>
      <c r="B3424" s="50" t="n">
        <v>45</v>
      </c>
      <c r="C3424" s="7" t="n">
        <v>2</v>
      </c>
      <c r="D3424" s="7" t="n">
        <v>3</v>
      </c>
      <c r="E3424" s="7" t="n">
        <v>0.00999999977648258</v>
      </c>
      <c r="F3424" s="7" t="n">
        <v>9.56999969482422</v>
      </c>
      <c r="G3424" s="7" t="n">
        <v>310.579986572266</v>
      </c>
      <c r="H3424" s="7" t="n">
        <v>1500</v>
      </c>
    </row>
    <row r="3425" spans="1:8">
      <c r="A3425" t="s">
        <v>4</v>
      </c>
      <c r="B3425" s="4" t="s">
        <v>5</v>
      </c>
      <c r="C3425" s="4" t="s">
        <v>13</v>
      </c>
      <c r="D3425" s="4" t="s">
        <v>13</v>
      </c>
      <c r="E3425" s="4" t="s">
        <v>23</v>
      </c>
      <c r="F3425" s="4" t="s">
        <v>23</v>
      </c>
      <c r="G3425" s="4" t="s">
        <v>23</v>
      </c>
      <c r="H3425" s="4" t="s">
        <v>10</v>
      </c>
      <c r="I3425" s="4" t="s">
        <v>13</v>
      </c>
    </row>
    <row r="3426" spans="1:8">
      <c r="A3426" t="n">
        <v>25719</v>
      </c>
      <c r="B3426" s="50" t="n">
        <v>45</v>
      </c>
      <c r="C3426" s="7" t="n">
        <v>4</v>
      </c>
      <c r="D3426" s="7" t="n">
        <v>3</v>
      </c>
      <c r="E3426" s="7" t="n">
        <v>26.5</v>
      </c>
      <c r="F3426" s="7" t="n">
        <v>161</v>
      </c>
      <c r="G3426" s="7" t="n">
        <v>350</v>
      </c>
      <c r="H3426" s="7" t="n">
        <v>1500</v>
      </c>
      <c r="I3426" s="7" t="n">
        <v>0</v>
      </c>
    </row>
    <row r="3427" spans="1:8">
      <c r="A3427" t="s">
        <v>4</v>
      </c>
      <c r="B3427" s="4" t="s">
        <v>5</v>
      </c>
      <c r="C3427" s="4" t="s">
        <v>13</v>
      </c>
      <c r="D3427" s="4" t="s">
        <v>13</v>
      </c>
      <c r="E3427" s="4" t="s">
        <v>23</v>
      </c>
      <c r="F3427" s="4" t="s">
        <v>10</v>
      </c>
    </row>
    <row r="3428" spans="1:8">
      <c r="A3428" t="n">
        <v>25737</v>
      </c>
      <c r="B3428" s="50" t="n">
        <v>45</v>
      </c>
      <c r="C3428" s="7" t="n">
        <v>5</v>
      </c>
      <c r="D3428" s="7" t="n">
        <v>3</v>
      </c>
      <c r="E3428" s="7" t="n">
        <v>2</v>
      </c>
      <c r="F3428" s="7" t="n">
        <v>1500</v>
      </c>
    </row>
    <row r="3429" spans="1:8">
      <c r="A3429" t="s">
        <v>4</v>
      </c>
      <c r="B3429" s="4" t="s">
        <v>5</v>
      </c>
      <c r="C3429" s="4" t="s">
        <v>10</v>
      </c>
      <c r="D3429" s="4" t="s">
        <v>23</v>
      </c>
      <c r="E3429" s="4" t="s">
        <v>23</v>
      </c>
      <c r="F3429" s="4" t="s">
        <v>23</v>
      </c>
      <c r="G3429" s="4" t="s">
        <v>10</v>
      </c>
      <c r="H3429" s="4" t="s">
        <v>10</v>
      </c>
    </row>
    <row r="3430" spans="1:8">
      <c r="A3430" t="n">
        <v>25746</v>
      </c>
      <c r="B3430" s="62" t="n">
        <v>60</v>
      </c>
      <c r="C3430" s="7" t="n">
        <v>7003</v>
      </c>
      <c r="D3430" s="7" t="n">
        <v>0</v>
      </c>
      <c r="E3430" s="7" t="n">
        <v>10</v>
      </c>
      <c r="F3430" s="7" t="n">
        <v>0</v>
      </c>
      <c r="G3430" s="7" t="n">
        <v>300</v>
      </c>
      <c r="H3430" s="7" t="n">
        <v>0</v>
      </c>
    </row>
    <row r="3431" spans="1:8">
      <c r="A3431" t="s">
        <v>4</v>
      </c>
      <c r="B3431" s="4" t="s">
        <v>5</v>
      </c>
      <c r="C3431" s="4" t="s">
        <v>10</v>
      </c>
      <c r="D3431" s="4" t="s">
        <v>10</v>
      </c>
      <c r="E3431" s="4" t="s">
        <v>23</v>
      </c>
      <c r="F3431" s="4" t="s">
        <v>23</v>
      </c>
      <c r="G3431" s="4" t="s">
        <v>23</v>
      </c>
      <c r="H3431" s="4" t="s">
        <v>23</v>
      </c>
      <c r="I3431" s="4" t="s">
        <v>13</v>
      </c>
      <c r="J3431" s="4" t="s">
        <v>10</v>
      </c>
    </row>
    <row r="3432" spans="1:8">
      <c r="A3432" t="n">
        <v>25765</v>
      </c>
      <c r="B3432" s="57" t="n">
        <v>55</v>
      </c>
      <c r="C3432" s="7" t="n">
        <v>7003</v>
      </c>
      <c r="D3432" s="7" t="n">
        <v>65533</v>
      </c>
      <c r="E3432" s="7" t="n">
        <v>-0.310000002384186</v>
      </c>
      <c r="F3432" s="7" t="n">
        <v>8</v>
      </c>
      <c r="G3432" s="7" t="n">
        <v>310.720001220703</v>
      </c>
      <c r="H3432" s="7" t="n">
        <v>3.29999995231628</v>
      </c>
      <c r="I3432" s="7" t="n">
        <v>2</v>
      </c>
      <c r="J3432" s="7" t="n">
        <v>0</v>
      </c>
    </row>
    <row r="3433" spans="1:8">
      <c r="A3433" t="s">
        <v>4</v>
      </c>
      <c r="B3433" s="4" t="s">
        <v>5</v>
      </c>
      <c r="C3433" s="4" t="s">
        <v>10</v>
      </c>
    </row>
    <row r="3434" spans="1:8">
      <c r="A3434" t="n">
        <v>25789</v>
      </c>
      <c r="B3434" s="30" t="n">
        <v>16</v>
      </c>
      <c r="C3434" s="7" t="n">
        <v>100</v>
      </c>
    </row>
    <row r="3435" spans="1:8">
      <c r="A3435" t="s">
        <v>4</v>
      </c>
      <c r="B3435" s="4" t="s">
        <v>5</v>
      </c>
      <c r="C3435" s="4" t="s">
        <v>10</v>
      </c>
      <c r="D3435" s="4" t="s">
        <v>23</v>
      </c>
      <c r="E3435" s="4" t="s">
        <v>23</v>
      </c>
      <c r="F3435" s="4" t="s">
        <v>23</v>
      </c>
      <c r="G3435" s="4" t="s">
        <v>10</v>
      </c>
      <c r="H3435" s="4" t="s">
        <v>10</v>
      </c>
    </row>
    <row r="3436" spans="1:8">
      <c r="A3436" t="n">
        <v>25792</v>
      </c>
      <c r="B3436" s="62" t="n">
        <v>60</v>
      </c>
      <c r="C3436" s="7" t="n">
        <v>7002</v>
      </c>
      <c r="D3436" s="7" t="n">
        <v>0</v>
      </c>
      <c r="E3436" s="7" t="n">
        <v>10</v>
      </c>
      <c r="F3436" s="7" t="n">
        <v>0</v>
      </c>
      <c r="G3436" s="7" t="n">
        <v>300</v>
      </c>
      <c r="H3436" s="7" t="n">
        <v>0</v>
      </c>
    </row>
    <row r="3437" spans="1:8">
      <c r="A3437" t="s">
        <v>4</v>
      </c>
      <c r="B3437" s="4" t="s">
        <v>5</v>
      </c>
      <c r="C3437" s="4" t="s">
        <v>10</v>
      </c>
      <c r="D3437" s="4" t="s">
        <v>10</v>
      </c>
      <c r="E3437" s="4" t="s">
        <v>23</v>
      </c>
      <c r="F3437" s="4" t="s">
        <v>23</v>
      </c>
      <c r="G3437" s="4" t="s">
        <v>23</v>
      </c>
      <c r="H3437" s="4" t="s">
        <v>23</v>
      </c>
      <c r="I3437" s="4" t="s">
        <v>13</v>
      </c>
      <c r="J3437" s="4" t="s">
        <v>10</v>
      </c>
    </row>
    <row r="3438" spans="1:8">
      <c r="A3438" t="n">
        <v>25811</v>
      </c>
      <c r="B3438" s="57" t="n">
        <v>55</v>
      </c>
      <c r="C3438" s="7" t="n">
        <v>7002</v>
      </c>
      <c r="D3438" s="7" t="n">
        <v>65533</v>
      </c>
      <c r="E3438" s="7" t="n">
        <v>0.319999992847443</v>
      </c>
      <c r="F3438" s="7" t="n">
        <v>8</v>
      </c>
      <c r="G3438" s="7" t="n">
        <v>311.179992675781</v>
      </c>
      <c r="H3438" s="7" t="n">
        <v>3.29999995231628</v>
      </c>
      <c r="I3438" s="7" t="n">
        <v>2</v>
      </c>
      <c r="J3438" s="7" t="n">
        <v>0</v>
      </c>
    </row>
    <row r="3439" spans="1:8">
      <c r="A3439" t="s">
        <v>4</v>
      </c>
      <c r="B3439" s="4" t="s">
        <v>5</v>
      </c>
      <c r="C3439" s="4" t="s">
        <v>10</v>
      </c>
      <c r="D3439" s="4" t="s">
        <v>13</v>
      </c>
    </row>
    <row r="3440" spans="1:8">
      <c r="A3440" t="n">
        <v>25835</v>
      </c>
      <c r="B3440" s="58" t="n">
        <v>56</v>
      </c>
      <c r="C3440" s="7" t="n">
        <v>7003</v>
      </c>
      <c r="D3440" s="7" t="n">
        <v>0</v>
      </c>
    </row>
    <row r="3441" spans="1:10">
      <c r="A3441" t="s">
        <v>4</v>
      </c>
      <c r="B3441" s="4" t="s">
        <v>5</v>
      </c>
      <c r="C3441" s="4" t="s">
        <v>10</v>
      </c>
      <c r="D3441" s="4" t="s">
        <v>13</v>
      </c>
      <c r="E3441" s="4" t="s">
        <v>6</v>
      </c>
      <c r="F3441" s="4" t="s">
        <v>23</v>
      </c>
      <c r="G3441" s="4" t="s">
        <v>23</v>
      </c>
      <c r="H3441" s="4" t="s">
        <v>23</v>
      </c>
    </row>
    <row r="3442" spans="1:10">
      <c r="A3442" t="n">
        <v>25839</v>
      </c>
      <c r="B3442" s="41" t="n">
        <v>48</v>
      </c>
      <c r="C3442" s="7" t="n">
        <v>7003</v>
      </c>
      <c r="D3442" s="7" t="n">
        <v>0</v>
      </c>
      <c r="E3442" s="7" t="s">
        <v>275</v>
      </c>
      <c r="F3442" s="7" t="n">
        <v>-1</v>
      </c>
      <c r="G3442" s="7" t="n">
        <v>1</v>
      </c>
      <c r="H3442" s="7" t="n">
        <v>0</v>
      </c>
    </row>
    <row r="3443" spans="1:10">
      <c r="A3443" t="s">
        <v>4</v>
      </c>
      <c r="B3443" s="4" t="s">
        <v>5</v>
      </c>
      <c r="C3443" s="4" t="s">
        <v>10</v>
      </c>
    </row>
    <row r="3444" spans="1:10">
      <c r="A3444" t="n">
        <v>25870</v>
      </c>
      <c r="B3444" s="30" t="n">
        <v>16</v>
      </c>
      <c r="C3444" s="7" t="n">
        <v>300</v>
      </c>
    </row>
    <row r="3445" spans="1:10">
      <c r="A3445" t="s">
        <v>4</v>
      </c>
      <c r="B3445" s="4" t="s">
        <v>5</v>
      </c>
      <c r="C3445" s="4" t="s">
        <v>13</v>
      </c>
      <c r="D3445" s="4" t="s">
        <v>10</v>
      </c>
    </row>
    <row r="3446" spans="1:10">
      <c r="A3446" t="n">
        <v>25873</v>
      </c>
      <c r="B3446" s="50" t="n">
        <v>45</v>
      </c>
      <c r="C3446" s="7" t="n">
        <v>7</v>
      </c>
      <c r="D3446" s="7" t="n">
        <v>255</v>
      </c>
    </row>
    <row r="3447" spans="1:10">
      <c r="A3447" t="s">
        <v>4</v>
      </c>
      <c r="B3447" s="4" t="s">
        <v>5</v>
      </c>
      <c r="C3447" s="4" t="s">
        <v>13</v>
      </c>
      <c r="D3447" s="4" t="s">
        <v>10</v>
      </c>
      <c r="E3447" s="4" t="s">
        <v>6</v>
      </c>
    </row>
    <row r="3448" spans="1:10">
      <c r="A3448" t="n">
        <v>25877</v>
      </c>
      <c r="B3448" s="29" t="n">
        <v>51</v>
      </c>
      <c r="C3448" s="7" t="n">
        <v>4</v>
      </c>
      <c r="D3448" s="7" t="n">
        <v>7003</v>
      </c>
      <c r="E3448" s="7" t="s">
        <v>114</v>
      </c>
    </row>
    <row r="3449" spans="1:10">
      <c r="A3449" t="s">
        <v>4</v>
      </c>
      <c r="B3449" s="4" t="s">
        <v>5</v>
      </c>
      <c r="C3449" s="4" t="s">
        <v>10</v>
      </c>
    </row>
    <row r="3450" spans="1:10">
      <c r="A3450" t="n">
        <v>25891</v>
      </c>
      <c r="B3450" s="30" t="n">
        <v>16</v>
      </c>
      <c r="C3450" s="7" t="n">
        <v>0</v>
      </c>
    </row>
    <row r="3451" spans="1:10">
      <c r="A3451" t="s">
        <v>4</v>
      </c>
      <c r="B3451" s="4" t="s">
        <v>5</v>
      </c>
      <c r="C3451" s="4" t="s">
        <v>10</v>
      </c>
      <c r="D3451" s="4" t="s">
        <v>13</v>
      </c>
      <c r="E3451" s="4" t="s">
        <v>9</v>
      </c>
      <c r="F3451" s="4" t="s">
        <v>51</v>
      </c>
      <c r="G3451" s="4" t="s">
        <v>13</v>
      </c>
      <c r="H3451" s="4" t="s">
        <v>13</v>
      </c>
    </row>
    <row r="3452" spans="1:10">
      <c r="A3452" t="n">
        <v>25894</v>
      </c>
      <c r="B3452" s="31" t="n">
        <v>26</v>
      </c>
      <c r="C3452" s="7" t="n">
        <v>7003</v>
      </c>
      <c r="D3452" s="7" t="n">
        <v>17</v>
      </c>
      <c r="E3452" s="7" t="n">
        <v>62360</v>
      </c>
      <c r="F3452" s="7" t="s">
        <v>293</v>
      </c>
      <c r="G3452" s="7" t="n">
        <v>2</v>
      </c>
      <c r="H3452" s="7" t="n">
        <v>0</v>
      </c>
    </row>
    <row r="3453" spans="1:10">
      <c r="A3453" t="s">
        <v>4</v>
      </c>
      <c r="B3453" s="4" t="s">
        <v>5</v>
      </c>
    </row>
    <row r="3454" spans="1:10">
      <c r="A3454" t="n">
        <v>25934</v>
      </c>
      <c r="B3454" s="32" t="n">
        <v>28</v>
      </c>
    </row>
    <row r="3455" spans="1:10">
      <c r="A3455" t="s">
        <v>4</v>
      </c>
      <c r="B3455" s="4" t="s">
        <v>5</v>
      </c>
      <c r="C3455" s="4" t="s">
        <v>10</v>
      </c>
      <c r="D3455" s="4" t="s">
        <v>13</v>
      </c>
    </row>
    <row r="3456" spans="1:10">
      <c r="A3456" t="n">
        <v>25935</v>
      </c>
      <c r="B3456" s="58" t="n">
        <v>56</v>
      </c>
      <c r="C3456" s="7" t="n">
        <v>7002</v>
      </c>
      <c r="D3456" s="7" t="n">
        <v>0</v>
      </c>
    </row>
    <row r="3457" spans="1:8">
      <c r="A3457" t="s">
        <v>4</v>
      </c>
      <c r="B3457" s="4" t="s">
        <v>5</v>
      </c>
      <c r="C3457" s="4" t="s">
        <v>10</v>
      </c>
      <c r="D3457" s="4" t="s">
        <v>13</v>
      </c>
      <c r="E3457" s="4" t="s">
        <v>6</v>
      </c>
      <c r="F3457" s="4" t="s">
        <v>23</v>
      </c>
      <c r="G3457" s="4" t="s">
        <v>23</v>
      </c>
      <c r="H3457" s="4" t="s">
        <v>23</v>
      </c>
    </row>
    <row r="3458" spans="1:8">
      <c r="A3458" t="n">
        <v>25939</v>
      </c>
      <c r="B3458" s="41" t="n">
        <v>48</v>
      </c>
      <c r="C3458" s="7" t="n">
        <v>7002</v>
      </c>
      <c r="D3458" s="7" t="n">
        <v>0</v>
      </c>
      <c r="E3458" s="7" t="s">
        <v>187</v>
      </c>
      <c r="F3458" s="7" t="n">
        <v>-1</v>
      </c>
      <c r="G3458" s="7" t="n">
        <v>1</v>
      </c>
      <c r="H3458" s="7" t="n">
        <v>0</v>
      </c>
    </row>
    <row r="3459" spans="1:8">
      <c r="A3459" t="s">
        <v>4</v>
      </c>
      <c r="B3459" s="4" t="s">
        <v>5</v>
      </c>
      <c r="C3459" s="4" t="s">
        <v>13</v>
      </c>
      <c r="D3459" s="4" t="s">
        <v>10</v>
      </c>
      <c r="E3459" s="4" t="s">
        <v>6</v>
      </c>
    </row>
    <row r="3460" spans="1:8">
      <c r="A3460" t="n">
        <v>25969</v>
      </c>
      <c r="B3460" s="29" t="n">
        <v>51</v>
      </c>
      <c r="C3460" s="7" t="n">
        <v>4</v>
      </c>
      <c r="D3460" s="7" t="n">
        <v>7002</v>
      </c>
      <c r="E3460" s="7" t="s">
        <v>294</v>
      </c>
    </row>
    <row r="3461" spans="1:8">
      <c r="A3461" t="s">
        <v>4</v>
      </c>
      <c r="B3461" s="4" t="s">
        <v>5</v>
      </c>
      <c r="C3461" s="4" t="s">
        <v>10</v>
      </c>
    </row>
    <row r="3462" spans="1:8">
      <c r="A3462" t="n">
        <v>25983</v>
      </c>
      <c r="B3462" s="30" t="n">
        <v>16</v>
      </c>
      <c r="C3462" s="7" t="n">
        <v>0</v>
      </c>
    </row>
    <row r="3463" spans="1:8">
      <c r="A3463" t="s">
        <v>4</v>
      </c>
      <c r="B3463" s="4" t="s">
        <v>5</v>
      </c>
      <c r="C3463" s="4" t="s">
        <v>10</v>
      </c>
      <c r="D3463" s="4" t="s">
        <v>13</v>
      </c>
      <c r="E3463" s="4" t="s">
        <v>9</v>
      </c>
      <c r="F3463" s="4" t="s">
        <v>51</v>
      </c>
      <c r="G3463" s="4" t="s">
        <v>13</v>
      </c>
      <c r="H3463" s="4" t="s">
        <v>13</v>
      </c>
    </row>
    <row r="3464" spans="1:8">
      <c r="A3464" t="n">
        <v>25986</v>
      </c>
      <c r="B3464" s="31" t="n">
        <v>26</v>
      </c>
      <c r="C3464" s="7" t="n">
        <v>7002</v>
      </c>
      <c r="D3464" s="7" t="n">
        <v>17</v>
      </c>
      <c r="E3464" s="7" t="n">
        <v>62361</v>
      </c>
      <c r="F3464" s="7" t="s">
        <v>295</v>
      </c>
      <c r="G3464" s="7" t="n">
        <v>2</v>
      </c>
      <c r="H3464" s="7" t="n">
        <v>0</v>
      </c>
    </row>
    <row r="3465" spans="1:8">
      <c r="A3465" t="s">
        <v>4</v>
      </c>
      <c r="B3465" s="4" t="s">
        <v>5</v>
      </c>
    </row>
    <row r="3466" spans="1:8">
      <c r="A3466" t="n">
        <v>26063</v>
      </c>
      <c r="B3466" s="32" t="n">
        <v>28</v>
      </c>
    </row>
    <row r="3467" spans="1:8">
      <c r="A3467" t="s">
        <v>4</v>
      </c>
      <c r="B3467" s="4" t="s">
        <v>5</v>
      </c>
      <c r="C3467" s="4" t="s">
        <v>13</v>
      </c>
      <c r="D3467" s="4" t="s">
        <v>10</v>
      </c>
      <c r="E3467" s="4" t="s">
        <v>23</v>
      </c>
    </row>
    <row r="3468" spans="1:8">
      <c r="A3468" t="n">
        <v>26064</v>
      </c>
      <c r="B3468" s="26" t="n">
        <v>58</v>
      </c>
      <c r="C3468" s="7" t="n">
        <v>0</v>
      </c>
      <c r="D3468" s="7" t="n">
        <v>1000</v>
      </c>
      <c r="E3468" s="7" t="n">
        <v>1</v>
      </c>
    </row>
    <row r="3469" spans="1:8">
      <c r="A3469" t="s">
        <v>4</v>
      </c>
      <c r="B3469" s="4" t="s">
        <v>5</v>
      </c>
      <c r="C3469" s="4" t="s">
        <v>13</v>
      </c>
      <c r="D3469" s="4" t="s">
        <v>10</v>
      </c>
    </row>
    <row r="3470" spans="1:8">
      <c r="A3470" t="n">
        <v>26072</v>
      </c>
      <c r="B3470" s="26" t="n">
        <v>58</v>
      </c>
      <c r="C3470" s="7" t="n">
        <v>255</v>
      </c>
      <c r="D3470" s="7" t="n">
        <v>0</v>
      </c>
    </row>
    <row r="3471" spans="1:8">
      <c r="A3471" t="s">
        <v>4</v>
      </c>
      <c r="B3471" s="4" t="s">
        <v>5</v>
      </c>
      <c r="C3471" s="4" t="s">
        <v>13</v>
      </c>
      <c r="D3471" s="4" t="s">
        <v>10</v>
      </c>
    </row>
    <row r="3472" spans="1:8">
      <c r="A3472" t="n">
        <v>26076</v>
      </c>
      <c r="B3472" s="50" t="n">
        <v>45</v>
      </c>
      <c r="C3472" s="7" t="n">
        <v>7</v>
      </c>
      <c r="D3472" s="7" t="n">
        <v>255</v>
      </c>
    </row>
    <row r="3473" spans="1:8">
      <c r="A3473" t="s">
        <v>4</v>
      </c>
      <c r="B3473" s="4" t="s">
        <v>5</v>
      </c>
      <c r="C3473" s="4" t="s">
        <v>13</v>
      </c>
      <c r="D3473" s="4" t="s">
        <v>23</v>
      </c>
      <c r="E3473" s="4" t="s">
        <v>10</v>
      </c>
      <c r="F3473" s="4" t="s">
        <v>13</v>
      </c>
    </row>
    <row r="3474" spans="1:8">
      <c r="A3474" t="n">
        <v>26080</v>
      </c>
      <c r="B3474" s="13" t="n">
        <v>49</v>
      </c>
      <c r="C3474" s="7" t="n">
        <v>3</v>
      </c>
      <c r="D3474" s="7" t="n">
        <v>1</v>
      </c>
      <c r="E3474" s="7" t="n">
        <v>500</v>
      </c>
      <c r="F3474" s="7" t="n">
        <v>0</v>
      </c>
    </row>
    <row r="3475" spans="1:8">
      <c r="A3475" t="s">
        <v>4</v>
      </c>
      <c r="B3475" s="4" t="s">
        <v>5</v>
      </c>
      <c r="C3475" s="4" t="s">
        <v>13</v>
      </c>
      <c r="D3475" s="4" t="s">
        <v>10</v>
      </c>
      <c r="E3475" s="4" t="s">
        <v>13</v>
      </c>
    </row>
    <row r="3476" spans="1:8">
      <c r="A3476" t="n">
        <v>26089</v>
      </c>
      <c r="B3476" s="66" t="n">
        <v>39</v>
      </c>
      <c r="C3476" s="7" t="n">
        <v>13</v>
      </c>
      <c r="D3476" s="7" t="n">
        <v>65533</v>
      </c>
      <c r="E3476" s="7" t="n">
        <v>105</v>
      </c>
    </row>
    <row r="3477" spans="1:8">
      <c r="A3477" t="s">
        <v>4</v>
      </c>
      <c r="B3477" s="4" t="s">
        <v>5</v>
      </c>
      <c r="C3477" s="4" t="s">
        <v>13</v>
      </c>
      <c r="D3477" s="4" t="s">
        <v>10</v>
      </c>
      <c r="E3477" s="4" t="s">
        <v>13</v>
      </c>
    </row>
    <row r="3478" spans="1:8">
      <c r="A3478" t="n">
        <v>26094</v>
      </c>
      <c r="B3478" s="66" t="n">
        <v>39</v>
      </c>
      <c r="C3478" s="7" t="n">
        <v>11</v>
      </c>
      <c r="D3478" s="7" t="n">
        <v>65533</v>
      </c>
      <c r="E3478" s="7" t="n">
        <v>204</v>
      </c>
    </row>
    <row r="3479" spans="1:8">
      <c r="A3479" t="s">
        <v>4</v>
      </c>
      <c r="B3479" s="4" t="s">
        <v>5</v>
      </c>
      <c r="C3479" s="4" t="s">
        <v>13</v>
      </c>
      <c r="D3479" s="4" t="s">
        <v>10</v>
      </c>
      <c r="E3479" s="4" t="s">
        <v>13</v>
      </c>
    </row>
    <row r="3480" spans="1:8">
      <c r="A3480" t="n">
        <v>26099</v>
      </c>
      <c r="B3480" s="66" t="n">
        <v>39</v>
      </c>
      <c r="C3480" s="7" t="n">
        <v>11</v>
      </c>
      <c r="D3480" s="7" t="n">
        <v>65533</v>
      </c>
      <c r="E3480" s="7" t="n">
        <v>205</v>
      </c>
    </row>
    <row r="3481" spans="1:8">
      <c r="A3481" t="s">
        <v>4</v>
      </c>
      <c r="B3481" s="4" t="s">
        <v>5</v>
      </c>
      <c r="C3481" s="4" t="s">
        <v>13</v>
      </c>
      <c r="D3481" s="4" t="s">
        <v>10</v>
      </c>
      <c r="E3481" s="4" t="s">
        <v>13</v>
      </c>
    </row>
    <row r="3482" spans="1:8">
      <c r="A3482" t="n">
        <v>26104</v>
      </c>
      <c r="B3482" s="40" t="n">
        <v>36</v>
      </c>
      <c r="C3482" s="7" t="n">
        <v>9</v>
      </c>
      <c r="D3482" s="7" t="n">
        <v>18</v>
      </c>
      <c r="E3482" s="7" t="n">
        <v>0</v>
      </c>
    </row>
    <row r="3483" spans="1:8">
      <c r="A3483" t="s">
        <v>4</v>
      </c>
      <c r="B3483" s="4" t="s">
        <v>5</v>
      </c>
      <c r="C3483" s="4" t="s">
        <v>13</v>
      </c>
      <c r="D3483" s="4" t="s">
        <v>10</v>
      </c>
      <c r="E3483" s="4" t="s">
        <v>13</v>
      </c>
    </row>
    <row r="3484" spans="1:8">
      <c r="A3484" t="n">
        <v>26109</v>
      </c>
      <c r="B3484" s="40" t="n">
        <v>36</v>
      </c>
      <c r="C3484" s="7" t="n">
        <v>9</v>
      </c>
      <c r="D3484" s="7" t="n">
        <v>29</v>
      </c>
      <c r="E3484" s="7" t="n">
        <v>0</v>
      </c>
    </row>
    <row r="3485" spans="1:8">
      <c r="A3485" t="s">
        <v>4</v>
      </c>
      <c r="B3485" s="4" t="s">
        <v>5</v>
      </c>
      <c r="C3485" s="4" t="s">
        <v>13</v>
      </c>
      <c r="D3485" s="4" t="s">
        <v>10</v>
      </c>
      <c r="E3485" s="4" t="s">
        <v>13</v>
      </c>
    </row>
    <row r="3486" spans="1:8">
      <c r="A3486" t="n">
        <v>26114</v>
      </c>
      <c r="B3486" s="40" t="n">
        <v>36</v>
      </c>
      <c r="C3486" s="7" t="n">
        <v>9</v>
      </c>
      <c r="D3486" s="7" t="n">
        <v>28</v>
      </c>
      <c r="E3486" s="7" t="n">
        <v>0</v>
      </c>
    </row>
    <row r="3487" spans="1:8">
      <c r="A3487" t="s">
        <v>4</v>
      </c>
      <c r="B3487" s="4" t="s">
        <v>5</v>
      </c>
      <c r="C3487" s="4" t="s">
        <v>13</v>
      </c>
      <c r="D3487" s="4" t="s">
        <v>10</v>
      </c>
      <c r="E3487" s="4" t="s">
        <v>13</v>
      </c>
    </row>
    <row r="3488" spans="1:8">
      <c r="A3488" t="n">
        <v>26119</v>
      </c>
      <c r="B3488" s="40" t="n">
        <v>36</v>
      </c>
      <c r="C3488" s="7" t="n">
        <v>9</v>
      </c>
      <c r="D3488" s="7" t="n">
        <v>7002</v>
      </c>
      <c r="E3488" s="7" t="n">
        <v>0</v>
      </c>
    </row>
    <row r="3489" spans="1:6">
      <c r="A3489" t="s">
        <v>4</v>
      </c>
      <c r="B3489" s="4" t="s">
        <v>5</v>
      </c>
      <c r="C3489" s="4" t="s">
        <v>13</v>
      </c>
      <c r="D3489" s="4" t="s">
        <v>10</v>
      </c>
      <c r="E3489" s="4" t="s">
        <v>13</v>
      </c>
    </row>
    <row r="3490" spans="1:6">
      <c r="A3490" t="n">
        <v>26124</v>
      </c>
      <c r="B3490" s="40" t="n">
        <v>36</v>
      </c>
      <c r="C3490" s="7" t="n">
        <v>9</v>
      </c>
      <c r="D3490" s="7" t="n">
        <v>7003</v>
      </c>
      <c r="E3490" s="7" t="n">
        <v>0</v>
      </c>
    </row>
    <row r="3491" spans="1:6">
      <c r="A3491" t="s">
        <v>4</v>
      </c>
      <c r="B3491" s="4" t="s">
        <v>5</v>
      </c>
      <c r="C3491" s="4" t="s">
        <v>13</v>
      </c>
      <c r="D3491" s="4" t="s">
        <v>10</v>
      </c>
      <c r="E3491" s="4" t="s">
        <v>13</v>
      </c>
    </row>
    <row r="3492" spans="1:6">
      <c r="A3492" t="n">
        <v>26129</v>
      </c>
      <c r="B3492" s="40" t="n">
        <v>36</v>
      </c>
      <c r="C3492" s="7" t="n">
        <v>9</v>
      </c>
      <c r="D3492" s="7" t="n">
        <v>999</v>
      </c>
      <c r="E3492" s="7" t="n">
        <v>0</v>
      </c>
    </row>
    <row r="3493" spans="1:6">
      <c r="A3493" t="s">
        <v>4</v>
      </c>
      <c r="B3493" s="4" t="s">
        <v>5</v>
      </c>
      <c r="C3493" s="4" t="s">
        <v>13</v>
      </c>
      <c r="D3493" s="4" t="s">
        <v>10</v>
      </c>
    </row>
    <row r="3494" spans="1:6">
      <c r="A3494" t="n">
        <v>26134</v>
      </c>
      <c r="B3494" s="8" t="n">
        <v>162</v>
      </c>
      <c r="C3494" s="7" t="n">
        <v>1</v>
      </c>
      <c r="D3494" s="7" t="n">
        <v>0</v>
      </c>
    </row>
    <row r="3495" spans="1:6">
      <c r="A3495" t="s">
        <v>4</v>
      </c>
      <c r="B3495" s="4" t="s">
        <v>5</v>
      </c>
    </row>
    <row r="3496" spans="1:6">
      <c r="A3496" t="n">
        <v>26138</v>
      </c>
      <c r="B3496" s="5" t="n">
        <v>1</v>
      </c>
    </row>
    <row r="3497" spans="1:6" s="3" customFormat="1" customHeight="0">
      <c r="A3497" s="3" t="s">
        <v>2</v>
      </c>
      <c r="B3497" s="3" t="s">
        <v>296</v>
      </c>
    </row>
    <row r="3498" spans="1:6">
      <c r="A3498" t="s">
        <v>4</v>
      </c>
      <c r="B3498" s="4" t="s">
        <v>5</v>
      </c>
      <c r="C3498" s="4" t="s">
        <v>10</v>
      </c>
      <c r="D3498" s="4" t="s">
        <v>10</v>
      </c>
      <c r="E3498" s="4" t="s">
        <v>23</v>
      </c>
      <c r="F3498" s="4" t="s">
        <v>23</v>
      </c>
      <c r="G3498" s="4" t="s">
        <v>23</v>
      </c>
      <c r="H3498" s="4" t="s">
        <v>23</v>
      </c>
      <c r="I3498" s="4" t="s">
        <v>13</v>
      </c>
      <c r="J3498" s="4" t="s">
        <v>10</v>
      </c>
    </row>
    <row r="3499" spans="1:6">
      <c r="A3499" t="n">
        <v>26140</v>
      </c>
      <c r="B3499" s="57" t="n">
        <v>55</v>
      </c>
      <c r="C3499" s="7" t="n">
        <v>65534</v>
      </c>
      <c r="D3499" s="7" t="n">
        <v>65533</v>
      </c>
      <c r="E3499" s="7" t="n">
        <v>-0.490000009536743</v>
      </c>
      <c r="F3499" s="7" t="n">
        <v>0</v>
      </c>
      <c r="G3499" s="7" t="n">
        <v>-6.42000007629395</v>
      </c>
      <c r="H3499" s="7" t="n">
        <v>0.600000023841858</v>
      </c>
      <c r="I3499" s="7" t="n">
        <v>1</v>
      </c>
      <c r="J3499" s="7" t="n">
        <v>0</v>
      </c>
    </row>
    <row r="3500" spans="1:6">
      <c r="A3500" t="s">
        <v>4</v>
      </c>
      <c r="B3500" s="4" t="s">
        <v>5</v>
      </c>
      <c r="C3500" s="4" t="s">
        <v>10</v>
      </c>
      <c r="D3500" s="4" t="s">
        <v>13</v>
      </c>
    </row>
    <row r="3501" spans="1:6">
      <c r="A3501" t="n">
        <v>26164</v>
      </c>
      <c r="B3501" s="58" t="n">
        <v>56</v>
      </c>
      <c r="C3501" s="7" t="n">
        <v>65534</v>
      </c>
      <c r="D3501" s="7" t="n">
        <v>0</v>
      </c>
    </row>
    <row r="3502" spans="1:6">
      <c r="A3502" t="s">
        <v>4</v>
      </c>
      <c r="B3502" s="4" t="s">
        <v>5</v>
      </c>
      <c r="C3502" s="4" t="s">
        <v>10</v>
      </c>
      <c r="D3502" s="4" t="s">
        <v>23</v>
      </c>
      <c r="E3502" s="4" t="s">
        <v>23</v>
      </c>
      <c r="F3502" s="4" t="s">
        <v>13</v>
      </c>
    </row>
    <row r="3503" spans="1:6">
      <c r="A3503" t="n">
        <v>26168</v>
      </c>
      <c r="B3503" s="55" t="n">
        <v>52</v>
      </c>
      <c r="C3503" s="7" t="n">
        <v>65534</v>
      </c>
      <c r="D3503" s="7" t="n">
        <v>153.100006103516</v>
      </c>
      <c r="E3503" s="7" t="n">
        <v>5</v>
      </c>
      <c r="F3503" s="7" t="n">
        <v>0</v>
      </c>
    </row>
    <row r="3504" spans="1:6">
      <c r="A3504" t="s">
        <v>4</v>
      </c>
      <c r="B3504" s="4" t="s">
        <v>5</v>
      </c>
      <c r="C3504" s="4" t="s">
        <v>10</v>
      </c>
    </row>
    <row r="3505" spans="1:10">
      <c r="A3505" t="n">
        <v>26180</v>
      </c>
      <c r="B3505" s="52" t="n">
        <v>54</v>
      </c>
      <c r="C3505" s="7" t="n">
        <v>65534</v>
      </c>
    </row>
    <row r="3506" spans="1:10">
      <c r="A3506" t="s">
        <v>4</v>
      </c>
      <c r="B3506" s="4" t="s">
        <v>5</v>
      </c>
    </row>
    <row r="3507" spans="1:10">
      <c r="A3507" t="n">
        <v>26183</v>
      </c>
      <c r="B3507" s="5" t="n">
        <v>1</v>
      </c>
    </row>
    <row r="3508" spans="1:10" s="3" customFormat="1" customHeight="0">
      <c r="A3508" s="3" t="s">
        <v>2</v>
      </c>
      <c r="B3508" s="3" t="s">
        <v>297</v>
      </c>
    </row>
    <row r="3509" spans="1:10">
      <c r="A3509" t="s">
        <v>4</v>
      </c>
      <c r="B3509" s="4" t="s">
        <v>5</v>
      </c>
      <c r="C3509" s="4" t="s">
        <v>13</v>
      </c>
      <c r="D3509" s="4" t="s">
        <v>13</v>
      </c>
      <c r="E3509" s="4" t="s">
        <v>13</v>
      </c>
      <c r="F3509" s="4" t="s">
        <v>13</v>
      </c>
    </row>
    <row r="3510" spans="1:10">
      <c r="A3510" t="n">
        <v>26184</v>
      </c>
      <c r="B3510" s="22" t="n">
        <v>14</v>
      </c>
      <c r="C3510" s="7" t="n">
        <v>2</v>
      </c>
      <c r="D3510" s="7" t="n">
        <v>0</v>
      </c>
      <c r="E3510" s="7" t="n">
        <v>0</v>
      </c>
      <c r="F3510" s="7" t="n">
        <v>0</v>
      </c>
    </row>
    <row r="3511" spans="1:10">
      <c r="A3511" t="s">
        <v>4</v>
      </c>
      <c r="B3511" s="4" t="s">
        <v>5</v>
      </c>
      <c r="C3511" s="4" t="s">
        <v>13</v>
      </c>
      <c r="D3511" s="45" t="s">
        <v>89</v>
      </c>
      <c r="E3511" s="4" t="s">
        <v>5</v>
      </c>
      <c r="F3511" s="4" t="s">
        <v>13</v>
      </c>
      <c r="G3511" s="4" t="s">
        <v>10</v>
      </c>
      <c r="H3511" s="45" t="s">
        <v>90</v>
      </c>
      <c r="I3511" s="4" t="s">
        <v>13</v>
      </c>
      <c r="J3511" s="4" t="s">
        <v>9</v>
      </c>
      <c r="K3511" s="4" t="s">
        <v>13</v>
      </c>
      <c r="L3511" s="4" t="s">
        <v>13</v>
      </c>
      <c r="M3511" s="45" t="s">
        <v>89</v>
      </c>
      <c r="N3511" s="4" t="s">
        <v>5</v>
      </c>
      <c r="O3511" s="4" t="s">
        <v>13</v>
      </c>
      <c r="P3511" s="4" t="s">
        <v>10</v>
      </c>
      <c r="Q3511" s="45" t="s">
        <v>90</v>
      </c>
      <c r="R3511" s="4" t="s">
        <v>13</v>
      </c>
      <c r="S3511" s="4" t="s">
        <v>9</v>
      </c>
      <c r="T3511" s="4" t="s">
        <v>13</v>
      </c>
      <c r="U3511" s="4" t="s">
        <v>13</v>
      </c>
      <c r="V3511" s="4" t="s">
        <v>13</v>
      </c>
      <c r="W3511" s="4" t="s">
        <v>24</v>
      </c>
    </row>
    <row r="3512" spans="1:10">
      <c r="A3512" t="n">
        <v>26189</v>
      </c>
      <c r="B3512" s="11" t="n">
        <v>5</v>
      </c>
      <c r="C3512" s="7" t="n">
        <v>28</v>
      </c>
      <c r="D3512" s="45" t="s">
        <v>3</v>
      </c>
      <c r="E3512" s="8" t="n">
        <v>162</v>
      </c>
      <c r="F3512" s="7" t="n">
        <v>3</v>
      </c>
      <c r="G3512" s="7" t="n">
        <v>33127</v>
      </c>
      <c r="H3512" s="45" t="s">
        <v>3</v>
      </c>
      <c r="I3512" s="7" t="n">
        <v>0</v>
      </c>
      <c r="J3512" s="7" t="n">
        <v>1</v>
      </c>
      <c r="K3512" s="7" t="n">
        <v>2</v>
      </c>
      <c r="L3512" s="7" t="n">
        <v>28</v>
      </c>
      <c r="M3512" s="45" t="s">
        <v>3</v>
      </c>
      <c r="N3512" s="8" t="n">
        <v>162</v>
      </c>
      <c r="O3512" s="7" t="n">
        <v>3</v>
      </c>
      <c r="P3512" s="7" t="n">
        <v>33127</v>
      </c>
      <c r="Q3512" s="45" t="s">
        <v>3</v>
      </c>
      <c r="R3512" s="7" t="n">
        <v>0</v>
      </c>
      <c r="S3512" s="7" t="n">
        <v>2</v>
      </c>
      <c r="T3512" s="7" t="n">
        <v>2</v>
      </c>
      <c r="U3512" s="7" t="n">
        <v>11</v>
      </c>
      <c r="V3512" s="7" t="n">
        <v>1</v>
      </c>
      <c r="W3512" s="12" t="n">
        <f t="normal" ca="1">A3516</f>
        <v>0</v>
      </c>
    </row>
    <row r="3513" spans="1:10">
      <c r="A3513" t="s">
        <v>4</v>
      </c>
      <c r="B3513" s="4" t="s">
        <v>5</v>
      </c>
      <c r="C3513" s="4" t="s">
        <v>13</v>
      </c>
      <c r="D3513" s="4" t="s">
        <v>10</v>
      </c>
      <c r="E3513" s="4" t="s">
        <v>23</v>
      </c>
    </row>
    <row r="3514" spans="1:10">
      <c r="A3514" t="n">
        <v>26218</v>
      </c>
      <c r="B3514" s="26" t="n">
        <v>58</v>
      </c>
      <c r="C3514" s="7" t="n">
        <v>0</v>
      </c>
      <c r="D3514" s="7" t="n">
        <v>0</v>
      </c>
      <c r="E3514" s="7" t="n">
        <v>1</v>
      </c>
    </row>
    <row r="3515" spans="1:10">
      <c r="A3515" t="s">
        <v>4</v>
      </c>
      <c r="B3515" s="4" t="s">
        <v>5</v>
      </c>
      <c r="C3515" s="4" t="s">
        <v>13</v>
      </c>
      <c r="D3515" s="45" t="s">
        <v>89</v>
      </c>
      <c r="E3515" s="4" t="s">
        <v>5</v>
      </c>
      <c r="F3515" s="4" t="s">
        <v>13</v>
      </c>
      <c r="G3515" s="4" t="s">
        <v>10</v>
      </c>
      <c r="H3515" s="45" t="s">
        <v>90</v>
      </c>
      <c r="I3515" s="4" t="s">
        <v>13</v>
      </c>
      <c r="J3515" s="4" t="s">
        <v>9</v>
      </c>
      <c r="K3515" s="4" t="s">
        <v>13</v>
      </c>
      <c r="L3515" s="4" t="s">
        <v>13</v>
      </c>
      <c r="M3515" s="45" t="s">
        <v>89</v>
      </c>
      <c r="N3515" s="4" t="s">
        <v>5</v>
      </c>
      <c r="O3515" s="4" t="s">
        <v>13</v>
      </c>
      <c r="P3515" s="4" t="s">
        <v>10</v>
      </c>
      <c r="Q3515" s="45" t="s">
        <v>90</v>
      </c>
      <c r="R3515" s="4" t="s">
        <v>13</v>
      </c>
      <c r="S3515" s="4" t="s">
        <v>9</v>
      </c>
      <c r="T3515" s="4" t="s">
        <v>13</v>
      </c>
      <c r="U3515" s="4" t="s">
        <v>13</v>
      </c>
      <c r="V3515" s="4" t="s">
        <v>13</v>
      </c>
      <c r="W3515" s="4" t="s">
        <v>24</v>
      </c>
    </row>
    <row r="3516" spans="1:10">
      <c r="A3516" t="n">
        <v>26226</v>
      </c>
      <c r="B3516" s="11" t="n">
        <v>5</v>
      </c>
      <c r="C3516" s="7" t="n">
        <v>28</v>
      </c>
      <c r="D3516" s="45" t="s">
        <v>3</v>
      </c>
      <c r="E3516" s="8" t="n">
        <v>162</v>
      </c>
      <c r="F3516" s="7" t="n">
        <v>3</v>
      </c>
      <c r="G3516" s="7" t="n">
        <v>33127</v>
      </c>
      <c r="H3516" s="45" t="s">
        <v>3</v>
      </c>
      <c r="I3516" s="7" t="n">
        <v>0</v>
      </c>
      <c r="J3516" s="7" t="n">
        <v>1</v>
      </c>
      <c r="K3516" s="7" t="n">
        <v>3</v>
      </c>
      <c r="L3516" s="7" t="n">
        <v>28</v>
      </c>
      <c r="M3516" s="45" t="s">
        <v>3</v>
      </c>
      <c r="N3516" s="8" t="n">
        <v>162</v>
      </c>
      <c r="O3516" s="7" t="n">
        <v>3</v>
      </c>
      <c r="P3516" s="7" t="n">
        <v>33127</v>
      </c>
      <c r="Q3516" s="45" t="s">
        <v>3</v>
      </c>
      <c r="R3516" s="7" t="n">
        <v>0</v>
      </c>
      <c r="S3516" s="7" t="n">
        <v>2</v>
      </c>
      <c r="T3516" s="7" t="n">
        <v>3</v>
      </c>
      <c r="U3516" s="7" t="n">
        <v>9</v>
      </c>
      <c r="V3516" s="7" t="n">
        <v>1</v>
      </c>
      <c r="W3516" s="12" t="n">
        <f t="normal" ca="1">A3526</f>
        <v>0</v>
      </c>
    </row>
    <row r="3517" spans="1:10">
      <c r="A3517" t="s">
        <v>4</v>
      </c>
      <c r="B3517" s="4" t="s">
        <v>5</v>
      </c>
      <c r="C3517" s="4" t="s">
        <v>13</v>
      </c>
      <c r="D3517" s="45" t="s">
        <v>89</v>
      </c>
      <c r="E3517" s="4" t="s">
        <v>5</v>
      </c>
      <c r="F3517" s="4" t="s">
        <v>10</v>
      </c>
      <c r="G3517" s="4" t="s">
        <v>13</v>
      </c>
      <c r="H3517" s="4" t="s">
        <v>13</v>
      </c>
      <c r="I3517" s="4" t="s">
        <v>6</v>
      </c>
      <c r="J3517" s="45" t="s">
        <v>90</v>
      </c>
      <c r="K3517" s="4" t="s">
        <v>13</v>
      </c>
      <c r="L3517" s="4" t="s">
        <v>13</v>
      </c>
      <c r="M3517" s="45" t="s">
        <v>89</v>
      </c>
      <c r="N3517" s="4" t="s">
        <v>5</v>
      </c>
      <c r="O3517" s="4" t="s">
        <v>13</v>
      </c>
      <c r="P3517" s="45" t="s">
        <v>90</v>
      </c>
      <c r="Q3517" s="4" t="s">
        <v>13</v>
      </c>
      <c r="R3517" s="4" t="s">
        <v>9</v>
      </c>
      <c r="S3517" s="4" t="s">
        <v>13</v>
      </c>
      <c r="T3517" s="4" t="s">
        <v>13</v>
      </c>
      <c r="U3517" s="4" t="s">
        <v>13</v>
      </c>
      <c r="V3517" s="45" t="s">
        <v>89</v>
      </c>
      <c r="W3517" s="4" t="s">
        <v>5</v>
      </c>
      <c r="X3517" s="4" t="s">
        <v>13</v>
      </c>
      <c r="Y3517" s="45" t="s">
        <v>90</v>
      </c>
      <c r="Z3517" s="4" t="s">
        <v>13</v>
      </c>
      <c r="AA3517" s="4" t="s">
        <v>9</v>
      </c>
      <c r="AB3517" s="4" t="s">
        <v>13</v>
      </c>
      <c r="AC3517" s="4" t="s">
        <v>13</v>
      </c>
      <c r="AD3517" s="4" t="s">
        <v>13</v>
      </c>
      <c r="AE3517" s="4" t="s">
        <v>24</v>
      </c>
    </row>
    <row r="3518" spans="1:10">
      <c r="A3518" t="n">
        <v>26255</v>
      </c>
      <c r="B3518" s="11" t="n">
        <v>5</v>
      </c>
      <c r="C3518" s="7" t="n">
        <v>28</v>
      </c>
      <c r="D3518" s="45" t="s">
        <v>3</v>
      </c>
      <c r="E3518" s="46" t="n">
        <v>47</v>
      </c>
      <c r="F3518" s="7" t="n">
        <v>61456</v>
      </c>
      <c r="G3518" s="7" t="n">
        <v>2</v>
      </c>
      <c r="H3518" s="7" t="n">
        <v>0</v>
      </c>
      <c r="I3518" s="7" t="s">
        <v>91</v>
      </c>
      <c r="J3518" s="45" t="s">
        <v>3</v>
      </c>
      <c r="K3518" s="7" t="n">
        <v>8</v>
      </c>
      <c r="L3518" s="7" t="n">
        <v>28</v>
      </c>
      <c r="M3518" s="45" t="s">
        <v>3</v>
      </c>
      <c r="N3518" s="14" t="n">
        <v>74</v>
      </c>
      <c r="O3518" s="7" t="n">
        <v>65</v>
      </c>
      <c r="P3518" s="45" t="s">
        <v>3</v>
      </c>
      <c r="Q3518" s="7" t="n">
        <v>0</v>
      </c>
      <c r="R3518" s="7" t="n">
        <v>1</v>
      </c>
      <c r="S3518" s="7" t="n">
        <v>3</v>
      </c>
      <c r="T3518" s="7" t="n">
        <v>9</v>
      </c>
      <c r="U3518" s="7" t="n">
        <v>28</v>
      </c>
      <c r="V3518" s="45" t="s">
        <v>3</v>
      </c>
      <c r="W3518" s="14" t="n">
        <v>74</v>
      </c>
      <c r="X3518" s="7" t="n">
        <v>65</v>
      </c>
      <c r="Y3518" s="45" t="s">
        <v>3</v>
      </c>
      <c r="Z3518" s="7" t="n">
        <v>0</v>
      </c>
      <c r="AA3518" s="7" t="n">
        <v>2</v>
      </c>
      <c r="AB3518" s="7" t="n">
        <v>3</v>
      </c>
      <c r="AC3518" s="7" t="n">
        <v>9</v>
      </c>
      <c r="AD3518" s="7" t="n">
        <v>1</v>
      </c>
      <c r="AE3518" s="12" t="n">
        <f t="normal" ca="1">A3522</f>
        <v>0</v>
      </c>
    </row>
    <row r="3519" spans="1:10">
      <c r="A3519" t="s">
        <v>4</v>
      </c>
      <c r="B3519" s="4" t="s">
        <v>5</v>
      </c>
      <c r="C3519" s="4" t="s">
        <v>10</v>
      </c>
      <c r="D3519" s="4" t="s">
        <v>13</v>
      </c>
      <c r="E3519" s="4" t="s">
        <v>13</v>
      </c>
      <c r="F3519" s="4" t="s">
        <v>6</v>
      </c>
    </row>
    <row r="3520" spans="1:10">
      <c r="A3520" t="n">
        <v>26303</v>
      </c>
      <c r="B3520" s="46" t="n">
        <v>47</v>
      </c>
      <c r="C3520" s="7" t="n">
        <v>61456</v>
      </c>
      <c r="D3520" s="7" t="n">
        <v>0</v>
      </c>
      <c r="E3520" s="7" t="n">
        <v>0</v>
      </c>
      <c r="F3520" s="7" t="s">
        <v>92</v>
      </c>
    </row>
    <row r="3521" spans="1:31">
      <c r="A3521" t="s">
        <v>4</v>
      </c>
      <c r="B3521" s="4" t="s">
        <v>5</v>
      </c>
      <c r="C3521" s="4" t="s">
        <v>13</v>
      </c>
      <c r="D3521" s="4" t="s">
        <v>10</v>
      </c>
      <c r="E3521" s="4" t="s">
        <v>23</v>
      </c>
    </row>
    <row r="3522" spans="1:31">
      <c r="A3522" t="n">
        <v>26316</v>
      </c>
      <c r="B3522" s="26" t="n">
        <v>58</v>
      </c>
      <c r="C3522" s="7" t="n">
        <v>0</v>
      </c>
      <c r="D3522" s="7" t="n">
        <v>300</v>
      </c>
      <c r="E3522" s="7" t="n">
        <v>1</v>
      </c>
    </row>
    <row r="3523" spans="1:31">
      <c r="A3523" t="s">
        <v>4</v>
      </c>
      <c r="B3523" s="4" t="s">
        <v>5</v>
      </c>
      <c r="C3523" s="4" t="s">
        <v>13</v>
      </c>
      <c r="D3523" s="4" t="s">
        <v>10</v>
      </c>
    </row>
    <row r="3524" spans="1:31">
      <c r="A3524" t="n">
        <v>26324</v>
      </c>
      <c r="B3524" s="26" t="n">
        <v>58</v>
      </c>
      <c r="C3524" s="7" t="n">
        <v>255</v>
      </c>
      <c r="D3524" s="7" t="n">
        <v>0</v>
      </c>
    </row>
    <row r="3525" spans="1:31">
      <c r="A3525" t="s">
        <v>4</v>
      </c>
      <c r="B3525" s="4" t="s">
        <v>5</v>
      </c>
      <c r="C3525" s="4" t="s">
        <v>13</v>
      </c>
      <c r="D3525" s="4" t="s">
        <v>13</v>
      </c>
      <c r="E3525" s="4" t="s">
        <v>13</v>
      </c>
      <c r="F3525" s="4" t="s">
        <v>13</v>
      </c>
    </row>
    <row r="3526" spans="1:31">
      <c r="A3526" t="n">
        <v>26328</v>
      </c>
      <c r="B3526" s="22" t="n">
        <v>14</v>
      </c>
      <c r="C3526" s="7" t="n">
        <v>0</v>
      </c>
      <c r="D3526" s="7" t="n">
        <v>0</v>
      </c>
      <c r="E3526" s="7" t="n">
        <v>0</v>
      </c>
      <c r="F3526" s="7" t="n">
        <v>64</v>
      </c>
    </row>
    <row r="3527" spans="1:31">
      <c r="A3527" t="s">
        <v>4</v>
      </c>
      <c r="B3527" s="4" t="s">
        <v>5</v>
      </c>
      <c r="C3527" s="4" t="s">
        <v>13</v>
      </c>
      <c r="D3527" s="4" t="s">
        <v>10</v>
      </c>
    </row>
    <row r="3528" spans="1:31">
      <c r="A3528" t="n">
        <v>26333</v>
      </c>
      <c r="B3528" s="25" t="n">
        <v>22</v>
      </c>
      <c r="C3528" s="7" t="n">
        <v>0</v>
      </c>
      <c r="D3528" s="7" t="n">
        <v>33127</v>
      </c>
    </row>
    <row r="3529" spans="1:31">
      <c r="A3529" t="s">
        <v>4</v>
      </c>
      <c r="B3529" s="4" t="s">
        <v>5</v>
      </c>
      <c r="C3529" s="4" t="s">
        <v>13</v>
      </c>
      <c r="D3529" s="4" t="s">
        <v>10</v>
      </c>
    </row>
    <row r="3530" spans="1:31">
      <c r="A3530" t="n">
        <v>26337</v>
      </c>
      <c r="B3530" s="26" t="n">
        <v>58</v>
      </c>
      <c r="C3530" s="7" t="n">
        <v>5</v>
      </c>
      <c r="D3530" s="7" t="n">
        <v>300</v>
      </c>
    </row>
    <row r="3531" spans="1:31">
      <c r="A3531" t="s">
        <v>4</v>
      </c>
      <c r="B3531" s="4" t="s">
        <v>5</v>
      </c>
      <c r="C3531" s="4" t="s">
        <v>23</v>
      </c>
      <c r="D3531" s="4" t="s">
        <v>10</v>
      </c>
    </row>
    <row r="3532" spans="1:31">
      <c r="A3532" t="n">
        <v>26341</v>
      </c>
      <c r="B3532" s="27" t="n">
        <v>103</v>
      </c>
      <c r="C3532" s="7" t="n">
        <v>0</v>
      </c>
      <c r="D3532" s="7" t="n">
        <v>300</v>
      </c>
    </row>
    <row r="3533" spans="1:31">
      <c r="A3533" t="s">
        <v>4</v>
      </c>
      <c r="B3533" s="4" t="s">
        <v>5</v>
      </c>
      <c r="C3533" s="4" t="s">
        <v>13</v>
      </c>
    </row>
    <row r="3534" spans="1:31">
      <c r="A3534" t="n">
        <v>26348</v>
      </c>
      <c r="B3534" s="47" t="n">
        <v>64</v>
      </c>
      <c r="C3534" s="7" t="n">
        <v>7</v>
      </c>
    </row>
    <row r="3535" spans="1:31">
      <c r="A3535" t="s">
        <v>4</v>
      </c>
      <c r="B3535" s="4" t="s">
        <v>5</v>
      </c>
      <c r="C3535" s="4" t="s">
        <v>13</v>
      </c>
      <c r="D3535" s="4" t="s">
        <v>10</v>
      </c>
    </row>
    <row r="3536" spans="1:31">
      <c r="A3536" t="n">
        <v>26350</v>
      </c>
      <c r="B3536" s="48" t="n">
        <v>72</v>
      </c>
      <c r="C3536" s="7" t="n">
        <v>5</v>
      </c>
      <c r="D3536" s="7" t="n">
        <v>0</v>
      </c>
    </row>
    <row r="3537" spans="1:6">
      <c r="A3537" t="s">
        <v>4</v>
      </c>
      <c r="B3537" s="4" t="s">
        <v>5</v>
      </c>
      <c r="C3537" s="4" t="s">
        <v>13</v>
      </c>
      <c r="D3537" s="45" t="s">
        <v>89</v>
      </c>
      <c r="E3537" s="4" t="s">
        <v>5</v>
      </c>
      <c r="F3537" s="4" t="s">
        <v>13</v>
      </c>
      <c r="G3537" s="4" t="s">
        <v>10</v>
      </c>
      <c r="H3537" s="45" t="s">
        <v>90</v>
      </c>
      <c r="I3537" s="4" t="s">
        <v>13</v>
      </c>
      <c r="J3537" s="4" t="s">
        <v>9</v>
      </c>
      <c r="K3537" s="4" t="s">
        <v>13</v>
      </c>
      <c r="L3537" s="4" t="s">
        <v>13</v>
      </c>
      <c r="M3537" s="4" t="s">
        <v>24</v>
      </c>
    </row>
    <row r="3538" spans="1:6">
      <c r="A3538" t="n">
        <v>26354</v>
      </c>
      <c r="B3538" s="11" t="n">
        <v>5</v>
      </c>
      <c r="C3538" s="7" t="n">
        <v>28</v>
      </c>
      <c r="D3538" s="45" t="s">
        <v>3</v>
      </c>
      <c r="E3538" s="8" t="n">
        <v>162</v>
      </c>
      <c r="F3538" s="7" t="n">
        <v>4</v>
      </c>
      <c r="G3538" s="7" t="n">
        <v>33127</v>
      </c>
      <c r="H3538" s="45" t="s">
        <v>3</v>
      </c>
      <c r="I3538" s="7" t="n">
        <v>0</v>
      </c>
      <c r="J3538" s="7" t="n">
        <v>1</v>
      </c>
      <c r="K3538" s="7" t="n">
        <v>2</v>
      </c>
      <c r="L3538" s="7" t="n">
        <v>1</v>
      </c>
      <c r="M3538" s="12" t="n">
        <f t="normal" ca="1">A3544</f>
        <v>0</v>
      </c>
    </row>
    <row r="3539" spans="1:6">
      <c r="A3539" t="s">
        <v>4</v>
      </c>
      <c r="B3539" s="4" t="s">
        <v>5</v>
      </c>
      <c r="C3539" s="4" t="s">
        <v>13</v>
      </c>
      <c r="D3539" s="4" t="s">
        <v>6</v>
      </c>
    </row>
    <row r="3540" spans="1:6">
      <c r="A3540" t="n">
        <v>26371</v>
      </c>
      <c r="B3540" s="17" t="n">
        <v>2</v>
      </c>
      <c r="C3540" s="7" t="n">
        <v>10</v>
      </c>
      <c r="D3540" s="7" t="s">
        <v>93</v>
      </c>
    </row>
    <row r="3541" spans="1:6">
      <c r="A3541" t="s">
        <v>4</v>
      </c>
      <c r="B3541" s="4" t="s">
        <v>5</v>
      </c>
      <c r="C3541" s="4" t="s">
        <v>10</v>
      </c>
    </row>
    <row r="3542" spans="1:6">
      <c r="A3542" t="n">
        <v>26388</v>
      </c>
      <c r="B3542" s="30" t="n">
        <v>16</v>
      </c>
      <c r="C3542" s="7" t="n">
        <v>0</v>
      </c>
    </row>
    <row r="3543" spans="1:6">
      <c r="A3543" t="s">
        <v>4</v>
      </c>
      <c r="B3543" s="4" t="s">
        <v>5</v>
      </c>
      <c r="C3543" s="4" t="s">
        <v>10</v>
      </c>
      <c r="D3543" s="4" t="s">
        <v>13</v>
      </c>
      <c r="E3543" s="4" t="s">
        <v>13</v>
      </c>
      <c r="F3543" s="4" t="s">
        <v>6</v>
      </c>
    </row>
    <row r="3544" spans="1:6">
      <c r="A3544" t="n">
        <v>26391</v>
      </c>
      <c r="B3544" s="23" t="n">
        <v>20</v>
      </c>
      <c r="C3544" s="7" t="n">
        <v>0</v>
      </c>
      <c r="D3544" s="7" t="n">
        <v>3</v>
      </c>
      <c r="E3544" s="7" t="n">
        <v>10</v>
      </c>
      <c r="F3544" s="7" t="s">
        <v>97</v>
      </c>
    </row>
    <row r="3545" spans="1:6">
      <c r="A3545" t="s">
        <v>4</v>
      </c>
      <c r="B3545" s="4" t="s">
        <v>5</v>
      </c>
      <c r="C3545" s="4" t="s">
        <v>10</v>
      </c>
    </row>
    <row r="3546" spans="1:6">
      <c r="A3546" t="n">
        <v>26409</v>
      </c>
      <c r="B3546" s="30" t="n">
        <v>16</v>
      </c>
      <c r="C3546" s="7" t="n">
        <v>0</v>
      </c>
    </row>
    <row r="3547" spans="1:6">
      <c r="A3547" t="s">
        <v>4</v>
      </c>
      <c r="B3547" s="4" t="s">
        <v>5</v>
      </c>
      <c r="C3547" s="4" t="s">
        <v>10</v>
      </c>
      <c r="D3547" s="4" t="s">
        <v>13</v>
      </c>
      <c r="E3547" s="4" t="s">
        <v>13</v>
      </c>
      <c r="F3547" s="4" t="s">
        <v>6</v>
      </c>
    </row>
    <row r="3548" spans="1:6">
      <c r="A3548" t="n">
        <v>26412</v>
      </c>
      <c r="B3548" s="23" t="n">
        <v>20</v>
      </c>
      <c r="C3548" s="7" t="n">
        <v>6202</v>
      </c>
      <c r="D3548" s="7" t="n">
        <v>3</v>
      </c>
      <c r="E3548" s="7" t="n">
        <v>10</v>
      </c>
      <c r="F3548" s="7" t="s">
        <v>97</v>
      </c>
    </row>
    <row r="3549" spans="1:6">
      <c r="A3549" t="s">
        <v>4</v>
      </c>
      <c r="B3549" s="4" t="s">
        <v>5</v>
      </c>
      <c r="C3549" s="4" t="s">
        <v>10</v>
      </c>
    </row>
    <row r="3550" spans="1:6">
      <c r="A3550" t="n">
        <v>26430</v>
      </c>
      <c r="B3550" s="30" t="n">
        <v>16</v>
      </c>
      <c r="C3550" s="7" t="n">
        <v>0</v>
      </c>
    </row>
    <row r="3551" spans="1:6">
      <c r="A3551" t="s">
        <v>4</v>
      </c>
      <c r="B3551" s="4" t="s">
        <v>5</v>
      </c>
      <c r="C3551" s="4" t="s">
        <v>10</v>
      </c>
      <c r="D3551" s="4" t="s">
        <v>13</v>
      </c>
      <c r="E3551" s="4" t="s">
        <v>13</v>
      </c>
      <c r="F3551" s="4" t="s">
        <v>6</v>
      </c>
    </row>
    <row r="3552" spans="1:6">
      <c r="A3552" t="n">
        <v>26433</v>
      </c>
      <c r="B3552" s="23" t="n">
        <v>20</v>
      </c>
      <c r="C3552" s="7" t="n">
        <v>6203</v>
      </c>
      <c r="D3552" s="7" t="n">
        <v>3</v>
      </c>
      <c r="E3552" s="7" t="n">
        <v>10</v>
      </c>
      <c r="F3552" s="7" t="s">
        <v>97</v>
      </c>
    </row>
    <row r="3553" spans="1:13">
      <c r="A3553" t="s">
        <v>4</v>
      </c>
      <c r="B3553" s="4" t="s">
        <v>5</v>
      </c>
      <c r="C3553" s="4" t="s">
        <v>10</v>
      </c>
    </row>
    <row r="3554" spans="1:13">
      <c r="A3554" t="n">
        <v>26451</v>
      </c>
      <c r="B3554" s="30" t="n">
        <v>16</v>
      </c>
      <c r="C3554" s="7" t="n">
        <v>0</v>
      </c>
    </row>
    <row r="3555" spans="1:13">
      <c r="A3555" t="s">
        <v>4</v>
      </c>
      <c r="B3555" s="4" t="s">
        <v>5</v>
      </c>
      <c r="C3555" s="4" t="s">
        <v>13</v>
      </c>
      <c r="D3555" s="4" t="s">
        <v>10</v>
      </c>
      <c r="E3555" s="4" t="s">
        <v>13</v>
      </c>
      <c r="F3555" s="4" t="s">
        <v>6</v>
      </c>
      <c r="G3555" s="4" t="s">
        <v>6</v>
      </c>
      <c r="H3555" s="4" t="s">
        <v>6</v>
      </c>
      <c r="I3555" s="4" t="s">
        <v>6</v>
      </c>
      <c r="J3555" s="4" t="s">
        <v>6</v>
      </c>
      <c r="K3555" s="4" t="s">
        <v>6</v>
      </c>
      <c r="L3555" s="4" t="s">
        <v>6</v>
      </c>
      <c r="M3555" s="4" t="s">
        <v>6</v>
      </c>
      <c r="N3555" s="4" t="s">
        <v>6</v>
      </c>
      <c r="O3555" s="4" t="s">
        <v>6</v>
      </c>
      <c r="P3555" s="4" t="s">
        <v>6</v>
      </c>
      <c r="Q3555" s="4" t="s">
        <v>6</v>
      </c>
      <c r="R3555" s="4" t="s">
        <v>6</v>
      </c>
      <c r="S3555" s="4" t="s">
        <v>6</v>
      </c>
      <c r="T3555" s="4" t="s">
        <v>6</v>
      </c>
      <c r="U3555" s="4" t="s">
        <v>6</v>
      </c>
    </row>
    <row r="3556" spans="1:13">
      <c r="A3556" t="n">
        <v>26454</v>
      </c>
      <c r="B3556" s="40" t="n">
        <v>36</v>
      </c>
      <c r="C3556" s="7" t="n">
        <v>8</v>
      </c>
      <c r="D3556" s="7" t="n">
        <v>6202</v>
      </c>
      <c r="E3556" s="7" t="n">
        <v>0</v>
      </c>
      <c r="F3556" s="7" t="s">
        <v>298</v>
      </c>
      <c r="G3556" s="7" t="s">
        <v>12</v>
      </c>
      <c r="H3556" s="7" t="s">
        <v>12</v>
      </c>
      <c r="I3556" s="7" t="s">
        <v>12</v>
      </c>
      <c r="J3556" s="7" t="s">
        <v>12</v>
      </c>
      <c r="K3556" s="7" t="s">
        <v>12</v>
      </c>
      <c r="L3556" s="7" t="s">
        <v>12</v>
      </c>
      <c r="M3556" s="7" t="s">
        <v>12</v>
      </c>
      <c r="N3556" s="7" t="s">
        <v>12</v>
      </c>
      <c r="O3556" s="7" t="s">
        <v>12</v>
      </c>
      <c r="P3556" s="7" t="s">
        <v>12</v>
      </c>
      <c r="Q3556" s="7" t="s">
        <v>12</v>
      </c>
      <c r="R3556" s="7" t="s">
        <v>12</v>
      </c>
      <c r="S3556" s="7" t="s">
        <v>12</v>
      </c>
      <c r="T3556" s="7" t="s">
        <v>12</v>
      </c>
      <c r="U3556" s="7" t="s">
        <v>12</v>
      </c>
    </row>
    <row r="3557" spans="1:13">
      <c r="A3557" t="s">
        <v>4</v>
      </c>
      <c r="B3557" s="4" t="s">
        <v>5</v>
      </c>
      <c r="C3557" s="4" t="s">
        <v>13</v>
      </c>
    </row>
    <row r="3558" spans="1:13">
      <c r="A3558" t="n">
        <v>26486</v>
      </c>
      <c r="B3558" s="49" t="n">
        <v>116</v>
      </c>
      <c r="C3558" s="7" t="n">
        <v>0</v>
      </c>
    </row>
    <row r="3559" spans="1:13">
      <c r="A3559" t="s">
        <v>4</v>
      </c>
      <c r="B3559" s="4" t="s">
        <v>5</v>
      </c>
      <c r="C3559" s="4" t="s">
        <v>13</v>
      </c>
      <c r="D3559" s="4" t="s">
        <v>10</v>
      </c>
    </row>
    <row r="3560" spans="1:13">
      <c r="A3560" t="n">
        <v>26488</v>
      </c>
      <c r="B3560" s="49" t="n">
        <v>116</v>
      </c>
      <c r="C3560" s="7" t="n">
        <v>2</v>
      </c>
      <c r="D3560" s="7" t="n">
        <v>1</v>
      </c>
    </row>
    <row r="3561" spans="1:13">
      <c r="A3561" t="s">
        <v>4</v>
      </c>
      <c r="B3561" s="4" t="s">
        <v>5</v>
      </c>
      <c r="C3561" s="4" t="s">
        <v>13</v>
      </c>
      <c r="D3561" s="4" t="s">
        <v>9</v>
      </c>
    </row>
    <row r="3562" spans="1:13">
      <c r="A3562" t="n">
        <v>26492</v>
      </c>
      <c r="B3562" s="49" t="n">
        <v>116</v>
      </c>
      <c r="C3562" s="7" t="n">
        <v>5</v>
      </c>
      <c r="D3562" s="7" t="n">
        <v>1106247680</v>
      </c>
    </row>
    <row r="3563" spans="1:13">
      <c r="A3563" t="s">
        <v>4</v>
      </c>
      <c r="B3563" s="4" t="s">
        <v>5</v>
      </c>
      <c r="C3563" s="4" t="s">
        <v>13</v>
      </c>
      <c r="D3563" s="4" t="s">
        <v>10</v>
      </c>
    </row>
    <row r="3564" spans="1:13">
      <c r="A3564" t="n">
        <v>26498</v>
      </c>
      <c r="B3564" s="49" t="n">
        <v>116</v>
      </c>
      <c r="C3564" s="7" t="n">
        <v>6</v>
      </c>
      <c r="D3564" s="7" t="n">
        <v>1</v>
      </c>
    </row>
    <row r="3565" spans="1:13">
      <c r="A3565" t="s">
        <v>4</v>
      </c>
      <c r="B3565" s="4" t="s">
        <v>5</v>
      </c>
      <c r="C3565" s="4" t="s">
        <v>13</v>
      </c>
    </row>
    <row r="3566" spans="1:13">
      <c r="A3566" t="n">
        <v>26502</v>
      </c>
      <c r="B3566" s="14" t="n">
        <v>74</v>
      </c>
      <c r="C3566" s="7" t="n">
        <v>18</v>
      </c>
    </row>
    <row r="3567" spans="1:13">
      <c r="A3567" t="s">
        <v>4</v>
      </c>
      <c r="B3567" s="4" t="s">
        <v>5</v>
      </c>
      <c r="C3567" s="4" t="s">
        <v>13</v>
      </c>
      <c r="D3567" s="4" t="s">
        <v>13</v>
      </c>
      <c r="E3567" s="4" t="s">
        <v>23</v>
      </c>
      <c r="F3567" s="4" t="s">
        <v>23</v>
      </c>
      <c r="G3567" s="4" t="s">
        <v>23</v>
      </c>
      <c r="H3567" s="4" t="s">
        <v>10</v>
      </c>
    </row>
    <row r="3568" spans="1:13">
      <c r="A3568" t="n">
        <v>26504</v>
      </c>
      <c r="B3568" s="50" t="n">
        <v>45</v>
      </c>
      <c r="C3568" s="7" t="n">
        <v>2</v>
      </c>
      <c r="D3568" s="7" t="n">
        <v>3</v>
      </c>
      <c r="E3568" s="7" t="n">
        <v>-0.0299999993294477</v>
      </c>
      <c r="F3568" s="7" t="n">
        <v>1.80999994277954</v>
      </c>
      <c r="G3568" s="7" t="n">
        <v>-7.96999979019165</v>
      </c>
      <c r="H3568" s="7" t="n">
        <v>0</v>
      </c>
    </row>
    <row r="3569" spans="1:21">
      <c r="A3569" t="s">
        <v>4</v>
      </c>
      <c r="B3569" s="4" t="s">
        <v>5</v>
      </c>
      <c r="C3569" s="4" t="s">
        <v>13</v>
      </c>
      <c r="D3569" s="4" t="s">
        <v>13</v>
      </c>
      <c r="E3569" s="4" t="s">
        <v>23</v>
      </c>
      <c r="F3569" s="4" t="s">
        <v>23</v>
      </c>
      <c r="G3569" s="4" t="s">
        <v>23</v>
      </c>
      <c r="H3569" s="4" t="s">
        <v>10</v>
      </c>
      <c r="I3569" s="4" t="s">
        <v>13</v>
      </c>
    </row>
    <row r="3570" spans="1:21">
      <c r="A3570" t="n">
        <v>26521</v>
      </c>
      <c r="B3570" s="50" t="n">
        <v>45</v>
      </c>
      <c r="C3570" s="7" t="n">
        <v>4</v>
      </c>
      <c r="D3570" s="7" t="n">
        <v>3</v>
      </c>
      <c r="E3570" s="7" t="n">
        <v>10.6700000762939</v>
      </c>
      <c r="F3570" s="7" t="n">
        <v>333.570007324219</v>
      </c>
      <c r="G3570" s="7" t="n">
        <v>0</v>
      </c>
      <c r="H3570" s="7" t="n">
        <v>0</v>
      </c>
      <c r="I3570" s="7" t="n">
        <v>0</v>
      </c>
    </row>
    <row r="3571" spans="1:21">
      <c r="A3571" t="s">
        <v>4</v>
      </c>
      <c r="B3571" s="4" t="s">
        <v>5</v>
      </c>
      <c r="C3571" s="4" t="s">
        <v>13</v>
      </c>
      <c r="D3571" s="4" t="s">
        <v>13</v>
      </c>
      <c r="E3571" s="4" t="s">
        <v>23</v>
      </c>
      <c r="F3571" s="4" t="s">
        <v>10</v>
      </c>
    </row>
    <row r="3572" spans="1:21">
      <c r="A3572" t="n">
        <v>26539</v>
      </c>
      <c r="B3572" s="50" t="n">
        <v>45</v>
      </c>
      <c r="C3572" s="7" t="n">
        <v>5</v>
      </c>
      <c r="D3572" s="7" t="n">
        <v>3</v>
      </c>
      <c r="E3572" s="7" t="n">
        <v>3</v>
      </c>
      <c r="F3572" s="7" t="n">
        <v>0</v>
      </c>
    </row>
    <row r="3573" spans="1:21">
      <c r="A3573" t="s">
        <v>4</v>
      </c>
      <c r="B3573" s="4" t="s">
        <v>5</v>
      </c>
      <c r="C3573" s="4" t="s">
        <v>13</v>
      </c>
      <c r="D3573" s="4" t="s">
        <v>13</v>
      </c>
      <c r="E3573" s="4" t="s">
        <v>23</v>
      </c>
      <c r="F3573" s="4" t="s">
        <v>10</v>
      </c>
    </row>
    <row r="3574" spans="1:21">
      <c r="A3574" t="n">
        <v>26548</v>
      </c>
      <c r="B3574" s="50" t="n">
        <v>45</v>
      </c>
      <c r="C3574" s="7" t="n">
        <v>11</v>
      </c>
      <c r="D3574" s="7" t="n">
        <v>3</v>
      </c>
      <c r="E3574" s="7" t="n">
        <v>43.7000007629395</v>
      </c>
      <c r="F3574" s="7" t="n">
        <v>0</v>
      </c>
    </row>
    <row r="3575" spans="1:21">
      <c r="A3575" t="s">
        <v>4</v>
      </c>
      <c r="B3575" s="4" t="s">
        <v>5</v>
      </c>
      <c r="C3575" s="4" t="s">
        <v>10</v>
      </c>
      <c r="D3575" s="4" t="s">
        <v>23</v>
      </c>
      <c r="E3575" s="4" t="s">
        <v>23</v>
      </c>
      <c r="F3575" s="4" t="s">
        <v>23</v>
      </c>
      <c r="G3575" s="4" t="s">
        <v>23</v>
      </c>
    </row>
    <row r="3576" spans="1:21">
      <c r="A3576" t="n">
        <v>26557</v>
      </c>
      <c r="B3576" s="39" t="n">
        <v>46</v>
      </c>
      <c r="C3576" s="7" t="n">
        <v>6203</v>
      </c>
      <c r="D3576" s="7" t="n">
        <v>-1</v>
      </c>
      <c r="E3576" s="7" t="n">
        <v>0</v>
      </c>
      <c r="F3576" s="7" t="n">
        <v>-7</v>
      </c>
      <c r="G3576" s="7" t="n">
        <v>0</v>
      </c>
    </row>
    <row r="3577" spans="1:21">
      <c r="A3577" t="s">
        <v>4</v>
      </c>
      <c r="B3577" s="4" t="s">
        <v>5</v>
      </c>
      <c r="C3577" s="4" t="s">
        <v>10</v>
      </c>
      <c r="D3577" s="4" t="s">
        <v>23</v>
      </c>
      <c r="E3577" s="4" t="s">
        <v>23</v>
      </c>
      <c r="F3577" s="4" t="s">
        <v>23</v>
      </c>
      <c r="G3577" s="4" t="s">
        <v>23</v>
      </c>
    </row>
    <row r="3578" spans="1:21">
      <c r="A3578" t="n">
        <v>26576</v>
      </c>
      <c r="B3578" s="39" t="n">
        <v>46</v>
      </c>
      <c r="C3578" s="7" t="n">
        <v>6202</v>
      </c>
      <c r="D3578" s="7" t="n">
        <v>1</v>
      </c>
      <c r="E3578" s="7" t="n">
        <v>0</v>
      </c>
      <c r="F3578" s="7" t="n">
        <v>-7</v>
      </c>
      <c r="G3578" s="7" t="n">
        <v>0</v>
      </c>
    </row>
    <row r="3579" spans="1:21">
      <c r="A3579" t="s">
        <v>4</v>
      </c>
      <c r="B3579" s="4" t="s">
        <v>5</v>
      </c>
      <c r="C3579" s="4" t="s">
        <v>10</v>
      </c>
      <c r="D3579" s="4" t="s">
        <v>23</v>
      </c>
      <c r="E3579" s="4" t="s">
        <v>23</v>
      </c>
      <c r="F3579" s="4" t="s">
        <v>23</v>
      </c>
      <c r="G3579" s="4" t="s">
        <v>23</v>
      </c>
    </row>
    <row r="3580" spans="1:21">
      <c r="A3580" t="n">
        <v>26595</v>
      </c>
      <c r="B3580" s="39" t="n">
        <v>46</v>
      </c>
      <c r="C3580" s="7" t="n">
        <v>0</v>
      </c>
      <c r="D3580" s="7" t="n">
        <v>-0.0799999982118607</v>
      </c>
      <c r="E3580" s="7" t="n">
        <v>0</v>
      </c>
      <c r="F3580" s="7" t="n">
        <v>-9.9399995803833</v>
      </c>
      <c r="G3580" s="7" t="n">
        <v>360</v>
      </c>
    </row>
    <row r="3581" spans="1:21">
      <c r="A3581" t="s">
        <v>4</v>
      </c>
      <c r="B3581" s="4" t="s">
        <v>5</v>
      </c>
      <c r="C3581" s="4" t="s">
        <v>13</v>
      </c>
      <c r="D3581" s="4" t="s">
        <v>10</v>
      </c>
      <c r="E3581" s="4" t="s">
        <v>6</v>
      </c>
      <c r="F3581" s="4" t="s">
        <v>6</v>
      </c>
      <c r="G3581" s="4" t="s">
        <v>6</v>
      </c>
      <c r="H3581" s="4" t="s">
        <v>6</v>
      </c>
    </row>
    <row r="3582" spans="1:21">
      <c r="A3582" t="n">
        <v>26614</v>
      </c>
      <c r="B3582" s="29" t="n">
        <v>51</v>
      </c>
      <c r="C3582" s="7" t="n">
        <v>3</v>
      </c>
      <c r="D3582" s="7" t="n">
        <v>0</v>
      </c>
      <c r="E3582" s="7" t="s">
        <v>76</v>
      </c>
      <c r="F3582" s="7" t="s">
        <v>74</v>
      </c>
      <c r="G3582" s="7" t="s">
        <v>75</v>
      </c>
      <c r="H3582" s="7" t="s">
        <v>76</v>
      </c>
    </row>
    <row r="3583" spans="1:21">
      <c r="A3583" t="s">
        <v>4</v>
      </c>
      <c r="B3583" s="4" t="s">
        <v>5</v>
      </c>
      <c r="C3583" s="4" t="s">
        <v>13</v>
      </c>
      <c r="D3583" s="4" t="s">
        <v>10</v>
      </c>
      <c r="E3583" s="4" t="s">
        <v>23</v>
      </c>
    </row>
    <row r="3584" spans="1:21">
      <c r="A3584" t="n">
        <v>26627</v>
      </c>
      <c r="B3584" s="26" t="n">
        <v>58</v>
      </c>
      <c r="C3584" s="7" t="n">
        <v>100</v>
      </c>
      <c r="D3584" s="7" t="n">
        <v>1000</v>
      </c>
      <c r="E3584" s="7" t="n">
        <v>1</v>
      </c>
    </row>
    <row r="3585" spans="1:9">
      <c r="A3585" t="s">
        <v>4</v>
      </c>
      <c r="B3585" s="4" t="s">
        <v>5</v>
      </c>
      <c r="C3585" s="4" t="s">
        <v>13</v>
      </c>
      <c r="D3585" s="4" t="s">
        <v>10</v>
      </c>
    </row>
    <row r="3586" spans="1:9">
      <c r="A3586" t="n">
        <v>26635</v>
      </c>
      <c r="B3586" s="26" t="n">
        <v>58</v>
      </c>
      <c r="C3586" s="7" t="n">
        <v>255</v>
      </c>
      <c r="D3586" s="7" t="n">
        <v>0</v>
      </c>
    </row>
    <row r="3587" spans="1:9">
      <c r="A3587" t="s">
        <v>4</v>
      </c>
      <c r="B3587" s="4" t="s">
        <v>5</v>
      </c>
      <c r="C3587" s="4" t="s">
        <v>10</v>
      </c>
    </row>
    <row r="3588" spans="1:9">
      <c r="A3588" t="n">
        <v>26639</v>
      </c>
      <c r="B3588" s="30" t="n">
        <v>16</v>
      </c>
      <c r="C3588" s="7" t="n">
        <v>400</v>
      </c>
    </row>
    <row r="3589" spans="1:9">
      <c r="A3589" t="s">
        <v>4</v>
      </c>
      <c r="B3589" s="4" t="s">
        <v>5</v>
      </c>
      <c r="C3589" s="4" t="s">
        <v>6</v>
      </c>
      <c r="D3589" s="4" t="s">
        <v>6</v>
      </c>
    </row>
    <row r="3590" spans="1:9">
      <c r="A3590" t="n">
        <v>26642</v>
      </c>
      <c r="B3590" s="56" t="n">
        <v>70</v>
      </c>
      <c r="C3590" s="7" t="s">
        <v>299</v>
      </c>
      <c r="D3590" s="7" t="s">
        <v>300</v>
      </c>
    </row>
    <row r="3591" spans="1:9">
      <c r="A3591" t="s">
        <v>4</v>
      </c>
      <c r="B3591" s="4" t="s">
        <v>5</v>
      </c>
      <c r="C3591" s="4" t="s">
        <v>10</v>
      </c>
    </row>
    <row r="3592" spans="1:9">
      <c r="A3592" t="n">
        <v>26656</v>
      </c>
      <c r="B3592" s="30" t="n">
        <v>16</v>
      </c>
      <c r="C3592" s="7" t="n">
        <v>800</v>
      </c>
    </row>
    <row r="3593" spans="1:9">
      <c r="A3593" t="s">
        <v>4</v>
      </c>
      <c r="B3593" s="4" t="s">
        <v>5</v>
      </c>
      <c r="C3593" s="4" t="s">
        <v>13</v>
      </c>
      <c r="D3593" s="4" t="s">
        <v>13</v>
      </c>
      <c r="E3593" s="4" t="s">
        <v>23</v>
      </c>
      <c r="F3593" s="4" t="s">
        <v>23</v>
      </c>
      <c r="G3593" s="4" t="s">
        <v>23</v>
      </c>
      <c r="H3593" s="4" t="s">
        <v>10</v>
      </c>
    </row>
    <row r="3594" spans="1:9">
      <c r="A3594" t="n">
        <v>26659</v>
      </c>
      <c r="B3594" s="50" t="n">
        <v>45</v>
      </c>
      <c r="C3594" s="7" t="n">
        <v>2</v>
      </c>
      <c r="D3594" s="7" t="n">
        <v>3</v>
      </c>
      <c r="E3594" s="7" t="n">
        <v>-0.0700000002980232</v>
      </c>
      <c r="F3594" s="7" t="n">
        <v>1.27999997138977</v>
      </c>
      <c r="G3594" s="7" t="n">
        <v>-7.53000020980835</v>
      </c>
      <c r="H3594" s="7" t="n">
        <v>3000</v>
      </c>
    </row>
    <row r="3595" spans="1:9">
      <c r="A3595" t="s">
        <v>4</v>
      </c>
      <c r="B3595" s="4" t="s">
        <v>5</v>
      </c>
      <c r="C3595" s="4" t="s">
        <v>13</v>
      </c>
      <c r="D3595" s="4" t="s">
        <v>13</v>
      </c>
      <c r="E3595" s="4" t="s">
        <v>23</v>
      </c>
      <c r="F3595" s="4" t="s">
        <v>23</v>
      </c>
      <c r="G3595" s="4" t="s">
        <v>23</v>
      </c>
      <c r="H3595" s="4" t="s">
        <v>10</v>
      </c>
      <c r="I3595" s="4" t="s">
        <v>13</v>
      </c>
    </row>
    <row r="3596" spans="1:9">
      <c r="A3596" t="n">
        <v>26676</v>
      </c>
      <c r="B3596" s="50" t="n">
        <v>45</v>
      </c>
      <c r="C3596" s="7" t="n">
        <v>4</v>
      </c>
      <c r="D3596" s="7" t="n">
        <v>3</v>
      </c>
      <c r="E3596" s="7" t="n">
        <v>2.99000000953674</v>
      </c>
      <c r="F3596" s="7" t="n">
        <v>348.940002441406</v>
      </c>
      <c r="G3596" s="7" t="n">
        <v>0</v>
      </c>
      <c r="H3596" s="7" t="n">
        <v>3000</v>
      </c>
      <c r="I3596" s="7" t="n">
        <v>0</v>
      </c>
    </row>
    <row r="3597" spans="1:9">
      <c r="A3597" t="s">
        <v>4</v>
      </c>
      <c r="B3597" s="4" t="s">
        <v>5</v>
      </c>
      <c r="C3597" s="4" t="s">
        <v>10</v>
      </c>
      <c r="D3597" s="4" t="s">
        <v>10</v>
      </c>
      <c r="E3597" s="4" t="s">
        <v>23</v>
      </c>
      <c r="F3597" s="4" t="s">
        <v>23</v>
      </c>
      <c r="G3597" s="4" t="s">
        <v>23</v>
      </c>
      <c r="H3597" s="4" t="s">
        <v>23</v>
      </c>
      <c r="I3597" s="4" t="s">
        <v>13</v>
      </c>
      <c r="J3597" s="4" t="s">
        <v>10</v>
      </c>
    </row>
    <row r="3598" spans="1:9">
      <c r="A3598" t="n">
        <v>26694</v>
      </c>
      <c r="B3598" s="57" t="n">
        <v>55</v>
      </c>
      <c r="C3598" s="7" t="n">
        <v>0</v>
      </c>
      <c r="D3598" s="7" t="n">
        <v>65533</v>
      </c>
      <c r="E3598" s="7" t="n">
        <v>-0.0799999982118607</v>
      </c>
      <c r="F3598" s="7" t="n">
        <v>0</v>
      </c>
      <c r="G3598" s="7" t="n">
        <v>-7.42999982833862</v>
      </c>
      <c r="H3598" s="7" t="n">
        <v>0.899999976158142</v>
      </c>
      <c r="I3598" s="7" t="n">
        <v>1</v>
      </c>
      <c r="J3598" s="7" t="n">
        <v>0</v>
      </c>
    </row>
    <row r="3599" spans="1:9">
      <c r="A3599" t="s">
        <v>4</v>
      </c>
      <c r="B3599" s="4" t="s">
        <v>5</v>
      </c>
      <c r="C3599" s="4" t="s">
        <v>10</v>
      </c>
    </row>
    <row r="3600" spans="1:9">
      <c r="A3600" t="n">
        <v>26718</v>
      </c>
      <c r="B3600" s="30" t="n">
        <v>16</v>
      </c>
      <c r="C3600" s="7" t="n">
        <v>400</v>
      </c>
    </row>
    <row r="3601" spans="1:10">
      <c r="A3601" t="s">
        <v>4</v>
      </c>
      <c r="B3601" s="4" t="s">
        <v>5</v>
      </c>
      <c r="C3601" s="4" t="s">
        <v>10</v>
      </c>
      <c r="D3601" s="4" t="s">
        <v>13</v>
      </c>
      <c r="E3601" s="4" t="s">
        <v>23</v>
      </c>
      <c r="F3601" s="4" t="s">
        <v>10</v>
      </c>
    </row>
    <row r="3602" spans="1:10">
      <c r="A3602" t="n">
        <v>26721</v>
      </c>
      <c r="B3602" s="54" t="n">
        <v>59</v>
      </c>
      <c r="C3602" s="7" t="n">
        <v>6202</v>
      </c>
      <c r="D3602" s="7" t="n">
        <v>13</v>
      </c>
      <c r="E3602" s="7" t="n">
        <v>0.150000005960464</v>
      </c>
      <c r="F3602" s="7" t="n">
        <v>0</v>
      </c>
    </row>
    <row r="3603" spans="1:10">
      <c r="A3603" t="s">
        <v>4</v>
      </c>
      <c r="B3603" s="4" t="s">
        <v>5</v>
      </c>
      <c r="C3603" s="4" t="s">
        <v>10</v>
      </c>
      <c r="D3603" s="4" t="s">
        <v>13</v>
      </c>
      <c r="E3603" s="4" t="s">
        <v>23</v>
      </c>
      <c r="F3603" s="4" t="s">
        <v>10</v>
      </c>
    </row>
    <row r="3604" spans="1:10">
      <c r="A3604" t="n">
        <v>26731</v>
      </c>
      <c r="B3604" s="54" t="n">
        <v>59</v>
      </c>
      <c r="C3604" s="7" t="n">
        <v>6203</v>
      </c>
      <c r="D3604" s="7" t="n">
        <v>13</v>
      </c>
      <c r="E3604" s="7" t="n">
        <v>0.150000005960464</v>
      </c>
      <c r="F3604" s="7" t="n">
        <v>0</v>
      </c>
    </row>
    <row r="3605" spans="1:10">
      <c r="A3605" t="s">
        <v>4</v>
      </c>
      <c r="B3605" s="4" t="s">
        <v>5</v>
      </c>
      <c r="C3605" s="4" t="s">
        <v>10</v>
      </c>
    </row>
    <row r="3606" spans="1:10">
      <c r="A3606" t="n">
        <v>26741</v>
      </c>
      <c r="B3606" s="30" t="n">
        <v>16</v>
      </c>
      <c r="C3606" s="7" t="n">
        <v>800</v>
      </c>
    </row>
    <row r="3607" spans="1:10">
      <c r="A3607" t="s">
        <v>4</v>
      </c>
      <c r="B3607" s="4" t="s">
        <v>5</v>
      </c>
      <c r="C3607" s="4" t="s">
        <v>10</v>
      </c>
      <c r="D3607" s="4" t="s">
        <v>10</v>
      </c>
      <c r="E3607" s="4" t="s">
        <v>10</v>
      </c>
    </row>
    <row r="3608" spans="1:10">
      <c r="A3608" t="n">
        <v>26744</v>
      </c>
      <c r="B3608" s="53" t="n">
        <v>61</v>
      </c>
      <c r="C3608" s="7" t="n">
        <v>6202</v>
      </c>
      <c r="D3608" s="7" t="n">
        <v>0</v>
      </c>
      <c r="E3608" s="7" t="n">
        <v>1000</v>
      </c>
    </row>
    <row r="3609" spans="1:10">
      <c r="A3609" t="s">
        <v>4</v>
      </c>
      <c r="B3609" s="4" t="s">
        <v>5</v>
      </c>
      <c r="C3609" s="4" t="s">
        <v>10</v>
      </c>
      <c r="D3609" s="4" t="s">
        <v>10</v>
      </c>
      <c r="E3609" s="4" t="s">
        <v>10</v>
      </c>
    </row>
    <row r="3610" spans="1:10">
      <c r="A3610" t="n">
        <v>26751</v>
      </c>
      <c r="B3610" s="53" t="n">
        <v>61</v>
      </c>
      <c r="C3610" s="7" t="n">
        <v>6203</v>
      </c>
      <c r="D3610" s="7" t="n">
        <v>0</v>
      </c>
      <c r="E3610" s="7" t="n">
        <v>1000</v>
      </c>
    </row>
    <row r="3611" spans="1:10">
      <c r="A3611" t="s">
        <v>4</v>
      </c>
      <c r="B3611" s="4" t="s">
        <v>5</v>
      </c>
      <c r="C3611" s="4" t="s">
        <v>10</v>
      </c>
    </row>
    <row r="3612" spans="1:10">
      <c r="A3612" t="n">
        <v>26758</v>
      </c>
      <c r="B3612" s="30" t="n">
        <v>16</v>
      </c>
      <c r="C3612" s="7" t="n">
        <v>300</v>
      </c>
    </row>
    <row r="3613" spans="1:10">
      <c r="A3613" t="s">
        <v>4</v>
      </c>
      <c r="B3613" s="4" t="s">
        <v>5</v>
      </c>
      <c r="C3613" s="4" t="s">
        <v>13</v>
      </c>
      <c r="D3613" s="4" t="s">
        <v>10</v>
      </c>
      <c r="E3613" s="4" t="s">
        <v>6</v>
      </c>
      <c r="F3613" s="4" t="s">
        <v>6</v>
      </c>
      <c r="G3613" s="4" t="s">
        <v>6</v>
      </c>
      <c r="H3613" s="4" t="s">
        <v>6</v>
      </c>
    </row>
    <row r="3614" spans="1:10">
      <c r="A3614" t="n">
        <v>26761</v>
      </c>
      <c r="B3614" s="29" t="n">
        <v>51</v>
      </c>
      <c r="C3614" s="7" t="n">
        <v>3</v>
      </c>
      <c r="D3614" s="7" t="n">
        <v>0</v>
      </c>
      <c r="E3614" s="7" t="s">
        <v>301</v>
      </c>
      <c r="F3614" s="7" t="s">
        <v>74</v>
      </c>
      <c r="G3614" s="7" t="s">
        <v>75</v>
      </c>
      <c r="H3614" s="7" t="s">
        <v>76</v>
      </c>
    </row>
    <row r="3615" spans="1:10">
      <c r="A3615" t="s">
        <v>4</v>
      </c>
      <c r="B3615" s="4" t="s">
        <v>5</v>
      </c>
      <c r="C3615" s="4" t="s">
        <v>10</v>
      </c>
      <c r="D3615" s="4" t="s">
        <v>23</v>
      </c>
      <c r="E3615" s="4" t="s">
        <v>23</v>
      </c>
      <c r="F3615" s="4" t="s">
        <v>13</v>
      </c>
    </row>
    <row r="3616" spans="1:10">
      <c r="A3616" t="n">
        <v>26774</v>
      </c>
      <c r="B3616" s="55" t="n">
        <v>52</v>
      </c>
      <c r="C3616" s="7" t="n">
        <v>6202</v>
      </c>
      <c r="D3616" s="7" t="n">
        <v>310</v>
      </c>
      <c r="E3616" s="7" t="n">
        <v>5</v>
      </c>
      <c r="F3616" s="7" t="n">
        <v>0</v>
      </c>
    </row>
    <row r="3617" spans="1:8">
      <c r="A3617" t="s">
        <v>4</v>
      </c>
      <c r="B3617" s="4" t="s">
        <v>5</v>
      </c>
      <c r="C3617" s="4" t="s">
        <v>10</v>
      </c>
      <c r="D3617" s="4" t="s">
        <v>23</v>
      </c>
      <c r="E3617" s="4" t="s">
        <v>23</v>
      </c>
      <c r="F3617" s="4" t="s">
        <v>13</v>
      </c>
    </row>
    <row r="3618" spans="1:8">
      <c r="A3618" t="n">
        <v>26786</v>
      </c>
      <c r="B3618" s="55" t="n">
        <v>52</v>
      </c>
      <c r="C3618" s="7" t="n">
        <v>6203</v>
      </c>
      <c r="D3618" s="7" t="n">
        <v>50</v>
      </c>
      <c r="E3618" s="7" t="n">
        <v>5</v>
      </c>
      <c r="F3618" s="7" t="n">
        <v>0</v>
      </c>
    </row>
    <row r="3619" spans="1:8">
      <c r="A3619" t="s">
        <v>4</v>
      </c>
      <c r="B3619" s="4" t="s">
        <v>5</v>
      </c>
      <c r="C3619" s="4" t="s">
        <v>10</v>
      </c>
    </row>
    <row r="3620" spans="1:8">
      <c r="A3620" t="n">
        <v>26798</v>
      </c>
      <c r="B3620" s="30" t="n">
        <v>16</v>
      </c>
      <c r="C3620" s="7" t="n">
        <v>1000</v>
      </c>
    </row>
    <row r="3621" spans="1:8">
      <c r="A3621" t="s">
        <v>4</v>
      </c>
      <c r="B3621" s="4" t="s">
        <v>5</v>
      </c>
      <c r="C3621" s="4" t="s">
        <v>13</v>
      </c>
      <c r="D3621" s="4" t="s">
        <v>10</v>
      </c>
      <c r="E3621" s="4" t="s">
        <v>23</v>
      </c>
    </row>
    <row r="3622" spans="1:8">
      <c r="A3622" t="n">
        <v>26801</v>
      </c>
      <c r="B3622" s="26" t="n">
        <v>58</v>
      </c>
      <c r="C3622" s="7" t="n">
        <v>101</v>
      </c>
      <c r="D3622" s="7" t="n">
        <v>800</v>
      </c>
      <c r="E3622" s="7" t="n">
        <v>1</v>
      </c>
    </row>
    <row r="3623" spans="1:8">
      <c r="A3623" t="s">
        <v>4</v>
      </c>
      <c r="B3623" s="4" t="s">
        <v>5</v>
      </c>
      <c r="C3623" s="4" t="s">
        <v>13</v>
      </c>
      <c r="D3623" s="4" t="s">
        <v>10</v>
      </c>
    </row>
    <row r="3624" spans="1:8">
      <c r="A3624" t="n">
        <v>26809</v>
      </c>
      <c r="B3624" s="26" t="n">
        <v>58</v>
      </c>
      <c r="C3624" s="7" t="n">
        <v>254</v>
      </c>
      <c r="D3624" s="7" t="n">
        <v>0</v>
      </c>
    </row>
    <row r="3625" spans="1:8">
      <c r="A3625" t="s">
        <v>4</v>
      </c>
      <c r="B3625" s="4" t="s">
        <v>5</v>
      </c>
      <c r="C3625" s="4" t="s">
        <v>13</v>
      </c>
      <c r="D3625" s="4" t="s">
        <v>13</v>
      </c>
      <c r="E3625" s="4" t="s">
        <v>23</v>
      </c>
      <c r="F3625" s="4" t="s">
        <v>23</v>
      </c>
      <c r="G3625" s="4" t="s">
        <v>23</v>
      </c>
      <c r="H3625" s="4" t="s">
        <v>10</v>
      </c>
    </row>
    <row r="3626" spans="1:8">
      <c r="A3626" t="n">
        <v>26813</v>
      </c>
      <c r="B3626" s="50" t="n">
        <v>45</v>
      </c>
      <c r="C3626" s="7" t="n">
        <v>2</v>
      </c>
      <c r="D3626" s="7" t="n">
        <v>3</v>
      </c>
      <c r="E3626" s="7" t="n">
        <v>0.0900000035762787</v>
      </c>
      <c r="F3626" s="7" t="n">
        <v>1.49000000953674</v>
      </c>
      <c r="G3626" s="7" t="n">
        <v>-6.67000007629395</v>
      </c>
      <c r="H3626" s="7" t="n">
        <v>0</v>
      </c>
    </row>
    <row r="3627" spans="1:8">
      <c r="A3627" t="s">
        <v>4</v>
      </c>
      <c r="B3627" s="4" t="s">
        <v>5</v>
      </c>
      <c r="C3627" s="4" t="s">
        <v>13</v>
      </c>
      <c r="D3627" s="4" t="s">
        <v>13</v>
      </c>
      <c r="E3627" s="4" t="s">
        <v>23</v>
      </c>
      <c r="F3627" s="4" t="s">
        <v>23</v>
      </c>
      <c r="G3627" s="4" t="s">
        <v>23</v>
      </c>
      <c r="H3627" s="4" t="s">
        <v>10</v>
      </c>
      <c r="I3627" s="4" t="s">
        <v>13</v>
      </c>
    </row>
    <row r="3628" spans="1:8">
      <c r="A3628" t="n">
        <v>26830</v>
      </c>
      <c r="B3628" s="50" t="n">
        <v>45</v>
      </c>
      <c r="C3628" s="7" t="n">
        <v>4</v>
      </c>
      <c r="D3628" s="7" t="n">
        <v>3</v>
      </c>
      <c r="E3628" s="7" t="n">
        <v>9.09000015258789</v>
      </c>
      <c r="F3628" s="7" t="n">
        <v>348.230010986328</v>
      </c>
      <c r="G3628" s="7" t="n">
        <v>0</v>
      </c>
      <c r="H3628" s="7" t="n">
        <v>0</v>
      </c>
      <c r="I3628" s="7" t="n">
        <v>0</v>
      </c>
    </row>
    <row r="3629" spans="1:8">
      <c r="A3629" t="s">
        <v>4</v>
      </c>
      <c r="B3629" s="4" t="s">
        <v>5</v>
      </c>
      <c r="C3629" s="4" t="s">
        <v>13</v>
      </c>
      <c r="D3629" s="4" t="s">
        <v>13</v>
      </c>
      <c r="E3629" s="4" t="s">
        <v>23</v>
      </c>
      <c r="F3629" s="4" t="s">
        <v>10</v>
      </c>
    </row>
    <row r="3630" spans="1:8">
      <c r="A3630" t="n">
        <v>26848</v>
      </c>
      <c r="B3630" s="50" t="n">
        <v>45</v>
      </c>
      <c r="C3630" s="7" t="n">
        <v>11</v>
      </c>
      <c r="D3630" s="7" t="n">
        <v>3</v>
      </c>
      <c r="E3630" s="7" t="n">
        <v>36.2999992370605</v>
      </c>
      <c r="F3630" s="7" t="n">
        <v>0</v>
      </c>
    </row>
    <row r="3631" spans="1:8">
      <c r="A3631" t="s">
        <v>4</v>
      </c>
      <c r="B3631" s="4" t="s">
        <v>5</v>
      </c>
      <c r="C3631" s="4" t="s">
        <v>13</v>
      </c>
      <c r="D3631" s="4" t="s">
        <v>13</v>
      </c>
      <c r="E3631" s="4" t="s">
        <v>23</v>
      </c>
      <c r="F3631" s="4" t="s">
        <v>10</v>
      </c>
    </row>
    <row r="3632" spans="1:8">
      <c r="A3632" t="n">
        <v>26857</v>
      </c>
      <c r="B3632" s="50" t="n">
        <v>45</v>
      </c>
      <c r="C3632" s="7" t="n">
        <v>5</v>
      </c>
      <c r="D3632" s="7" t="n">
        <v>3</v>
      </c>
      <c r="E3632" s="7" t="n">
        <v>1.29999995231628</v>
      </c>
      <c r="F3632" s="7" t="n">
        <v>0</v>
      </c>
    </row>
    <row r="3633" spans="1:9">
      <c r="A3633" t="s">
        <v>4</v>
      </c>
      <c r="B3633" s="4" t="s">
        <v>5</v>
      </c>
      <c r="C3633" s="4" t="s">
        <v>13</v>
      </c>
      <c r="D3633" s="4" t="s">
        <v>13</v>
      </c>
      <c r="E3633" s="4" t="s">
        <v>23</v>
      </c>
      <c r="F3633" s="4" t="s">
        <v>10</v>
      </c>
    </row>
    <row r="3634" spans="1:9">
      <c r="A3634" t="n">
        <v>26866</v>
      </c>
      <c r="B3634" s="50" t="n">
        <v>45</v>
      </c>
      <c r="C3634" s="7" t="n">
        <v>5</v>
      </c>
      <c r="D3634" s="7" t="n">
        <v>3</v>
      </c>
      <c r="E3634" s="7" t="n">
        <v>1.60000002384186</v>
      </c>
      <c r="F3634" s="7" t="n">
        <v>4000</v>
      </c>
    </row>
    <row r="3635" spans="1:9">
      <c r="A3635" t="s">
        <v>4</v>
      </c>
      <c r="B3635" s="4" t="s">
        <v>5</v>
      </c>
      <c r="C3635" s="4" t="s">
        <v>10</v>
      </c>
      <c r="D3635" s="4" t="s">
        <v>13</v>
      </c>
      <c r="E3635" s="4" t="s">
        <v>13</v>
      </c>
      <c r="F3635" s="4" t="s">
        <v>6</v>
      </c>
    </row>
    <row r="3636" spans="1:9">
      <c r="A3636" t="n">
        <v>26875</v>
      </c>
      <c r="B3636" s="23" t="n">
        <v>20</v>
      </c>
      <c r="C3636" s="7" t="n">
        <v>6203</v>
      </c>
      <c r="D3636" s="7" t="n">
        <v>2</v>
      </c>
      <c r="E3636" s="7" t="n">
        <v>11</v>
      </c>
      <c r="F3636" s="7" t="s">
        <v>302</v>
      </c>
    </row>
    <row r="3637" spans="1:9">
      <c r="A3637" t="s">
        <v>4</v>
      </c>
      <c r="B3637" s="4" t="s">
        <v>5</v>
      </c>
      <c r="C3637" s="4" t="s">
        <v>10</v>
      </c>
    </row>
    <row r="3638" spans="1:9">
      <c r="A3638" t="n">
        <v>26908</v>
      </c>
      <c r="B3638" s="30" t="n">
        <v>16</v>
      </c>
      <c r="C3638" s="7" t="n">
        <v>1000</v>
      </c>
    </row>
    <row r="3639" spans="1:9">
      <c r="A3639" t="s">
        <v>4</v>
      </c>
      <c r="B3639" s="4" t="s">
        <v>5</v>
      </c>
      <c r="C3639" s="4" t="s">
        <v>10</v>
      </c>
    </row>
    <row r="3640" spans="1:9">
      <c r="A3640" t="n">
        <v>26911</v>
      </c>
      <c r="B3640" s="30" t="n">
        <v>16</v>
      </c>
      <c r="C3640" s="7" t="n">
        <v>300</v>
      </c>
    </row>
    <row r="3641" spans="1:9">
      <c r="A3641" t="s">
        <v>4</v>
      </c>
      <c r="B3641" s="4" t="s">
        <v>5</v>
      </c>
      <c r="C3641" s="4" t="s">
        <v>13</v>
      </c>
      <c r="D3641" s="4" t="s">
        <v>10</v>
      </c>
      <c r="E3641" s="4" t="s">
        <v>6</v>
      </c>
      <c r="F3641" s="4" t="s">
        <v>6</v>
      </c>
      <c r="G3641" s="4" t="s">
        <v>6</v>
      </c>
      <c r="H3641" s="4" t="s">
        <v>6</v>
      </c>
    </row>
    <row r="3642" spans="1:9">
      <c r="A3642" t="n">
        <v>26914</v>
      </c>
      <c r="B3642" s="29" t="n">
        <v>51</v>
      </c>
      <c r="C3642" s="7" t="n">
        <v>3</v>
      </c>
      <c r="D3642" s="7" t="n">
        <v>0</v>
      </c>
      <c r="E3642" s="7" t="s">
        <v>303</v>
      </c>
      <c r="F3642" s="7" t="s">
        <v>74</v>
      </c>
      <c r="G3642" s="7" t="s">
        <v>75</v>
      </c>
      <c r="H3642" s="7" t="s">
        <v>76</v>
      </c>
    </row>
    <row r="3643" spans="1:9">
      <c r="A3643" t="s">
        <v>4</v>
      </c>
      <c r="B3643" s="4" t="s">
        <v>5</v>
      </c>
      <c r="C3643" s="4" t="s">
        <v>10</v>
      </c>
      <c r="D3643" s="4" t="s">
        <v>10</v>
      </c>
      <c r="E3643" s="4" t="s">
        <v>10</v>
      </c>
    </row>
    <row r="3644" spans="1:9">
      <c r="A3644" t="n">
        <v>26927</v>
      </c>
      <c r="B3644" s="53" t="n">
        <v>61</v>
      </c>
      <c r="C3644" s="7" t="n">
        <v>0</v>
      </c>
      <c r="D3644" s="7" t="n">
        <v>6202</v>
      </c>
      <c r="E3644" s="7" t="n">
        <v>1000</v>
      </c>
    </row>
    <row r="3645" spans="1:9">
      <c r="A3645" t="s">
        <v>4</v>
      </c>
      <c r="B3645" s="4" t="s">
        <v>5</v>
      </c>
      <c r="C3645" s="4" t="s">
        <v>10</v>
      </c>
      <c r="D3645" s="4" t="s">
        <v>13</v>
      </c>
      <c r="E3645" s="4" t="s">
        <v>13</v>
      </c>
      <c r="F3645" s="4" t="s">
        <v>6</v>
      </c>
    </row>
    <row r="3646" spans="1:9">
      <c r="A3646" t="n">
        <v>26934</v>
      </c>
      <c r="B3646" s="46" t="n">
        <v>47</v>
      </c>
      <c r="C3646" s="7" t="n">
        <v>6202</v>
      </c>
      <c r="D3646" s="7" t="n">
        <v>0</v>
      </c>
      <c r="E3646" s="7" t="n">
        <v>0</v>
      </c>
      <c r="F3646" s="7" t="s">
        <v>298</v>
      </c>
    </row>
    <row r="3647" spans="1:9">
      <c r="A3647" t="s">
        <v>4</v>
      </c>
      <c r="B3647" s="4" t="s">
        <v>5</v>
      </c>
      <c r="C3647" s="4" t="s">
        <v>13</v>
      </c>
      <c r="D3647" s="4" t="s">
        <v>10</v>
      </c>
      <c r="E3647" s="4" t="s">
        <v>6</v>
      </c>
    </row>
    <row r="3648" spans="1:9">
      <c r="A3648" t="n">
        <v>26951</v>
      </c>
      <c r="B3648" s="29" t="n">
        <v>51</v>
      </c>
      <c r="C3648" s="7" t="n">
        <v>4</v>
      </c>
      <c r="D3648" s="7" t="n">
        <v>6202</v>
      </c>
      <c r="E3648" s="7" t="s">
        <v>304</v>
      </c>
    </row>
    <row r="3649" spans="1:8">
      <c r="A3649" t="s">
        <v>4</v>
      </c>
      <c r="B3649" s="4" t="s">
        <v>5</v>
      </c>
      <c r="C3649" s="4" t="s">
        <v>10</v>
      </c>
    </row>
    <row r="3650" spans="1:8">
      <c r="A3650" t="n">
        <v>26964</v>
      </c>
      <c r="B3650" s="30" t="n">
        <v>16</v>
      </c>
      <c r="C3650" s="7" t="n">
        <v>0</v>
      </c>
    </row>
    <row r="3651" spans="1:8">
      <c r="A3651" t="s">
        <v>4</v>
      </c>
      <c r="B3651" s="4" t="s">
        <v>5</v>
      </c>
      <c r="C3651" s="4" t="s">
        <v>10</v>
      </c>
      <c r="D3651" s="4" t="s">
        <v>51</v>
      </c>
      <c r="E3651" s="4" t="s">
        <v>13</v>
      </c>
      <c r="F3651" s="4" t="s">
        <v>13</v>
      </c>
      <c r="G3651" s="4" t="s">
        <v>51</v>
      </c>
      <c r="H3651" s="4" t="s">
        <v>13</v>
      </c>
      <c r="I3651" s="4" t="s">
        <v>13</v>
      </c>
    </row>
    <row r="3652" spans="1:8">
      <c r="A3652" t="n">
        <v>26967</v>
      </c>
      <c r="B3652" s="31" t="n">
        <v>26</v>
      </c>
      <c r="C3652" s="7" t="n">
        <v>6202</v>
      </c>
      <c r="D3652" s="7" t="s">
        <v>305</v>
      </c>
      <c r="E3652" s="7" t="n">
        <v>2</v>
      </c>
      <c r="F3652" s="7" t="n">
        <v>3</v>
      </c>
      <c r="G3652" s="7" t="s">
        <v>306</v>
      </c>
      <c r="H3652" s="7" t="n">
        <v>2</v>
      </c>
      <c r="I3652" s="7" t="n">
        <v>0</v>
      </c>
    </row>
    <row r="3653" spans="1:8">
      <c r="A3653" t="s">
        <v>4</v>
      </c>
      <c r="B3653" s="4" t="s">
        <v>5</v>
      </c>
    </row>
    <row r="3654" spans="1:8">
      <c r="A3654" t="n">
        <v>27084</v>
      </c>
      <c r="B3654" s="32" t="n">
        <v>28</v>
      </c>
    </row>
    <row r="3655" spans="1:8">
      <c r="A3655" t="s">
        <v>4</v>
      </c>
      <c r="B3655" s="4" t="s">
        <v>5</v>
      </c>
      <c r="C3655" s="4" t="s">
        <v>10</v>
      </c>
      <c r="D3655" s="4" t="s">
        <v>13</v>
      </c>
    </row>
    <row r="3656" spans="1:8">
      <c r="A3656" t="n">
        <v>27085</v>
      </c>
      <c r="B3656" s="33" t="n">
        <v>89</v>
      </c>
      <c r="C3656" s="7" t="n">
        <v>65533</v>
      </c>
      <c r="D3656" s="7" t="n">
        <v>1</v>
      </c>
    </row>
    <row r="3657" spans="1:8">
      <c r="A3657" t="s">
        <v>4</v>
      </c>
      <c r="B3657" s="4" t="s">
        <v>5</v>
      </c>
      <c r="C3657" s="4" t="s">
        <v>13</v>
      </c>
      <c r="D3657" s="4" t="s">
        <v>10</v>
      </c>
      <c r="E3657" s="4" t="s">
        <v>6</v>
      </c>
    </row>
    <row r="3658" spans="1:8">
      <c r="A3658" t="n">
        <v>27089</v>
      </c>
      <c r="B3658" s="29" t="n">
        <v>51</v>
      </c>
      <c r="C3658" s="7" t="n">
        <v>4</v>
      </c>
      <c r="D3658" s="7" t="n">
        <v>0</v>
      </c>
      <c r="E3658" s="7" t="s">
        <v>307</v>
      </c>
    </row>
    <row r="3659" spans="1:8">
      <c r="A3659" t="s">
        <v>4</v>
      </c>
      <c r="B3659" s="4" t="s">
        <v>5</v>
      </c>
      <c r="C3659" s="4" t="s">
        <v>10</v>
      </c>
    </row>
    <row r="3660" spans="1:8">
      <c r="A3660" t="n">
        <v>27103</v>
      </c>
      <c r="B3660" s="30" t="n">
        <v>16</v>
      </c>
      <c r="C3660" s="7" t="n">
        <v>0</v>
      </c>
    </row>
    <row r="3661" spans="1:8">
      <c r="A3661" t="s">
        <v>4</v>
      </c>
      <c r="B3661" s="4" t="s">
        <v>5</v>
      </c>
      <c r="C3661" s="4" t="s">
        <v>10</v>
      </c>
      <c r="D3661" s="4" t="s">
        <v>51</v>
      </c>
      <c r="E3661" s="4" t="s">
        <v>13</v>
      </c>
      <c r="F3661" s="4" t="s">
        <v>13</v>
      </c>
    </row>
    <row r="3662" spans="1:8">
      <c r="A3662" t="n">
        <v>27106</v>
      </c>
      <c r="B3662" s="31" t="n">
        <v>26</v>
      </c>
      <c r="C3662" s="7" t="n">
        <v>0</v>
      </c>
      <c r="D3662" s="7" t="s">
        <v>308</v>
      </c>
      <c r="E3662" s="7" t="n">
        <v>2</v>
      </c>
      <c r="F3662" s="7" t="n">
        <v>0</v>
      </c>
    </row>
    <row r="3663" spans="1:8">
      <c r="A3663" t="s">
        <v>4</v>
      </c>
      <c r="B3663" s="4" t="s">
        <v>5</v>
      </c>
    </row>
    <row r="3664" spans="1:8">
      <c r="A3664" t="n">
        <v>27176</v>
      </c>
      <c r="B3664" s="32" t="n">
        <v>28</v>
      </c>
    </row>
    <row r="3665" spans="1:9">
      <c r="A3665" t="s">
        <v>4</v>
      </c>
      <c r="B3665" s="4" t="s">
        <v>5</v>
      </c>
      <c r="C3665" s="4" t="s">
        <v>10</v>
      </c>
      <c r="D3665" s="4" t="s">
        <v>13</v>
      </c>
    </row>
    <row r="3666" spans="1:9">
      <c r="A3666" t="n">
        <v>27177</v>
      </c>
      <c r="B3666" s="33" t="n">
        <v>89</v>
      </c>
      <c r="C3666" s="7" t="n">
        <v>65533</v>
      </c>
      <c r="D3666" s="7" t="n">
        <v>1</v>
      </c>
    </row>
    <row r="3667" spans="1:9">
      <c r="A3667" t="s">
        <v>4</v>
      </c>
      <c r="B3667" s="4" t="s">
        <v>5</v>
      </c>
      <c r="C3667" s="4" t="s">
        <v>10</v>
      </c>
      <c r="D3667" s="4" t="s">
        <v>10</v>
      </c>
      <c r="E3667" s="4" t="s">
        <v>10</v>
      </c>
    </row>
    <row r="3668" spans="1:9">
      <c r="A3668" t="n">
        <v>27181</v>
      </c>
      <c r="B3668" s="53" t="n">
        <v>61</v>
      </c>
      <c r="C3668" s="7" t="n">
        <v>0</v>
      </c>
      <c r="D3668" s="7" t="n">
        <v>65533</v>
      </c>
      <c r="E3668" s="7" t="n">
        <v>1000</v>
      </c>
    </row>
    <row r="3669" spans="1:9">
      <c r="A3669" t="s">
        <v>4</v>
      </c>
      <c r="B3669" s="4" t="s">
        <v>5</v>
      </c>
      <c r="C3669" s="4" t="s">
        <v>13</v>
      </c>
      <c r="D3669" s="4" t="s">
        <v>10</v>
      </c>
      <c r="E3669" s="4" t="s">
        <v>6</v>
      </c>
    </row>
    <row r="3670" spans="1:9">
      <c r="A3670" t="n">
        <v>27188</v>
      </c>
      <c r="B3670" s="29" t="n">
        <v>51</v>
      </c>
      <c r="C3670" s="7" t="n">
        <v>4</v>
      </c>
      <c r="D3670" s="7" t="n">
        <v>0</v>
      </c>
      <c r="E3670" s="7" t="s">
        <v>158</v>
      </c>
    </row>
    <row r="3671" spans="1:9">
      <c r="A3671" t="s">
        <v>4</v>
      </c>
      <c r="B3671" s="4" t="s">
        <v>5</v>
      </c>
      <c r="C3671" s="4" t="s">
        <v>10</v>
      </c>
    </row>
    <row r="3672" spans="1:9">
      <c r="A3672" t="n">
        <v>27201</v>
      </c>
      <c r="B3672" s="30" t="n">
        <v>16</v>
      </c>
      <c r="C3672" s="7" t="n">
        <v>0</v>
      </c>
    </row>
    <row r="3673" spans="1:9">
      <c r="A3673" t="s">
        <v>4</v>
      </c>
      <c r="B3673" s="4" t="s">
        <v>5</v>
      </c>
      <c r="C3673" s="4" t="s">
        <v>10</v>
      </c>
      <c r="D3673" s="4" t="s">
        <v>51</v>
      </c>
      <c r="E3673" s="4" t="s">
        <v>13</v>
      </c>
      <c r="F3673" s="4" t="s">
        <v>13</v>
      </c>
    </row>
    <row r="3674" spans="1:9">
      <c r="A3674" t="n">
        <v>27204</v>
      </c>
      <c r="B3674" s="31" t="n">
        <v>26</v>
      </c>
      <c r="C3674" s="7" t="n">
        <v>0</v>
      </c>
      <c r="D3674" s="7" t="s">
        <v>309</v>
      </c>
      <c r="E3674" s="7" t="n">
        <v>2</v>
      </c>
      <c r="F3674" s="7" t="n">
        <v>0</v>
      </c>
    </row>
    <row r="3675" spans="1:9">
      <c r="A3675" t="s">
        <v>4</v>
      </c>
      <c r="B3675" s="4" t="s">
        <v>5</v>
      </c>
    </row>
    <row r="3676" spans="1:9">
      <c r="A3676" t="n">
        <v>27262</v>
      </c>
      <c r="B3676" s="32" t="n">
        <v>28</v>
      </c>
    </row>
    <row r="3677" spans="1:9">
      <c r="A3677" t="s">
        <v>4</v>
      </c>
      <c r="B3677" s="4" t="s">
        <v>5</v>
      </c>
      <c r="C3677" s="4" t="s">
        <v>10</v>
      </c>
      <c r="D3677" s="4" t="s">
        <v>13</v>
      </c>
    </row>
    <row r="3678" spans="1:9">
      <c r="A3678" t="n">
        <v>27263</v>
      </c>
      <c r="B3678" s="33" t="n">
        <v>89</v>
      </c>
      <c r="C3678" s="7" t="n">
        <v>65533</v>
      </c>
      <c r="D3678" s="7" t="n">
        <v>1</v>
      </c>
    </row>
    <row r="3679" spans="1:9">
      <c r="A3679" t="s">
        <v>4</v>
      </c>
      <c r="B3679" s="4" t="s">
        <v>5</v>
      </c>
      <c r="C3679" s="4" t="s">
        <v>13</v>
      </c>
      <c r="D3679" s="4" t="s">
        <v>10</v>
      </c>
      <c r="E3679" s="4" t="s">
        <v>6</v>
      </c>
      <c r="F3679" s="4" t="s">
        <v>6</v>
      </c>
      <c r="G3679" s="4" t="s">
        <v>6</v>
      </c>
      <c r="H3679" s="4" t="s">
        <v>6</v>
      </c>
    </row>
    <row r="3680" spans="1:9">
      <c r="A3680" t="n">
        <v>27267</v>
      </c>
      <c r="B3680" s="29" t="n">
        <v>51</v>
      </c>
      <c r="C3680" s="7" t="n">
        <v>3</v>
      </c>
      <c r="D3680" s="7" t="n">
        <v>0</v>
      </c>
      <c r="E3680" s="7" t="s">
        <v>310</v>
      </c>
      <c r="F3680" s="7" t="s">
        <v>74</v>
      </c>
      <c r="G3680" s="7" t="s">
        <v>75</v>
      </c>
      <c r="H3680" s="7" t="s">
        <v>76</v>
      </c>
    </row>
    <row r="3681" spans="1:8">
      <c r="A3681" t="s">
        <v>4</v>
      </c>
      <c r="B3681" s="4" t="s">
        <v>5</v>
      </c>
      <c r="C3681" s="4" t="s">
        <v>10</v>
      </c>
      <c r="D3681" s="4" t="s">
        <v>23</v>
      </c>
      <c r="E3681" s="4" t="s">
        <v>23</v>
      </c>
      <c r="F3681" s="4" t="s">
        <v>13</v>
      </c>
    </row>
    <row r="3682" spans="1:8">
      <c r="A3682" t="n">
        <v>27280</v>
      </c>
      <c r="B3682" s="55" t="n">
        <v>52</v>
      </c>
      <c r="C3682" s="7" t="n">
        <v>0</v>
      </c>
      <c r="D3682" s="7" t="n">
        <v>180</v>
      </c>
      <c r="E3682" s="7" t="n">
        <v>5</v>
      </c>
      <c r="F3682" s="7" t="n">
        <v>0</v>
      </c>
    </row>
    <row r="3683" spans="1:8">
      <c r="A3683" t="s">
        <v>4</v>
      </c>
      <c r="B3683" s="4" t="s">
        <v>5</v>
      </c>
      <c r="C3683" s="4" t="s">
        <v>10</v>
      </c>
    </row>
    <row r="3684" spans="1:8">
      <c r="A3684" t="n">
        <v>27292</v>
      </c>
      <c r="B3684" s="52" t="n">
        <v>54</v>
      </c>
      <c r="C3684" s="7" t="n">
        <v>0</v>
      </c>
    </row>
    <row r="3685" spans="1:8">
      <c r="A3685" t="s">
        <v>4</v>
      </c>
      <c r="B3685" s="4" t="s">
        <v>5</v>
      </c>
      <c r="C3685" s="4" t="s">
        <v>13</v>
      </c>
      <c r="D3685" s="4" t="s">
        <v>13</v>
      </c>
      <c r="E3685" s="4" t="s">
        <v>23</v>
      </c>
      <c r="F3685" s="4" t="s">
        <v>10</v>
      </c>
    </row>
    <row r="3686" spans="1:8">
      <c r="A3686" t="n">
        <v>27295</v>
      </c>
      <c r="B3686" s="50" t="n">
        <v>45</v>
      </c>
      <c r="C3686" s="7" t="n">
        <v>5</v>
      </c>
      <c r="D3686" s="7" t="n">
        <v>3</v>
      </c>
      <c r="E3686" s="7" t="n">
        <v>1.79999995231628</v>
      </c>
      <c r="F3686" s="7" t="n">
        <v>2000</v>
      </c>
    </row>
    <row r="3687" spans="1:8">
      <c r="A3687" t="s">
        <v>4</v>
      </c>
      <c r="B3687" s="4" t="s">
        <v>5</v>
      </c>
      <c r="C3687" s="4" t="s">
        <v>10</v>
      </c>
      <c r="D3687" s="4" t="s">
        <v>10</v>
      </c>
      <c r="E3687" s="4" t="s">
        <v>23</v>
      </c>
      <c r="F3687" s="4" t="s">
        <v>23</v>
      </c>
      <c r="G3687" s="4" t="s">
        <v>23</v>
      </c>
      <c r="H3687" s="4" t="s">
        <v>23</v>
      </c>
      <c r="I3687" s="4" t="s">
        <v>13</v>
      </c>
      <c r="J3687" s="4" t="s">
        <v>10</v>
      </c>
    </row>
    <row r="3688" spans="1:8">
      <c r="A3688" t="n">
        <v>27304</v>
      </c>
      <c r="B3688" s="57" t="n">
        <v>55</v>
      </c>
      <c r="C3688" s="7" t="n">
        <v>0</v>
      </c>
      <c r="D3688" s="7" t="n">
        <v>65533</v>
      </c>
      <c r="E3688" s="7" t="n">
        <v>-0.0799999982118607</v>
      </c>
      <c r="F3688" s="7" t="n">
        <v>0</v>
      </c>
      <c r="G3688" s="7" t="n">
        <v>-9.19999980926514</v>
      </c>
      <c r="H3688" s="7" t="n">
        <v>0.899999976158142</v>
      </c>
      <c r="I3688" s="7" t="n">
        <v>1</v>
      </c>
      <c r="J3688" s="7" t="n">
        <v>0</v>
      </c>
    </row>
    <row r="3689" spans="1:8">
      <c r="A3689" t="s">
        <v>4</v>
      </c>
      <c r="B3689" s="4" t="s">
        <v>5</v>
      </c>
      <c r="C3689" s="4" t="s">
        <v>10</v>
      </c>
    </row>
    <row r="3690" spans="1:8">
      <c r="A3690" t="n">
        <v>27328</v>
      </c>
      <c r="B3690" s="30" t="n">
        <v>16</v>
      </c>
      <c r="C3690" s="7" t="n">
        <v>1000</v>
      </c>
    </row>
    <row r="3691" spans="1:8">
      <c r="A3691" t="s">
        <v>4</v>
      </c>
      <c r="B3691" s="4" t="s">
        <v>5</v>
      </c>
      <c r="C3691" s="4" t="s">
        <v>13</v>
      </c>
      <c r="D3691" s="4" t="s">
        <v>10</v>
      </c>
      <c r="E3691" s="4" t="s">
        <v>23</v>
      </c>
    </row>
    <row r="3692" spans="1:8">
      <c r="A3692" t="n">
        <v>27331</v>
      </c>
      <c r="B3692" s="26" t="n">
        <v>58</v>
      </c>
      <c r="C3692" s="7" t="n">
        <v>0</v>
      </c>
      <c r="D3692" s="7" t="n">
        <v>1000</v>
      </c>
      <c r="E3692" s="7" t="n">
        <v>1</v>
      </c>
    </row>
    <row r="3693" spans="1:8">
      <c r="A3693" t="s">
        <v>4</v>
      </c>
      <c r="B3693" s="4" t="s">
        <v>5</v>
      </c>
      <c r="C3693" s="4" t="s">
        <v>13</v>
      </c>
      <c r="D3693" s="4" t="s">
        <v>10</v>
      </c>
    </row>
    <row r="3694" spans="1:8">
      <c r="A3694" t="n">
        <v>27339</v>
      </c>
      <c r="B3694" s="26" t="n">
        <v>58</v>
      </c>
      <c r="C3694" s="7" t="n">
        <v>255</v>
      </c>
      <c r="D3694" s="7" t="n">
        <v>0</v>
      </c>
    </row>
    <row r="3695" spans="1:8">
      <c r="A3695" t="s">
        <v>4</v>
      </c>
      <c r="B3695" s="4" t="s">
        <v>5</v>
      </c>
      <c r="C3695" s="4" t="s">
        <v>10</v>
      </c>
    </row>
    <row r="3696" spans="1:8">
      <c r="A3696" t="n">
        <v>27343</v>
      </c>
      <c r="B3696" s="30" t="n">
        <v>16</v>
      </c>
      <c r="C3696" s="7" t="n">
        <v>500</v>
      </c>
    </row>
    <row r="3697" spans="1:10">
      <c r="A3697" t="s">
        <v>4</v>
      </c>
      <c r="B3697" s="4" t="s">
        <v>5</v>
      </c>
      <c r="C3697" s="4" t="s">
        <v>13</v>
      </c>
      <c r="D3697" s="4" t="s">
        <v>10</v>
      </c>
      <c r="E3697" s="4" t="s">
        <v>13</v>
      </c>
    </row>
    <row r="3698" spans="1:10">
      <c r="A3698" t="n">
        <v>27346</v>
      </c>
      <c r="B3698" s="40" t="n">
        <v>36</v>
      </c>
      <c r="C3698" s="7" t="n">
        <v>9</v>
      </c>
      <c r="D3698" s="7" t="n">
        <v>6202</v>
      </c>
      <c r="E3698" s="7" t="n">
        <v>0</v>
      </c>
    </row>
    <row r="3699" spans="1:10">
      <c r="A3699" t="s">
        <v>4</v>
      </c>
      <c r="B3699" s="4" t="s">
        <v>5</v>
      </c>
      <c r="C3699" s="4" t="s">
        <v>10</v>
      </c>
    </row>
    <row r="3700" spans="1:10">
      <c r="A3700" t="n">
        <v>27351</v>
      </c>
      <c r="B3700" s="9" t="n">
        <v>12</v>
      </c>
      <c r="C3700" s="7" t="n">
        <v>10267</v>
      </c>
    </row>
    <row r="3701" spans="1:10">
      <c r="A3701" t="s">
        <v>4</v>
      </c>
      <c r="B3701" s="4" t="s">
        <v>5</v>
      </c>
      <c r="C3701" s="4" t="s">
        <v>10</v>
      </c>
      <c r="D3701" s="4" t="s">
        <v>23</v>
      </c>
      <c r="E3701" s="4" t="s">
        <v>23</v>
      </c>
      <c r="F3701" s="4" t="s">
        <v>23</v>
      </c>
      <c r="G3701" s="4" t="s">
        <v>23</v>
      </c>
    </row>
    <row r="3702" spans="1:10">
      <c r="A3702" t="n">
        <v>27354</v>
      </c>
      <c r="B3702" s="39" t="n">
        <v>46</v>
      </c>
      <c r="C3702" s="7" t="n">
        <v>61456</v>
      </c>
      <c r="D3702" s="7" t="n">
        <v>-25.0699996948242</v>
      </c>
      <c r="E3702" s="7" t="n">
        <v>1</v>
      </c>
      <c r="F3702" s="7" t="n">
        <v>0.00999999977648258</v>
      </c>
      <c r="G3702" s="7" t="n">
        <v>89</v>
      </c>
    </row>
    <row r="3703" spans="1:10">
      <c r="A3703" t="s">
        <v>4</v>
      </c>
      <c r="B3703" s="4" t="s">
        <v>5</v>
      </c>
      <c r="C3703" s="4" t="s">
        <v>13</v>
      </c>
      <c r="D3703" s="4" t="s">
        <v>13</v>
      </c>
      <c r="E3703" s="4" t="s">
        <v>23</v>
      </c>
      <c r="F3703" s="4" t="s">
        <v>23</v>
      </c>
      <c r="G3703" s="4" t="s">
        <v>23</v>
      </c>
      <c r="H3703" s="4" t="s">
        <v>10</v>
      </c>
      <c r="I3703" s="4" t="s">
        <v>13</v>
      </c>
    </row>
    <row r="3704" spans="1:10">
      <c r="A3704" t="n">
        <v>27373</v>
      </c>
      <c r="B3704" s="50" t="n">
        <v>45</v>
      </c>
      <c r="C3704" s="7" t="n">
        <v>4</v>
      </c>
      <c r="D3704" s="7" t="n">
        <v>3</v>
      </c>
      <c r="E3704" s="7" t="n">
        <v>7</v>
      </c>
      <c r="F3704" s="7" t="n">
        <v>72.5199966430664</v>
      </c>
      <c r="G3704" s="7" t="n">
        <v>0</v>
      </c>
      <c r="H3704" s="7" t="n">
        <v>0</v>
      </c>
      <c r="I3704" s="7" t="n">
        <v>0</v>
      </c>
    </row>
    <row r="3705" spans="1:10">
      <c r="A3705" t="s">
        <v>4</v>
      </c>
      <c r="B3705" s="4" t="s">
        <v>5</v>
      </c>
      <c r="C3705" s="4" t="s">
        <v>13</v>
      </c>
      <c r="D3705" s="4" t="s">
        <v>10</v>
      </c>
    </row>
    <row r="3706" spans="1:10">
      <c r="A3706" t="n">
        <v>27391</v>
      </c>
      <c r="B3706" s="8" t="n">
        <v>162</v>
      </c>
      <c r="C3706" s="7" t="n">
        <v>1</v>
      </c>
      <c r="D3706" s="7" t="n">
        <v>0</v>
      </c>
    </row>
    <row r="3707" spans="1:10">
      <c r="A3707" t="s">
        <v>4</v>
      </c>
      <c r="B3707" s="4" t="s">
        <v>5</v>
      </c>
    </row>
    <row r="3708" spans="1:10">
      <c r="A3708" t="n">
        <v>27395</v>
      </c>
      <c r="B3708" s="5" t="n">
        <v>1</v>
      </c>
    </row>
    <row r="3709" spans="1:10" s="3" customFormat="1" customHeight="0">
      <c r="A3709" s="3" t="s">
        <v>2</v>
      </c>
      <c r="B3709" s="3" t="s">
        <v>311</v>
      </c>
    </row>
    <row r="3710" spans="1:10">
      <c r="A3710" t="s">
        <v>4</v>
      </c>
      <c r="B3710" s="4" t="s">
        <v>5</v>
      </c>
      <c r="C3710" s="4" t="s">
        <v>13</v>
      </c>
      <c r="D3710" s="4" t="s">
        <v>10</v>
      </c>
    </row>
    <row r="3711" spans="1:10">
      <c r="A3711" t="n">
        <v>27396</v>
      </c>
      <c r="B3711" s="25" t="n">
        <v>22</v>
      </c>
      <c r="C3711" s="7" t="n">
        <v>0</v>
      </c>
      <c r="D3711" s="7" t="n">
        <v>0</v>
      </c>
    </row>
    <row r="3712" spans="1:10">
      <c r="A3712" t="s">
        <v>4</v>
      </c>
      <c r="B3712" s="4" t="s">
        <v>5</v>
      </c>
      <c r="C3712" s="4" t="s">
        <v>13</v>
      </c>
      <c r="D3712" s="4" t="s">
        <v>10</v>
      </c>
    </row>
    <row r="3713" spans="1:9">
      <c r="A3713" t="n">
        <v>27400</v>
      </c>
      <c r="B3713" s="26" t="n">
        <v>58</v>
      </c>
      <c r="C3713" s="7" t="n">
        <v>5</v>
      </c>
      <c r="D3713" s="7" t="n">
        <v>300</v>
      </c>
    </row>
    <row r="3714" spans="1:9">
      <c r="A3714" t="s">
        <v>4</v>
      </c>
      <c r="B3714" s="4" t="s">
        <v>5</v>
      </c>
      <c r="C3714" s="4" t="s">
        <v>23</v>
      </c>
      <c r="D3714" s="4" t="s">
        <v>10</v>
      </c>
    </row>
    <row r="3715" spans="1:9">
      <c r="A3715" t="n">
        <v>27404</v>
      </c>
      <c r="B3715" s="27" t="n">
        <v>103</v>
      </c>
      <c r="C3715" s="7" t="n">
        <v>0</v>
      </c>
      <c r="D3715" s="7" t="n">
        <v>300</v>
      </c>
    </row>
    <row r="3716" spans="1:9">
      <c r="A3716" t="s">
        <v>4</v>
      </c>
      <c r="B3716" s="4" t="s">
        <v>5</v>
      </c>
      <c r="C3716" s="4" t="s">
        <v>13</v>
      </c>
      <c r="D3716" s="4" t="s">
        <v>23</v>
      </c>
      <c r="E3716" s="4" t="s">
        <v>10</v>
      </c>
      <c r="F3716" s="4" t="s">
        <v>13</v>
      </c>
    </row>
    <row r="3717" spans="1:9">
      <c r="A3717" t="n">
        <v>27411</v>
      </c>
      <c r="B3717" s="13" t="n">
        <v>49</v>
      </c>
      <c r="C3717" s="7" t="n">
        <v>3</v>
      </c>
      <c r="D3717" s="7" t="n">
        <v>0.699999988079071</v>
      </c>
      <c r="E3717" s="7" t="n">
        <v>500</v>
      </c>
      <c r="F3717" s="7" t="n">
        <v>0</v>
      </c>
    </row>
    <row r="3718" spans="1:9">
      <c r="A3718" t="s">
        <v>4</v>
      </c>
      <c r="B3718" s="4" t="s">
        <v>5</v>
      </c>
      <c r="C3718" s="4" t="s">
        <v>13</v>
      </c>
      <c r="D3718" s="4" t="s">
        <v>10</v>
      </c>
    </row>
    <row r="3719" spans="1:9">
      <c r="A3719" t="n">
        <v>27420</v>
      </c>
      <c r="B3719" s="26" t="n">
        <v>58</v>
      </c>
      <c r="C3719" s="7" t="n">
        <v>10</v>
      </c>
      <c r="D3719" s="7" t="n">
        <v>300</v>
      </c>
    </row>
    <row r="3720" spans="1:9">
      <c r="A3720" t="s">
        <v>4</v>
      </c>
      <c r="B3720" s="4" t="s">
        <v>5</v>
      </c>
      <c r="C3720" s="4" t="s">
        <v>13</v>
      </c>
      <c r="D3720" s="4" t="s">
        <v>10</v>
      </c>
    </row>
    <row r="3721" spans="1:9">
      <c r="A3721" t="n">
        <v>27424</v>
      </c>
      <c r="B3721" s="26" t="n">
        <v>58</v>
      </c>
      <c r="C3721" s="7" t="n">
        <v>12</v>
      </c>
      <c r="D3721" s="7" t="n">
        <v>0</v>
      </c>
    </row>
    <row r="3722" spans="1:9">
      <c r="A3722" t="s">
        <v>4</v>
      </c>
      <c r="B3722" s="4" t="s">
        <v>5</v>
      </c>
      <c r="C3722" s="4" t="s">
        <v>13</v>
      </c>
    </row>
    <row r="3723" spans="1:9">
      <c r="A3723" t="n">
        <v>27428</v>
      </c>
      <c r="B3723" s="47" t="n">
        <v>64</v>
      </c>
      <c r="C3723" s="7" t="n">
        <v>7</v>
      </c>
    </row>
    <row r="3724" spans="1:9">
      <c r="A3724" t="s">
        <v>4</v>
      </c>
      <c r="B3724" s="4" t="s">
        <v>5</v>
      </c>
      <c r="C3724" s="4" t="s">
        <v>13</v>
      </c>
      <c r="D3724" s="4" t="s">
        <v>10</v>
      </c>
      <c r="E3724" s="4" t="s">
        <v>10</v>
      </c>
      <c r="F3724" s="4" t="s">
        <v>13</v>
      </c>
    </row>
    <row r="3725" spans="1:9">
      <c r="A3725" t="n">
        <v>27430</v>
      </c>
      <c r="B3725" s="28" t="n">
        <v>25</v>
      </c>
      <c r="C3725" s="7" t="n">
        <v>1</v>
      </c>
      <c r="D3725" s="7" t="n">
        <v>65535</v>
      </c>
      <c r="E3725" s="7" t="n">
        <v>420</v>
      </c>
      <c r="F3725" s="7" t="n">
        <v>5</v>
      </c>
    </row>
    <row r="3726" spans="1:9">
      <c r="A3726" t="s">
        <v>4</v>
      </c>
      <c r="B3726" s="4" t="s">
        <v>5</v>
      </c>
      <c r="C3726" s="4" t="s">
        <v>13</v>
      </c>
      <c r="D3726" s="4" t="s">
        <v>10</v>
      </c>
      <c r="E3726" s="4" t="s">
        <v>6</v>
      </c>
    </row>
    <row r="3727" spans="1:9">
      <c r="A3727" t="n">
        <v>27437</v>
      </c>
      <c r="B3727" s="29" t="n">
        <v>51</v>
      </c>
      <c r="C3727" s="7" t="n">
        <v>4</v>
      </c>
      <c r="D3727" s="7" t="n">
        <v>0</v>
      </c>
      <c r="E3727" s="7" t="s">
        <v>226</v>
      </c>
    </row>
    <row r="3728" spans="1:9">
      <c r="A3728" t="s">
        <v>4</v>
      </c>
      <c r="B3728" s="4" t="s">
        <v>5</v>
      </c>
      <c r="C3728" s="4" t="s">
        <v>10</v>
      </c>
    </row>
    <row r="3729" spans="1:6">
      <c r="A3729" t="n">
        <v>27450</v>
      </c>
      <c r="B3729" s="30" t="n">
        <v>16</v>
      </c>
      <c r="C3729" s="7" t="n">
        <v>0</v>
      </c>
    </row>
    <row r="3730" spans="1:6">
      <c r="A3730" t="s">
        <v>4</v>
      </c>
      <c r="B3730" s="4" t="s">
        <v>5</v>
      </c>
      <c r="C3730" s="4" t="s">
        <v>10</v>
      </c>
      <c r="D3730" s="4" t="s">
        <v>51</v>
      </c>
      <c r="E3730" s="4" t="s">
        <v>13</v>
      </c>
      <c r="F3730" s="4" t="s">
        <v>13</v>
      </c>
    </row>
    <row r="3731" spans="1:6">
      <c r="A3731" t="n">
        <v>27453</v>
      </c>
      <c r="B3731" s="31" t="n">
        <v>26</v>
      </c>
      <c r="C3731" s="7" t="n">
        <v>0</v>
      </c>
      <c r="D3731" s="7" t="s">
        <v>312</v>
      </c>
      <c r="E3731" s="7" t="n">
        <v>2</v>
      </c>
      <c r="F3731" s="7" t="n">
        <v>0</v>
      </c>
    </row>
    <row r="3732" spans="1:6">
      <c r="A3732" t="s">
        <v>4</v>
      </c>
      <c r="B3732" s="4" t="s">
        <v>5</v>
      </c>
    </row>
    <row r="3733" spans="1:6">
      <c r="A3733" t="n">
        <v>27505</v>
      </c>
      <c r="B3733" s="32" t="n">
        <v>28</v>
      </c>
    </row>
    <row r="3734" spans="1:6">
      <c r="A3734" t="s">
        <v>4</v>
      </c>
      <c r="B3734" s="4" t="s">
        <v>5</v>
      </c>
      <c r="C3734" s="4" t="s">
        <v>13</v>
      </c>
      <c r="D3734" s="4" t="s">
        <v>10</v>
      </c>
      <c r="E3734" s="4" t="s">
        <v>10</v>
      </c>
      <c r="F3734" s="4" t="s">
        <v>13</v>
      </c>
    </row>
    <row r="3735" spans="1:6">
      <c r="A3735" t="n">
        <v>27506</v>
      </c>
      <c r="B3735" s="28" t="n">
        <v>25</v>
      </c>
      <c r="C3735" s="7" t="n">
        <v>1</v>
      </c>
      <c r="D3735" s="7" t="n">
        <v>260</v>
      </c>
      <c r="E3735" s="7" t="n">
        <v>640</v>
      </c>
      <c r="F3735" s="7" t="n">
        <v>2</v>
      </c>
    </row>
    <row r="3736" spans="1:6">
      <c r="A3736" t="s">
        <v>4</v>
      </c>
      <c r="B3736" s="4" t="s">
        <v>5</v>
      </c>
      <c r="C3736" s="4" t="s">
        <v>13</v>
      </c>
      <c r="D3736" s="4" t="s">
        <v>10</v>
      </c>
      <c r="E3736" s="4" t="s">
        <v>6</v>
      </c>
    </row>
    <row r="3737" spans="1:6">
      <c r="A3737" t="n">
        <v>27513</v>
      </c>
      <c r="B3737" s="29" t="n">
        <v>51</v>
      </c>
      <c r="C3737" s="7" t="n">
        <v>4</v>
      </c>
      <c r="D3737" s="7" t="n">
        <v>18</v>
      </c>
      <c r="E3737" s="7" t="s">
        <v>213</v>
      </c>
    </row>
    <row r="3738" spans="1:6">
      <c r="A3738" t="s">
        <v>4</v>
      </c>
      <c r="B3738" s="4" t="s">
        <v>5</v>
      </c>
      <c r="C3738" s="4" t="s">
        <v>10</v>
      </c>
    </row>
    <row r="3739" spans="1:6">
      <c r="A3739" t="n">
        <v>27527</v>
      </c>
      <c r="B3739" s="30" t="n">
        <v>16</v>
      </c>
      <c r="C3739" s="7" t="n">
        <v>0</v>
      </c>
    </row>
    <row r="3740" spans="1:6">
      <c r="A3740" t="s">
        <v>4</v>
      </c>
      <c r="B3740" s="4" t="s">
        <v>5</v>
      </c>
      <c r="C3740" s="4" t="s">
        <v>10</v>
      </c>
      <c r="D3740" s="4" t="s">
        <v>51</v>
      </c>
      <c r="E3740" s="4" t="s">
        <v>13</v>
      </c>
      <c r="F3740" s="4" t="s">
        <v>13</v>
      </c>
    </row>
    <row r="3741" spans="1:6">
      <c r="A3741" t="n">
        <v>27530</v>
      </c>
      <c r="B3741" s="31" t="n">
        <v>26</v>
      </c>
      <c r="C3741" s="7" t="n">
        <v>18</v>
      </c>
      <c r="D3741" s="7" t="s">
        <v>313</v>
      </c>
      <c r="E3741" s="7" t="n">
        <v>2</v>
      </c>
      <c r="F3741" s="7" t="n">
        <v>0</v>
      </c>
    </row>
    <row r="3742" spans="1:6">
      <c r="A3742" t="s">
        <v>4</v>
      </c>
      <c r="B3742" s="4" t="s">
        <v>5</v>
      </c>
    </row>
    <row r="3743" spans="1:6">
      <c r="A3743" t="n">
        <v>27576</v>
      </c>
      <c r="B3743" s="32" t="n">
        <v>28</v>
      </c>
    </row>
    <row r="3744" spans="1:6">
      <c r="A3744" t="s">
        <v>4</v>
      </c>
      <c r="B3744" s="4" t="s">
        <v>5</v>
      </c>
      <c r="C3744" s="4" t="s">
        <v>10</v>
      </c>
      <c r="D3744" s="4" t="s">
        <v>13</v>
      </c>
    </row>
    <row r="3745" spans="1:6">
      <c r="A3745" t="n">
        <v>27577</v>
      </c>
      <c r="B3745" s="33" t="n">
        <v>89</v>
      </c>
      <c r="C3745" s="7" t="n">
        <v>65533</v>
      </c>
      <c r="D3745" s="7" t="n">
        <v>1</v>
      </c>
    </row>
    <row r="3746" spans="1:6">
      <c r="A3746" t="s">
        <v>4</v>
      </c>
      <c r="B3746" s="4" t="s">
        <v>5</v>
      </c>
      <c r="C3746" s="4" t="s">
        <v>10</v>
      </c>
      <c r="D3746" s="4" t="s">
        <v>23</v>
      </c>
      <c r="E3746" s="4" t="s">
        <v>23</v>
      </c>
      <c r="F3746" s="4" t="s">
        <v>23</v>
      </c>
      <c r="G3746" s="4" t="s">
        <v>23</v>
      </c>
    </row>
    <row r="3747" spans="1:6">
      <c r="A3747" t="n">
        <v>27581</v>
      </c>
      <c r="B3747" s="39" t="n">
        <v>46</v>
      </c>
      <c r="C3747" s="7" t="n">
        <v>61456</v>
      </c>
      <c r="D3747" s="7" t="n">
        <v>0</v>
      </c>
      <c r="E3747" s="7" t="n">
        <v>0</v>
      </c>
      <c r="F3747" s="7" t="n">
        <v>-5.75</v>
      </c>
      <c r="G3747" s="7" t="n">
        <v>0</v>
      </c>
    </row>
    <row r="3748" spans="1:6">
      <c r="A3748" t="s">
        <v>4</v>
      </c>
      <c r="B3748" s="4" t="s">
        <v>5</v>
      </c>
      <c r="C3748" s="4" t="s">
        <v>10</v>
      </c>
      <c r="D3748" s="4" t="s">
        <v>23</v>
      </c>
      <c r="E3748" s="4" t="s">
        <v>23</v>
      </c>
      <c r="F3748" s="4" t="s">
        <v>23</v>
      </c>
      <c r="G3748" s="4" t="s">
        <v>23</v>
      </c>
    </row>
    <row r="3749" spans="1:6">
      <c r="A3749" t="n">
        <v>27600</v>
      </c>
      <c r="B3749" s="39" t="n">
        <v>46</v>
      </c>
      <c r="C3749" s="7" t="n">
        <v>61457</v>
      </c>
      <c r="D3749" s="7" t="n">
        <v>0</v>
      </c>
      <c r="E3749" s="7" t="n">
        <v>0</v>
      </c>
      <c r="F3749" s="7" t="n">
        <v>-5.75</v>
      </c>
      <c r="G3749" s="7" t="n">
        <v>0</v>
      </c>
    </row>
    <row r="3750" spans="1:6">
      <c r="A3750" t="s">
        <v>4</v>
      </c>
      <c r="B3750" s="4" t="s">
        <v>5</v>
      </c>
      <c r="C3750" s="4" t="s">
        <v>13</v>
      </c>
      <c r="D3750" s="4" t="s">
        <v>13</v>
      </c>
      <c r="E3750" s="4" t="s">
        <v>10</v>
      </c>
    </row>
    <row r="3751" spans="1:6">
      <c r="A3751" t="n">
        <v>27619</v>
      </c>
      <c r="B3751" s="50" t="n">
        <v>45</v>
      </c>
      <c r="C3751" s="7" t="n">
        <v>8</v>
      </c>
      <c r="D3751" s="7" t="n">
        <v>1</v>
      </c>
      <c r="E3751" s="7" t="n">
        <v>0</v>
      </c>
    </row>
    <row r="3752" spans="1:6">
      <c r="A3752" t="s">
        <v>4</v>
      </c>
      <c r="B3752" s="4" t="s">
        <v>5</v>
      </c>
      <c r="C3752" s="4" t="s">
        <v>13</v>
      </c>
      <c r="D3752" s="4" t="s">
        <v>10</v>
      </c>
      <c r="E3752" s="4" t="s">
        <v>10</v>
      </c>
      <c r="F3752" s="4" t="s">
        <v>13</v>
      </c>
    </row>
    <row r="3753" spans="1:6">
      <c r="A3753" t="n">
        <v>27624</v>
      </c>
      <c r="B3753" s="28" t="n">
        <v>25</v>
      </c>
      <c r="C3753" s="7" t="n">
        <v>1</v>
      </c>
      <c r="D3753" s="7" t="n">
        <v>65535</v>
      </c>
      <c r="E3753" s="7" t="n">
        <v>65535</v>
      </c>
      <c r="F3753" s="7" t="n">
        <v>0</v>
      </c>
    </row>
    <row r="3754" spans="1:6">
      <c r="A3754" t="s">
        <v>4</v>
      </c>
      <c r="B3754" s="4" t="s">
        <v>5</v>
      </c>
      <c r="C3754" s="4" t="s">
        <v>13</v>
      </c>
      <c r="D3754" s="4" t="s">
        <v>6</v>
      </c>
    </row>
    <row r="3755" spans="1:6">
      <c r="A3755" t="n">
        <v>27631</v>
      </c>
      <c r="B3755" s="17" t="n">
        <v>2</v>
      </c>
      <c r="C3755" s="7" t="n">
        <v>10</v>
      </c>
      <c r="D3755" s="7" t="s">
        <v>55</v>
      </c>
    </row>
    <row r="3756" spans="1:6">
      <c r="A3756" t="s">
        <v>4</v>
      </c>
      <c r="B3756" s="4" t="s">
        <v>5</v>
      </c>
      <c r="C3756" s="4" t="s">
        <v>13</v>
      </c>
      <c r="D3756" s="4" t="s">
        <v>10</v>
      </c>
    </row>
    <row r="3757" spans="1:6">
      <c r="A3757" t="n">
        <v>27654</v>
      </c>
      <c r="B3757" s="26" t="n">
        <v>58</v>
      </c>
      <c r="C3757" s="7" t="n">
        <v>105</v>
      </c>
      <c r="D3757" s="7" t="n">
        <v>300</v>
      </c>
    </row>
    <row r="3758" spans="1:6">
      <c r="A3758" t="s">
        <v>4</v>
      </c>
      <c r="B3758" s="4" t="s">
        <v>5</v>
      </c>
      <c r="C3758" s="4" t="s">
        <v>23</v>
      </c>
      <c r="D3758" s="4" t="s">
        <v>10</v>
      </c>
    </row>
    <row r="3759" spans="1:6">
      <c r="A3759" t="n">
        <v>27658</v>
      </c>
      <c r="B3759" s="27" t="n">
        <v>103</v>
      </c>
      <c r="C3759" s="7" t="n">
        <v>1</v>
      </c>
      <c r="D3759" s="7" t="n">
        <v>300</v>
      </c>
    </row>
    <row r="3760" spans="1:6">
      <c r="A3760" t="s">
        <v>4</v>
      </c>
      <c r="B3760" s="4" t="s">
        <v>5</v>
      </c>
      <c r="C3760" s="4" t="s">
        <v>13</v>
      </c>
    </row>
    <row r="3761" spans="1:7">
      <c r="A3761" t="n">
        <v>27665</v>
      </c>
      <c r="B3761" s="14" t="n">
        <v>74</v>
      </c>
      <c r="C3761" s="7" t="n">
        <v>67</v>
      </c>
    </row>
    <row r="3762" spans="1:7">
      <c r="A3762" t="s">
        <v>4</v>
      </c>
      <c r="B3762" s="4" t="s">
        <v>5</v>
      </c>
      <c r="C3762" s="4" t="s">
        <v>13</v>
      </c>
      <c r="D3762" s="4" t="s">
        <v>23</v>
      </c>
      <c r="E3762" s="4" t="s">
        <v>10</v>
      </c>
      <c r="F3762" s="4" t="s">
        <v>13</v>
      </c>
    </row>
    <row r="3763" spans="1:7">
      <c r="A3763" t="n">
        <v>27667</v>
      </c>
      <c r="B3763" s="13" t="n">
        <v>49</v>
      </c>
      <c r="C3763" s="7" t="n">
        <v>3</v>
      </c>
      <c r="D3763" s="7" t="n">
        <v>1</v>
      </c>
      <c r="E3763" s="7" t="n">
        <v>500</v>
      </c>
      <c r="F3763" s="7" t="n">
        <v>0</v>
      </c>
    </row>
    <row r="3764" spans="1:7">
      <c r="A3764" t="s">
        <v>4</v>
      </c>
      <c r="B3764" s="4" t="s">
        <v>5</v>
      </c>
      <c r="C3764" s="4" t="s">
        <v>13</v>
      </c>
      <c r="D3764" s="4" t="s">
        <v>10</v>
      </c>
    </row>
    <row r="3765" spans="1:7">
      <c r="A3765" t="n">
        <v>27676</v>
      </c>
      <c r="B3765" s="26" t="n">
        <v>58</v>
      </c>
      <c r="C3765" s="7" t="n">
        <v>11</v>
      </c>
      <c r="D3765" s="7" t="n">
        <v>300</v>
      </c>
    </row>
    <row r="3766" spans="1:7">
      <c r="A3766" t="s">
        <v>4</v>
      </c>
      <c r="B3766" s="4" t="s">
        <v>5</v>
      </c>
      <c r="C3766" s="4" t="s">
        <v>13</v>
      </c>
      <c r="D3766" s="4" t="s">
        <v>10</v>
      </c>
    </row>
    <row r="3767" spans="1:7">
      <c r="A3767" t="n">
        <v>27680</v>
      </c>
      <c r="B3767" s="26" t="n">
        <v>58</v>
      </c>
      <c r="C3767" s="7" t="n">
        <v>12</v>
      </c>
      <c r="D3767" s="7" t="n">
        <v>0</v>
      </c>
    </row>
    <row r="3768" spans="1:7">
      <c r="A3768" t="s">
        <v>4</v>
      </c>
      <c r="B3768" s="4" t="s">
        <v>5</v>
      </c>
      <c r="C3768" s="4" t="s">
        <v>13</v>
      </c>
    </row>
    <row r="3769" spans="1:7">
      <c r="A3769" t="n">
        <v>27684</v>
      </c>
      <c r="B3769" s="14" t="n">
        <v>74</v>
      </c>
      <c r="C3769" s="7" t="n">
        <v>46</v>
      </c>
    </row>
    <row r="3770" spans="1:7">
      <c r="A3770" t="s">
        <v>4</v>
      </c>
      <c r="B3770" s="4" t="s">
        <v>5</v>
      </c>
      <c r="C3770" s="4" t="s">
        <v>13</v>
      </c>
    </row>
    <row r="3771" spans="1:7">
      <c r="A3771" t="n">
        <v>27686</v>
      </c>
      <c r="B3771" s="34" t="n">
        <v>23</v>
      </c>
      <c r="C3771" s="7" t="n">
        <v>0</v>
      </c>
    </row>
    <row r="3772" spans="1:7">
      <c r="A3772" t="s">
        <v>4</v>
      </c>
      <c r="B3772" s="4" t="s">
        <v>5</v>
      </c>
      <c r="C3772" s="4" t="s">
        <v>13</v>
      </c>
      <c r="D3772" s="4" t="s">
        <v>9</v>
      </c>
    </row>
    <row r="3773" spans="1:7">
      <c r="A3773" t="n">
        <v>27688</v>
      </c>
      <c r="B3773" s="14" t="n">
        <v>74</v>
      </c>
      <c r="C3773" s="7" t="n">
        <v>52</v>
      </c>
      <c r="D3773" s="7" t="n">
        <v>8192</v>
      </c>
    </row>
    <row r="3774" spans="1:7">
      <c r="A3774" t="s">
        <v>4</v>
      </c>
      <c r="B3774" s="4" t="s">
        <v>5</v>
      </c>
    </row>
    <row r="3775" spans="1:7">
      <c r="A3775" t="n">
        <v>27694</v>
      </c>
      <c r="B3775" s="5" t="n">
        <v>1</v>
      </c>
    </row>
    <row r="3776" spans="1:7" s="3" customFormat="1" customHeight="0">
      <c r="A3776" s="3" t="s">
        <v>2</v>
      </c>
      <c r="B3776" s="3" t="s">
        <v>314</v>
      </c>
    </row>
    <row r="3777" spans="1:6">
      <c r="A3777" t="s">
        <v>4</v>
      </c>
      <c r="B3777" s="4" t="s">
        <v>5</v>
      </c>
      <c r="C3777" s="4" t="s">
        <v>10</v>
      </c>
      <c r="D3777" s="4" t="s">
        <v>10</v>
      </c>
      <c r="E3777" s="4" t="s">
        <v>9</v>
      </c>
      <c r="F3777" s="4" t="s">
        <v>6</v>
      </c>
      <c r="G3777" s="4" t="s">
        <v>8</v>
      </c>
      <c r="H3777" s="4" t="s">
        <v>10</v>
      </c>
      <c r="I3777" s="4" t="s">
        <v>10</v>
      </c>
      <c r="J3777" s="4" t="s">
        <v>9</v>
      </c>
      <c r="K3777" s="4" t="s">
        <v>6</v>
      </c>
      <c r="L3777" s="4" t="s">
        <v>8</v>
      </c>
      <c r="M3777" s="4" t="s">
        <v>10</v>
      </c>
      <c r="N3777" s="4" t="s">
        <v>10</v>
      </c>
      <c r="O3777" s="4" t="s">
        <v>9</v>
      </c>
      <c r="P3777" s="4" t="s">
        <v>6</v>
      </c>
      <c r="Q3777" s="4" t="s">
        <v>8</v>
      </c>
      <c r="R3777" s="4" t="s">
        <v>10</v>
      </c>
      <c r="S3777" s="4" t="s">
        <v>10</v>
      </c>
      <c r="T3777" s="4" t="s">
        <v>9</v>
      </c>
      <c r="U3777" s="4" t="s">
        <v>6</v>
      </c>
      <c r="V3777" s="4" t="s">
        <v>8</v>
      </c>
      <c r="W3777" s="4" t="s">
        <v>10</v>
      </c>
      <c r="X3777" s="4" t="s">
        <v>10</v>
      </c>
      <c r="Y3777" s="4" t="s">
        <v>9</v>
      </c>
      <c r="Z3777" s="4" t="s">
        <v>6</v>
      </c>
      <c r="AA3777" s="4" t="s">
        <v>8</v>
      </c>
      <c r="AB3777" s="4" t="s">
        <v>10</v>
      </c>
      <c r="AC3777" s="4" t="s">
        <v>10</v>
      </c>
      <c r="AD3777" s="4" t="s">
        <v>9</v>
      </c>
      <c r="AE3777" s="4" t="s">
        <v>6</v>
      </c>
      <c r="AF3777" s="4" t="s">
        <v>8</v>
      </c>
      <c r="AG3777" s="4" t="s">
        <v>10</v>
      </c>
      <c r="AH3777" s="4" t="s">
        <v>10</v>
      </c>
      <c r="AI3777" s="4" t="s">
        <v>9</v>
      </c>
      <c r="AJ3777" s="4" t="s">
        <v>6</v>
      </c>
      <c r="AK3777" s="4" t="s">
        <v>8</v>
      </c>
      <c r="AL3777" s="4" t="s">
        <v>10</v>
      </c>
      <c r="AM3777" s="4" t="s">
        <v>10</v>
      </c>
      <c r="AN3777" s="4" t="s">
        <v>9</v>
      </c>
      <c r="AO3777" s="4" t="s">
        <v>6</v>
      </c>
      <c r="AP3777" s="4" t="s">
        <v>8</v>
      </c>
      <c r="AQ3777" s="4" t="s">
        <v>10</v>
      </c>
      <c r="AR3777" s="4" t="s">
        <v>10</v>
      </c>
      <c r="AS3777" s="4" t="s">
        <v>9</v>
      </c>
      <c r="AT3777" s="4" t="s">
        <v>6</v>
      </c>
      <c r="AU3777" s="4" t="s">
        <v>8</v>
      </c>
      <c r="AV3777" s="4" t="s">
        <v>10</v>
      </c>
      <c r="AW3777" s="4" t="s">
        <v>10</v>
      </c>
      <c r="AX3777" s="4" t="s">
        <v>9</v>
      </c>
      <c r="AY3777" s="4" t="s">
        <v>6</v>
      </c>
      <c r="AZ3777" s="4" t="s">
        <v>8</v>
      </c>
      <c r="BA3777" s="4" t="s">
        <v>10</v>
      </c>
      <c r="BB3777" s="4" t="s">
        <v>10</v>
      </c>
      <c r="BC3777" s="4" t="s">
        <v>9</v>
      </c>
      <c r="BD3777" s="4" t="s">
        <v>6</v>
      </c>
      <c r="BE3777" s="4" t="s">
        <v>8</v>
      </c>
      <c r="BF3777" s="4" t="s">
        <v>10</v>
      </c>
      <c r="BG3777" s="4" t="s">
        <v>10</v>
      </c>
      <c r="BH3777" s="4" t="s">
        <v>9</v>
      </c>
      <c r="BI3777" s="4" t="s">
        <v>6</v>
      </c>
      <c r="BJ3777" s="4" t="s">
        <v>8</v>
      </c>
      <c r="BK3777" s="4" t="s">
        <v>10</v>
      </c>
      <c r="BL3777" s="4" t="s">
        <v>10</v>
      </c>
      <c r="BM3777" s="4" t="s">
        <v>9</v>
      </c>
      <c r="BN3777" s="4" t="s">
        <v>6</v>
      </c>
      <c r="BO3777" s="4" t="s">
        <v>8</v>
      </c>
      <c r="BP3777" s="4" t="s">
        <v>10</v>
      </c>
      <c r="BQ3777" s="4" t="s">
        <v>10</v>
      </c>
      <c r="BR3777" s="4" t="s">
        <v>9</v>
      </c>
      <c r="BS3777" s="4" t="s">
        <v>6</v>
      </c>
      <c r="BT3777" s="4" t="s">
        <v>8</v>
      </c>
      <c r="BU3777" s="4" t="s">
        <v>10</v>
      </c>
      <c r="BV3777" s="4" t="s">
        <v>10</v>
      </c>
      <c r="BW3777" s="4" t="s">
        <v>9</v>
      </c>
      <c r="BX3777" s="4" t="s">
        <v>6</v>
      </c>
      <c r="BY3777" s="4" t="s">
        <v>8</v>
      </c>
      <c r="BZ3777" s="4" t="s">
        <v>10</v>
      </c>
      <c r="CA3777" s="4" t="s">
        <v>10</v>
      </c>
      <c r="CB3777" s="4" t="s">
        <v>9</v>
      </c>
      <c r="CC3777" s="4" t="s">
        <v>6</v>
      </c>
      <c r="CD3777" s="4" t="s">
        <v>8</v>
      </c>
    </row>
    <row r="3778" spans="1:6">
      <c r="A3778" t="n">
        <v>27696</v>
      </c>
      <c r="B3778" s="73" t="n">
        <v>257</v>
      </c>
      <c r="C3778" s="7" t="n">
        <v>5</v>
      </c>
      <c r="D3778" s="7" t="n">
        <v>65533</v>
      </c>
      <c r="E3778" s="7" t="n">
        <v>17202</v>
      </c>
      <c r="F3778" s="7" t="s">
        <v>12</v>
      </c>
      <c r="G3778" s="7" t="n">
        <f t="normal" ca="1">32-LENB(INDIRECT(ADDRESS(3778,6)))</f>
        <v>0</v>
      </c>
      <c r="H3778" s="7" t="n">
        <v>7</v>
      </c>
      <c r="I3778" s="7" t="n">
        <v>65533</v>
      </c>
      <c r="J3778" s="7" t="n">
        <v>62334</v>
      </c>
      <c r="K3778" s="7" t="s">
        <v>12</v>
      </c>
      <c r="L3778" s="7" t="n">
        <f t="normal" ca="1">32-LENB(INDIRECT(ADDRESS(3778,11)))</f>
        <v>0</v>
      </c>
      <c r="M3778" s="7" t="n">
        <v>7</v>
      </c>
      <c r="N3778" s="7" t="n">
        <v>65533</v>
      </c>
      <c r="O3778" s="7" t="n">
        <v>62335</v>
      </c>
      <c r="P3778" s="7" t="s">
        <v>12</v>
      </c>
      <c r="Q3778" s="7" t="n">
        <f t="normal" ca="1">32-LENB(INDIRECT(ADDRESS(3778,16)))</f>
        <v>0</v>
      </c>
      <c r="R3778" s="7" t="n">
        <v>7</v>
      </c>
      <c r="S3778" s="7" t="n">
        <v>65533</v>
      </c>
      <c r="T3778" s="7" t="n">
        <v>62336</v>
      </c>
      <c r="U3778" s="7" t="s">
        <v>12</v>
      </c>
      <c r="V3778" s="7" t="n">
        <f t="normal" ca="1">32-LENB(INDIRECT(ADDRESS(3778,21)))</f>
        <v>0</v>
      </c>
      <c r="W3778" s="7" t="n">
        <v>7</v>
      </c>
      <c r="X3778" s="7" t="n">
        <v>65533</v>
      </c>
      <c r="Y3778" s="7" t="n">
        <v>62337</v>
      </c>
      <c r="Z3778" s="7" t="s">
        <v>12</v>
      </c>
      <c r="AA3778" s="7" t="n">
        <f t="normal" ca="1">32-LENB(INDIRECT(ADDRESS(3778,26)))</f>
        <v>0</v>
      </c>
      <c r="AB3778" s="7" t="n">
        <v>7</v>
      </c>
      <c r="AC3778" s="7" t="n">
        <v>65533</v>
      </c>
      <c r="AD3778" s="7" t="n">
        <v>62338</v>
      </c>
      <c r="AE3778" s="7" t="s">
        <v>12</v>
      </c>
      <c r="AF3778" s="7" t="n">
        <f t="normal" ca="1">32-LENB(INDIRECT(ADDRESS(3778,31)))</f>
        <v>0</v>
      </c>
      <c r="AG3778" s="7" t="n">
        <v>7</v>
      </c>
      <c r="AH3778" s="7" t="n">
        <v>65533</v>
      </c>
      <c r="AI3778" s="7" t="n">
        <v>62339</v>
      </c>
      <c r="AJ3778" s="7" t="s">
        <v>12</v>
      </c>
      <c r="AK3778" s="7" t="n">
        <f t="normal" ca="1">32-LENB(INDIRECT(ADDRESS(3778,36)))</f>
        <v>0</v>
      </c>
      <c r="AL3778" s="7" t="n">
        <v>7</v>
      </c>
      <c r="AM3778" s="7" t="n">
        <v>65533</v>
      </c>
      <c r="AN3778" s="7" t="n">
        <v>62340</v>
      </c>
      <c r="AO3778" s="7" t="s">
        <v>12</v>
      </c>
      <c r="AP3778" s="7" t="n">
        <f t="normal" ca="1">32-LENB(INDIRECT(ADDRESS(3778,41)))</f>
        <v>0</v>
      </c>
      <c r="AQ3778" s="7" t="n">
        <v>7</v>
      </c>
      <c r="AR3778" s="7" t="n">
        <v>65533</v>
      </c>
      <c r="AS3778" s="7" t="n">
        <v>62341</v>
      </c>
      <c r="AT3778" s="7" t="s">
        <v>12</v>
      </c>
      <c r="AU3778" s="7" t="n">
        <f t="normal" ca="1">32-LENB(INDIRECT(ADDRESS(3778,46)))</f>
        <v>0</v>
      </c>
      <c r="AV3778" s="7" t="n">
        <v>7</v>
      </c>
      <c r="AW3778" s="7" t="n">
        <v>65533</v>
      </c>
      <c r="AX3778" s="7" t="n">
        <v>62342</v>
      </c>
      <c r="AY3778" s="7" t="s">
        <v>12</v>
      </c>
      <c r="AZ3778" s="7" t="n">
        <f t="normal" ca="1">32-LENB(INDIRECT(ADDRESS(3778,51)))</f>
        <v>0</v>
      </c>
      <c r="BA3778" s="7" t="n">
        <v>7</v>
      </c>
      <c r="BB3778" s="7" t="n">
        <v>65533</v>
      </c>
      <c r="BC3778" s="7" t="n">
        <v>62343</v>
      </c>
      <c r="BD3778" s="7" t="s">
        <v>12</v>
      </c>
      <c r="BE3778" s="7" t="n">
        <f t="normal" ca="1">32-LENB(INDIRECT(ADDRESS(3778,56)))</f>
        <v>0</v>
      </c>
      <c r="BF3778" s="7" t="n">
        <v>7</v>
      </c>
      <c r="BG3778" s="7" t="n">
        <v>65533</v>
      </c>
      <c r="BH3778" s="7" t="n">
        <v>62344</v>
      </c>
      <c r="BI3778" s="7" t="s">
        <v>12</v>
      </c>
      <c r="BJ3778" s="7" t="n">
        <f t="normal" ca="1">32-LENB(INDIRECT(ADDRESS(3778,61)))</f>
        <v>0</v>
      </c>
      <c r="BK3778" s="7" t="n">
        <v>7</v>
      </c>
      <c r="BL3778" s="7" t="n">
        <v>65533</v>
      </c>
      <c r="BM3778" s="7" t="n">
        <v>62345</v>
      </c>
      <c r="BN3778" s="7" t="s">
        <v>12</v>
      </c>
      <c r="BO3778" s="7" t="n">
        <f t="normal" ca="1">32-LENB(INDIRECT(ADDRESS(3778,66)))</f>
        <v>0</v>
      </c>
      <c r="BP3778" s="7" t="n">
        <v>7</v>
      </c>
      <c r="BQ3778" s="7" t="n">
        <v>65533</v>
      </c>
      <c r="BR3778" s="7" t="n">
        <v>62346</v>
      </c>
      <c r="BS3778" s="7" t="s">
        <v>12</v>
      </c>
      <c r="BT3778" s="7" t="n">
        <f t="normal" ca="1">32-LENB(INDIRECT(ADDRESS(3778,71)))</f>
        <v>0</v>
      </c>
      <c r="BU3778" s="7" t="n">
        <v>4</v>
      </c>
      <c r="BV3778" s="7" t="n">
        <v>65533</v>
      </c>
      <c r="BW3778" s="7" t="n">
        <v>2031</v>
      </c>
      <c r="BX3778" s="7" t="s">
        <v>12</v>
      </c>
      <c r="BY3778" s="7" t="n">
        <f t="normal" ca="1">32-LENB(INDIRECT(ADDRESS(3778,76)))</f>
        <v>0</v>
      </c>
      <c r="BZ3778" s="7" t="n">
        <v>0</v>
      </c>
      <c r="CA3778" s="7" t="n">
        <v>65533</v>
      </c>
      <c r="CB3778" s="7" t="n">
        <v>0</v>
      </c>
      <c r="CC3778" s="7" t="s">
        <v>12</v>
      </c>
      <c r="CD3778" s="7" t="n">
        <f t="normal" ca="1">32-LENB(INDIRECT(ADDRESS(3778,81)))</f>
        <v>0</v>
      </c>
    </row>
    <row r="3779" spans="1:6">
      <c r="A3779" t="s">
        <v>4</v>
      </c>
      <c r="B3779" s="4" t="s">
        <v>5</v>
      </c>
    </row>
    <row r="3780" spans="1:6">
      <c r="A3780" t="n">
        <v>28336</v>
      </c>
      <c r="B3780" s="5" t="n">
        <v>1</v>
      </c>
    </row>
    <row r="3781" spans="1:6" s="3" customFormat="1" customHeight="0">
      <c r="A3781" s="3" t="s">
        <v>2</v>
      </c>
      <c r="B3781" s="3" t="s">
        <v>315</v>
      </c>
    </row>
    <row r="3782" spans="1:6">
      <c r="A3782" t="s">
        <v>4</v>
      </c>
      <c r="B3782" s="4" t="s">
        <v>5</v>
      </c>
      <c r="C3782" s="4" t="s">
        <v>10</v>
      </c>
      <c r="D3782" s="4" t="s">
        <v>10</v>
      </c>
      <c r="E3782" s="4" t="s">
        <v>9</v>
      </c>
      <c r="F3782" s="4" t="s">
        <v>6</v>
      </c>
      <c r="G3782" s="4" t="s">
        <v>8</v>
      </c>
      <c r="H3782" s="4" t="s">
        <v>10</v>
      </c>
      <c r="I3782" s="4" t="s">
        <v>10</v>
      </c>
      <c r="J3782" s="4" t="s">
        <v>9</v>
      </c>
      <c r="K3782" s="4" t="s">
        <v>6</v>
      </c>
      <c r="L3782" s="4" t="s">
        <v>8</v>
      </c>
      <c r="M3782" s="4" t="s">
        <v>10</v>
      </c>
      <c r="N3782" s="4" t="s">
        <v>10</v>
      </c>
      <c r="O3782" s="4" t="s">
        <v>9</v>
      </c>
      <c r="P3782" s="4" t="s">
        <v>6</v>
      </c>
      <c r="Q3782" s="4" t="s">
        <v>8</v>
      </c>
      <c r="R3782" s="4" t="s">
        <v>10</v>
      </c>
      <c r="S3782" s="4" t="s">
        <v>10</v>
      </c>
      <c r="T3782" s="4" t="s">
        <v>9</v>
      </c>
      <c r="U3782" s="4" t="s">
        <v>6</v>
      </c>
      <c r="V3782" s="4" t="s">
        <v>8</v>
      </c>
      <c r="W3782" s="4" t="s">
        <v>10</v>
      </c>
      <c r="X3782" s="4" t="s">
        <v>10</v>
      </c>
      <c r="Y3782" s="4" t="s">
        <v>9</v>
      </c>
      <c r="Z3782" s="4" t="s">
        <v>6</v>
      </c>
      <c r="AA3782" s="4" t="s">
        <v>8</v>
      </c>
      <c r="AB3782" s="4" t="s">
        <v>10</v>
      </c>
      <c r="AC3782" s="4" t="s">
        <v>10</v>
      </c>
      <c r="AD3782" s="4" t="s">
        <v>9</v>
      </c>
      <c r="AE3782" s="4" t="s">
        <v>6</v>
      </c>
      <c r="AF3782" s="4" t="s">
        <v>8</v>
      </c>
      <c r="AG3782" s="4" t="s">
        <v>10</v>
      </c>
      <c r="AH3782" s="4" t="s">
        <v>10</v>
      </c>
      <c r="AI3782" s="4" t="s">
        <v>9</v>
      </c>
      <c r="AJ3782" s="4" t="s">
        <v>6</v>
      </c>
      <c r="AK3782" s="4" t="s">
        <v>8</v>
      </c>
      <c r="AL3782" s="4" t="s">
        <v>10</v>
      </c>
      <c r="AM3782" s="4" t="s">
        <v>10</v>
      </c>
      <c r="AN3782" s="4" t="s">
        <v>9</v>
      </c>
      <c r="AO3782" s="4" t="s">
        <v>6</v>
      </c>
      <c r="AP3782" s="4" t="s">
        <v>8</v>
      </c>
    </row>
    <row r="3783" spans="1:6">
      <c r="A3783" t="n">
        <v>28352</v>
      </c>
      <c r="B3783" s="73" t="n">
        <v>257</v>
      </c>
      <c r="C3783" s="7" t="n">
        <v>7</v>
      </c>
      <c r="D3783" s="7" t="n">
        <v>65533</v>
      </c>
      <c r="E3783" s="7" t="n">
        <v>62347</v>
      </c>
      <c r="F3783" s="7" t="s">
        <v>12</v>
      </c>
      <c r="G3783" s="7" t="n">
        <f t="normal" ca="1">32-LENB(INDIRECT(ADDRESS(3783,6)))</f>
        <v>0</v>
      </c>
      <c r="H3783" s="7" t="n">
        <v>7</v>
      </c>
      <c r="I3783" s="7" t="n">
        <v>65533</v>
      </c>
      <c r="J3783" s="7" t="n">
        <v>62348</v>
      </c>
      <c r="K3783" s="7" t="s">
        <v>12</v>
      </c>
      <c r="L3783" s="7" t="n">
        <f t="normal" ca="1">32-LENB(INDIRECT(ADDRESS(3783,11)))</f>
        <v>0</v>
      </c>
      <c r="M3783" s="7" t="n">
        <v>7</v>
      </c>
      <c r="N3783" s="7" t="n">
        <v>65533</v>
      </c>
      <c r="O3783" s="7" t="n">
        <v>62349</v>
      </c>
      <c r="P3783" s="7" t="s">
        <v>12</v>
      </c>
      <c r="Q3783" s="7" t="n">
        <f t="normal" ca="1">32-LENB(INDIRECT(ADDRESS(3783,16)))</f>
        <v>0</v>
      </c>
      <c r="R3783" s="7" t="n">
        <v>7</v>
      </c>
      <c r="S3783" s="7" t="n">
        <v>65533</v>
      </c>
      <c r="T3783" s="7" t="n">
        <v>62350</v>
      </c>
      <c r="U3783" s="7" t="s">
        <v>12</v>
      </c>
      <c r="V3783" s="7" t="n">
        <f t="normal" ca="1">32-LENB(INDIRECT(ADDRESS(3783,21)))</f>
        <v>0</v>
      </c>
      <c r="W3783" s="7" t="n">
        <v>7</v>
      </c>
      <c r="X3783" s="7" t="n">
        <v>65533</v>
      </c>
      <c r="Y3783" s="7" t="n">
        <v>62351</v>
      </c>
      <c r="Z3783" s="7" t="s">
        <v>12</v>
      </c>
      <c r="AA3783" s="7" t="n">
        <f t="normal" ca="1">32-LENB(INDIRECT(ADDRESS(3783,26)))</f>
        <v>0</v>
      </c>
      <c r="AB3783" s="7" t="n">
        <v>7</v>
      </c>
      <c r="AC3783" s="7" t="n">
        <v>65533</v>
      </c>
      <c r="AD3783" s="7" t="n">
        <v>62352</v>
      </c>
      <c r="AE3783" s="7" t="s">
        <v>12</v>
      </c>
      <c r="AF3783" s="7" t="n">
        <f t="normal" ca="1">32-LENB(INDIRECT(ADDRESS(3783,31)))</f>
        <v>0</v>
      </c>
      <c r="AG3783" s="7" t="n">
        <v>7</v>
      </c>
      <c r="AH3783" s="7" t="n">
        <v>65533</v>
      </c>
      <c r="AI3783" s="7" t="n">
        <v>62353</v>
      </c>
      <c r="AJ3783" s="7" t="s">
        <v>12</v>
      </c>
      <c r="AK3783" s="7" t="n">
        <f t="normal" ca="1">32-LENB(INDIRECT(ADDRESS(3783,36)))</f>
        <v>0</v>
      </c>
      <c r="AL3783" s="7" t="n">
        <v>0</v>
      </c>
      <c r="AM3783" s="7" t="n">
        <v>65533</v>
      </c>
      <c r="AN3783" s="7" t="n">
        <v>0</v>
      </c>
      <c r="AO3783" s="7" t="s">
        <v>12</v>
      </c>
      <c r="AP3783" s="7" t="n">
        <f t="normal" ca="1">32-LENB(INDIRECT(ADDRESS(3783,41)))</f>
        <v>0</v>
      </c>
    </row>
    <row r="3784" spans="1:6">
      <c r="A3784" t="s">
        <v>4</v>
      </c>
      <c r="B3784" s="4" t="s">
        <v>5</v>
      </c>
    </row>
    <row r="3785" spans="1:6">
      <c r="A3785" t="n">
        <v>28672</v>
      </c>
      <c r="B3785" s="5" t="n">
        <v>1</v>
      </c>
    </row>
    <row r="3786" spans="1:6" s="3" customFormat="1" customHeight="0">
      <c r="A3786" s="3" t="s">
        <v>2</v>
      </c>
      <c r="B3786" s="3" t="s">
        <v>316</v>
      </c>
    </row>
    <row r="3787" spans="1:6">
      <c r="A3787" t="s">
        <v>4</v>
      </c>
      <c r="B3787" s="4" t="s">
        <v>5</v>
      </c>
      <c r="C3787" s="4" t="s">
        <v>10</v>
      </c>
      <c r="D3787" s="4" t="s">
        <v>10</v>
      </c>
      <c r="E3787" s="4" t="s">
        <v>9</v>
      </c>
      <c r="F3787" s="4" t="s">
        <v>6</v>
      </c>
      <c r="G3787" s="4" t="s">
        <v>8</v>
      </c>
      <c r="H3787" s="4" t="s">
        <v>10</v>
      </c>
      <c r="I3787" s="4" t="s">
        <v>10</v>
      </c>
      <c r="J3787" s="4" t="s">
        <v>9</v>
      </c>
      <c r="K3787" s="4" t="s">
        <v>6</v>
      </c>
      <c r="L3787" s="4" t="s">
        <v>8</v>
      </c>
      <c r="M3787" s="4" t="s">
        <v>10</v>
      </c>
      <c r="N3787" s="4" t="s">
        <v>10</v>
      </c>
      <c r="O3787" s="4" t="s">
        <v>9</v>
      </c>
      <c r="P3787" s="4" t="s">
        <v>6</v>
      </c>
      <c r="Q3787" s="4" t="s">
        <v>8</v>
      </c>
      <c r="R3787" s="4" t="s">
        <v>10</v>
      </c>
      <c r="S3787" s="4" t="s">
        <v>10</v>
      </c>
      <c r="T3787" s="4" t="s">
        <v>9</v>
      </c>
      <c r="U3787" s="4" t="s">
        <v>6</v>
      </c>
      <c r="V3787" s="4" t="s">
        <v>8</v>
      </c>
      <c r="W3787" s="4" t="s">
        <v>10</v>
      </c>
      <c r="X3787" s="4" t="s">
        <v>10</v>
      </c>
      <c r="Y3787" s="4" t="s">
        <v>9</v>
      </c>
      <c r="Z3787" s="4" t="s">
        <v>6</v>
      </c>
      <c r="AA3787" s="4" t="s">
        <v>8</v>
      </c>
      <c r="AB3787" s="4" t="s">
        <v>10</v>
      </c>
      <c r="AC3787" s="4" t="s">
        <v>10</v>
      </c>
      <c r="AD3787" s="4" t="s">
        <v>9</v>
      </c>
      <c r="AE3787" s="4" t="s">
        <v>6</v>
      </c>
      <c r="AF3787" s="4" t="s">
        <v>8</v>
      </c>
      <c r="AG3787" s="4" t="s">
        <v>10</v>
      </c>
      <c r="AH3787" s="4" t="s">
        <v>10</v>
      </c>
      <c r="AI3787" s="4" t="s">
        <v>9</v>
      </c>
      <c r="AJ3787" s="4" t="s">
        <v>6</v>
      </c>
      <c r="AK3787" s="4" t="s">
        <v>8</v>
      </c>
    </row>
    <row r="3788" spans="1:6">
      <c r="A3788" t="n">
        <v>28688</v>
      </c>
      <c r="B3788" s="73" t="n">
        <v>257</v>
      </c>
      <c r="C3788" s="7" t="n">
        <v>7</v>
      </c>
      <c r="D3788" s="7" t="n">
        <v>65533</v>
      </c>
      <c r="E3788" s="7" t="n">
        <v>62354</v>
      </c>
      <c r="F3788" s="7" t="s">
        <v>12</v>
      </c>
      <c r="G3788" s="7" t="n">
        <f t="normal" ca="1">32-LENB(INDIRECT(ADDRESS(3788,6)))</f>
        <v>0</v>
      </c>
      <c r="H3788" s="7" t="n">
        <v>7</v>
      </c>
      <c r="I3788" s="7" t="n">
        <v>65533</v>
      </c>
      <c r="J3788" s="7" t="n">
        <v>62355</v>
      </c>
      <c r="K3788" s="7" t="s">
        <v>12</v>
      </c>
      <c r="L3788" s="7" t="n">
        <f t="normal" ca="1">32-LENB(INDIRECT(ADDRESS(3788,11)))</f>
        <v>0</v>
      </c>
      <c r="M3788" s="7" t="n">
        <v>7</v>
      </c>
      <c r="N3788" s="7" t="n">
        <v>65533</v>
      </c>
      <c r="O3788" s="7" t="n">
        <v>62356</v>
      </c>
      <c r="P3788" s="7" t="s">
        <v>12</v>
      </c>
      <c r="Q3788" s="7" t="n">
        <f t="normal" ca="1">32-LENB(INDIRECT(ADDRESS(3788,16)))</f>
        <v>0</v>
      </c>
      <c r="R3788" s="7" t="n">
        <v>7</v>
      </c>
      <c r="S3788" s="7" t="n">
        <v>65533</v>
      </c>
      <c r="T3788" s="7" t="n">
        <v>62357</v>
      </c>
      <c r="U3788" s="7" t="s">
        <v>12</v>
      </c>
      <c r="V3788" s="7" t="n">
        <f t="normal" ca="1">32-LENB(INDIRECT(ADDRESS(3788,21)))</f>
        <v>0</v>
      </c>
      <c r="W3788" s="7" t="n">
        <v>7</v>
      </c>
      <c r="X3788" s="7" t="n">
        <v>65533</v>
      </c>
      <c r="Y3788" s="7" t="n">
        <v>62358</v>
      </c>
      <c r="Z3788" s="7" t="s">
        <v>12</v>
      </c>
      <c r="AA3788" s="7" t="n">
        <f t="normal" ca="1">32-LENB(INDIRECT(ADDRESS(3788,26)))</f>
        <v>0</v>
      </c>
      <c r="AB3788" s="7" t="n">
        <v>7</v>
      </c>
      <c r="AC3788" s="7" t="n">
        <v>65533</v>
      </c>
      <c r="AD3788" s="7" t="n">
        <v>62359</v>
      </c>
      <c r="AE3788" s="7" t="s">
        <v>12</v>
      </c>
      <c r="AF3788" s="7" t="n">
        <f t="normal" ca="1">32-LENB(INDIRECT(ADDRESS(3788,31)))</f>
        <v>0</v>
      </c>
      <c r="AG3788" s="7" t="n">
        <v>0</v>
      </c>
      <c r="AH3788" s="7" t="n">
        <v>65533</v>
      </c>
      <c r="AI3788" s="7" t="n">
        <v>0</v>
      </c>
      <c r="AJ3788" s="7" t="s">
        <v>12</v>
      </c>
      <c r="AK3788" s="7" t="n">
        <f t="normal" ca="1">32-LENB(INDIRECT(ADDRESS(3788,36)))</f>
        <v>0</v>
      </c>
    </row>
    <row r="3789" spans="1:6">
      <c r="A3789" t="s">
        <v>4</v>
      </c>
      <c r="B3789" s="4" t="s">
        <v>5</v>
      </c>
    </row>
    <row r="3790" spans="1:6">
      <c r="A3790" t="n">
        <v>28968</v>
      </c>
      <c r="B3790" s="5" t="n">
        <v>1</v>
      </c>
    </row>
    <row r="3791" spans="1:6" s="3" customFormat="1" customHeight="0">
      <c r="A3791" s="3" t="s">
        <v>2</v>
      </c>
      <c r="B3791" s="3" t="s">
        <v>317</v>
      </c>
    </row>
    <row r="3792" spans="1:6">
      <c r="A3792" t="s">
        <v>4</v>
      </c>
      <c r="B3792" s="4" t="s">
        <v>5</v>
      </c>
      <c r="C3792" s="4" t="s">
        <v>10</v>
      </c>
      <c r="D3792" s="4" t="s">
        <v>10</v>
      </c>
      <c r="E3792" s="4" t="s">
        <v>9</v>
      </c>
      <c r="F3792" s="4" t="s">
        <v>6</v>
      </c>
      <c r="G3792" s="4" t="s">
        <v>8</v>
      </c>
      <c r="H3792" s="4" t="s">
        <v>10</v>
      </c>
      <c r="I3792" s="4" t="s">
        <v>10</v>
      </c>
      <c r="J3792" s="4" t="s">
        <v>9</v>
      </c>
      <c r="K3792" s="4" t="s">
        <v>6</v>
      </c>
      <c r="L3792" s="4" t="s">
        <v>8</v>
      </c>
      <c r="M3792" s="4" t="s">
        <v>10</v>
      </c>
      <c r="N3792" s="4" t="s">
        <v>10</v>
      </c>
      <c r="O3792" s="4" t="s">
        <v>9</v>
      </c>
      <c r="P3792" s="4" t="s">
        <v>6</v>
      </c>
      <c r="Q3792" s="4" t="s">
        <v>8</v>
      </c>
      <c r="R3792" s="4" t="s">
        <v>10</v>
      </c>
      <c r="S3792" s="4" t="s">
        <v>10</v>
      </c>
      <c r="T3792" s="4" t="s">
        <v>9</v>
      </c>
      <c r="U3792" s="4" t="s">
        <v>6</v>
      </c>
      <c r="V3792" s="4" t="s">
        <v>8</v>
      </c>
      <c r="W3792" s="4" t="s">
        <v>10</v>
      </c>
      <c r="X3792" s="4" t="s">
        <v>10</v>
      </c>
      <c r="Y3792" s="4" t="s">
        <v>9</v>
      </c>
      <c r="Z3792" s="4" t="s">
        <v>6</v>
      </c>
      <c r="AA3792" s="4" t="s">
        <v>8</v>
      </c>
      <c r="AB3792" s="4" t="s">
        <v>10</v>
      </c>
      <c r="AC3792" s="4" t="s">
        <v>10</v>
      </c>
      <c r="AD3792" s="4" t="s">
        <v>9</v>
      </c>
      <c r="AE3792" s="4" t="s">
        <v>6</v>
      </c>
      <c r="AF3792" s="4" t="s">
        <v>8</v>
      </c>
      <c r="AG3792" s="4" t="s">
        <v>10</v>
      </c>
      <c r="AH3792" s="4" t="s">
        <v>10</v>
      </c>
      <c r="AI3792" s="4" t="s">
        <v>9</v>
      </c>
      <c r="AJ3792" s="4" t="s">
        <v>6</v>
      </c>
      <c r="AK3792" s="4" t="s">
        <v>8</v>
      </c>
      <c r="AL3792" s="4" t="s">
        <v>10</v>
      </c>
      <c r="AM3792" s="4" t="s">
        <v>10</v>
      </c>
      <c r="AN3792" s="4" t="s">
        <v>9</v>
      </c>
      <c r="AO3792" s="4" t="s">
        <v>6</v>
      </c>
      <c r="AP3792" s="4" t="s">
        <v>8</v>
      </c>
      <c r="AQ3792" s="4" t="s">
        <v>10</v>
      </c>
      <c r="AR3792" s="4" t="s">
        <v>10</v>
      </c>
      <c r="AS3792" s="4" t="s">
        <v>9</v>
      </c>
      <c r="AT3792" s="4" t="s">
        <v>6</v>
      </c>
      <c r="AU3792" s="4" t="s">
        <v>8</v>
      </c>
      <c r="AV3792" s="4" t="s">
        <v>10</v>
      </c>
      <c r="AW3792" s="4" t="s">
        <v>10</v>
      </c>
      <c r="AX3792" s="4" t="s">
        <v>9</v>
      </c>
      <c r="AY3792" s="4" t="s">
        <v>6</v>
      </c>
      <c r="AZ3792" s="4" t="s">
        <v>8</v>
      </c>
      <c r="BA3792" s="4" t="s">
        <v>10</v>
      </c>
      <c r="BB3792" s="4" t="s">
        <v>10</v>
      </c>
      <c r="BC3792" s="4" t="s">
        <v>9</v>
      </c>
      <c r="BD3792" s="4" t="s">
        <v>6</v>
      </c>
      <c r="BE3792" s="4" t="s">
        <v>8</v>
      </c>
      <c r="BF3792" s="4" t="s">
        <v>10</v>
      </c>
      <c r="BG3792" s="4" t="s">
        <v>10</v>
      </c>
      <c r="BH3792" s="4" t="s">
        <v>9</v>
      </c>
      <c r="BI3792" s="4" t="s">
        <v>6</v>
      </c>
      <c r="BJ3792" s="4" t="s">
        <v>8</v>
      </c>
      <c r="BK3792" s="4" t="s">
        <v>10</v>
      </c>
      <c r="BL3792" s="4" t="s">
        <v>10</v>
      </c>
      <c r="BM3792" s="4" t="s">
        <v>9</v>
      </c>
      <c r="BN3792" s="4" t="s">
        <v>6</v>
      </c>
      <c r="BO3792" s="4" t="s">
        <v>8</v>
      </c>
      <c r="BP3792" s="4" t="s">
        <v>10</v>
      </c>
      <c r="BQ3792" s="4" t="s">
        <v>10</v>
      </c>
      <c r="BR3792" s="4" t="s">
        <v>9</v>
      </c>
      <c r="BS3792" s="4" t="s">
        <v>6</v>
      </c>
      <c r="BT3792" s="4" t="s">
        <v>8</v>
      </c>
      <c r="BU3792" s="4" t="s">
        <v>10</v>
      </c>
      <c r="BV3792" s="4" t="s">
        <v>10</v>
      </c>
      <c r="BW3792" s="4" t="s">
        <v>9</v>
      </c>
      <c r="BX3792" s="4" t="s">
        <v>6</v>
      </c>
      <c r="BY3792" s="4" t="s">
        <v>8</v>
      </c>
      <c r="BZ3792" s="4" t="s">
        <v>10</v>
      </c>
      <c r="CA3792" s="4" t="s">
        <v>10</v>
      </c>
      <c r="CB3792" s="4" t="s">
        <v>9</v>
      </c>
      <c r="CC3792" s="4" t="s">
        <v>6</v>
      </c>
      <c r="CD3792" s="4" t="s">
        <v>8</v>
      </c>
      <c r="CE3792" s="4" t="s">
        <v>10</v>
      </c>
      <c r="CF3792" s="4" t="s">
        <v>10</v>
      </c>
      <c r="CG3792" s="4" t="s">
        <v>9</v>
      </c>
      <c r="CH3792" s="4" t="s">
        <v>6</v>
      </c>
      <c r="CI3792" s="4" t="s">
        <v>8</v>
      </c>
      <c r="CJ3792" s="4" t="s">
        <v>10</v>
      </c>
      <c r="CK3792" s="4" t="s">
        <v>10</v>
      </c>
      <c r="CL3792" s="4" t="s">
        <v>9</v>
      </c>
      <c r="CM3792" s="4" t="s">
        <v>6</v>
      </c>
      <c r="CN3792" s="4" t="s">
        <v>8</v>
      </c>
      <c r="CO3792" s="4" t="s">
        <v>10</v>
      </c>
      <c r="CP3792" s="4" t="s">
        <v>10</v>
      </c>
      <c r="CQ3792" s="4" t="s">
        <v>9</v>
      </c>
      <c r="CR3792" s="4" t="s">
        <v>6</v>
      </c>
      <c r="CS3792" s="4" t="s">
        <v>8</v>
      </c>
      <c r="CT3792" s="4" t="s">
        <v>10</v>
      </c>
      <c r="CU3792" s="4" t="s">
        <v>10</v>
      </c>
      <c r="CV3792" s="4" t="s">
        <v>9</v>
      </c>
      <c r="CW3792" s="4" t="s">
        <v>6</v>
      </c>
      <c r="CX3792" s="4" t="s">
        <v>8</v>
      </c>
      <c r="CY3792" s="4" t="s">
        <v>10</v>
      </c>
      <c r="CZ3792" s="4" t="s">
        <v>10</v>
      </c>
      <c r="DA3792" s="4" t="s">
        <v>9</v>
      </c>
      <c r="DB3792" s="4" t="s">
        <v>6</v>
      </c>
      <c r="DC3792" s="4" t="s">
        <v>8</v>
      </c>
      <c r="DD3792" s="4" t="s">
        <v>10</v>
      </c>
      <c r="DE3792" s="4" t="s">
        <v>10</v>
      </c>
      <c r="DF3792" s="4" t="s">
        <v>9</v>
      </c>
      <c r="DG3792" s="4" t="s">
        <v>6</v>
      </c>
      <c r="DH3792" s="4" t="s">
        <v>8</v>
      </c>
      <c r="DI3792" s="4" t="s">
        <v>10</v>
      </c>
      <c r="DJ3792" s="4" t="s">
        <v>10</v>
      </c>
      <c r="DK3792" s="4" t="s">
        <v>9</v>
      </c>
      <c r="DL3792" s="4" t="s">
        <v>6</v>
      </c>
      <c r="DM3792" s="4" t="s">
        <v>8</v>
      </c>
      <c r="DN3792" s="4" t="s">
        <v>10</v>
      </c>
      <c r="DO3792" s="4" t="s">
        <v>10</v>
      </c>
      <c r="DP3792" s="4" t="s">
        <v>9</v>
      </c>
      <c r="DQ3792" s="4" t="s">
        <v>6</v>
      </c>
      <c r="DR3792" s="4" t="s">
        <v>8</v>
      </c>
      <c r="DS3792" s="4" t="s">
        <v>10</v>
      </c>
      <c r="DT3792" s="4" t="s">
        <v>10</v>
      </c>
      <c r="DU3792" s="4" t="s">
        <v>9</v>
      </c>
      <c r="DV3792" s="4" t="s">
        <v>6</v>
      </c>
      <c r="DW3792" s="4" t="s">
        <v>8</v>
      </c>
      <c r="DX3792" s="4" t="s">
        <v>10</v>
      </c>
      <c r="DY3792" s="4" t="s">
        <v>10</v>
      </c>
      <c r="DZ3792" s="4" t="s">
        <v>9</v>
      </c>
      <c r="EA3792" s="4" t="s">
        <v>6</v>
      </c>
      <c r="EB3792" s="4" t="s">
        <v>8</v>
      </c>
      <c r="EC3792" s="4" t="s">
        <v>10</v>
      </c>
      <c r="ED3792" s="4" t="s">
        <v>10</v>
      </c>
      <c r="EE3792" s="4" t="s">
        <v>9</v>
      </c>
      <c r="EF3792" s="4" t="s">
        <v>6</v>
      </c>
      <c r="EG3792" s="4" t="s">
        <v>8</v>
      </c>
      <c r="EH3792" s="4" t="s">
        <v>10</v>
      </c>
      <c r="EI3792" s="4" t="s">
        <v>10</v>
      </c>
      <c r="EJ3792" s="4" t="s">
        <v>9</v>
      </c>
      <c r="EK3792" s="4" t="s">
        <v>6</v>
      </c>
      <c r="EL3792" s="4" t="s">
        <v>8</v>
      </c>
      <c r="EM3792" s="4" t="s">
        <v>10</v>
      </c>
      <c r="EN3792" s="4" t="s">
        <v>10</v>
      </c>
      <c r="EO3792" s="4" t="s">
        <v>9</v>
      </c>
      <c r="EP3792" s="4" t="s">
        <v>6</v>
      </c>
      <c r="EQ3792" s="4" t="s">
        <v>8</v>
      </c>
      <c r="ER3792" s="4" t="s">
        <v>10</v>
      </c>
      <c r="ES3792" s="4" t="s">
        <v>10</v>
      </c>
      <c r="ET3792" s="4" t="s">
        <v>9</v>
      </c>
      <c r="EU3792" s="4" t="s">
        <v>6</v>
      </c>
      <c r="EV3792" s="4" t="s">
        <v>8</v>
      </c>
      <c r="EW3792" s="4" t="s">
        <v>10</v>
      </c>
      <c r="EX3792" s="4" t="s">
        <v>10</v>
      </c>
      <c r="EY3792" s="4" t="s">
        <v>9</v>
      </c>
      <c r="EZ3792" s="4" t="s">
        <v>6</v>
      </c>
      <c r="FA3792" s="4" t="s">
        <v>8</v>
      </c>
      <c r="FB3792" s="4" t="s">
        <v>10</v>
      </c>
      <c r="FC3792" s="4" t="s">
        <v>10</v>
      </c>
      <c r="FD3792" s="4" t="s">
        <v>9</v>
      </c>
      <c r="FE3792" s="4" t="s">
        <v>6</v>
      </c>
      <c r="FF3792" s="4" t="s">
        <v>8</v>
      </c>
      <c r="FG3792" s="4" t="s">
        <v>10</v>
      </c>
      <c r="FH3792" s="4" t="s">
        <v>10</v>
      </c>
      <c r="FI3792" s="4" t="s">
        <v>9</v>
      </c>
      <c r="FJ3792" s="4" t="s">
        <v>6</v>
      </c>
      <c r="FK3792" s="4" t="s">
        <v>8</v>
      </c>
      <c r="FL3792" s="4" t="s">
        <v>10</v>
      </c>
      <c r="FM3792" s="4" t="s">
        <v>10</v>
      </c>
      <c r="FN3792" s="4" t="s">
        <v>9</v>
      </c>
      <c r="FO3792" s="4" t="s">
        <v>6</v>
      </c>
      <c r="FP3792" s="4" t="s">
        <v>8</v>
      </c>
      <c r="FQ3792" s="4" t="s">
        <v>10</v>
      </c>
      <c r="FR3792" s="4" t="s">
        <v>10</v>
      </c>
      <c r="FS3792" s="4" t="s">
        <v>9</v>
      </c>
      <c r="FT3792" s="4" t="s">
        <v>6</v>
      </c>
      <c r="FU3792" s="4" t="s">
        <v>8</v>
      </c>
      <c r="FV3792" s="4" t="s">
        <v>10</v>
      </c>
      <c r="FW3792" s="4" t="s">
        <v>10</v>
      </c>
      <c r="FX3792" s="4" t="s">
        <v>9</v>
      </c>
      <c r="FY3792" s="4" t="s">
        <v>6</v>
      </c>
      <c r="FZ3792" s="4" t="s">
        <v>8</v>
      </c>
      <c r="GA3792" s="4" t="s">
        <v>10</v>
      </c>
      <c r="GB3792" s="4" t="s">
        <v>10</v>
      </c>
      <c r="GC3792" s="4" t="s">
        <v>9</v>
      </c>
      <c r="GD3792" s="4" t="s">
        <v>6</v>
      </c>
      <c r="GE3792" s="4" t="s">
        <v>8</v>
      </c>
      <c r="GF3792" s="4" t="s">
        <v>10</v>
      </c>
      <c r="GG3792" s="4" t="s">
        <v>10</v>
      </c>
      <c r="GH3792" s="4" t="s">
        <v>9</v>
      </c>
      <c r="GI3792" s="4" t="s">
        <v>6</v>
      </c>
      <c r="GJ3792" s="4" t="s">
        <v>8</v>
      </c>
      <c r="GK3792" s="4" t="s">
        <v>10</v>
      </c>
      <c r="GL3792" s="4" t="s">
        <v>10</v>
      </c>
      <c r="GM3792" s="4" t="s">
        <v>9</v>
      </c>
      <c r="GN3792" s="4" t="s">
        <v>6</v>
      </c>
      <c r="GO3792" s="4" t="s">
        <v>8</v>
      </c>
      <c r="GP3792" s="4" t="s">
        <v>10</v>
      </c>
      <c r="GQ3792" s="4" t="s">
        <v>10</v>
      </c>
      <c r="GR3792" s="4" t="s">
        <v>9</v>
      </c>
      <c r="GS3792" s="4" t="s">
        <v>6</v>
      </c>
      <c r="GT3792" s="4" t="s">
        <v>8</v>
      </c>
      <c r="GU3792" s="4" t="s">
        <v>10</v>
      </c>
      <c r="GV3792" s="4" t="s">
        <v>10</v>
      </c>
      <c r="GW3792" s="4" t="s">
        <v>9</v>
      </c>
      <c r="GX3792" s="4" t="s">
        <v>6</v>
      </c>
      <c r="GY3792" s="4" t="s">
        <v>8</v>
      </c>
      <c r="GZ3792" s="4" t="s">
        <v>10</v>
      </c>
      <c r="HA3792" s="4" t="s">
        <v>10</v>
      </c>
      <c r="HB3792" s="4" t="s">
        <v>9</v>
      </c>
      <c r="HC3792" s="4" t="s">
        <v>6</v>
      </c>
      <c r="HD3792" s="4" t="s">
        <v>8</v>
      </c>
      <c r="HE3792" s="4" t="s">
        <v>10</v>
      </c>
      <c r="HF3792" s="4" t="s">
        <v>10</v>
      </c>
      <c r="HG3792" s="4" t="s">
        <v>9</v>
      </c>
      <c r="HH3792" s="4" t="s">
        <v>6</v>
      </c>
      <c r="HI3792" s="4" t="s">
        <v>8</v>
      </c>
      <c r="HJ3792" s="4" t="s">
        <v>10</v>
      </c>
      <c r="HK3792" s="4" t="s">
        <v>10</v>
      </c>
      <c r="HL3792" s="4" t="s">
        <v>9</v>
      </c>
      <c r="HM3792" s="4" t="s">
        <v>6</v>
      </c>
      <c r="HN3792" s="4" t="s">
        <v>8</v>
      </c>
      <c r="HO3792" s="4" t="s">
        <v>10</v>
      </c>
      <c r="HP3792" s="4" t="s">
        <v>10</v>
      </c>
      <c r="HQ3792" s="4" t="s">
        <v>9</v>
      </c>
      <c r="HR3792" s="4" t="s">
        <v>6</v>
      </c>
      <c r="HS3792" s="4" t="s">
        <v>8</v>
      </c>
      <c r="HT3792" s="4" t="s">
        <v>10</v>
      </c>
      <c r="HU3792" s="4" t="s">
        <v>10</v>
      </c>
      <c r="HV3792" s="4" t="s">
        <v>9</v>
      </c>
      <c r="HW3792" s="4" t="s">
        <v>6</v>
      </c>
      <c r="HX3792" s="4" t="s">
        <v>8</v>
      </c>
      <c r="HY3792" s="4" t="s">
        <v>10</v>
      </c>
      <c r="HZ3792" s="4" t="s">
        <v>10</v>
      </c>
      <c r="IA3792" s="4" t="s">
        <v>9</v>
      </c>
      <c r="IB3792" s="4" t="s">
        <v>6</v>
      </c>
      <c r="IC3792" s="4" t="s">
        <v>8</v>
      </c>
      <c r="ID3792" s="4" t="s">
        <v>10</v>
      </c>
      <c r="IE3792" s="4" t="s">
        <v>10</v>
      </c>
      <c r="IF3792" s="4" t="s">
        <v>9</v>
      </c>
      <c r="IG3792" s="4" t="s">
        <v>6</v>
      </c>
      <c r="IH3792" s="4" t="s">
        <v>8</v>
      </c>
      <c r="II3792" s="4" t="s">
        <v>10</v>
      </c>
      <c r="IJ3792" s="4" t="s">
        <v>10</v>
      </c>
      <c r="IK3792" s="4" t="s">
        <v>9</v>
      </c>
      <c r="IL3792" s="4" t="s">
        <v>6</v>
      </c>
      <c r="IM3792" s="4" t="s">
        <v>8</v>
      </c>
      <c r="IN3792" s="4" t="s">
        <v>10</v>
      </c>
      <c r="IO3792" s="4" t="s">
        <v>10</v>
      </c>
      <c r="IP3792" s="4" t="s">
        <v>9</v>
      </c>
      <c r="IQ3792" s="4" t="s">
        <v>6</v>
      </c>
      <c r="IR3792" s="4" t="s">
        <v>8</v>
      </c>
    </row>
    <row r="3793" spans="1:252">
      <c r="A3793" t="n">
        <v>28976</v>
      </c>
      <c r="B3793" s="73" t="n">
        <v>257</v>
      </c>
      <c r="C3793" s="7" t="n">
        <v>3</v>
      </c>
      <c r="D3793" s="7" t="n">
        <v>65533</v>
      </c>
      <c r="E3793" s="7" t="n">
        <v>0</v>
      </c>
      <c r="F3793" s="7" t="s">
        <v>171</v>
      </c>
      <c r="G3793" s="7" t="n">
        <f t="normal" ca="1">32-LENB(INDIRECT(ADDRESS(3793,6)))</f>
        <v>0</v>
      </c>
      <c r="H3793" s="7" t="n">
        <v>3</v>
      </c>
      <c r="I3793" s="7" t="n">
        <v>65533</v>
      </c>
      <c r="J3793" s="7" t="n">
        <v>0</v>
      </c>
      <c r="K3793" s="7" t="s">
        <v>172</v>
      </c>
      <c r="L3793" s="7" t="n">
        <f t="normal" ca="1">32-LENB(INDIRECT(ADDRESS(3793,11)))</f>
        <v>0</v>
      </c>
      <c r="M3793" s="7" t="n">
        <v>3</v>
      </c>
      <c r="N3793" s="7" t="n">
        <v>65533</v>
      </c>
      <c r="O3793" s="7" t="n">
        <v>0</v>
      </c>
      <c r="P3793" s="7" t="s">
        <v>173</v>
      </c>
      <c r="Q3793" s="7" t="n">
        <f t="normal" ca="1">32-LENB(INDIRECT(ADDRESS(3793,16)))</f>
        <v>0</v>
      </c>
      <c r="R3793" s="7" t="n">
        <v>7</v>
      </c>
      <c r="S3793" s="7" t="n">
        <v>65533</v>
      </c>
      <c r="T3793" s="7" t="n">
        <v>17419</v>
      </c>
      <c r="U3793" s="7" t="s">
        <v>12</v>
      </c>
      <c r="V3793" s="7" t="n">
        <f t="normal" ca="1">32-LENB(INDIRECT(ADDRESS(3793,21)))</f>
        <v>0</v>
      </c>
      <c r="W3793" s="7" t="n">
        <v>7</v>
      </c>
      <c r="X3793" s="7" t="n">
        <v>65533</v>
      </c>
      <c r="Y3793" s="7" t="n">
        <v>52759</v>
      </c>
      <c r="Z3793" s="7" t="s">
        <v>12</v>
      </c>
      <c r="AA3793" s="7" t="n">
        <f t="normal" ca="1">32-LENB(INDIRECT(ADDRESS(3793,26)))</f>
        <v>0</v>
      </c>
      <c r="AB3793" s="7" t="n">
        <v>7</v>
      </c>
      <c r="AC3793" s="7" t="n">
        <v>65533</v>
      </c>
      <c r="AD3793" s="7" t="n">
        <v>33397</v>
      </c>
      <c r="AE3793" s="7" t="s">
        <v>12</v>
      </c>
      <c r="AF3793" s="7" t="n">
        <f t="normal" ca="1">32-LENB(INDIRECT(ADDRESS(3793,31)))</f>
        <v>0</v>
      </c>
      <c r="AG3793" s="7" t="n">
        <v>7</v>
      </c>
      <c r="AH3793" s="7" t="n">
        <v>65533</v>
      </c>
      <c r="AI3793" s="7" t="n">
        <v>33398</v>
      </c>
      <c r="AJ3793" s="7" t="s">
        <v>12</v>
      </c>
      <c r="AK3793" s="7" t="n">
        <f t="normal" ca="1">32-LENB(INDIRECT(ADDRESS(3793,36)))</f>
        <v>0</v>
      </c>
      <c r="AL3793" s="7" t="n">
        <v>7</v>
      </c>
      <c r="AM3793" s="7" t="n">
        <v>65533</v>
      </c>
      <c r="AN3793" s="7" t="n">
        <v>39382</v>
      </c>
      <c r="AO3793" s="7" t="s">
        <v>12</v>
      </c>
      <c r="AP3793" s="7" t="n">
        <f t="normal" ca="1">32-LENB(INDIRECT(ADDRESS(3793,41)))</f>
        <v>0</v>
      </c>
      <c r="AQ3793" s="7" t="n">
        <v>7</v>
      </c>
      <c r="AR3793" s="7" t="n">
        <v>65533</v>
      </c>
      <c r="AS3793" s="7" t="n">
        <v>52760</v>
      </c>
      <c r="AT3793" s="7" t="s">
        <v>12</v>
      </c>
      <c r="AU3793" s="7" t="n">
        <f t="normal" ca="1">32-LENB(INDIRECT(ADDRESS(3793,46)))</f>
        <v>0</v>
      </c>
      <c r="AV3793" s="7" t="n">
        <v>7</v>
      </c>
      <c r="AW3793" s="7" t="n">
        <v>65533</v>
      </c>
      <c r="AX3793" s="7" t="n">
        <v>52761</v>
      </c>
      <c r="AY3793" s="7" t="s">
        <v>12</v>
      </c>
      <c r="AZ3793" s="7" t="n">
        <f t="normal" ca="1">32-LENB(INDIRECT(ADDRESS(3793,51)))</f>
        <v>0</v>
      </c>
      <c r="BA3793" s="7" t="n">
        <v>7</v>
      </c>
      <c r="BB3793" s="7" t="n">
        <v>65533</v>
      </c>
      <c r="BC3793" s="7" t="n">
        <v>39383</v>
      </c>
      <c r="BD3793" s="7" t="s">
        <v>12</v>
      </c>
      <c r="BE3793" s="7" t="n">
        <f t="normal" ca="1">32-LENB(INDIRECT(ADDRESS(3793,56)))</f>
        <v>0</v>
      </c>
      <c r="BF3793" s="7" t="n">
        <v>7</v>
      </c>
      <c r="BG3793" s="7" t="n">
        <v>65533</v>
      </c>
      <c r="BH3793" s="7" t="n">
        <v>33399</v>
      </c>
      <c r="BI3793" s="7" t="s">
        <v>12</v>
      </c>
      <c r="BJ3793" s="7" t="n">
        <f t="normal" ca="1">32-LENB(INDIRECT(ADDRESS(3793,61)))</f>
        <v>0</v>
      </c>
      <c r="BK3793" s="7" t="n">
        <v>7</v>
      </c>
      <c r="BL3793" s="7" t="n">
        <v>65533</v>
      </c>
      <c r="BM3793" s="7" t="n">
        <v>33400</v>
      </c>
      <c r="BN3793" s="7" t="s">
        <v>12</v>
      </c>
      <c r="BO3793" s="7" t="n">
        <f t="normal" ca="1">32-LENB(INDIRECT(ADDRESS(3793,66)))</f>
        <v>0</v>
      </c>
      <c r="BP3793" s="7" t="n">
        <v>7</v>
      </c>
      <c r="BQ3793" s="7" t="n">
        <v>65533</v>
      </c>
      <c r="BR3793" s="7" t="n">
        <v>17420</v>
      </c>
      <c r="BS3793" s="7" t="s">
        <v>12</v>
      </c>
      <c r="BT3793" s="7" t="n">
        <f t="normal" ca="1">32-LENB(INDIRECT(ADDRESS(3793,71)))</f>
        <v>0</v>
      </c>
      <c r="BU3793" s="7" t="n">
        <v>7</v>
      </c>
      <c r="BV3793" s="7" t="n">
        <v>65533</v>
      </c>
      <c r="BW3793" s="7" t="n">
        <v>17421</v>
      </c>
      <c r="BX3793" s="7" t="s">
        <v>12</v>
      </c>
      <c r="BY3793" s="7" t="n">
        <f t="normal" ca="1">32-LENB(INDIRECT(ADDRESS(3793,76)))</f>
        <v>0</v>
      </c>
      <c r="BZ3793" s="7" t="n">
        <v>7</v>
      </c>
      <c r="CA3793" s="7" t="n">
        <v>65533</v>
      </c>
      <c r="CB3793" s="7" t="n">
        <v>33401</v>
      </c>
      <c r="CC3793" s="7" t="s">
        <v>12</v>
      </c>
      <c r="CD3793" s="7" t="n">
        <f t="normal" ca="1">32-LENB(INDIRECT(ADDRESS(3793,81)))</f>
        <v>0</v>
      </c>
      <c r="CE3793" s="7" t="n">
        <v>7</v>
      </c>
      <c r="CF3793" s="7" t="n">
        <v>65533</v>
      </c>
      <c r="CG3793" s="7" t="n">
        <v>33402</v>
      </c>
      <c r="CH3793" s="7" t="s">
        <v>12</v>
      </c>
      <c r="CI3793" s="7" t="n">
        <f t="normal" ca="1">32-LENB(INDIRECT(ADDRESS(3793,86)))</f>
        <v>0</v>
      </c>
      <c r="CJ3793" s="7" t="n">
        <v>7</v>
      </c>
      <c r="CK3793" s="7" t="n">
        <v>65533</v>
      </c>
      <c r="CL3793" s="7" t="n">
        <v>17422</v>
      </c>
      <c r="CM3793" s="7" t="s">
        <v>12</v>
      </c>
      <c r="CN3793" s="7" t="n">
        <f t="normal" ca="1">32-LENB(INDIRECT(ADDRESS(3793,91)))</f>
        <v>0</v>
      </c>
      <c r="CO3793" s="7" t="n">
        <v>7</v>
      </c>
      <c r="CP3793" s="7" t="n">
        <v>65533</v>
      </c>
      <c r="CQ3793" s="7" t="n">
        <v>17423</v>
      </c>
      <c r="CR3793" s="7" t="s">
        <v>12</v>
      </c>
      <c r="CS3793" s="7" t="n">
        <f t="normal" ca="1">32-LENB(INDIRECT(ADDRESS(3793,96)))</f>
        <v>0</v>
      </c>
      <c r="CT3793" s="7" t="n">
        <v>7</v>
      </c>
      <c r="CU3793" s="7" t="n">
        <v>65533</v>
      </c>
      <c r="CV3793" s="7" t="n">
        <v>33403</v>
      </c>
      <c r="CW3793" s="7" t="s">
        <v>12</v>
      </c>
      <c r="CX3793" s="7" t="n">
        <f t="normal" ca="1">32-LENB(INDIRECT(ADDRESS(3793,101)))</f>
        <v>0</v>
      </c>
      <c r="CY3793" s="7" t="n">
        <v>7</v>
      </c>
      <c r="CZ3793" s="7" t="n">
        <v>65533</v>
      </c>
      <c r="DA3793" s="7" t="n">
        <v>17424</v>
      </c>
      <c r="DB3793" s="7" t="s">
        <v>12</v>
      </c>
      <c r="DC3793" s="7" t="n">
        <f t="normal" ca="1">32-LENB(INDIRECT(ADDRESS(3793,106)))</f>
        <v>0</v>
      </c>
      <c r="DD3793" s="7" t="n">
        <v>7</v>
      </c>
      <c r="DE3793" s="7" t="n">
        <v>65533</v>
      </c>
      <c r="DF3793" s="7" t="n">
        <v>52762</v>
      </c>
      <c r="DG3793" s="7" t="s">
        <v>12</v>
      </c>
      <c r="DH3793" s="7" t="n">
        <f t="normal" ca="1">32-LENB(INDIRECT(ADDRESS(3793,111)))</f>
        <v>0</v>
      </c>
      <c r="DI3793" s="7" t="n">
        <v>7</v>
      </c>
      <c r="DJ3793" s="7" t="n">
        <v>65533</v>
      </c>
      <c r="DK3793" s="7" t="n">
        <v>39384</v>
      </c>
      <c r="DL3793" s="7" t="s">
        <v>12</v>
      </c>
      <c r="DM3793" s="7" t="n">
        <f t="normal" ca="1">32-LENB(INDIRECT(ADDRESS(3793,116)))</f>
        <v>0</v>
      </c>
      <c r="DN3793" s="7" t="n">
        <v>7</v>
      </c>
      <c r="DO3793" s="7" t="n">
        <v>65533</v>
      </c>
      <c r="DP3793" s="7" t="n">
        <v>39385</v>
      </c>
      <c r="DQ3793" s="7" t="s">
        <v>12</v>
      </c>
      <c r="DR3793" s="7" t="n">
        <f t="normal" ca="1">32-LENB(INDIRECT(ADDRESS(3793,121)))</f>
        <v>0</v>
      </c>
      <c r="DS3793" s="7" t="n">
        <v>7</v>
      </c>
      <c r="DT3793" s="7" t="n">
        <v>65533</v>
      </c>
      <c r="DU3793" s="7" t="n">
        <v>33404</v>
      </c>
      <c r="DV3793" s="7" t="s">
        <v>12</v>
      </c>
      <c r="DW3793" s="7" t="n">
        <f t="normal" ca="1">32-LENB(INDIRECT(ADDRESS(3793,126)))</f>
        <v>0</v>
      </c>
      <c r="DX3793" s="7" t="n">
        <v>7</v>
      </c>
      <c r="DY3793" s="7" t="n">
        <v>65533</v>
      </c>
      <c r="DZ3793" s="7" t="n">
        <v>33405</v>
      </c>
      <c r="EA3793" s="7" t="s">
        <v>12</v>
      </c>
      <c r="EB3793" s="7" t="n">
        <f t="normal" ca="1">32-LENB(INDIRECT(ADDRESS(3793,131)))</f>
        <v>0</v>
      </c>
      <c r="EC3793" s="7" t="n">
        <v>7</v>
      </c>
      <c r="ED3793" s="7" t="n">
        <v>65533</v>
      </c>
      <c r="EE3793" s="7" t="n">
        <v>33406</v>
      </c>
      <c r="EF3793" s="7" t="s">
        <v>12</v>
      </c>
      <c r="EG3793" s="7" t="n">
        <f t="normal" ca="1">32-LENB(INDIRECT(ADDRESS(3793,136)))</f>
        <v>0</v>
      </c>
      <c r="EH3793" s="7" t="n">
        <v>7</v>
      </c>
      <c r="EI3793" s="7" t="n">
        <v>65533</v>
      </c>
      <c r="EJ3793" s="7" t="n">
        <v>39386</v>
      </c>
      <c r="EK3793" s="7" t="s">
        <v>12</v>
      </c>
      <c r="EL3793" s="7" t="n">
        <f t="normal" ca="1">32-LENB(INDIRECT(ADDRESS(3793,141)))</f>
        <v>0</v>
      </c>
      <c r="EM3793" s="7" t="n">
        <v>7</v>
      </c>
      <c r="EN3793" s="7" t="n">
        <v>65533</v>
      </c>
      <c r="EO3793" s="7" t="n">
        <v>17425</v>
      </c>
      <c r="EP3793" s="7" t="s">
        <v>12</v>
      </c>
      <c r="EQ3793" s="7" t="n">
        <f t="normal" ca="1">32-LENB(INDIRECT(ADDRESS(3793,146)))</f>
        <v>0</v>
      </c>
      <c r="ER3793" s="7" t="n">
        <v>7</v>
      </c>
      <c r="ES3793" s="7" t="n">
        <v>65533</v>
      </c>
      <c r="ET3793" s="7" t="n">
        <v>52763</v>
      </c>
      <c r="EU3793" s="7" t="s">
        <v>12</v>
      </c>
      <c r="EV3793" s="7" t="n">
        <f t="normal" ca="1">32-LENB(INDIRECT(ADDRESS(3793,151)))</f>
        <v>0</v>
      </c>
      <c r="EW3793" s="7" t="n">
        <v>7</v>
      </c>
      <c r="EX3793" s="7" t="n">
        <v>65533</v>
      </c>
      <c r="EY3793" s="7" t="n">
        <v>52764</v>
      </c>
      <c r="EZ3793" s="7" t="s">
        <v>12</v>
      </c>
      <c r="FA3793" s="7" t="n">
        <f t="normal" ca="1">32-LENB(INDIRECT(ADDRESS(3793,156)))</f>
        <v>0</v>
      </c>
      <c r="FB3793" s="7" t="n">
        <v>7</v>
      </c>
      <c r="FC3793" s="7" t="n">
        <v>65533</v>
      </c>
      <c r="FD3793" s="7" t="n">
        <v>33407</v>
      </c>
      <c r="FE3793" s="7" t="s">
        <v>12</v>
      </c>
      <c r="FF3793" s="7" t="n">
        <f t="normal" ca="1">32-LENB(INDIRECT(ADDRESS(3793,161)))</f>
        <v>0</v>
      </c>
      <c r="FG3793" s="7" t="n">
        <v>7</v>
      </c>
      <c r="FH3793" s="7" t="n">
        <v>65533</v>
      </c>
      <c r="FI3793" s="7" t="n">
        <v>39387</v>
      </c>
      <c r="FJ3793" s="7" t="s">
        <v>12</v>
      </c>
      <c r="FK3793" s="7" t="n">
        <f t="normal" ca="1">32-LENB(INDIRECT(ADDRESS(3793,166)))</f>
        <v>0</v>
      </c>
      <c r="FL3793" s="7" t="n">
        <v>7</v>
      </c>
      <c r="FM3793" s="7" t="n">
        <v>65533</v>
      </c>
      <c r="FN3793" s="7" t="n">
        <v>39388</v>
      </c>
      <c r="FO3793" s="7" t="s">
        <v>12</v>
      </c>
      <c r="FP3793" s="7" t="n">
        <f t="normal" ca="1">32-LENB(INDIRECT(ADDRESS(3793,171)))</f>
        <v>0</v>
      </c>
      <c r="FQ3793" s="7" t="n">
        <v>7</v>
      </c>
      <c r="FR3793" s="7" t="n">
        <v>65533</v>
      </c>
      <c r="FS3793" s="7" t="n">
        <v>52765</v>
      </c>
      <c r="FT3793" s="7" t="s">
        <v>12</v>
      </c>
      <c r="FU3793" s="7" t="n">
        <f t="normal" ca="1">32-LENB(INDIRECT(ADDRESS(3793,176)))</f>
        <v>0</v>
      </c>
      <c r="FV3793" s="7" t="n">
        <v>4</v>
      </c>
      <c r="FW3793" s="7" t="n">
        <v>65533</v>
      </c>
      <c r="FX3793" s="7" t="n">
        <v>4515</v>
      </c>
      <c r="FY3793" s="7" t="s">
        <v>12</v>
      </c>
      <c r="FZ3793" s="7" t="n">
        <f t="normal" ca="1">32-LENB(INDIRECT(ADDRESS(3793,181)))</f>
        <v>0</v>
      </c>
      <c r="GA3793" s="7" t="n">
        <v>7</v>
      </c>
      <c r="GB3793" s="7" t="n">
        <v>65533</v>
      </c>
      <c r="GC3793" s="7" t="n">
        <v>39389</v>
      </c>
      <c r="GD3793" s="7" t="s">
        <v>12</v>
      </c>
      <c r="GE3793" s="7" t="n">
        <f t="normal" ca="1">32-LENB(INDIRECT(ADDRESS(3793,186)))</f>
        <v>0</v>
      </c>
      <c r="GF3793" s="7" t="n">
        <v>7</v>
      </c>
      <c r="GG3793" s="7" t="n">
        <v>65533</v>
      </c>
      <c r="GH3793" s="7" t="n">
        <v>33408</v>
      </c>
      <c r="GI3793" s="7" t="s">
        <v>12</v>
      </c>
      <c r="GJ3793" s="7" t="n">
        <f t="normal" ca="1">32-LENB(INDIRECT(ADDRESS(3793,191)))</f>
        <v>0</v>
      </c>
      <c r="GK3793" s="7" t="n">
        <v>7</v>
      </c>
      <c r="GL3793" s="7" t="n">
        <v>65533</v>
      </c>
      <c r="GM3793" s="7" t="n">
        <v>17426</v>
      </c>
      <c r="GN3793" s="7" t="s">
        <v>12</v>
      </c>
      <c r="GO3793" s="7" t="n">
        <f t="normal" ca="1">32-LENB(INDIRECT(ADDRESS(3793,196)))</f>
        <v>0</v>
      </c>
      <c r="GP3793" s="7" t="n">
        <v>7</v>
      </c>
      <c r="GQ3793" s="7" t="n">
        <v>65533</v>
      </c>
      <c r="GR3793" s="7" t="n">
        <v>52766</v>
      </c>
      <c r="GS3793" s="7" t="s">
        <v>12</v>
      </c>
      <c r="GT3793" s="7" t="n">
        <f t="normal" ca="1">32-LENB(INDIRECT(ADDRESS(3793,201)))</f>
        <v>0</v>
      </c>
      <c r="GU3793" s="7" t="n">
        <v>7</v>
      </c>
      <c r="GV3793" s="7" t="n">
        <v>65533</v>
      </c>
      <c r="GW3793" s="7" t="n">
        <v>52767</v>
      </c>
      <c r="GX3793" s="7" t="s">
        <v>12</v>
      </c>
      <c r="GY3793" s="7" t="n">
        <f t="normal" ca="1">32-LENB(INDIRECT(ADDRESS(3793,206)))</f>
        <v>0</v>
      </c>
      <c r="GZ3793" s="7" t="n">
        <v>7</v>
      </c>
      <c r="HA3793" s="7" t="n">
        <v>65533</v>
      </c>
      <c r="HB3793" s="7" t="n">
        <v>52768</v>
      </c>
      <c r="HC3793" s="7" t="s">
        <v>12</v>
      </c>
      <c r="HD3793" s="7" t="n">
        <f t="normal" ca="1">32-LENB(INDIRECT(ADDRESS(3793,211)))</f>
        <v>0</v>
      </c>
      <c r="HE3793" s="7" t="n">
        <v>7</v>
      </c>
      <c r="HF3793" s="7" t="n">
        <v>65533</v>
      </c>
      <c r="HG3793" s="7" t="n">
        <v>39390</v>
      </c>
      <c r="HH3793" s="7" t="s">
        <v>12</v>
      </c>
      <c r="HI3793" s="7" t="n">
        <f t="normal" ca="1">32-LENB(INDIRECT(ADDRESS(3793,216)))</f>
        <v>0</v>
      </c>
      <c r="HJ3793" s="7" t="n">
        <v>7</v>
      </c>
      <c r="HK3793" s="7" t="n">
        <v>65533</v>
      </c>
      <c r="HL3793" s="7" t="n">
        <v>33409</v>
      </c>
      <c r="HM3793" s="7" t="s">
        <v>12</v>
      </c>
      <c r="HN3793" s="7" t="n">
        <f t="normal" ca="1">32-LENB(INDIRECT(ADDRESS(3793,221)))</f>
        <v>0</v>
      </c>
      <c r="HO3793" s="7" t="n">
        <v>7</v>
      </c>
      <c r="HP3793" s="7" t="n">
        <v>65533</v>
      </c>
      <c r="HQ3793" s="7" t="n">
        <v>17427</v>
      </c>
      <c r="HR3793" s="7" t="s">
        <v>12</v>
      </c>
      <c r="HS3793" s="7" t="n">
        <f t="normal" ca="1">32-LENB(INDIRECT(ADDRESS(3793,226)))</f>
        <v>0</v>
      </c>
      <c r="HT3793" s="7" t="n">
        <v>7</v>
      </c>
      <c r="HU3793" s="7" t="n">
        <v>65533</v>
      </c>
      <c r="HV3793" s="7" t="n">
        <v>52769</v>
      </c>
      <c r="HW3793" s="7" t="s">
        <v>12</v>
      </c>
      <c r="HX3793" s="7" t="n">
        <f t="normal" ca="1">32-LENB(INDIRECT(ADDRESS(3793,231)))</f>
        <v>0</v>
      </c>
      <c r="HY3793" s="7" t="n">
        <v>4</v>
      </c>
      <c r="HZ3793" s="7" t="n">
        <v>65533</v>
      </c>
      <c r="IA3793" s="7" t="n">
        <v>1901</v>
      </c>
      <c r="IB3793" s="7" t="s">
        <v>12</v>
      </c>
      <c r="IC3793" s="7" t="n">
        <f t="normal" ca="1">32-LENB(INDIRECT(ADDRESS(3793,236)))</f>
        <v>0</v>
      </c>
      <c r="ID3793" s="7" t="n">
        <v>4</v>
      </c>
      <c r="IE3793" s="7" t="n">
        <v>65533</v>
      </c>
      <c r="IF3793" s="7" t="n">
        <v>4020</v>
      </c>
      <c r="IG3793" s="7" t="s">
        <v>12</v>
      </c>
      <c r="IH3793" s="7" t="n">
        <f t="normal" ca="1">32-LENB(INDIRECT(ADDRESS(3793,241)))</f>
        <v>0</v>
      </c>
      <c r="II3793" s="7" t="n">
        <v>7</v>
      </c>
      <c r="IJ3793" s="7" t="n">
        <v>65533</v>
      </c>
      <c r="IK3793" s="7" t="n">
        <v>52770</v>
      </c>
      <c r="IL3793" s="7" t="s">
        <v>12</v>
      </c>
      <c r="IM3793" s="7" t="n">
        <f t="normal" ca="1">32-LENB(INDIRECT(ADDRESS(3793,246)))</f>
        <v>0</v>
      </c>
      <c r="IN3793" s="7" t="n">
        <v>0</v>
      </c>
      <c r="IO3793" s="7" t="n">
        <v>65533</v>
      </c>
      <c r="IP3793" s="7" t="n">
        <v>0</v>
      </c>
      <c r="IQ3793" s="7" t="s">
        <v>12</v>
      </c>
      <c r="IR3793" s="7" t="n">
        <f t="normal" ca="1">32-LENB(INDIRECT(ADDRESS(3793,251)))</f>
        <v>0</v>
      </c>
    </row>
    <row r="3794" spans="1:252">
      <c r="A3794" t="s">
        <v>4</v>
      </c>
      <c r="B3794" s="4" t="s">
        <v>5</v>
      </c>
    </row>
    <row r="3795" spans="1:252">
      <c r="A3795" t="n">
        <v>30976</v>
      </c>
      <c r="B3795" s="5" t="n">
        <v>1</v>
      </c>
    </row>
    <row r="3796" spans="1:252" s="3" customFormat="1" customHeight="0">
      <c r="A3796" s="3" t="s">
        <v>2</v>
      </c>
      <c r="B3796" s="3" t="s">
        <v>318</v>
      </c>
    </row>
    <row r="3797" spans="1:252">
      <c r="A3797" t="s">
        <v>4</v>
      </c>
      <c r="B3797" s="4" t="s">
        <v>5</v>
      </c>
      <c r="C3797" s="4" t="s">
        <v>10</v>
      </c>
      <c r="D3797" s="4" t="s">
        <v>10</v>
      </c>
      <c r="E3797" s="4" t="s">
        <v>9</v>
      </c>
      <c r="F3797" s="4" t="s">
        <v>6</v>
      </c>
      <c r="G3797" s="4" t="s">
        <v>8</v>
      </c>
      <c r="H3797" s="4" t="s">
        <v>10</v>
      </c>
      <c r="I3797" s="4" t="s">
        <v>10</v>
      </c>
      <c r="J3797" s="4" t="s">
        <v>9</v>
      </c>
      <c r="K3797" s="4" t="s">
        <v>6</v>
      </c>
      <c r="L3797" s="4" t="s">
        <v>8</v>
      </c>
      <c r="M3797" s="4" t="s">
        <v>10</v>
      </c>
      <c r="N3797" s="4" t="s">
        <v>10</v>
      </c>
      <c r="O3797" s="4" t="s">
        <v>9</v>
      </c>
      <c r="P3797" s="4" t="s">
        <v>6</v>
      </c>
      <c r="Q3797" s="4" t="s">
        <v>8</v>
      </c>
      <c r="R3797" s="4" t="s">
        <v>10</v>
      </c>
      <c r="S3797" s="4" t="s">
        <v>10</v>
      </c>
      <c r="T3797" s="4" t="s">
        <v>9</v>
      </c>
      <c r="U3797" s="4" t="s">
        <v>6</v>
      </c>
      <c r="V3797" s="4" t="s">
        <v>8</v>
      </c>
      <c r="W3797" s="4" t="s">
        <v>10</v>
      </c>
      <c r="X3797" s="4" t="s">
        <v>10</v>
      </c>
      <c r="Y3797" s="4" t="s">
        <v>9</v>
      </c>
      <c r="Z3797" s="4" t="s">
        <v>6</v>
      </c>
      <c r="AA3797" s="4" t="s">
        <v>8</v>
      </c>
      <c r="AB3797" s="4" t="s">
        <v>10</v>
      </c>
      <c r="AC3797" s="4" t="s">
        <v>10</v>
      </c>
      <c r="AD3797" s="4" t="s">
        <v>9</v>
      </c>
      <c r="AE3797" s="4" t="s">
        <v>6</v>
      </c>
      <c r="AF3797" s="4" t="s">
        <v>8</v>
      </c>
      <c r="AG3797" s="4" t="s">
        <v>10</v>
      </c>
      <c r="AH3797" s="4" t="s">
        <v>10</v>
      </c>
      <c r="AI3797" s="4" t="s">
        <v>9</v>
      </c>
      <c r="AJ3797" s="4" t="s">
        <v>6</v>
      </c>
      <c r="AK3797" s="4" t="s">
        <v>8</v>
      </c>
      <c r="AL3797" s="4" t="s">
        <v>10</v>
      </c>
      <c r="AM3797" s="4" t="s">
        <v>10</v>
      </c>
      <c r="AN3797" s="4" t="s">
        <v>9</v>
      </c>
      <c r="AO3797" s="4" t="s">
        <v>6</v>
      </c>
      <c r="AP3797" s="4" t="s">
        <v>8</v>
      </c>
      <c r="AQ3797" s="4" t="s">
        <v>10</v>
      </c>
      <c r="AR3797" s="4" t="s">
        <v>10</v>
      </c>
      <c r="AS3797" s="4" t="s">
        <v>9</v>
      </c>
      <c r="AT3797" s="4" t="s">
        <v>6</v>
      </c>
      <c r="AU3797" s="4" t="s">
        <v>8</v>
      </c>
      <c r="AV3797" s="4" t="s">
        <v>10</v>
      </c>
      <c r="AW3797" s="4" t="s">
        <v>10</v>
      </c>
      <c r="AX3797" s="4" t="s">
        <v>9</v>
      </c>
      <c r="AY3797" s="4" t="s">
        <v>6</v>
      </c>
      <c r="AZ3797" s="4" t="s">
        <v>8</v>
      </c>
      <c r="BA3797" s="4" t="s">
        <v>10</v>
      </c>
      <c r="BB3797" s="4" t="s">
        <v>10</v>
      </c>
      <c r="BC3797" s="4" t="s">
        <v>9</v>
      </c>
      <c r="BD3797" s="4" t="s">
        <v>6</v>
      </c>
      <c r="BE3797" s="4" t="s">
        <v>8</v>
      </c>
      <c r="BF3797" s="4" t="s">
        <v>10</v>
      </c>
      <c r="BG3797" s="4" t="s">
        <v>10</v>
      </c>
      <c r="BH3797" s="4" t="s">
        <v>9</v>
      </c>
      <c r="BI3797" s="4" t="s">
        <v>6</v>
      </c>
      <c r="BJ3797" s="4" t="s">
        <v>8</v>
      </c>
      <c r="BK3797" s="4" t="s">
        <v>10</v>
      </c>
      <c r="BL3797" s="4" t="s">
        <v>10</v>
      </c>
      <c r="BM3797" s="4" t="s">
        <v>9</v>
      </c>
      <c r="BN3797" s="4" t="s">
        <v>6</v>
      </c>
      <c r="BO3797" s="4" t="s">
        <v>8</v>
      </c>
      <c r="BP3797" s="4" t="s">
        <v>10</v>
      </c>
      <c r="BQ3797" s="4" t="s">
        <v>10</v>
      </c>
      <c r="BR3797" s="4" t="s">
        <v>9</v>
      </c>
      <c r="BS3797" s="4" t="s">
        <v>6</v>
      </c>
      <c r="BT3797" s="4" t="s">
        <v>8</v>
      </c>
      <c r="BU3797" s="4" t="s">
        <v>10</v>
      </c>
      <c r="BV3797" s="4" t="s">
        <v>10</v>
      </c>
      <c r="BW3797" s="4" t="s">
        <v>9</v>
      </c>
      <c r="BX3797" s="4" t="s">
        <v>6</v>
      </c>
      <c r="BY3797" s="4" t="s">
        <v>8</v>
      </c>
      <c r="BZ3797" s="4" t="s">
        <v>10</v>
      </c>
      <c r="CA3797" s="4" t="s">
        <v>10</v>
      </c>
      <c r="CB3797" s="4" t="s">
        <v>9</v>
      </c>
      <c r="CC3797" s="4" t="s">
        <v>6</v>
      </c>
      <c r="CD3797" s="4" t="s">
        <v>8</v>
      </c>
      <c r="CE3797" s="4" t="s">
        <v>10</v>
      </c>
      <c r="CF3797" s="4" t="s">
        <v>10</v>
      </c>
      <c r="CG3797" s="4" t="s">
        <v>9</v>
      </c>
      <c r="CH3797" s="4" t="s">
        <v>6</v>
      </c>
      <c r="CI3797" s="4" t="s">
        <v>8</v>
      </c>
      <c r="CJ3797" s="4" t="s">
        <v>10</v>
      </c>
      <c r="CK3797" s="4" t="s">
        <v>10</v>
      </c>
      <c r="CL3797" s="4" t="s">
        <v>9</v>
      </c>
      <c r="CM3797" s="4" t="s">
        <v>6</v>
      </c>
      <c r="CN3797" s="4" t="s">
        <v>8</v>
      </c>
      <c r="CO3797" s="4" t="s">
        <v>10</v>
      </c>
      <c r="CP3797" s="4" t="s">
        <v>10</v>
      </c>
      <c r="CQ3797" s="4" t="s">
        <v>9</v>
      </c>
      <c r="CR3797" s="4" t="s">
        <v>6</v>
      </c>
      <c r="CS3797" s="4" t="s">
        <v>8</v>
      </c>
      <c r="CT3797" s="4" t="s">
        <v>10</v>
      </c>
      <c r="CU3797" s="4" t="s">
        <v>10</v>
      </c>
      <c r="CV3797" s="4" t="s">
        <v>9</v>
      </c>
      <c r="CW3797" s="4" t="s">
        <v>6</v>
      </c>
      <c r="CX3797" s="4" t="s">
        <v>8</v>
      </c>
      <c r="CY3797" s="4" t="s">
        <v>10</v>
      </c>
      <c r="CZ3797" s="4" t="s">
        <v>10</v>
      </c>
      <c r="DA3797" s="4" t="s">
        <v>9</v>
      </c>
      <c r="DB3797" s="4" t="s">
        <v>6</v>
      </c>
      <c r="DC3797" s="4" t="s">
        <v>8</v>
      </c>
      <c r="DD3797" s="4" t="s">
        <v>10</v>
      </c>
      <c r="DE3797" s="4" t="s">
        <v>10</v>
      </c>
      <c r="DF3797" s="4" t="s">
        <v>9</v>
      </c>
      <c r="DG3797" s="4" t="s">
        <v>6</v>
      </c>
      <c r="DH3797" s="4" t="s">
        <v>8</v>
      </c>
      <c r="DI3797" s="4" t="s">
        <v>10</v>
      </c>
      <c r="DJ3797" s="4" t="s">
        <v>10</v>
      </c>
      <c r="DK3797" s="4" t="s">
        <v>9</v>
      </c>
      <c r="DL3797" s="4" t="s">
        <v>6</v>
      </c>
      <c r="DM3797" s="4" t="s">
        <v>8</v>
      </c>
    </row>
    <row r="3798" spans="1:252">
      <c r="A3798" t="n">
        <v>30992</v>
      </c>
      <c r="B3798" s="73" t="n">
        <v>257</v>
      </c>
      <c r="C3798" s="7" t="n">
        <v>3</v>
      </c>
      <c r="D3798" s="7" t="n">
        <v>65533</v>
      </c>
      <c r="E3798" s="7" t="n">
        <v>0</v>
      </c>
      <c r="F3798" s="7" t="s">
        <v>260</v>
      </c>
      <c r="G3798" s="7" t="n">
        <f t="normal" ca="1">32-LENB(INDIRECT(ADDRESS(3798,6)))</f>
        <v>0</v>
      </c>
      <c r="H3798" s="7" t="n">
        <v>3</v>
      </c>
      <c r="I3798" s="7" t="n">
        <v>65533</v>
      </c>
      <c r="J3798" s="7" t="n">
        <v>0</v>
      </c>
      <c r="K3798" s="7" t="s">
        <v>261</v>
      </c>
      <c r="L3798" s="7" t="n">
        <f t="normal" ca="1">32-LENB(INDIRECT(ADDRESS(3798,11)))</f>
        <v>0</v>
      </c>
      <c r="M3798" s="7" t="n">
        <v>4</v>
      </c>
      <c r="N3798" s="7" t="n">
        <v>65533</v>
      </c>
      <c r="O3798" s="7" t="n">
        <v>4515</v>
      </c>
      <c r="P3798" s="7" t="s">
        <v>12</v>
      </c>
      <c r="Q3798" s="7" t="n">
        <f t="normal" ca="1">32-LENB(INDIRECT(ADDRESS(3798,16)))</f>
        <v>0</v>
      </c>
      <c r="R3798" s="7" t="n">
        <v>7</v>
      </c>
      <c r="S3798" s="7" t="n">
        <v>65533</v>
      </c>
      <c r="T3798" s="7" t="n">
        <v>39391</v>
      </c>
      <c r="U3798" s="7" t="s">
        <v>12</v>
      </c>
      <c r="V3798" s="7" t="n">
        <f t="normal" ca="1">32-LENB(INDIRECT(ADDRESS(3798,21)))</f>
        <v>0</v>
      </c>
      <c r="W3798" s="7" t="n">
        <v>7</v>
      </c>
      <c r="X3798" s="7" t="n">
        <v>65533</v>
      </c>
      <c r="Y3798" s="7" t="n">
        <v>33410</v>
      </c>
      <c r="Z3798" s="7" t="s">
        <v>12</v>
      </c>
      <c r="AA3798" s="7" t="n">
        <f t="normal" ca="1">32-LENB(INDIRECT(ADDRESS(3798,26)))</f>
        <v>0</v>
      </c>
      <c r="AB3798" s="7" t="n">
        <v>7</v>
      </c>
      <c r="AC3798" s="7" t="n">
        <v>65533</v>
      </c>
      <c r="AD3798" s="7" t="n">
        <v>33411</v>
      </c>
      <c r="AE3798" s="7" t="s">
        <v>12</v>
      </c>
      <c r="AF3798" s="7" t="n">
        <f t="normal" ca="1">32-LENB(INDIRECT(ADDRESS(3798,31)))</f>
        <v>0</v>
      </c>
      <c r="AG3798" s="7" t="n">
        <v>7</v>
      </c>
      <c r="AH3798" s="7" t="n">
        <v>65533</v>
      </c>
      <c r="AI3798" s="7" t="n">
        <v>17428</v>
      </c>
      <c r="AJ3798" s="7" t="s">
        <v>12</v>
      </c>
      <c r="AK3798" s="7" t="n">
        <f t="normal" ca="1">32-LENB(INDIRECT(ADDRESS(3798,36)))</f>
        <v>0</v>
      </c>
      <c r="AL3798" s="7" t="n">
        <v>7</v>
      </c>
      <c r="AM3798" s="7" t="n">
        <v>65533</v>
      </c>
      <c r="AN3798" s="7" t="n">
        <v>52771</v>
      </c>
      <c r="AO3798" s="7" t="s">
        <v>12</v>
      </c>
      <c r="AP3798" s="7" t="n">
        <f t="normal" ca="1">32-LENB(INDIRECT(ADDRESS(3798,41)))</f>
        <v>0</v>
      </c>
      <c r="AQ3798" s="7" t="n">
        <v>7</v>
      </c>
      <c r="AR3798" s="7" t="n">
        <v>65533</v>
      </c>
      <c r="AS3798" s="7" t="n">
        <v>17429</v>
      </c>
      <c r="AT3798" s="7" t="s">
        <v>12</v>
      </c>
      <c r="AU3798" s="7" t="n">
        <f t="normal" ca="1">32-LENB(INDIRECT(ADDRESS(3798,46)))</f>
        <v>0</v>
      </c>
      <c r="AV3798" s="7" t="n">
        <v>4</v>
      </c>
      <c r="AW3798" s="7" t="n">
        <v>65533</v>
      </c>
      <c r="AX3798" s="7" t="n">
        <v>2000</v>
      </c>
      <c r="AY3798" s="7" t="s">
        <v>12</v>
      </c>
      <c r="AZ3798" s="7" t="n">
        <f t="normal" ca="1">32-LENB(INDIRECT(ADDRESS(3798,51)))</f>
        <v>0</v>
      </c>
      <c r="BA3798" s="7" t="n">
        <v>7</v>
      </c>
      <c r="BB3798" s="7" t="n">
        <v>65533</v>
      </c>
      <c r="BC3798" s="7" t="n">
        <v>17430</v>
      </c>
      <c r="BD3798" s="7" t="s">
        <v>12</v>
      </c>
      <c r="BE3798" s="7" t="n">
        <f t="normal" ca="1">32-LENB(INDIRECT(ADDRESS(3798,56)))</f>
        <v>0</v>
      </c>
      <c r="BF3798" s="7" t="n">
        <v>4</v>
      </c>
      <c r="BG3798" s="7" t="n">
        <v>65533</v>
      </c>
      <c r="BH3798" s="7" t="n">
        <v>2032</v>
      </c>
      <c r="BI3798" s="7" t="s">
        <v>12</v>
      </c>
      <c r="BJ3798" s="7" t="n">
        <f t="normal" ca="1">32-LENB(INDIRECT(ADDRESS(3798,61)))</f>
        <v>0</v>
      </c>
      <c r="BK3798" s="7" t="n">
        <v>4</v>
      </c>
      <c r="BL3798" s="7" t="n">
        <v>65533</v>
      </c>
      <c r="BM3798" s="7" t="n">
        <v>2031</v>
      </c>
      <c r="BN3798" s="7" t="s">
        <v>12</v>
      </c>
      <c r="BO3798" s="7" t="n">
        <f t="normal" ca="1">32-LENB(INDIRECT(ADDRESS(3798,66)))</f>
        <v>0</v>
      </c>
      <c r="BP3798" s="7" t="n">
        <v>4</v>
      </c>
      <c r="BQ3798" s="7" t="n">
        <v>65533</v>
      </c>
      <c r="BR3798" s="7" t="n">
        <v>4360</v>
      </c>
      <c r="BS3798" s="7" t="s">
        <v>12</v>
      </c>
      <c r="BT3798" s="7" t="n">
        <f t="normal" ca="1">32-LENB(INDIRECT(ADDRESS(3798,71)))</f>
        <v>0</v>
      </c>
      <c r="BU3798" s="7" t="n">
        <v>4</v>
      </c>
      <c r="BV3798" s="7" t="n">
        <v>65533</v>
      </c>
      <c r="BW3798" s="7" t="n">
        <v>2032</v>
      </c>
      <c r="BX3798" s="7" t="s">
        <v>12</v>
      </c>
      <c r="BY3798" s="7" t="n">
        <f t="normal" ca="1">32-LENB(INDIRECT(ADDRESS(3798,76)))</f>
        <v>0</v>
      </c>
      <c r="BZ3798" s="7" t="n">
        <v>4</v>
      </c>
      <c r="CA3798" s="7" t="n">
        <v>65533</v>
      </c>
      <c r="CB3798" s="7" t="n">
        <v>2031</v>
      </c>
      <c r="CC3798" s="7" t="s">
        <v>12</v>
      </c>
      <c r="CD3798" s="7" t="n">
        <f t="normal" ca="1">32-LENB(INDIRECT(ADDRESS(3798,81)))</f>
        <v>0</v>
      </c>
      <c r="CE3798" s="7" t="n">
        <v>4</v>
      </c>
      <c r="CF3798" s="7" t="n">
        <v>65533</v>
      </c>
      <c r="CG3798" s="7" t="n">
        <v>4360</v>
      </c>
      <c r="CH3798" s="7" t="s">
        <v>12</v>
      </c>
      <c r="CI3798" s="7" t="n">
        <f t="normal" ca="1">32-LENB(INDIRECT(ADDRESS(3798,86)))</f>
        <v>0</v>
      </c>
      <c r="CJ3798" s="7" t="n">
        <v>4</v>
      </c>
      <c r="CK3798" s="7" t="n">
        <v>65533</v>
      </c>
      <c r="CL3798" s="7" t="n">
        <v>2032</v>
      </c>
      <c r="CM3798" s="7" t="s">
        <v>12</v>
      </c>
      <c r="CN3798" s="7" t="n">
        <f t="normal" ca="1">32-LENB(INDIRECT(ADDRESS(3798,91)))</f>
        <v>0</v>
      </c>
      <c r="CO3798" s="7" t="n">
        <v>7</v>
      </c>
      <c r="CP3798" s="7" t="n">
        <v>65533</v>
      </c>
      <c r="CQ3798" s="7" t="n">
        <v>33412</v>
      </c>
      <c r="CR3798" s="7" t="s">
        <v>12</v>
      </c>
      <c r="CS3798" s="7" t="n">
        <f t="normal" ca="1">32-LENB(INDIRECT(ADDRESS(3798,96)))</f>
        <v>0</v>
      </c>
      <c r="CT3798" s="7" t="n">
        <v>7</v>
      </c>
      <c r="CU3798" s="7" t="n">
        <v>65533</v>
      </c>
      <c r="CV3798" s="7" t="n">
        <v>39392</v>
      </c>
      <c r="CW3798" s="7" t="s">
        <v>12</v>
      </c>
      <c r="CX3798" s="7" t="n">
        <f t="normal" ca="1">32-LENB(INDIRECT(ADDRESS(3798,101)))</f>
        <v>0</v>
      </c>
      <c r="CY3798" s="7" t="n">
        <v>7</v>
      </c>
      <c r="CZ3798" s="7" t="n">
        <v>65533</v>
      </c>
      <c r="DA3798" s="7" t="n">
        <v>62360</v>
      </c>
      <c r="DB3798" s="7" t="s">
        <v>12</v>
      </c>
      <c r="DC3798" s="7" t="n">
        <f t="normal" ca="1">32-LENB(INDIRECT(ADDRESS(3798,106)))</f>
        <v>0</v>
      </c>
      <c r="DD3798" s="7" t="n">
        <v>7</v>
      </c>
      <c r="DE3798" s="7" t="n">
        <v>65533</v>
      </c>
      <c r="DF3798" s="7" t="n">
        <v>62361</v>
      </c>
      <c r="DG3798" s="7" t="s">
        <v>12</v>
      </c>
      <c r="DH3798" s="7" t="n">
        <f t="normal" ca="1">32-LENB(INDIRECT(ADDRESS(3798,111)))</f>
        <v>0</v>
      </c>
      <c r="DI3798" s="7" t="n">
        <v>0</v>
      </c>
      <c r="DJ3798" s="7" t="n">
        <v>65533</v>
      </c>
      <c r="DK3798" s="7" t="n">
        <v>0</v>
      </c>
      <c r="DL3798" s="7" t="s">
        <v>12</v>
      </c>
      <c r="DM3798" s="7" t="n">
        <f t="normal" ca="1">32-LENB(INDIRECT(ADDRESS(3798,116)))</f>
        <v>0</v>
      </c>
    </row>
    <row r="3799" spans="1:252">
      <c r="A3799" t="s">
        <v>4</v>
      </c>
      <c r="B3799" s="4" t="s">
        <v>5</v>
      </c>
    </row>
    <row r="3800" spans="1:252">
      <c r="A3800" t="n">
        <v>31912</v>
      </c>
      <c r="B3800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2025-09-06T21:46:23</dcterms:created>
  <dcterms:modified xsi:type="dcterms:W3CDTF">2025-09-06T21:46:23</dcterms:modified>
</cp:coreProperties>
</file>